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ung.UADFD01\Desktop\Rozpočty\Rozpočty 2020\"/>
    </mc:Choice>
  </mc:AlternateContent>
  <bookViews>
    <workbookView xWindow="0" yWindow="0" windowWidth="0" windowHeight="0"/>
  </bookViews>
  <sheets>
    <sheet name="Rekapitulace stavby" sheetId="1" r:id="rId1"/>
    <sheet name="SO 1 - Soupis položek"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'SO 1 - Soupis položek'!$C$115:$K$3731</definedName>
    <definedName name="_xlnm.Print_Area" localSheetId="1">'SO 1 - Soupis položek'!$C$4:$J$39,'SO 1 - Soupis položek'!$C$50:$J$76,'SO 1 - Soupis položek'!$C$82:$J$97,'SO 1 - Soupis položek'!$C$103:$K$3731</definedName>
    <definedName name="_xlnm.Print_Titles" localSheetId="1">'SO 1 - Soupis položek'!$115:$115</definedName>
  </definedNames>
  <calcPr/>
</workbook>
</file>

<file path=xl/calcChain.xml><?xml version="1.0" encoding="utf-8"?>
<calcChain xmlns="http://schemas.openxmlformats.org/spreadsheetml/2006/main">
  <c i="2" l="1" r="J37"/>
  <c r="J36"/>
  <c i="1" r="AY95"/>
  <c i="2" r="J35"/>
  <c i="1" r="AX95"/>
  <c i="2" r="BI3730"/>
  <c r="BH3730"/>
  <c r="BG3730"/>
  <c r="BF3730"/>
  <c r="T3730"/>
  <c r="R3730"/>
  <c r="P3730"/>
  <c r="BI3728"/>
  <c r="BH3728"/>
  <c r="BG3728"/>
  <c r="BF3728"/>
  <c r="T3728"/>
  <c r="R3728"/>
  <c r="P3728"/>
  <c r="BI3726"/>
  <c r="BH3726"/>
  <c r="BG3726"/>
  <c r="BF3726"/>
  <c r="T3726"/>
  <c r="R3726"/>
  <c r="P3726"/>
  <c r="BI3724"/>
  <c r="BH3724"/>
  <c r="BG3724"/>
  <c r="BF3724"/>
  <c r="T3724"/>
  <c r="R3724"/>
  <c r="P3724"/>
  <c r="BI3722"/>
  <c r="BH3722"/>
  <c r="BG3722"/>
  <c r="BF3722"/>
  <c r="T3722"/>
  <c r="R3722"/>
  <c r="P3722"/>
  <c r="BI3720"/>
  <c r="BH3720"/>
  <c r="BG3720"/>
  <c r="BF3720"/>
  <c r="T3720"/>
  <c r="R3720"/>
  <c r="P3720"/>
  <c r="BI3718"/>
  <c r="BH3718"/>
  <c r="BG3718"/>
  <c r="BF3718"/>
  <c r="T3718"/>
  <c r="R3718"/>
  <c r="P3718"/>
  <c r="BI3716"/>
  <c r="BH3716"/>
  <c r="BG3716"/>
  <c r="BF3716"/>
  <c r="T3716"/>
  <c r="R3716"/>
  <c r="P3716"/>
  <c r="BI3714"/>
  <c r="BH3714"/>
  <c r="BG3714"/>
  <c r="BF3714"/>
  <c r="T3714"/>
  <c r="R3714"/>
  <c r="P3714"/>
  <c r="BI3712"/>
  <c r="BH3712"/>
  <c r="BG3712"/>
  <c r="BF3712"/>
  <c r="T3712"/>
  <c r="R3712"/>
  <c r="P3712"/>
  <c r="BI3710"/>
  <c r="BH3710"/>
  <c r="BG3710"/>
  <c r="BF3710"/>
  <c r="T3710"/>
  <c r="R3710"/>
  <c r="P3710"/>
  <c r="BI3708"/>
  <c r="BH3708"/>
  <c r="BG3708"/>
  <c r="BF3708"/>
  <c r="T3708"/>
  <c r="R3708"/>
  <c r="P3708"/>
  <c r="BI3706"/>
  <c r="BH3706"/>
  <c r="BG3706"/>
  <c r="BF3706"/>
  <c r="T3706"/>
  <c r="R3706"/>
  <c r="P3706"/>
  <c r="BI3704"/>
  <c r="BH3704"/>
  <c r="BG3704"/>
  <c r="BF3704"/>
  <c r="T3704"/>
  <c r="R3704"/>
  <c r="P3704"/>
  <c r="BI3702"/>
  <c r="BH3702"/>
  <c r="BG3702"/>
  <c r="BF3702"/>
  <c r="T3702"/>
  <c r="R3702"/>
  <c r="P3702"/>
  <c r="BI3700"/>
  <c r="BH3700"/>
  <c r="BG3700"/>
  <c r="BF3700"/>
  <c r="T3700"/>
  <c r="R3700"/>
  <c r="P3700"/>
  <c r="BI3698"/>
  <c r="BH3698"/>
  <c r="BG3698"/>
  <c r="BF3698"/>
  <c r="T3698"/>
  <c r="R3698"/>
  <c r="P3698"/>
  <c r="BI3696"/>
  <c r="BH3696"/>
  <c r="BG3696"/>
  <c r="BF3696"/>
  <c r="T3696"/>
  <c r="R3696"/>
  <c r="P3696"/>
  <c r="BI3694"/>
  <c r="BH3694"/>
  <c r="BG3694"/>
  <c r="BF3694"/>
  <c r="T3694"/>
  <c r="R3694"/>
  <c r="P3694"/>
  <c r="BI3692"/>
  <c r="BH3692"/>
  <c r="BG3692"/>
  <c r="BF3692"/>
  <c r="T3692"/>
  <c r="R3692"/>
  <c r="P3692"/>
  <c r="BI3690"/>
  <c r="BH3690"/>
  <c r="BG3690"/>
  <c r="BF3690"/>
  <c r="T3690"/>
  <c r="R3690"/>
  <c r="P3690"/>
  <c r="BI3688"/>
  <c r="BH3688"/>
  <c r="BG3688"/>
  <c r="BF3688"/>
  <c r="T3688"/>
  <c r="R3688"/>
  <c r="P3688"/>
  <c r="BI3686"/>
  <c r="BH3686"/>
  <c r="BG3686"/>
  <c r="BF3686"/>
  <c r="T3686"/>
  <c r="R3686"/>
  <c r="P3686"/>
  <c r="BI3684"/>
  <c r="BH3684"/>
  <c r="BG3684"/>
  <c r="BF3684"/>
  <c r="T3684"/>
  <c r="R3684"/>
  <c r="P3684"/>
  <c r="BI3682"/>
  <c r="BH3682"/>
  <c r="BG3682"/>
  <c r="BF3682"/>
  <c r="T3682"/>
  <c r="R3682"/>
  <c r="P3682"/>
  <c r="BI3680"/>
  <c r="BH3680"/>
  <c r="BG3680"/>
  <c r="BF3680"/>
  <c r="T3680"/>
  <c r="R3680"/>
  <c r="P3680"/>
  <c r="BI3678"/>
  <c r="BH3678"/>
  <c r="BG3678"/>
  <c r="BF3678"/>
  <c r="T3678"/>
  <c r="R3678"/>
  <c r="P3678"/>
  <c r="BI3676"/>
  <c r="BH3676"/>
  <c r="BG3676"/>
  <c r="BF3676"/>
  <c r="T3676"/>
  <c r="R3676"/>
  <c r="P3676"/>
  <c r="BI3674"/>
  <c r="BH3674"/>
  <c r="BG3674"/>
  <c r="BF3674"/>
  <c r="T3674"/>
  <c r="R3674"/>
  <c r="P3674"/>
  <c r="BI3672"/>
  <c r="BH3672"/>
  <c r="BG3672"/>
  <c r="BF3672"/>
  <c r="T3672"/>
  <c r="R3672"/>
  <c r="P3672"/>
  <c r="BI3670"/>
  <c r="BH3670"/>
  <c r="BG3670"/>
  <c r="BF3670"/>
  <c r="T3670"/>
  <c r="R3670"/>
  <c r="P3670"/>
  <c r="BI3668"/>
  <c r="BH3668"/>
  <c r="BG3668"/>
  <c r="BF3668"/>
  <c r="T3668"/>
  <c r="R3668"/>
  <c r="P3668"/>
  <c r="BI3666"/>
  <c r="BH3666"/>
  <c r="BG3666"/>
  <c r="BF3666"/>
  <c r="T3666"/>
  <c r="R3666"/>
  <c r="P3666"/>
  <c r="BI3664"/>
  <c r="BH3664"/>
  <c r="BG3664"/>
  <c r="BF3664"/>
  <c r="T3664"/>
  <c r="R3664"/>
  <c r="P3664"/>
  <c r="BI3662"/>
  <c r="BH3662"/>
  <c r="BG3662"/>
  <c r="BF3662"/>
  <c r="T3662"/>
  <c r="R3662"/>
  <c r="P3662"/>
  <c r="BI3660"/>
  <c r="BH3660"/>
  <c r="BG3660"/>
  <c r="BF3660"/>
  <c r="T3660"/>
  <c r="R3660"/>
  <c r="P3660"/>
  <c r="BI3658"/>
  <c r="BH3658"/>
  <c r="BG3658"/>
  <c r="BF3658"/>
  <c r="T3658"/>
  <c r="R3658"/>
  <c r="P3658"/>
  <c r="BI3656"/>
  <c r="BH3656"/>
  <c r="BG3656"/>
  <c r="BF3656"/>
  <c r="T3656"/>
  <c r="R3656"/>
  <c r="P3656"/>
  <c r="BI3654"/>
  <c r="BH3654"/>
  <c r="BG3654"/>
  <c r="BF3654"/>
  <c r="T3654"/>
  <c r="R3654"/>
  <c r="P3654"/>
  <c r="BI3652"/>
  <c r="BH3652"/>
  <c r="BG3652"/>
  <c r="BF3652"/>
  <c r="T3652"/>
  <c r="R3652"/>
  <c r="P3652"/>
  <c r="BI3650"/>
  <c r="BH3650"/>
  <c r="BG3650"/>
  <c r="BF3650"/>
  <c r="T3650"/>
  <c r="R3650"/>
  <c r="P3650"/>
  <c r="BI3648"/>
  <c r="BH3648"/>
  <c r="BG3648"/>
  <c r="BF3648"/>
  <c r="T3648"/>
  <c r="R3648"/>
  <c r="P3648"/>
  <c r="BI3646"/>
  <c r="BH3646"/>
  <c r="BG3646"/>
  <c r="BF3646"/>
  <c r="T3646"/>
  <c r="R3646"/>
  <c r="P3646"/>
  <c r="BI3644"/>
  <c r="BH3644"/>
  <c r="BG3644"/>
  <c r="BF3644"/>
  <c r="T3644"/>
  <c r="R3644"/>
  <c r="P3644"/>
  <c r="BI3642"/>
  <c r="BH3642"/>
  <c r="BG3642"/>
  <c r="BF3642"/>
  <c r="T3642"/>
  <c r="R3642"/>
  <c r="P3642"/>
  <c r="BI3640"/>
  <c r="BH3640"/>
  <c r="BG3640"/>
  <c r="BF3640"/>
  <c r="T3640"/>
  <c r="R3640"/>
  <c r="P3640"/>
  <c r="BI3638"/>
  <c r="BH3638"/>
  <c r="BG3638"/>
  <c r="BF3638"/>
  <c r="T3638"/>
  <c r="R3638"/>
  <c r="P3638"/>
  <c r="BI3636"/>
  <c r="BH3636"/>
  <c r="BG3636"/>
  <c r="BF3636"/>
  <c r="T3636"/>
  <c r="R3636"/>
  <c r="P3636"/>
  <c r="BI3634"/>
  <c r="BH3634"/>
  <c r="BG3634"/>
  <c r="BF3634"/>
  <c r="T3634"/>
  <c r="R3634"/>
  <c r="P3634"/>
  <c r="BI3632"/>
  <c r="BH3632"/>
  <c r="BG3632"/>
  <c r="BF3632"/>
  <c r="T3632"/>
  <c r="R3632"/>
  <c r="P3632"/>
  <c r="BI3630"/>
  <c r="BH3630"/>
  <c r="BG3630"/>
  <c r="BF3630"/>
  <c r="T3630"/>
  <c r="R3630"/>
  <c r="P3630"/>
  <c r="BI3628"/>
  <c r="BH3628"/>
  <c r="BG3628"/>
  <c r="BF3628"/>
  <c r="T3628"/>
  <c r="R3628"/>
  <c r="P3628"/>
  <c r="BI3626"/>
  <c r="BH3626"/>
  <c r="BG3626"/>
  <c r="BF3626"/>
  <c r="T3626"/>
  <c r="R3626"/>
  <c r="P3626"/>
  <c r="BI3624"/>
  <c r="BH3624"/>
  <c r="BG3624"/>
  <c r="BF3624"/>
  <c r="T3624"/>
  <c r="R3624"/>
  <c r="P3624"/>
  <c r="BI3622"/>
  <c r="BH3622"/>
  <c r="BG3622"/>
  <c r="BF3622"/>
  <c r="T3622"/>
  <c r="R3622"/>
  <c r="P3622"/>
  <c r="BI3620"/>
  <c r="BH3620"/>
  <c r="BG3620"/>
  <c r="BF3620"/>
  <c r="T3620"/>
  <c r="R3620"/>
  <c r="P3620"/>
  <c r="BI3618"/>
  <c r="BH3618"/>
  <c r="BG3618"/>
  <c r="BF3618"/>
  <c r="T3618"/>
  <c r="R3618"/>
  <c r="P3618"/>
  <c r="BI3616"/>
  <c r="BH3616"/>
  <c r="BG3616"/>
  <c r="BF3616"/>
  <c r="T3616"/>
  <c r="R3616"/>
  <c r="P3616"/>
  <c r="BI3614"/>
  <c r="BH3614"/>
  <c r="BG3614"/>
  <c r="BF3614"/>
  <c r="T3614"/>
  <c r="R3614"/>
  <c r="P3614"/>
  <c r="BI3612"/>
  <c r="BH3612"/>
  <c r="BG3612"/>
  <c r="BF3612"/>
  <c r="T3612"/>
  <c r="R3612"/>
  <c r="P3612"/>
  <c r="BI3610"/>
  <c r="BH3610"/>
  <c r="BG3610"/>
  <c r="BF3610"/>
  <c r="T3610"/>
  <c r="R3610"/>
  <c r="P3610"/>
  <c r="BI3608"/>
  <c r="BH3608"/>
  <c r="BG3608"/>
  <c r="BF3608"/>
  <c r="T3608"/>
  <c r="R3608"/>
  <c r="P3608"/>
  <c r="BI3606"/>
  <c r="BH3606"/>
  <c r="BG3606"/>
  <c r="BF3606"/>
  <c r="T3606"/>
  <c r="R3606"/>
  <c r="P3606"/>
  <c r="BI3604"/>
  <c r="BH3604"/>
  <c r="BG3604"/>
  <c r="BF3604"/>
  <c r="T3604"/>
  <c r="R3604"/>
  <c r="P3604"/>
  <c r="BI3602"/>
  <c r="BH3602"/>
  <c r="BG3602"/>
  <c r="BF3602"/>
  <c r="T3602"/>
  <c r="R3602"/>
  <c r="P3602"/>
  <c r="BI3600"/>
  <c r="BH3600"/>
  <c r="BG3600"/>
  <c r="BF3600"/>
  <c r="T3600"/>
  <c r="R3600"/>
  <c r="P3600"/>
  <c r="BI3598"/>
  <c r="BH3598"/>
  <c r="BG3598"/>
  <c r="BF3598"/>
  <c r="T3598"/>
  <c r="R3598"/>
  <c r="P3598"/>
  <c r="BI3596"/>
  <c r="BH3596"/>
  <c r="BG3596"/>
  <c r="BF3596"/>
  <c r="T3596"/>
  <c r="R3596"/>
  <c r="P3596"/>
  <c r="BI3594"/>
  <c r="BH3594"/>
  <c r="BG3594"/>
  <c r="BF3594"/>
  <c r="T3594"/>
  <c r="R3594"/>
  <c r="P3594"/>
  <c r="BI3592"/>
  <c r="BH3592"/>
  <c r="BG3592"/>
  <c r="BF3592"/>
  <c r="T3592"/>
  <c r="R3592"/>
  <c r="P3592"/>
  <c r="BI3590"/>
  <c r="BH3590"/>
  <c r="BG3590"/>
  <c r="BF3590"/>
  <c r="T3590"/>
  <c r="R3590"/>
  <c r="P3590"/>
  <c r="BI3588"/>
  <c r="BH3588"/>
  <c r="BG3588"/>
  <c r="BF3588"/>
  <c r="T3588"/>
  <c r="R3588"/>
  <c r="P3588"/>
  <c r="BI3586"/>
  <c r="BH3586"/>
  <c r="BG3586"/>
  <c r="BF3586"/>
  <c r="T3586"/>
  <c r="R3586"/>
  <c r="P3586"/>
  <c r="BI3584"/>
  <c r="BH3584"/>
  <c r="BG3584"/>
  <c r="BF3584"/>
  <c r="T3584"/>
  <c r="R3584"/>
  <c r="P3584"/>
  <c r="BI3582"/>
  <c r="BH3582"/>
  <c r="BG3582"/>
  <c r="BF3582"/>
  <c r="T3582"/>
  <c r="R3582"/>
  <c r="P3582"/>
  <c r="BI3580"/>
  <c r="BH3580"/>
  <c r="BG3580"/>
  <c r="BF3580"/>
  <c r="T3580"/>
  <c r="R3580"/>
  <c r="P3580"/>
  <c r="BI3578"/>
  <c r="BH3578"/>
  <c r="BG3578"/>
  <c r="BF3578"/>
  <c r="T3578"/>
  <c r="R3578"/>
  <c r="P3578"/>
  <c r="BI3576"/>
  <c r="BH3576"/>
  <c r="BG3576"/>
  <c r="BF3576"/>
  <c r="T3576"/>
  <c r="R3576"/>
  <c r="P3576"/>
  <c r="BI3574"/>
  <c r="BH3574"/>
  <c r="BG3574"/>
  <c r="BF3574"/>
  <c r="T3574"/>
  <c r="R3574"/>
  <c r="P3574"/>
  <c r="BI3572"/>
  <c r="BH3572"/>
  <c r="BG3572"/>
  <c r="BF3572"/>
  <c r="T3572"/>
  <c r="R3572"/>
  <c r="P3572"/>
  <c r="BI3570"/>
  <c r="BH3570"/>
  <c r="BG3570"/>
  <c r="BF3570"/>
  <c r="T3570"/>
  <c r="R3570"/>
  <c r="P3570"/>
  <c r="BI3568"/>
  <c r="BH3568"/>
  <c r="BG3568"/>
  <c r="BF3568"/>
  <c r="T3568"/>
  <c r="R3568"/>
  <c r="P3568"/>
  <c r="BI3566"/>
  <c r="BH3566"/>
  <c r="BG3566"/>
  <c r="BF3566"/>
  <c r="T3566"/>
  <c r="R3566"/>
  <c r="P3566"/>
  <c r="BI3564"/>
  <c r="BH3564"/>
  <c r="BG3564"/>
  <c r="BF3564"/>
  <c r="T3564"/>
  <c r="R3564"/>
  <c r="P3564"/>
  <c r="BI3562"/>
  <c r="BH3562"/>
  <c r="BG3562"/>
  <c r="BF3562"/>
  <c r="T3562"/>
  <c r="R3562"/>
  <c r="P3562"/>
  <c r="BI3560"/>
  <c r="BH3560"/>
  <c r="BG3560"/>
  <c r="BF3560"/>
  <c r="T3560"/>
  <c r="R3560"/>
  <c r="P3560"/>
  <c r="BI3558"/>
  <c r="BH3558"/>
  <c r="BG3558"/>
  <c r="BF3558"/>
  <c r="T3558"/>
  <c r="R3558"/>
  <c r="P3558"/>
  <c r="BI3556"/>
  <c r="BH3556"/>
  <c r="BG3556"/>
  <c r="BF3556"/>
  <c r="T3556"/>
  <c r="R3556"/>
  <c r="P3556"/>
  <c r="BI3554"/>
  <c r="BH3554"/>
  <c r="BG3554"/>
  <c r="BF3554"/>
  <c r="T3554"/>
  <c r="R3554"/>
  <c r="P3554"/>
  <c r="BI3552"/>
  <c r="BH3552"/>
  <c r="BG3552"/>
  <c r="BF3552"/>
  <c r="T3552"/>
  <c r="R3552"/>
  <c r="P3552"/>
  <c r="BI3550"/>
  <c r="BH3550"/>
  <c r="BG3550"/>
  <c r="BF3550"/>
  <c r="T3550"/>
  <c r="R3550"/>
  <c r="P3550"/>
  <c r="BI3548"/>
  <c r="BH3548"/>
  <c r="BG3548"/>
  <c r="BF3548"/>
  <c r="T3548"/>
  <c r="R3548"/>
  <c r="P3548"/>
  <c r="BI3546"/>
  <c r="BH3546"/>
  <c r="BG3546"/>
  <c r="BF3546"/>
  <c r="T3546"/>
  <c r="R3546"/>
  <c r="P3546"/>
  <c r="BI3544"/>
  <c r="BH3544"/>
  <c r="BG3544"/>
  <c r="BF3544"/>
  <c r="T3544"/>
  <c r="R3544"/>
  <c r="P3544"/>
  <c r="BI3542"/>
  <c r="BH3542"/>
  <c r="BG3542"/>
  <c r="BF3542"/>
  <c r="T3542"/>
  <c r="R3542"/>
  <c r="P3542"/>
  <c r="BI3540"/>
  <c r="BH3540"/>
  <c r="BG3540"/>
  <c r="BF3540"/>
  <c r="T3540"/>
  <c r="R3540"/>
  <c r="P3540"/>
  <c r="BI3538"/>
  <c r="BH3538"/>
  <c r="BG3538"/>
  <c r="BF3538"/>
  <c r="T3538"/>
  <c r="R3538"/>
  <c r="P3538"/>
  <c r="BI3536"/>
  <c r="BH3536"/>
  <c r="BG3536"/>
  <c r="BF3536"/>
  <c r="T3536"/>
  <c r="R3536"/>
  <c r="P3536"/>
  <c r="BI3534"/>
  <c r="BH3534"/>
  <c r="BG3534"/>
  <c r="BF3534"/>
  <c r="T3534"/>
  <c r="R3534"/>
  <c r="P3534"/>
  <c r="BI3532"/>
  <c r="BH3532"/>
  <c r="BG3532"/>
  <c r="BF3532"/>
  <c r="T3532"/>
  <c r="R3532"/>
  <c r="P3532"/>
  <c r="BI3530"/>
  <c r="BH3530"/>
  <c r="BG3530"/>
  <c r="BF3530"/>
  <c r="T3530"/>
  <c r="R3530"/>
  <c r="P3530"/>
  <c r="BI3528"/>
  <c r="BH3528"/>
  <c r="BG3528"/>
  <c r="BF3528"/>
  <c r="T3528"/>
  <c r="R3528"/>
  <c r="P3528"/>
  <c r="BI3526"/>
  <c r="BH3526"/>
  <c r="BG3526"/>
  <c r="BF3526"/>
  <c r="T3526"/>
  <c r="R3526"/>
  <c r="P3526"/>
  <c r="BI3524"/>
  <c r="BH3524"/>
  <c r="BG3524"/>
  <c r="BF3524"/>
  <c r="T3524"/>
  <c r="R3524"/>
  <c r="P3524"/>
  <c r="BI3522"/>
  <c r="BH3522"/>
  <c r="BG3522"/>
  <c r="BF3522"/>
  <c r="T3522"/>
  <c r="R3522"/>
  <c r="P3522"/>
  <c r="BI3520"/>
  <c r="BH3520"/>
  <c r="BG3520"/>
  <c r="BF3520"/>
  <c r="T3520"/>
  <c r="R3520"/>
  <c r="P3520"/>
  <c r="BI3518"/>
  <c r="BH3518"/>
  <c r="BG3518"/>
  <c r="BF3518"/>
  <c r="T3518"/>
  <c r="R3518"/>
  <c r="P3518"/>
  <c r="BI3516"/>
  <c r="BH3516"/>
  <c r="BG3516"/>
  <c r="BF3516"/>
  <c r="T3516"/>
  <c r="R3516"/>
  <c r="P3516"/>
  <c r="BI3514"/>
  <c r="BH3514"/>
  <c r="BG3514"/>
  <c r="BF3514"/>
  <c r="T3514"/>
  <c r="R3514"/>
  <c r="P3514"/>
  <c r="BI3512"/>
  <c r="BH3512"/>
  <c r="BG3512"/>
  <c r="BF3512"/>
  <c r="T3512"/>
  <c r="R3512"/>
  <c r="P3512"/>
  <c r="BI3510"/>
  <c r="BH3510"/>
  <c r="BG3510"/>
  <c r="BF3510"/>
  <c r="T3510"/>
  <c r="R3510"/>
  <c r="P3510"/>
  <c r="BI3508"/>
  <c r="BH3508"/>
  <c r="BG3508"/>
  <c r="BF3508"/>
  <c r="T3508"/>
  <c r="R3508"/>
  <c r="P3508"/>
  <c r="BI3506"/>
  <c r="BH3506"/>
  <c r="BG3506"/>
  <c r="BF3506"/>
  <c r="T3506"/>
  <c r="R3506"/>
  <c r="P3506"/>
  <c r="BI3504"/>
  <c r="BH3504"/>
  <c r="BG3504"/>
  <c r="BF3504"/>
  <c r="T3504"/>
  <c r="R3504"/>
  <c r="P3504"/>
  <c r="BI3502"/>
  <c r="BH3502"/>
  <c r="BG3502"/>
  <c r="BF3502"/>
  <c r="T3502"/>
  <c r="R3502"/>
  <c r="P3502"/>
  <c r="BI3500"/>
  <c r="BH3500"/>
  <c r="BG3500"/>
  <c r="BF3500"/>
  <c r="T3500"/>
  <c r="R3500"/>
  <c r="P3500"/>
  <c r="BI3498"/>
  <c r="BH3498"/>
  <c r="BG3498"/>
  <c r="BF3498"/>
  <c r="T3498"/>
  <c r="R3498"/>
  <c r="P3498"/>
  <c r="BI3496"/>
  <c r="BH3496"/>
  <c r="BG3496"/>
  <c r="BF3496"/>
  <c r="T3496"/>
  <c r="R3496"/>
  <c r="P3496"/>
  <c r="BI3494"/>
  <c r="BH3494"/>
  <c r="BG3494"/>
  <c r="BF3494"/>
  <c r="T3494"/>
  <c r="R3494"/>
  <c r="P3494"/>
  <c r="BI3492"/>
  <c r="BH3492"/>
  <c r="BG3492"/>
  <c r="BF3492"/>
  <c r="T3492"/>
  <c r="R3492"/>
  <c r="P3492"/>
  <c r="BI3490"/>
  <c r="BH3490"/>
  <c r="BG3490"/>
  <c r="BF3490"/>
  <c r="T3490"/>
  <c r="R3490"/>
  <c r="P3490"/>
  <c r="BI3488"/>
  <c r="BH3488"/>
  <c r="BG3488"/>
  <c r="BF3488"/>
  <c r="T3488"/>
  <c r="R3488"/>
  <c r="P3488"/>
  <c r="BI3486"/>
  <c r="BH3486"/>
  <c r="BG3486"/>
  <c r="BF3486"/>
  <c r="T3486"/>
  <c r="R3486"/>
  <c r="P3486"/>
  <c r="BI3484"/>
  <c r="BH3484"/>
  <c r="BG3484"/>
  <c r="BF3484"/>
  <c r="T3484"/>
  <c r="R3484"/>
  <c r="P3484"/>
  <c r="BI3482"/>
  <c r="BH3482"/>
  <c r="BG3482"/>
  <c r="BF3482"/>
  <c r="T3482"/>
  <c r="R3482"/>
  <c r="P3482"/>
  <c r="BI3480"/>
  <c r="BH3480"/>
  <c r="BG3480"/>
  <c r="BF3480"/>
  <c r="T3480"/>
  <c r="R3480"/>
  <c r="P3480"/>
  <c r="BI3478"/>
  <c r="BH3478"/>
  <c r="BG3478"/>
  <c r="BF3478"/>
  <c r="T3478"/>
  <c r="R3478"/>
  <c r="P3478"/>
  <c r="BI3476"/>
  <c r="BH3476"/>
  <c r="BG3476"/>
  <c r="BF3476"/>
  <c r="T3476"/>
  <c r="R3476"/>
  <c r="P3476"/>
  <c r="BI3474"/>
  <c r="BH3474"/>
  <c r="BG3474"/>
  <c r="BF3474"/>
  <c r="T3474"/>
  <c r="R3474"/>
  <c r="P3474"/>
  <c r="BI3472"/>
  <c r="BH3472"/>
  <c r="BG3472"/>
  <c r="BF3472"/>
  <c r="T3472"/>
  <c r="R3472"/>
  <c r="P3472"/>
  <c r="BI3470"/>
  <c r="BH3470"/>
  <c r="BG3470"/>
  <c r="BF3470"/>
  <c r="T3470"/>
  <c r="R3470"/>
  <c r="P3470"/>
  <c r="BI3468"/>
  <c r="BH3468"/>
  <c r="BG3468"/>
  <c r="BF3468"/>
  <c r="T3468"/>
  <c r="R3468"/>
  <c r="P3468"/>
  <c r="BI3466"/>
  <c r="BH3466"/>
  <c r="BG3466"/>
  <c r="BF3466"/>
  <c r="T3466"/>
  <c r="R3466"/>
  <c r="P3466"/>
  <c r="BI3464"/>
  <c r="BH3464"/>
  <c r="BG3464"/>
  <c r="BF3464"/>
  <c r="T3464"/>
  <c r="R3464"/>
  <c r="P3464"/>
  <c r="BI3462"/>
  <c r="BH3462"/>
  <c r="BG3462"/>
  <c r="BF3462"/>
  <c r="T3462"/>
  <c r="R3462"/>
  <c r="P3462"/>
  <c r="BI3460"/>
  <c r="BH3460"/>
  <c r="BG3460"/>
  <c r="BF3460"/>
  <c r="T3460"/>
  <c r="R3460"/>
  <c r="P3460"/>
  <c r="BI3458"/>
  <c r="BH3458"/>
  <c r="BG3458"/>
  <c r="BF3458"/>
  <c r="T3458"/>
  <c r="R3458"/>
  <c r="P3458"/>
  <c r="BI3456"/>
  <c r="BH3456"/>
  <c r="BG3456"/>
  <c r="BF3456"/>
  <c r="T3456"/>
  <c r="R3456"/>
  <c r="P3456"/>
  <c r="BI3454"/>
  <c r="BH3454"/>
  <c r="BG3454"/>
  <c r="BF3454"/>
  <c r="T3454"/>
  <c r="R3454"/>
  <c r="P3454"/>
  <c r="BI3452"/>
  <c r="BH3452"/>
  <c r="BG3452"/>
  <c r="BF3452"/>
  <c r="T3452"/>
  <c r="R3452"/>
  <c r="P3452"/>
  <c r="BI3450"/>
  <c r="BH3450"/>
  <c r="BG3450"/>
  <c r="BF3450"/>
  <c r="T3450"/>
  <c r="R3450"/>
  <c r="P3450"/>
  <c r="BI3448"/>
  <c r="BH3448"/>
  <c r="BG3448"/>
  <c r="BF3448"/>
  <c r="T3448"/>
  <c r="R3448"/>
  <c r="P3448"/>
  <c r="BI3446"/>
  <c r="BH3446"/>
  <c r="BG3446"/>
  <c r="BF3446"/>
  <c r="T3446"/>
  <c r="R3446"/>
  <c r="P3446"/>
  <c r="BI3444"/>
  <c r="BH3444"/>
  <c r="BG3444"/>
  <c r="BF3444"/>
  <c r="T3444"/>
  <c r="R3444"/>
  <c r="P3444"/>
  <c r="BI3442"/>
  <c r="BH3442"/>
  <c r="BG3442"/>
  <c r="BF3442"/>
  <c r="T3442"/>
  <c r="R3442"/>
  <c r="P3442"/>
  <c r="BI3440"/>
  <c r="BH3440"/>
  <c r="BG3440"/>
  <c r="BF3440"/>
  <c r="T3440"/>
  <c r="R3440"/>
  <c r="P3440"/>
  <c r="BI3438"/>
  <c r="BH3438"/>
  <c r="BG3438"/>
  <c r="BF3438"/>
  <c r="T3438"/>
  <c r="R3438"/>
  <c r="P3438"/>
  <c r="BI3436"/>
  <c r="BH3436"/>
  <c r="BG3436"/>
  <c r="BF3436"/>
  <c r="T3436"/>
  <c r="R3436"/>
  <c r="P3436"/>
  <c r="BI3434"/>
  <c r="BH3434"/>
  <c r="BG3434"/>
  <c r="BF3434"/>
  <c r="T3434"/>
  <c r="R3434"/>
  <c r="P3434"/>
  <c r="BI3432"/>
  <c r="BH3432"/>
  <c r="BG3432"/>
  <c r="BF3432"/>
  <c r="T3432"/>
  <c r="R3432"/>
  <c r="P3432"/>
  <c r="BI3430"/>
  <c r="BH3430"/>
  <c r="BG3430"/>
  <c r="BF3430"/>
  <c r="T3430"/>
  <c r="R3430"/>
  <c r="P3430"/>
  <c r="BI3428"/>
  <c r="BH3428"/>
  <c r="BG3428"/>
  <c r="BF3428"/>
  <c r="T3428"/>
  <c r="R3428"/>
  <c r="P3428"/>
  <c r="BI3426"/>
  <c r="BH3426"/>
  <c r="BG3426"/>
  <c r="BF3426"/>
  <c r="T3426"/>
  <c r="R3426"/>
  <c r="P3426"/>
  <c r="BI3424"/>
  <c r="BH3424"/>
  <c r="BG3424"/>
  <c r="BF3424"/>
  <c r="T3424"/>
  <c r="R3424"/>
  <c r="P3424"/>
  <c r="BI3422"/>
  <c r="BH3422"/>
  <c r="BG3422"/>
  <c r="BF3422"/>
  <c r="T3422"/>
  <c r="R3422"/>
  <c r="P3422"/>
  <c r="BI3420"/>
  <c r="BH3420"/>
  <c r="BG3420"/>
  <c r="BF3420"/>
  <c r="T3420"/>
  <c r="R3420"/>
  <c r="P3420"/>
  <c r="BI3418"/>
  <c r="BH3418"/>
  <c r="BG3418"/>
  <c r="BF3418"/>
  <c r="T3418"/>
  <c r="R3418"/>
  <c r="P3418"/>
  <c r="BI3416"/>
  <c r="BH3416"/>
  <c r="BG3416"/>
  <c r="BF3416"/>
  <c r="T3416"/>
  <c r="R3416"/>
  <c r="P3416"/>
  <c r="BI3414"/>
  <c r="BH3414"/>
  <c r="BG3414"/>
  <c r="BF3414"/>
  <c r="T3414"/>
  <c r="R3414"/>
  <c r="P3414"/>
  <c r="BI3412"/>
  <c r="BH3412"/>
  <c r="BG3412"/>
  <c r="BF3412"/>
  <c r="T3412"/>
  <c r="R3412"/>
  <c r="P3412"/>
  <c r="BI3410"/>
  <c r="BH3410"/>
  <c r="BG3410"/>
  <c r="BF3410"/>
  <c r="T3410"/>
  <c r="R3410"/>
  <c r="P3410"/>
  <c r="BI3408"/>
  <c r="BH3408"/>
  <c r="BG3408"/>
  <c r="BF3408"/>
  <c r="T3408"/>
  <c r="R3408"/>
  <c r="P3408"/>
  <c r="BI3406"/>
  <c r="BH3406"/>
  <c r="BG3406"/>
  <c r="BF3406"/>
  <c r="T3406"/>
  <c r="R3406"/>
  <c r="P3406"/>
  <c r="BI3404"/>
  <c r="BH3404"/>
  <c r="BG3404"/>
  <c r="BF3404"/>
  <c r="T3404"/>
  <c r="R3404"/>
  <c r="P3404"/>
  <c r="BI3402"/>
  <c r="BH3402"/>
  <c r="BG3402"/>
  <c r="BF3402"/>
  <c r="T3402"/>
  <c r="R3402"/>
  <c r="P3402"/>
  <c r="BI3400"/>
  <c r="BH3400"/>
  <c r="BG3400"/>
  <c r="BF3400"/>
  <c r="T3400"/>
  <c r="R3400"/>
  <c r="P3400"/>
  <c r="BI3398"/>
  <c r="BH3398"/>
  <c r="BG3398"/>
  <c r="BF3398"/>
  <c r="T3398"/>
  <c r="R3398"/>
  <c r="P3398"/>
  <c r="BI3396"/>
  <c r="BH3396"/>
  <c r="BG3396"/>
  <c r="BF3396"/>
  <c r="T3396"/>
  <c r="R3396"/>
  <c r="P3396"/>
  <c r="BI3394"/>
  <c r="BH3394"/>
  <c r="BG3394"/>
  <c r="BF3394"/>
  <c r="T3394"/>
  <c r="R3394"/>
  <c r="P3394"/>
  <c r="BI3392"/>
  <c r="BH3392"/>
  <c r="BG3392"/>
  <c r="BF3392"/>
  <c r="T3392"/>
  <c r="R3392"/>
  <c r="P3392"/>
  <c r="BI3390"/>
  <c r="BH3390"/>
  <c r="BG3390"/>
  <c r="BF3390"/>
  <c r="T3390"/>
  <c r="R3390"/>
  <c r="P3390"/>
  <c r="BI3388"/>
  <c r="BH3388"/>
  <c r="BG3388"/>
  <c r="BF3388"/>
  <c r="T3388"/>
  <c r="R3388"/>
  <c r="P3388"/>
  <c r="BI3386"/>
  <c r="BH3386"/>
  <c r="BG3386"/>
  <c r="BF3386"/>
  <c r="T3386"/>
  <c r="R3386"/>
  <c r="P3386"/>
  <c r="BI3384"/>
  <c r="BH3384"/>
  <c r="BG3384"/>
  <c r="BF3384"/>
  <c r="T3384"/>
  <c r="R3384"/>
  <c r="P3384"/>
  <c r="BI3382"/>
  <c r="BH3382"/>
  <c r="BG3382"/>
  <c r="BF3382"/>
  <c r="T3382"/>
  <c r="R3382"/>
  <c r="P3382"/>
  <c r="BI3380"/>
  <c r="BH3380"/>
  <c r="BG3380"/>
  <c r="BF3380"/>
  <c r="T3380"/>
  <c r="R3380"/>
  <c r="P3380"/>
  <c r="BI3378"/>
  <c r="BH3378"/>
  <c r="BG3378"/>
  <c r="BF3378"/>
  <c r="T3378"/>
  <c r="R3378"/>
  <c r="P3378"/>
  <c r="BI3376"/>
  <c r="BH3376"/>
  <c r="BG3376"/>
  <c r="BF3376"/>
  <c r="T3376"/>
  <c r="R3376"/>
  <c r="P3376"/>
  <c r="BI3374"/>
  <c r="BH3374"/>
  <c r="BG3374"/>
  <c r="BF3374"/>
  <c r="T3374"/>
  <c r="R3374"/>
  <c r="P3374"/>
  <c r="BI3372"/>
  <c r="BH3372"/>
  <c r="BG3372"/>
  <c r="BF3372"/>
  <c r="T3372"/>
  <c r="R3372"/>
  <c r="P3372"/>
  <c r="BI3370"/>
  <c r="BH3370"/>
  <c r="BG3370"/>
  <c r="BF3370"/>
  <c r="T3370"/>
  <c r="R3370"/>
  <c r="P3370"/>
  <c r="BI3368"/>
  <c r="BH3368"/>
  <c r="BG3368"/>
  <c r="BF3368"/>
  <c r="T3368"/>
  <c r="R3368"/>
  <c r="P3368"/>
  <c r="BI3366"/>
  <c r="BH3366"/>
  <c r="BG3366"/>
  <c r="BF3366"/>
  <c r="T3366"/>
  <c r="R3366"/>
  <c r="P3366"/>
  <c r="BI3364"/>
  <c r="BH3364"/>
  <c r="BG3364"/>
  <c r="BF3364"/>
  <c r="T3364"/>
  <c r="R3364"/>
  <c r="P3364"/>
  <c r="BI3362"/>
  <c r="BH3362"/>
  <c r="BG3362"/>
  <c r="BF3362"/>
  <c r="T3362"/>
  <c r="R3362"/>
  <c r="P3362"/>
  <c r="BI3360"/>
  <c r="BH3360"/>
  <c r="BG3360"/>
  <c r="BF3360"/>
  <c r="T3360"/>
  <c r="R3360"/>
  <c r="P3360"/>
  <c r="BI3358"/>
  <c r="BH3358"/>
  <c r="BG3358"/>
  <c r="BF3358"/>
  <c r="T3358"/>
  <c r="R3358"/>
  <c r="P3358"/>
  <c r="BI3356"/>
  <c r="BH3356"/>
  <c r="BG3356"/>
  <c r="BF3356"/>
  <c r="T3356"/>
  <c r="R3356"/>
  <c r="P3356"/>
  <c r="BI3354"/>
  <c r="BH3354"/>
  <c r="BG3354"/>
  <c r="BF3354"/>
  <c r="T3354"/>
  <c r="R3354"/>
  <c r="P3354"/>
  <c r="BI3352"/>
  <c r="BH3352"/>
  <c r="BG3352"/>
  <c r="BF3352"/>
  <c r="T3352"/>
  <c r="R3352"/>
  <c r="P3352"/>
  <c r="BI3350"/>
  <c r="BH3350"/>
  <c r="BG3350"/>
  <c r="BF3350"/>
  <c r="T3350"/>
  <c r="R3350"/>
  <c r="P3350"/>
  <c r="BI3348"/>
  <c r="BH3348"/>
  <c r="BG3348"/>
  <c r="BF3348"/>
  <c r="T3348"/>
  <c r="R3348"/>
  <c r="P3348"/>
  <c r="BI3346"/>
  <c r="BH3346"/>
  <c r="BG3346"/>
  <c r="BF3346"/>
  <c r="T3346"/>
  <c r="R3346"/>
  <c r="P3346"/>
  <c r="BI3344"/>
  <c r="BH3344"/>
  <c r="BG3344"/>
  <c r="BF3344"/>
  <c r="T3344"/>
  <c r="R3344"/>
  <c r="P3344"/>
  <c r="BI3342"/>
  <c r="BH3342"/>
  <c r="BG3342"/>
  <c r="BF3342"/>
  <c r="T3342"/>
  <c r="R3342"/>
  <c r="P3342"/>
  <c r="BI3340"/>
  <c r="BH3340"/>
  <c r="BG3340"/>
  <c r="BF3340"/>
  <c r="T3340"/>
  <c r="R3340"/>
  <c r="P3340"/>
  <c r="BI3338"/>
  <c r="BH3338"/>
  <c r="BG3338"/>
  <c r="BF3338"/>
  <c r="T3338"/>
  <c r="R3338"/>
  <c r="P3338"/>
  <c r="BI3336"/>
  <c r="BH3336"/>
  <c r="BG3336"/>
  <c r="BF3336"/>
  <c r="T3336"/>
  <c r="R3336"/>
  <c r="P3336"/>
  <c r="BI3334"/>
  <c r="BH3334"/>
  <c r="BG3334"/>
  <c r="BF3334"/>
  <c r="T3334"/>
  <c r="R3334"/>
  <c r="P3334"/>
  <c r="BI3332"/>
  <c r="BH3332"/>
  <c r="BG3332"/>
  <c r="BF3332"/>
  <c r="T3332"/>
  <c r="R3332"/>
  <c r="P3332"/>
  <c r="BI3330"/>
  <c r="BH3330"/>
  <c r="BG3330"/>
  <c r="BF3330"/>
  <c r="T3330"/>
  <c r="R3330"/>
  <c r="P3330"/>
  <c r="BI3328"/>
  <c r="BH3328"/>
  <c r="BG3328"/>
  <c r="BF3328"/>
  <c r="T3328"/>
  <c r="R3328"/>
  <c r="P3328"/>
  <c r="BI3326"/>
  <c r="BH3326"/>
  <c r="BG3326"/>
  <c r="BF3326"/>
  <c r="T3326"/>
  <c r="R3326"/>
  <c r="P3326"/>
  <c r="BI3324"/>
  <c r="BH3324"/>
  <c r="BG3324"/>
  <c r="BF3324"/>
  <c r="T3324"/>
  <c r="R3324"/>
  <c r="P3324"/>
  <c r="BI3322"/>
  <c r="BH3322"/>
  <c r="BG3322"/>
  <c r="BF3322"/>
  <c r="T3322"/>
  <c r="R3322"/>
  <c r="P3322"/>
  <c r="BI3320"/>
  <c r="BH3320"/>
  <c r="BG3320"/>
  <c r="BF3320"/>
  <c r="T3320"/>
  <c r="R3320"/>
  <c r="P3320"/>
  <c r="BI3318"/>
  <c r="BH3318"/>
  <c r="BG3318"/>
  <c r="BF3318"/>
  <c r="T3318"/>
  <c r="R3318"/>
  <c r="P3318"/>
  <c r="BI3316"/>
  <c r="BH3316"/>
  <c r="BG3316"/>
  <c r="BF3316"/>
  <c r="T3316"/>
  <c r="R3316"/>
  <c r="P3316"/>
  <c r="BI3314"/>
  <c r="BH3314"/>
  <c r="BG3314"/>
  <c r="BF3314"/>
  <c r="T3314"/>
  <c r="R3314"/>
  <c r="P3314"/>
  <c r="BI3312"/>
  <c r="BH3312"/>
  <c r="BG3312"/>
  <c r="BF3312"/>
  <c r="T3312"/>
  <c r="R3312"/>
  <c r="P3312"/>
  <c r="BI3310"/>
  <c r="BH3310"/>
  <c r="BG3310"/>
  <c r="BF3310"/>
  <c r="T3310"/>
  <c r="R3310"/>
  <c r="P3310"/>
  <c r="BI3308"/>
  <c r="BH3308"/>
  <c r="BG3308"/>
  <c r="BF3308"/>
  <c r="T3308"/>
  <c r="R3308"/>
  <c r="P3308"/>
  <c r="BI3306"/>
  <c r="BH3306"/>
  <c r="BG3306"/>
  <c r="BF3306"/>
  <c r="T3306"/>
  <c r="R3306"/>
  <c r="P3306"/>
  <c r="BI3304"/>
  <c r="BH3304"/>
  <c r="BG3304"/>
  <c r="BF3304"/>
  <c r="T3304"/>
  <c r="R3304"/>
  <c r="P3304"/>
  <c r="BI3302"/>
  <c r="BH3302"/>
  <c r="BG3302"/>
  <c r="BF3302"/>
  <c r="T3302"/>
  <c r="R3302"/>
  <c r="P3302"/>
  <c r="BI3300"/>
  <c r="BH3300"/>
  <c r="BG3300"/>
  <c r="BF3300"/>
  <c r="T3300"/>
  <c r="R3300"/>
  <c r="P3300"/>
  <c r="BI3298"/>
  <c r="BH3298"/>
  <c r="BG3298"/>
  <c r="BF3298"/>
  <c r="T3298"/>
  <c r="R3298"/>
  <c r="P3298"/>
  <c r="BI3296"/>
  <c r="BH3296"/>
  <c r="BG3296"/>
  <c r="BF3296"/>
  <c r="T3296"/>
  <c r="R3296"/>
  <c r="P3296"/>
  <c r="BI3294"/>
  <c r="BH3294"/>
  <c r="BG3294"/>
  <c r="BF3294"/>
  <c r="T3294"/>
  <c r="R3294"/>
  <c r="P3294"/>
  <c r="BI3292"/>
  <c r="BH3292"/>
  <c r="BG3292"/>
  <c r="BF3292"/>
  <c r="T3292"/>
  <c r="R3292"/>
  <c r="P3292"/>
  <c r="BI3290"/>
  <c r="BH3290"/>
  <c r="BG3290"/>
  <c r="BF3290"/>
  <c r="T3290"/>
  <c r="R3290"/>
  <c r="P3290"/>
  <c r="BI3288"/>
  <c r="BH3288"/>
  <c r="BG3288"/>
  <c r="BF3288"/>
  <c r="T3288"/>
  <c r="R3288"/>
  <c r="P3288"/>
  <c r="BI3286"/>
  <c r="BH3286"/>
  <c r="BG3286"/>
  <c r="BF3286"/>
  <c r="T3286"/>
  <c r="R3286"/>
  <c r="P3286"/>
  <c r="BI3284"/>
  <c r="BH3284"/>
  <c r="BG3284"/>
  <c r="BF3284"/>
  <c r="T3284"/>
  <c r="R3284"/>
  <c r="P3284"/>
  <c r="BI3282"/>
  <c r="BH3282"/>
  <c r="BG3282"/>
  <c r="BF3282"/>
  <c r="T3282"/>
  <c r="R3282"/>
  <c r="P3282"/>
  <c r="BI3280"/>
  <c r="BH3280"/>
  <c r="BG3280"/>
  <c r="BF3280"/>
  <c r="T3280"/>
  <c r="R3280"/>
  <c r="P3280"/>
  <c r="BI3278"/>
  <c r="BH3278"/>
  <c r="BG3278"/>
  <c r="BF3278"/>
  <c r="T3278"/>
  <c r="R3278"/>
  <c r="P3278"/>
  <c r="BI3276"/>
  <c r="BH3276"/>
  <c r="BG3276"/>
  <c r="BF3276"/>
  <c r="T3276"/>
  <c r="R3276"/>
  <c r="P3276"/>
  <c r="BI3274"/>
  <c r="BH3274"/>
  <c r="BG3274"/>
  <c r="BF3274"/>
  <c r="T3274"/>
  <c r="R3274"/>
  <c r="P3274"/>
  <c r="BI3272"/>
  <c r="BH3272"/>
  <c r="BG3272"/>
  <c r="BF3272"/>
  <c r="T3272"/>
  <c r="R3272"/>
  <c r="P3272"/>
  <c r="BI3270"/>
  <c r="BH3270"/>
  <c r="BG3270"/>
  <c r="BF3270"/>
  <c r="T3270"/>
  <c r="R3270"/>
  <c r="P3270"/>
  <c r="BI3268"/>
  <c r="BH3268"/>
  <c r="BG3268"/>
  <c r="BF3268"/>
  <c r="T3268"/>
  <c r="R3268"/>
  <c r="P3268"/>
  <c r="BI3266"/>
  <c r="BH3266"/>
  <c r="BG3266"/>
  <c r="BF3266"/>
  <c r="T3266"/>
  <c r="R3266"/>
  <c r="P3266"/>
  <c r="BI3264"/>
  <c r="BH3264"/>
  <c r="BG3264"/>
  <c r="BF3264"/>
  <c r="T3264"/>
  <c r="R3264"/>
  <c r="P3264"/>
  <c r="BI3262"/>
  <c r="BH3262"/>
  <c r="BG3262"/>
  <c r="BF3262"/>
  <c r="T3262"/>
  <c r="R3262"/>
  <c r="P3262"/>
  <c r="BI3260"/>
  <c r="BH3260"/>
  <c r="BG3260"/>
  <c r="BF3260"/>
  <c r="T3260"/>
  <c r="R3260"/>
  <c r="P3260"/>
  <c r="BI3258"/>
  <c r="BH3258"/>
  <c r="BG3258"/>
  <c r="BF3258"/>
  <c r="T3258"/>
  <c r="R3258"/>
  <c r="P3258"/>
  <c r="BI3256"/>
  <c r="BH3256"/>
  <c r="BG3256"/>
  <c r="BF3256"/>
  <c r="T3256"/>
  <c r="R3256"/>
  <c r="P3256"/>
  <c r="BI3254"/>
  <c r="BH3254"/>
  <c r="BG3254"/>
  <c r="BF3254"/>
  <c r="T3254"/>
  <c r="R3254"/>
  <c r="P3254"/>
  <c r="BI3252"/>
  <c r="BH3252"/>
  <c r="BG3252"/>
  <c r="BF3252"/>
  <c r="T3252"/>
  <c r="R3252"/>
  <c r="P3252"/>
  <c r="BI3250"/>
  <c r="BH3250"/>
  <c r="BG3250"/>
  <c r="BF3250"/>
  <c r="T3250"/>
  <c r="R3250"/>
  <c r="P3250"/>
  <c r="BI3248"/>
  <c r="BH3248"/>
  <c r="BG3248"/>
  <c r="BF3248"/>
  <c r="T3248"/>
  <c r="R3248"/>
  <c r="P3248"/>
  <c r="BI3246"/>
  <c r="BH3246"/>
  <c r="BG3246"/>
  <c r="BF3246"/>
  <c r="T3246"/>
  <c r="R3246"/>
  <c r="P3246"/>
  <c r="BI3244"/>
  <c r="BH3244"/>
  <c r="BG3244"/>
  <c r="BF3244"/>
  <c r="T3244"/>
  <c r="R3244"/>
  <c r="P3244"/>
  <c r="BI3242"/>
  <c r="BH3242"/>
  <c r="BG3242"/>
  <c r="BF3242"/>
  <c r="T3242"/>
  <c r="R3242"/>
  <c r="P3242"/>
  <c r="BI3240"/>
  <c r="BH3240"/>
  <c r="BG3240"/>
  <c r="BF3240"/>
  <c r="T3240"/>
  <c r="R3240"/>
  <c r="P3240"/>
  <c r="BI3238"/>
  <c r="BH3238"/>
  <c r="BG3238"/>
  <c r="BF3238"/>
  <c r="T3238"/>
  <c r="R3238"/>
  <c r="P3238"/>
  <c r="BI3236"/>
  <c r="BH3236"/>
  <c r="BG3236"/>
  <c r="BF3236"/>
  <c r="T3236"/>
  <c r="R3236"/>
  <c r="P3236"/>
  <c r="BI3234"/>
  <c r="BH3234"/>
  <c r="BG3234"/>
  <c r="BF3234"/>
  <c r="T3234"/>
  <c r="R3234"/>
  <c r="P3234"/>
  <c r="BI3232"/>
  <c r="BH3232"/>
  <c r="BG3232"/>
  <c r="BF3232"/>
  <c r="T3232"/>
  <c r="R3232"/>
  <c r="P3232"/>
  <c r="BI3230"/>
  <c r="BH3230"/>
  <c r="BG3230"/>
  <c r="BF3230"/>
  <c r="T3230"/>
  <c r="R3230"/>
  <c r="P3230"/>
  <c r="BI3228"/>
  <c r="BH3228"/>
  <c r="BG3228"/>
  <c r="BF3228"/>
  <c r="T3228"/>
  <c r="R3228"/>
  <c r="P3228"/>
  <c r="BI3226"/>
  <c r="BH3226"/>
  <c r="BG3226"/>
  <c r="BF3226"/>
  <c r="T3226"/>
  <c r="R3226"/>
  <c r="P3226"/>
  <c r="BI3224"/>
  <c r="BH3224"/>
  <c r="BG3224"/>
  <c r="BF3224"/>
  <c r="T3224"/>
  <c r="R3224"/>
  <c r="P3224"/>
  <c r="BI3222"/>
  <c r="BH3222"/>
  <c r="BG3222"/>
  <c r="BF3222"/>
  <c r="T3222"/>
  <c r="R3222"/>
  <c r="P3222"/>
  <c r="BI3220"/>
  <c r="BH3220"/>
  <c r="BG3220"/>
  <c r="BF3220"/>
  <c r="T3220"/>
  <c r="R3220"/>
  <c r="P3220"/>
  <c r="BI3218"/>
  <c r="BH3218"/>
  <c r="BG3218"/>
  <c r="BF3218"/>
  <c r="T3218"/>
  <c r="R3218"/>
  <c r="P3218"/>
  <c r="BI3216"/>
  <c r="BH3216"/>
  <c r="BG3216"/>
  <c r="BF3216"/>
  <c r="T3216"/>
  <c r="R3216"/>
  <c r="P3216"/>
  <c r="BI3214"/>
  <c r="BH3214"/>
  <c r="BG3214"/>
  <c r="BF3214"/>
  <c r="T3214"/>
  <c r="R3214"/>
  <c r="P3214"/>
  <c r="BI3212"/>
  <c r="BH3212"/>
  <c r="BG3212"/>
  <c r="BF3212"/>
  <c r="T3212"/>
  <c r="R3212"/>
  <c r="P3212"/>
  <c r="BI3210"/>
  <c r="BH3210"/>
  <c r="BG3210"/>
  <c r="BF3210"/>
  <c r="T3210"/>
  <c r="R3210"/>
  <c r="P3210"/>
  <c r="BI3208"/>
  <c r="BH3208"/>
  <c r="BG3208"/>
  <c r="BF3208"/>
  <c r="T3208"/>
  <c r="R3208"/>
  <c r="P3208"/>
  <c r="BI3206"/>
  <c r="BH3206"/>
  <c r="BG3206"/>
  <c r="BF3206"/>
  <c r="T3206"/>
  <c r="R3206"/>
  <c r="P3206"/>
  <c r="BI3204"/>
  <c r="BH3204"/>
  <c r="BG3204"/>
  <c r="BF3204"/>
  <c r="T3204"/>
  <c r="R3204"/>
  <c r="P3204"/>
  <c r="BI3202"/>
  <c r="BH3202"/>
  <c r="BG3202"/>
  <c r="BF3202"/>
  <c r="T3202"/>
  <c r="R3202"/>
  <c r="P3202"/>
  <c r="BI3200"/>
  <c r="BH3200"/>
  <c r="BG3200"/>
  <c r="BF3200"/>
  <c r="T3200"/>
  <c r="R3200"/>
  <c r="P3200"/>
  <c r="BI3198"/>
  <c r="BH3198"/>
  <c r="BG3198"/>
  <c r="BF3198"/>
  <c r="T3198"/>
  <c r="R3198"/>
  <c r="P3198"/>
  <c r="BI3196"/>
  <c r="BH3196"/>
  <c r="BG3196"/>
  <c r="BF3196"/>
  <c r="T3196"/>
  <c r="R3196"/>
  <c r="P3196"/>
  <c r="BI3194"/>
  <c r="BH3194"/>
  <c r="BG3194"/>
  <c r="BF3194"/>
  <c r="T3194"/>
  <c r="R3194"/>
  <c r="P3194"/>
  <c r="BI3192"/>
  <c r="BH3192"/>
  <c r="BG3192"/>
  <c r="BF3192"/>
  <c r="T3192"/>
  <c r="R3192"/>
  <c r="P3192"/>
  <c r="BI3190"/>
  <c r="BH3190"/>
  <c r="BG3190"/>
  <c r="BF3190"/>
  <c r="T3190"/>
  <c r="R3190"/>
  <c r="P3190"/>
  <c r="BI3188"/>
  <c r="BH3188"/>
  <c r="BG3188"/>
  <c r="BF3188"/>
  <c r="T3188"/>
  <c r="R3188"/>
  <c r="P3188"/>
  <c r="BI3186"/>
  <c r="BH3186"/>
  <c r="BG3186"/>
  <c r="BF3186"/>
  <c r="T3186"/>
  <c r="R3186"/>
  <c r="P3186"/>
  <c r="BI3184"/>
  <c r="BH3184"/>
  <c r="BG3184"/>
  <c r="BF3184"/>
  <c r="T3184"/>
  <c r="R3184"/>
  <c r="P3184"/>
  <c r="BI3182"/>
  <c r="BH3182"/>
  <c r="BG3182"/>
  <c r="BF3182"/>
  <c r="T3182"/>
  <c r="R3182"/>
  <c r="P3182"/>
  <c r="BI3180"/>
  <c r="BH3180"/>
  <c r="BG3180"/>
  <c r="BF3180"/>
  <c r="T3180"/>
  <c r="R3180"/>
  <c r="P3180"/>
  <c r="BI3178"/>
  <c r="BH3178"/>
  <c r="BG3178"/>
  <c r="BF3178"/>
  <c r="T3178"/>
  <c r="R3178"/>
  <c r="P3178"/>
  <c r="BI3176"/>
  <c r="BH3176"/>
  <c r="BG3176"/>
  <c r="BF3176"/>
  <c r="T3176"/>
  <c r="R3176"/>
  <c r="P3176"/>
  <c r="BI3174"/>
  <c r="BH3174"/>
  <c r="BG3174"/>
  <c r="BF3174"/>
  <c r="T3174"/>
  <c r="R3174"/>
  <c r="P3174"/>
  <c r="BI3172"/>
  <c r="BH3172"/>
  <c r="BG3172"/>
  <c r="BF3172"/>
  <c r="T3172"/>
  <c r="R3172"/>
  <c r="P3172"/>
  <c r="BI3170"/>
  <c r="BH3170"/>
  <c r="BG3170"/>
  <c r="BF3170"/>
  <c r="T3170"/>
  <c r="R3170"/>
  <c r="P3170"/>
  <c r="BI3168"/>
  <c r="BH3168"/>
  <c r="BG3168"/>
  <c r="BF3168"/>
  <c r="T3168"/>
  <c r="R3168"/>
  <c r="P3168"/>
  <c r="BI3166"/>
  <c r="BH3166"/>
  <c r="BG3166"/>
  <c r="BF3166"/>
  <c r="T3166"/>
  <c r="R3166"/>
  <c r="P3166"/>
  <c r="BI3164"/>
  <c r="BH3164"/>
  <c r="BG3164"/>
  <c r="BF3164"/>
  <c r="T3164"/>
  <c r="R3164"/>
  <c r="P3164"/>
  <c r="BI3162"/>
  <c r="BH3162"/>
  <c r="BG3162"/>
  <c r="BF3162"/>
  <c r="T3162"/>
  <c r="R3162"/>
  <c r="P3162"/>
  <c r="BI3160"/>
  <c r="BH3160"/>
  <c r="BG3160"/>
  <c r="BF3160"/>
  <c r="T3160"/>
  <c r="R3160"/>
  <c r="P3160"/>
  <c r="BI3158"/>
  <c r="BH3158"/>
  <c r="BG3158"/>
  <c r="BF3158"/>
  <c r="T3158"/>
  <c r="R3158"/>
  <c r="P3158"/>
  <c r="BI3156"/>
  <c r="BH3156"/>
  <c r="BG3156"/>
  <c r="BF3156"/>
  <c r="T3156"/>
  <c r="R3156"/>
  <c r="P3156"/>
  <c r="BI3154"/>
  <c r="BH3154"/>
  <c r="BG3154"/>
  <c r="BF3154"/>
  <c r="T3154"/>
  <c r="R3154"/>
  <c r="P3154"/>
  <c r="BI3152"/>
  <c r="BH3152"/>
  <c r="BG3152"/>
  <c r="BF3152"/>
  <c r="T3152"/>
  <c r="R3152"/>
  <c r="P3152"/>
  <c r="BI3150"/>
  <c r="BH3150"/>
  <c r="BG3150"/>
  <c r="BF3150"/>
  <c r="T3150"/>
  <c r="R3150"/>
  <c r="P3150"/>
  <c r="BI3148"/>
  <c r="BH3148"/>
  <c r="BG3148"/>
  <c r="BF3148"/>
  <c r="T3148"/>
  <c r="R3148"/>
  <c r="P3148"/>
  <c r="BI3146"/>
  <c r="BH3146"/>
  <c r="BG3146"/>
  <c r="BF3146"/>
  <c r="T3146"/>
  <c r="R3146"/>
  <c r="P3146"/>
  <c r="BI3144"/>
  <c r="BH3144"/>
  <c r="BG3144"/>
  <c r="BF3144"/>
  <c r="T3144"/>
  <c r="R3144"/>
  <c r="P3144"/>
  <c r="BI3142"/>
  <c r="BH3142"/>
  <c r="BG3142"/>
  <c r="BF3142"/>
  <c r="T3142"/>
  <c r="R3142"/>
  <c r="P3142"/>
  <c r="BI3140"/>
  <c r="BH3140"/>
  <c r="BG3140"/>
  <c r="BF3140"/>
  <c r="T3140"/>
  <c r="R3140"/>
  <c r="P3140"/>
  <c r="BI3138"/>
  <c r="BH3138"/>
  <c r="BG3138"/>
  <c r="BF3138"/>
  <c r="T3138"/>
  <c r="R3138"/>
  <c r="P3138"/>
  <c r="BI3136"/>
  <c r="BH3136"/>
  <c r="BG3136"/>
  <c r="BF3136"/>
  <c r="T3136"/>
  <c r="R3136"/>
  <c r="P3136"/>
  <c r="BI3134"/>
  <c r="BH3134"/>
  <c r="BG3134"/>
  <c r="BF3134"/>
  <c r="T3134"/>
  <c r="R3134"/>
  <c r="P3134"/>
  <c r="BI3132"/>
  <c r="BH3132"/>
  <c r="BG3132"/>
  <c r="BF3132"/>
  <c r="T3132"/>
  <c r="R3132"/>
  <c r="P3132"/>
  <c r="BI3130"/>
  <c r="BH3130"/>
  <c r="BG3130"/>
  <c r="BF3130"/>
  <c r="T3130"/>
  <c r="R3130"/>
  <c r="P3130"/>
  <c r="BI3128"/>
  <c r="BH3128"/>
  <c r="BG3128"/>
  <c r="BF3128"/>
  <c r="T3128"/>
  <c r="R3128"/>
  <c r="P3128"/>
  <c r="BI3126"/>
  <c r="BH3126"/>
  <c r="BG3126"/>
  <c r="BF3126"/>
  <c r="T3126"/>
  <c r="R3126"/>
  <c r="P3126"/>
  <c r="BI3124"/>
  <c r="BH3124"/>
  <c r="BG3124"/>
  <c r="BF3124"/>
  <c r="T3124"/>
  <c r="R3124"/>
  <c r="P3124"/>
  <c r="BI3122"/>
  <c r="BH3122"/>
  <c r="BG3122"/>
  <c r="BF3122"/>
  <c r="T3122"/>
  <c r="R3122"/>
  <c r="P3122"/>
  <c r="BI3120"/>
  <c r="BH3120"/>
  <c r="BG3120"/>
  <c r="BF3120"/>
  <c r="T3120"/>
  <c r="R3120"/>
  <c r="P3120"/>
  <c r="BI3118"/>
  <c r="BH3118"/>
  <c r="BG3118"/>
  <c r="BF3118"/>
  <c r="T3118"/>
  <c r="R3118"/>
  <c r="P3118"/>
  <c r="BI3116"/>
  <c r="BH3116"/>
  <c r="BG3116"/>
  <c r="BF3116"/>
  <c r="T3116"/>
  <c r="R3116"/>
  <c r="P3116"/>
  <c r="BI3114"/>
  <c r="BH3114"/>
  <c r="BG3114"/>
  <c r="BF3114"/>
  <c r="T3114"/>
  <c r="R3114"/>
  <c r="P3114"/>
  <c r="BI3112"/>
  <c r="BH3112"/>
  <c r="BG3112"/>
  <c r="BF3112"/>
  <c r="T3112"/>
  <c r="R3112"/>
  <c r="P3112"/>
  <c r="BI3110"/>
  <c r="BH3110"/>
  <c r="BG3110"/>
  <c r="BF3110"/>
  <c r="T3110"/>
  <c r="R3110"/>
  <c r="P3110"/>
  <c r="BI3108"/>
  <c r="BH3108"/>
  <c r="BG3108"/>
  <c r="BF3108"/>
  <c r="T3108"/>
  <c r="R3108"/>
  <c r="P3108"/>
  <c r="BI3106"/>
  <c r="BH3106"/>
  <c r="BG3106"/>
  <c r="BF3106"/>
  <c r="T3106"/>
  <c r="R3106"/>
  <c r="P3106"/>
  <c r="BI3104"/>
  <c r="BH3104"/>
  <c r="BG3104"/>
  <c r="BF3104"/>
  <c r="T3104"/>
  <c r="R3104"/>
  <c r="P3104"/>
  <c r="BI3102"/>
  <c r="BH3102"/>
  <c r="BG3102"/>
  <c r="BF3102"/>
  <c r="T3102"/>
  <c r="R3102"/>
  <c r="P3102"/>
  <c r="BI3100"/>
  <c r="BH3100"/>
  <c r="BG3100"/>
  <c r="BF3100"/>
  <c r="T3100"/>
  <c r="R3100"/>
  <c r="P3100"/>
  <c r="BI3098"/>
  <c r="BH3098"/>
  <c r="BG3098"/>
  <c r="BF3098"/>
  <c r="T3098"/>
  <c r="R3098"/>
  <c r="P3098"/>
  <c r="BI3096"/>
  <c r="BH3096"/>
  <c r="BG3096"/>
  <c r="BF3096"/>
  <c r="T3096"/>
  <c r="R3096"/>
  <c r="P3096"/>
  <c r="BI3094"/>
  <c r="BH3094"/>
  <c r="BG3094"/>
  <c r="BF3094"/>
  <c r="T3094"/>
  <c r="R3094"/>
  <c r="P3094"/>
  <c r="BI3092"/>
  <c r="BH3092"/>
  <c r="BG3092"/>
  <c r="BF3092"/>
  <c r="T3092"/>
  <c r="R3092"/>
  <c r="P3092"/>
  <c r="BI3090"/>
  <c r="BH3090"/>
  <c r="BG3090"/>
  <c r="BF3090"/>
  <c r="T3090"/>
  <c r="R3090"/>
  <c r="P3090"/>
  <c r="BI3088"/>
  <c r="BH3088"/>
  <c r="BG3088"/>
  <c r="BF3088"/>
  <c r="T3088"/>
  <c r="R3088"/>
  <c r="P3088"/>
  <c r="BI3086"/>
  <c r="BH3086"/>
  <c r="BG3086"/>
  <c r="BF3086"/>
  <c r="T3086"/>
  <c r="R3086"/>
  <c r="P3086"/>
  <c r="BI3084"/>
  <c r="BH3084"/>
  <c r="BG3084"/>
  <c r="BF3084"/>
  <c r="T3084"/>
  <c r="R3084"/>
  <c r="P3084"/>
  <c r="BI3082"/>
  <c r="BH3082"/>
  <c r="BG3082"/>
  <c r="BF3082"/>
  <c r="T3082"/>
  <c r="R3082"/>
  <c r="P3082"/>
  <c r="BI3080"/>
  <c r="BH3080"/>
  <c r="BG3080"/>
  <c r="BF3080"/>
  <c r="T3080"/>
  <c r="R3080"/>
  <c r="P3080"/>
  <c r="BI3078"/>
  <c r="BH3078"/>
  <c r="BG3078"/>
  <c r="BF3078"/>
  <c r="T3078"/>
  <c r="R3078"/>
  <c r="P3078"/>
  <c r="BI3076"/>
  <c r="BH3076"/>
  <c r="BG3076"/>
  <c r="BF3076"/>
  <c r="T3076"/>
  <c r="R3076"/>
  <c r="P3076"/>
  <c r="BI3074"/>
  <c r="BH3074"/>
  <c r="BG3074"/>
  <c r="BF3074"/>
  <c r="T3074"/>
  <c r="R3074"/>
  <c r="P3074"/>
  <c r="BI3072"/>
  <c r="BH3072"/>
  <c r="BG3072"/>
  <c r="BF3072"/>
  <c r="T3072"/>
  <c r="R3072"/>
  <c r="P3072"/>
  <c r="BI3070"/>
  <c r="BH3070"/>
  <c r="BG3070"/>
  <c r="BF3070"/>
  <c r="T3070"/>
  <c r="R3070"/>
  <c r="P3070"/>
  <c r="BI3068"/>
  <c r="BH3068"/>
  <c r="BG3068"/>
  <c r="BF3068"/>
  <c r="T3068"/>
  <c r="R3068"/>
  <c r="P3068"/>
  <c r="BI3066"/>
  <c r="BH3066"/>
  <c r="BG3066"/>
  <c r="BF3066"/>
  <c r="T3066"/>
  <c r="R3066"/>
  <c r="P3066"/>
  <c r="BI3064"/>
  <c r="BH3064"/>
  <c r="BG3064"/>
  <c r="BF3064"/>
  <c r="T3064"/>
  <c r="R3064"/>
  <c r="P3064"/>
  <c r="BI3062"/>
  <c r="BH3062"/>
  <c r="BG3062"/>
  <c r="BF3062"/>
  <c r="T3062"/>
  <c r="R3062"/>
  <c r="P3062"/>
  <c r="BI3059"/>
  <c r="BH3059"/>
  <c r="BG3059"/>
  <c r="BF3059"/>
  <c r="T3059"/>
  <c r="R3059"/>
  <c r="P3059"/>
  <c r="BI3057"/>
  <c r="BH3057"/>
  <c r="BG3057"/>
  <c r="BF3057"/>
  <c r="T3057"/>
  <c r="R3057"/>
  <c r="P3057"/>
  <c r="BI3055"/>
  <c r="BH3055"/>
  <c r="BG3055"/>
  <c r="BF3055"/>
  <c r="T3055"/>
  <c r="R3055"/>
  <c r="P3055"/>
  <c r="BI3053"/>
  <c r="BH3053"/>
  <c r="BG3053"/>
  <c r="BF3053"/>
  <c r="T3053"/>
  <c r="R3053"/>
  <c r="P3053"/>
  <c r="BI3051"/>
  <c r="BH3051"/>
  <c r="BG3051"/>
  <c r="BF3051"/>
  <c r="T3051"/>
  <c r="R3051"/>
  <c r="P3051"/>
  <c r="BI3049"/>
  <c r="BH3049"/>
  <c r="BG3049"/>
  <c r="BF3049"/>
  <c r="T3049"/>
  <c r="R3049"/>
  <c r="P3049"/>
  <c r="BI3046"/>
  <c r="BH3046"/>
  <c r="BG3046"/>
  <c r="BF3046"/>
  <c r="T3046"/>
  <c r="R3046"/>
  <c r="P3046"/>
  <c r="BI3043"/>
  <c r="BH3043"/>
  <c r="BG3043"/>
  <c r="BF3043"/>
  <c r="T3043"/>
  <c r="R3043"/>
  <c r="P3043"/>
  <c r="BI3040"/>
  <c r="BH3040"/>
  <c r="BG3040"/>
  <c r="BF3040"/>
  <c r="T3040"/>
  <c r="R3040"/>
  <c r="P3040"/>
  <c r="BI3038"/>
  <c r="BH3038"/>
  <c r="BG3038"/>
  <c r="BF3038"/>
  <c r="T3038"/>
  <c r="R3038"/>
  <c r="P3038"/>
  <c r="BI3036"/>
  <c r="BH3036"/>
  <c r="BG3036"/>
  <c r="BF3036"/>
  <c r="T3036"/>
  <c r="R3036"/>
  <c r="P3036"/>
  <c r="BI3034"/>
  <c r="BH3034"/>
  <c r="BG3034"/>
  <c r="BF3034"/>
  <c r="T3034"/>
  <c r="R3034"/>
  <c r="P3034"/>
  <c r="BI3031"/>
  <c r="BH3031"/>
  <c r="BG3031"/>
  <c r="BF3031"/>
  <c r="T3031"/>
  <c r="R3031"/>
  <c r="P3031"/>
  <c r="BI3028"/>
  <c r="BH3028"/>
  <c r="BG3028"/>
  <c r="BF3028"/>
  <c r="T3028"/>
  <c r="R3028"/>
  <c r="P3028"/>
  <c r="BI3025"/>
  <c r="BH3025"/>
  <c r="BG3025"/>
  <c r="BF3025"/>
  <c r="T3025"/>
  <c r="R3025"/>
  <c r="P3025"/>
  <c r="BI3022"/>
  <c r="BH3022"/>
  <c r="BG3022"/>
  <c r="BF3022"/>
  <c r="T3022"/>
  <c r="R3022"/>
  <c r="P3022"/>
  <c r="BI3019"/>
  <c r="BH3019"/>
  <c r="BG3019"/>
  <c r="BF3019"/>
  <c r="T3019"/>
  <c r="R3019"/>
  <c r="P3019"/>
  <c r="BI3016"/>
  <c r="BH3016"/>
  <c r="BG3016"/>
  <c r="BF3016"/>
  <c r="T3016"/>
  <c r="R3016"/>
  <c r="P3016"/>
  <c r="BI3013"/>
  <c r="BH3013"/>
  <c r="BG3013"/>
  <c r="BF3013"/>
  <c r="T3013"/>
  <c r="R3013"/>
  <c r="P3013"/>
  <c r="BI3010"/>
  <c r="BH3010"/>
  <c r="BG3010"/>
  <c r="BF3010"/>
  <c r="T3010"/>
  <c r="R3010"/>
  <c r="P3010"/>
  <c r="BI3007"/>
  <c r="BH3007"/>
  <c r="BG3007"/>
  <c r="BF3007"/>
  <c r="T3007"/>
  <c r="R3007"/>
  <c r="P3007"/>
  <c r="BI3004"/>
  <c r="BH3004"/>
  <c r="BG3004"/>
  <c r="BF3004"/>
  <c r="T3004"/>
  <c r="R3004"/>
  <c r="P3004"/>
  <c r="BI3001"/>
  <c r="BH3001"/>
  <c r="BG3001"/>
  <c r="BF3001"/>
  <c r="T3001"/>
  <c r="R3001"/>
  <c r="P3001"/>
  <c r="BI2998"/>
  <c r="BH2998"/>
  <c r="BG2998"/>
  <c r="BF2998"/>
  <c r="T2998"/>
  <c r="R2998"/>
  <c r="P2998"/>
  <c r="BI2995"/>
  <c r="BH2995"/>
  <c r="BG2995"/>
  <c r="BF2995"/>
  <c r="T2995"/>
  <c r="R2995"/>
  <c r="P2995"/>
  <c r="BI2992"/>
  <c r="BH2992"/>
  <c r="BG2992"/>
  <c r="BF2992"/>
  <c r="T2992"/>
  <c r="R2992"/>
  <c r="P2992"/>
  <c r="BI2989"/>
  <c r="BH2989"/>
  <c r="BG2989"/>
  <c r="BF2989"/>
  <c r="T2989"/>
  <c r="R2989"/>
  <c r="P2989"/>
  <c r="BI2986"/>
  <c r="BH2986"/>
  <c r="BG2986"/>
  <c r="BF2986"/>
  <c r="T2986"/>
  <c r="R2986"/>
  <c r="P2986"/>
  <c r="BI2983"/>
  <c r="BH2983"/>
  <c r="BG2983"/>
  <c r="BF2983"/>
  <c r="T2983"/>
  <c r="R2983"/>
  <c r="P2983"/>
  <c r="BI2980"/>
  <c r="BH2980"/>
  <c r="BG2980"/>
  <c r="BF2980"/>
  <c r="T2980"/>
  <c r="R2980"/>
  <c r="P2980"/>
  <c r="BI2977"/>
  <c r="BH2977"/>
  <c r="BG2977"/>
  <c r="BF2977"/>
  <c r="T2977"/>
  <c r="R2977"/>
  <c r="P2977"/>
  <c r="BI2974"/>
  <c r="BH2974"/>
  <c r="BG2974"/>
  <c r="BF2974"/>
  <c r="T2974"/>
  <c r="R2974"/>
  <c r="P2974"/>
  <c r="BI2971"/>
  <c r="BH2971"/>
  <c r="BG2971"/>
  <c r="BF2971"/>
  <c r="T2971"/>
  <c r="R2971"/>
  <c r="P2971"/>
  <c r="BI2968"/>
  <c r="BH2968"/>
  <c r="BG2968"/>
  <c r="BF2968"/>
  <c r="T2968"/>
  <c r="R2968"/>
  <c r="P2968"/>
  <c r="BI2965"/>
  <c r="BH2965"/>
  <c r="BG2965"/>
  <c r="BF2965"/>
  <c r="T2965"/>
  <c r="R2965"/>
  <c r="P2965"/>
  <c r="BI2962"/>
  <c r="BH2962"/>
  <c r="BG2962"/>
  <c r="BF2962"/>
  <c r="T2962"/>
  <c r="R2962"/>
  <c r="P2962"/>
  <c r="BI2959"/>
  <c r="BH2959"/>
  <c r="BG2959"/>
  <c r="BF2959"/>
  <c r="T2959"/>
  <c r="R2959"/>
  <c r="P2959"/>
  <c r="BI2956"/>
  <c r="BH2956"/>
  <c r="BG2956"/>
  <c r="BF2956"/>
  <c r="T2956"/>
  <c r="R2956"/>
  <c r="P2956"/>
  <c r="BI2953"/>
  <c r="BH2953"/>
  <c r="BG2953"/>
  <c r="BF2953"/>
  <c r="T2953"/>
  <c r="R2953"/>
  <c r="P2953"/>
  <c r="BI2950"/>
  <c r="BH2950"/>
  <c r="BG2950"/>
  <c r="BF2950"/>
  <c r="T2950"/>
  <c r="R2950"/>
  <c r="P2950"/>
  <c r="BI2947"/>
  <c r="BH2947"/>
  <c r="BG2947"/>
  <c r="BF2947"/>
  <c r="T2947"/>
  <c r="R2947"/>
  <c r="P2947"/>
  <c r="BI2944"/>
  <c r="BH2944"/>
  <c r="BG2944"/>
  <c r="BF2944"/>
  <c r="T2944"/>
  <c r="R2944"/>
  <c r="P2944"/>
  <c r="BI2941"/>
  <c r="BH2941"/>
  <c r="BG2941"/>
  <c r="BF2941"/>
  <c r="T2941"/>
  <c r="R2941"/>
  <c r="P2941"/>
  <c r="BI2938"/>
  <c r="BH2938"/>
  <c r="BG2938"/>
  <c r="BF2938"/>
  <c r="T2938"/>
  <c r="R2938"/>
  <c r="P2938"/>
  <c r="BI2935"/>
  <c r="BH2935"/>
  <c r="BG2935"/>
  <c r="BF2935"/>
  <c r="T2935"/>
  <c r="R2935"/>
  <c r="P2935"/>
  <c r="BI2932"/>
  <c r="BH2932"/>
  <c r="BG2932"/>
  <c r="BF2932"/>
  <c r="T2932"/>
  <c r="R2932"/>
  <c r="P2932"/>
  <c r="BI2929"/>
  <c r="BH2929"/>
  <c r="BG2929"/>
  <c r="BF2929"/>
  <c r="T2929"/>
  <c r="R2929"/>
  <c r="P2929"/>
  <c r="BI2926"/>
  <c r="BH2926"/>
  <c r="BG2926"/>
  <c r="BF2926"/>
  <c r="T2926"/>
  <c r="R2926"/>
  <c r="P2926"/>
  <c r="BI2923"/>
  <c r="BH2923"/>
  <c r="BG2923"/>
  <c r="BF2923"/>
  <c r="T2923"/>
  <c r="R2923"/>
  <c r="P2923"/>
  <c r="BI2920"/>
  <c r="BH2920"/>
  <c r="BG2920"/>
  <c r="BF2920"/>
  <c r="T2920"/>
  <c r="R2920"/>
  <c r="P2920"/>
  <c r="BI2917"/>
  <c r="BH2917"/>
  <c r="BG2917"/>
  <c r="BF2917"/>
  <c r="T2917"/>
  <c r="R2917"/>
  <c r="P2917"/>
  <c r="BI2914"/>
  <c r="BH2914"/>
  <c r="BG2914"/>
  <c r="BF2914"/>
  <c r="T2914"/>
  <c r="R2914"/>
  <c r="P2914"/>
  <c r="BI2911"/>
  <c r="BH2911"/>
  <c r="BG2911"/>
  <c r="BF2911"/>
  <c r="T2911"/>
  <c r="R2911"/>
  <c r="P2911"/>
  <c r="BI2908"/>
  <c r="BH2908"/>
  <c r="BG2908"/>
  <c r="BF2908"/>
  <c r="T2908"/>
  <c r="R2908"/>
  <c r="P2908"/>
  <c r="BI2905"/>
  <c r="BH2905"/>
  <c r="BG2905"/>
  <c r="BF2905"/>
  <c r="T2905"/>
  <c r="R2905"/>
  <c r="P2905"/>
  <c r="BI2902"/>
  <c r="BH2902"/>
  <c r="BG2902"/>
  <c r="BF2902"/>
  <c r="T2902"/>
  <c r="R2902"/>
  <c r="P2902"/>
  <c r="BI2899"/>
  <c r="BH2899"/>
  <c r="BG2899"/>
  <c r="BF2899"/>
  <c r="T2899"/>
  <c r="R2899"/>
  <c r="P2899"/>
  <c r="BI2896"/>
  <c r="BH2896"/>
  <c r="BG2896"/>
  <c r="BF2896"/>
  <c r="T2896"/>
  <c r="R2896"/>
  <c r="P2896"/>
  <c r="BI2893"/>
  <c r="BH2893"/>
  <c r="BG2893"/>
  <c r="BF2893"/>
  <c r="T2893"/>
  <c r="R2893"/>
  <c r="P2893"/>
  <c r="BI2890"/>
  <c r="BH2890"/>
  <c r="BG2890"/>
  <c r="BF2890"/>
  <c r="T2890"/>
  <c r="R2890"/>
  <c r="P2890"/>
  <c r="BI2887"/>
  <c r="BH2887"/>
  <c r="BG2887"/>
  <c r="BF2887"/>
  <c r="T2887"/>
  <c r="R2887"/>
  <c r="P2887"/>
  <c r="BI2884"/>
  <c r="BH2884"/>
  <c r="BG2884"/>
  <c r="BF2884"/>
  <c r="T2884"/>
  <c r="R2884"/>
  <c r="P2884"/>
  <c r="BI2881"/>
  <c r="BH2881"/>
  <c r="BG2881"/>
  <c r="BF2881"/>
  <c r="T2881"/>
  <c r="R2881"/>
  <c r="P2881"/>
  <c r="BI2878"/>
  <c r="BH2878"/>
  <c r="BG2878"/>
  <c r="BF2878"/>
  <c r="T2878"/>
  <c r="R2878"/>
  <c r="P2878"/>
  <c r="BI2875"/>
  <c r="BH2875"/>
  <c r="BG2875"/>
  <c r="BF2875"/>
  <c r="T2875"/>
  <c r="R2875"/>
  <c r="P2875"/>
  <c r="BI2872"/>
  <c r="BH2872"/>
  <c r="BG2872"/>
  <c r="BF2872"/>
  <c r="T2872"/>
  <c r="R2872"/>
  <c r="P2872"/>
  <c r="BI2869"/>
  <c r="BH2869"/>
  <c r="BG2869"/>
  <c r="BF2869"/>
  <c r="T2869"/>
  <c r="R2869"/>
  <c r="P2869"/>
  <c r="BI2866"/>
  <c r="BH2866"/>
  <c r="BG2866"/>
  <c r="BF2866"/>
  <c r="T2866"/>
  <c r="R2866"/>
  <c r="P2866"/>
  <c r="BI2863"/>
  <c r="BH2863"/>
  <c r="BG2863"/>
  <c r="BF2863"/>
  <c r="T2863"/>
  <c r="R2863"/>
  <c r="P2863"/>
  <c r="BI2860"/>
  <c r="BH2860"/>
  <c r="BG2860"/>
  <c r="BF2860"/>
  <c r="T2860"/>
  <c r="R2860"/>
  <c r="P2860"/>
  <c r="BI2857"/>
  <c r="BH2857"/>
  <c r="BG2857"/>
  <c r="BF2857"/>
  <c r="T2857"/>
  <c r="R2857"/>
  <c r="P2857"/>
  <c r="BI2854"/>
  <c r="BH2854"/>
  <c r="BG2854"/>
  <c r="BF2854"/>
  <c r="T2854"/>
  <c r="R2854"/>
  <c r="P2854"/>
  <c r="BI2851"/>
  <c r="BH2851"/>
  <c r="BG2851"/>
  <c r="BF2851"/>
  <c r="T2851"/>
  <c r="R2851"/>
  <c r="P2851"/>
  <c r="BI2848"/>
  <c r="BH2848"/>
  <c r="BG2848"/>
  <c r="BF2848"/>
  <c r="T2848"/>
  <c r="R2848"/>
  <c r="P2848"/>
  <c r="BI2845"/>
  <c r="BH2845"/>
  <c r="BG2845"/>
  <c r="BF2845"/>
  <c r="T2845"/>
  <c r="R2845"/>
  <c r="P2845"/>
  <c r="BI2842"/>
  <c r="BH2842"/>
  <c r="BG2842"/>
  <c r="BF2842"/>
  <c r="T2842"/>
  <c r="R2842"/>
  <c r="P2842"/>
  <c r="BI2839"/>
  <c r="BH2839"/>
  <c r="BG2839"/>
  <c r="BF2839"/>
  <c r="T2839"/>
  <c r="R2839"/>
  <c r="P2839"/>
  <c r="BI2836"/>
  <c r="BH2836"/>
  <c r="BG2836"/>
  <c r="BF2836"/>
  <c r="T2836"/>
  <c r="R2836"/>
  <c r="P2836"/>
  <c r="BI2833"/>
  <c r="BH2833"/>
  <c r="BG2833"/>
  <c r="BF2833"/>
  <c r="T2833"/>
  <c r="R2833"/>
  <c r="P2833"/>
  <c r="BI2830"/>
  <c r="BH2830"/>
  <c r="BG2830"/>
  <c r="BF2830"/>
  <c r="T2830"/>
  <c r="R2830"/>
  <c r="P2830"/>
  <c r="BI2827"/>
  <c r="BH2827"/>
  <c r="BG2827"/>
  <c r="BF2827"/>
  <c r="T2827"/>
  <c r="R2827"/>
  <c r="P2827"/>
  <c r="BI2824"/>
  <c r="BH2824"/>
  <c r="BG2824"/>
  <c r="BF2824"/>
  <c r="T2824"/>
  <c r="R2824"/>
  <c r="P2824"/>
  <c r="BI2821"/>
  <c r="BH2821"/>
  <c r="BG2821"/>
  <c r="BF2821"/>
  <c r="T2821"/>
  <c r="R2821"/>
  <c r="P2821"/>
  <c r="BI2818"/>
  <c r="BH2818"/>
  <c r="BG2818"/>
  <c r="BF2818"/>
  <c r="T2818"/>
  <c r="R2818"/>
  <c r="P2818"/>
  <c r="BI2815"/>
  <c r="BH2815"/>
  <c r="BG2815"/>
  <c r="BF2815"/>
  <c r="T2815"/>
  <c r="R2815"/>
  <c r="P2815"/>
  <c r="BI2812"/>
  <c r="BH2812"/>
  <c r="BG2812"/>
  <c r="BF2812"/>
  <c r="T2812"/>
  <c r="R2812"/>
  <c r="P2812"/>
  <c r="BI2809"/>
  <c r="BH2809"/>
  <c r="BG2809"/>
  <c r="BF2809"/>
  <c r="T2809"/>
  <c r="R2809"/>
  <c r="P2809"/>
  <c r="BI2806"/>
  <c r="BH2806"/>
  <c r="BG2806"/>
  <c r="BF2806"/>
  <c r="T2806"/>
  <c r="R2806"/>
  <c r="P2806"/>
  <c r="BI2803"/>
  <c r="BH2803"/>
  <c r="BG2803"/>
  <c r="BF2803"/>
  <c r="T2803"/>
  <c r="R2803"/>
  <c r="P2803"/>
  <c r="BI2800"/>
  <c r="BH2800"/>
  <c r="BG2800"/>
  <c r="BF2800"/>
  <c r="T2800"/>
  <c r="R2800"/>
  <c r="P2800"/>
  <c r="BI2797"/>
  <c r="BH2797"/>
  <c r="BG2797"/>
  <c r="BF2797"/>
  <c r="T2797"/>
  <c r="R2797"/>
  <c r="P2797"/>
  <c r="BI2794"/>
  <c r="BH2794"/>
  <c r="BG2794"/>
  <c r="BF2794"/>
  <c r="T2794"/>
  <c r="R2794"/>
  <c r="P2794"/>
  <c r="BI2791"/>
  <c r="BH2791"/>
  <c r="BG2791"/>
  <c r="BF2791"/>
  <c r="T2791"/>
  <c r="R2791"/>
  <c r="P2791"/>
  <c r="BI2788"/>
  <c r="BH2788"/>
  <c r="BG2788"/>
  <c r="BF2788"/>
  <c r="T2788"/>
  <c r="R2788"/>
  <c r="P2788"/>
  <c r="BI2786"/>
  <c r="BH2786"/>
  <c r="BG2786"/>
  <c r="BF2786"/>
  <c r="T2786"/>
  <c r="R2786"/>
  <c r="P2786"/>
  <c r="BI2783"/>
  <c r="BH2783"/>
  <c r="BG2783"/>
  <c r="BF2783"/>
  <c r="T2783"/>
  <c r="R2783"/>
  <c r="P2783"/>
  <c r="BI2780"/>
  <c r="BH2780"/>
  <c r="BG2780"/>
  <c r="BF2780"/>
  <c r="T2780"/>
  <c r="R2780"/>
  <c r="P2780"/>
  <c r="BI2777"/>
  <c r="BH2777"/>
  <c r="BG2777"/>
  <c r="BF2777"/>
  <c r="T2777"/>
  <c r="R2777"/>
  <c r="P2777"/>
  <c r="BI2774"/>
  <c r="BH2774"/>
  <c r="BG2774"/>
  <c r="BF2774"/>
  <c r="T2774"/>
  <c r="R2774"/>
  <c r="P2774"/>
  <c r="BI2771"/>
  <c r="BH2771"/>
  <c r="BG2771"/>
  <c r="BF2771"/>
  <c r="T2771"/>
  <c r="R2771"/>
  <c r="P2771"/>
  <c r="BI2768"/>
  <c r="BH2768"/>
  <c r="BG2768"/>
  <c r="BF2768"/>
  <c r="T2768"/>
  <c r="R2768"/>
  <c r="P2768"/>
  <c r="BI2765"/>
  <c r="BH2765"/>
  <c r="BG2765"/>
  <c r="BF2765"/>
  <c r="T2765"/>
  <c r="R2765"/>
  <c r="P2765"/>
  <c r="BI2762"/>
  <c r="BH2762"/>
  <c r="BG2762"/>
  <c r="BF2762"/>
  <c r="T2762"/>
  <c r="R2762"/>
  <c r="P2762"/>
  <c r="BI2759"/>
  <c r="BH2759"/>
  <c r="BG2759"/>
  <c r="BF2759"/>
  <c r="T2759"/>
  <c r="R2759"/>
  <c r="P2759"/>
  <c r="BI2756"/>
  <c r="BH2756"/>
  <c r="BG2756"/>
  <c r="BF2756"/>
  <c r="T2756"/>
  <c r="R2756"/>
  <c r="P2756"/>
  <c r="BI2753"/>
  <c r="BH2753"/>
  <c r="BG2753"/>
  <c r="BF2753"/>
  <c r="T2753"/>
  <c r="R2753"/>
  <c r="P2753"/>
  <c r="BI2750"/>
  <c r="BH2750"/>
  <c r="BG2750"/>
  <c r="BF2750"/>
  <c r="T2750"/>
  <c r="R2750"/>
  <c r="P2750"/>
  <c r="BI2747"/>
  <c r="BH2747"/>
  <c r="BG2747"/>
  <c r="BF2747"/>
  <c r="T2747"/>
  <c r="R2747"/>
  <c r="P2747"/>
  <c r="BI2744"/>
  <c r="BH2744"/>
  <c r="BG2744"/>
  <c r="BF2744"/>
  <c r="T2744"/>
  <c r="R2744"/>
  <c r="P2744"/>
  <c r="BI2741"/>
  <c r="BH2741"/>
  <c r="BG2741"/>
  <c r="BF2741"/>
  <c r="T2741"/>
  <c r="R2741"/>
  <c r="P2741"/>
  <c r="BI2738"/>
  <c r="BH2738"/>
  <c r="BG2738"/>
  <c r="BF2738"/>
  <c r="T2738"/>
  <c r="R2738"/>
  <c r="P2738"/>
  <c r="BI2735"/>
  <c r="BH2735"/>
  <c r="BG2735"/>
  <c r="BF2735"/>
  <c r="T2735"/>
  <c r="R2735"/>
  <c r="P2735"/>
  <c r="BI2732"/>
  <c r="BH2732"/>
  <c r="BG2732"/>
  <c r="BF2732"/>
  <c r="T2732"/>
  <c r="R2732"/>
  <c r="P2732"/>
  <c r="BI2729"/>
  <c r="BH2729"/>
  <c r="BG2729"/>
  <c r="BF2729"/>
  <c r="T2729"/>
  <c r="R2729"/>
  <c r="P2729"/>
  <c r="BI2726"/>
  <c r="BH2726"/>
  <c r="BG2726"/>
  <c r="BF2726"/>
  <c r="T2726"/>
  <c r="R2726"/>
  <c r="P2726"/>
  <c r="BI2723"/>
  <c r="BH2723"/>
  <c r="BG2723"/>
  <c r="BF2723"/>
  <c r="T2723"/>
  <c r="R2723"/>
  <c r="P2723"/>
  <c r="BI2720"/>
  <c r="BH2720"/>
  <c r="BG2720"/>
  <c r="BF2720"/>
  <c r="T2720"/>
  <c r="R2720"/>
  <c r="P2720"/>
  <c r="BI2717"/>
  <c r="BH2717"/>
  <c r="BG2717"/>
  <c r="BF2717"/>
  <c r="T2717"/>
  <c r="R2717"/>
  <c r="P2717"/>
  <c r="BI2714"/>
  <c r="BH2714"/>
  <c r="BG2714"/>
  <c r="BF2714"/>
  <c r="T2714"/>
  <c r="R2714"/>
  <c r="P2714"/>
  <c r="BI2711"/>
  <c r="BH2711"/>
  <c r="BG2711"/>
  <c r="BF2711"/>
  <c r="T2711"/>
  <c r="R2711"/>
  <c r="P2711"/>
  <c r="BI2708"/>
  <c r="BH2708"/>
  <c r="BG2708"/>
  <c r="BF2708"/>
  <c r="T2708"/>
  <c r="R2708"/>
  <c r="P2708"/>
  <c r="BI2705"/>
  <c r="BH2705"/>
  <c r="BG2705"/>
  <c r="BF2705"/>
  <c r="T2705"/>
  <c r="R2705"/>
  <c r="P2705"/>
  <c r="BI2702"/>
  <c r="BH2702"/>
  <c r="BG2702"/>
  <c r="BF2702"/>
  <c r="T2702"/>
  <c r="R2702"/>
  <c r="P2702"/>
  <c r="BI2699"/>
  <c r="BH2699"/>
  <c r="BG2699"/>
  <c r="BF2699"/>
  <c r="T2699"/>
  <c r="R2699"/>
  <c r="P2699"/>
  <c r="BI2696"/>
  <c r="BH2696"/>
  <c r="BG2696"/>
  <c r="BF2696"/>
  <c r="T2696"/>
  <c r="R2696"/>
  <c r="P2696"/>
  <c r="BI2693"/>
  <c r="BH2693"/>
  <c r="BG2693"/>
  <c r="BF2693"/>
  <c r="T2693"/>
  <c r="R2693"/>
  <c r="P2693"/>
  <c r="BI2690"/>
  <c r="BH2690"/>
  <c r="BG2690"/>
  <c r="BF2690"/>
  <c r="T2690"/>
  <c r="R2690"/>
  <c r="P2690"/>
  <c r="BI2687"/>
  <c r="BH2687"/>
  <c r="BG2687"/>
  <c r="BF2687"/>
  <c r="T2687"/>
  <c r="R2687"/>
  <c r="P2687"/>
  <c r="BI2684"/>
  <c r="BH2684"/>
  <c r="BG2684"/>
  <c r="BF2684"/>
  <c r="T2684"/>
  <c r="R2684"/>
  <c r="P2684"/>
  <c r="BI2681"/>
  <c r="BH2681"/>
  <c r="BG2681"/>
  <c r="BF2681"/>
  <c r="T2681"/>
  <c r="R2681"/>
  <c r="P2681"/>
  <c r="BI2678"/>
  <c r="BH2678"/>
  <c r="BG2678"/>
  <c r="BF2678"/>
  <c r="T2678"/>
  <c r="R2678"/>
  <c r="P2678"/>
  <c r="BI2675"/>
  <c r="BH2675"/>
  <c r="BG2675"/>
  <c r="BF2675"/>
  <c r="T2675"/>
  <c r="R2675"/>
  <c r="P2675"/>
  <c r="BI2672"/>
  <c r="BH2672"/>
  <c r="BG2672"/>
  <c r="BF2672"/>
  <c r="T2672"/>
  <c r="R2672"/>
  <c r="P2672"/>
  <c r="BI2669"/>
  <c r="BH2669"/>
  <c r="BG2669"/>
  <c r="BF2669"/>
  <c r="T2669"/>
  <c r="R2669"/>
  <c r="P2669"/>
  <c r="BI2666"/>
  <c r="BH2666"/>
  <c r="BG2666"/>
  <c r="BF2666"/>
  <c r="T2666"/>
  <c r="R2666"/>
  <c r="P2666"/>
  <c r="BI2663"/>
  <c r="BH2663"/>
  <c r="BG2663"/>
  <c r="BF2663"/>
  <c r="T2663"/>
  <c r="R2663"/>
  <c r="P2663"/>
  <c r="BI2660"/>
  <c r="BH2660"/>
  <c r="BG2660"/>
  <c r="BF2660"/>
  <c r="T2660"/>
  <c r="R2660"/>
  <c r="P2660"/>
  <c r="BI2657"/>
  <c r="BH2657"/>
  <c r="BG2657"/>
  <c r="BF2657"/>
  <c r="T2657"/>
  <c r="R2657"/>
  <c r="P2657"/>
  <c r="BI2654"/>
  <c r="BH2654"/>
  <c r="BG2654"/>
  <c r="BF2654"/>
  <c r="T2654"/>
  <c r="R2654"/>
  <c r="P2654"/>
  <c r="BI2651"/>
  <c r="BH2651"/>
  <c r="BG2651"/>
  <c r="BF2651"/>
  <c r="T2651"/>
  <c r="R2651"/>
  <c r="P2651"/>
  <c r="BI2648"/>
  <c r="BH2648"/>
  <c r="BG2648"/>
  <c r="BF2648"/>
  <c r="T2648"/>
  <c r="R2648"/>
  <c r="P2648"/>
  <c r="BI2645"/>
  <c r="BH2645"/>
  <c r="BG2645"/>
  <c r="BF2645"/>
  <c r="T2645"/>
  <c r="R2645"/>
  <c r="P2645"/>
  <c r="BI2642"/>
  <c r="BH2642"/>
  <c r="BG2642"/>
  <c r="BF2642"/>
  <c r="T2642"/>
  <c r="R2642"/>
  <c r="P2642"/>
  <c r="BI2639"/>
  <c r="BH2639"/>
  <c r="BG2639"/>
  <c r="BF2639"/>
  <c r="T2639"/>
  <c r="R2639"/>
  <c r="P2639"/>
  <c r="BI2636"/>
  <c r="BH2636"/>
  <c r="BG2636"/>
  <c r="BF2636"/>
  <c r="T2636"/>
  <c r="R2636"/>
  <c r="P2636"/>
  <c r="BI2633"/>
  <c r="BH2633"/>
  <c r="BG2633"/>
  <c r="BF2633"/>
  <c r="T2633"/>
  <c r="R2633"/>
  <c r="P2633"/>
  <c r="BI2630"/>
  <c r="BH2630"/>
  <c r="BG2630"/>
  <c r="BF2630"/>
  <c r="T2630"/>
  <c r="R2630"/>
  <c r="P2630"/>
  <c r="BI2627"/>
  <c r="BH2627"/>
  <c r="BG2627"/>
  <c r="BF2627"/>
  <c r="T2627"/>
  <c r="R2627"/>
  <c r="P2627"/>
  <c r="BI2624"/>
  <c r="BH2624"/>
  <c r="BG2624"/>
  <c r="BF2624"/>
  <c r="T2624"/>
  <c r="R2624"/>
  <c r="P2624"/>
  <c r="BI2621"/>
  <c r="BH2621"/>
  <c r="BG2621"/>
  <c r="BF2621"/>
  <c r="T2621"/>
  <c r="R2621"/>
  <c r="P2621"/>
  <c r="BI2618"/>
  <c r="BH2618"/>
  <c r="BG2618"/>
  <c r="BF2618"/>
  <c r="T2618"/>
  <c r="R2618"/>
  <c r="P2618"/>
  <c r="BI2615"/>
  <c r="BH2615"/>
  <c r="BG2615"/>
  <c r="BF2615"/>
  <c r="T2615"/>
  <c r="R2615"/>
  <c r="P2615"/>
  <c r="BI2612"/>
  <c r="BH2612"/>
  <c r="BG2612"/>
  <c r="BF2612"/>
  <c r="T2612"/>
  <c r="R2612"/>
  <c r="P2612"/>
  <c r="BI2609"/>
  <c r="BH2609"/>
  <c r="BG2609"/>
  <c r="BF2609"/>
  <c r="T2609"/>
  <c r="R2609"/>
  <c r="P2609"/>
  <c r="BI2606"/>
  <c r="BH2606"/>
  <c r="BG2606"/>
  <c r="BF2606"/>
  <c r="T2606"/>
  <c r="R2606"/>
  <c r="P2606"/>
  <c r="BI2603"/>
  <c r="BH2603"/>
  <c r="BG2603"/>
  <c r="BF2603"/>
  <c r="T2603"/>
  <c r="R2603"/>
  <c r="P2603"/>
  <c r="BI2600"/>
  <c r="BH2600"/>
  <c r="BG2600"/>
  <c r="BF2600"/>
  <c r="T2600"/>
  <c r="R2600"/>
  <c r="P2600"/>
  <c r="BI2597"/>
  <c r="BH2597"/>
  <c r="BG2597"/>
  <c r="BF2597"/>
  <c r="T2597"/>
  <c r="R2597"/>
  <c r="P2597"/>
  <c r="BI2594"/>
  <c r="BH2594"/>
  <c r="BG2594"/>
  <c r="BF2594"/>
  <c r="T2594"/>
  <c r="R2594"/>
  <c r="P2594"/>
  <c r="BI2591"/>
  <c r="BH2591"/>
  <c r="BG2591"/>
  <c r="BF2591"/>
  <c r="T2591"/>
  <c r="R2591"/>
  <c r="P2591"/>
  <c r="BI2588"/>
  <c r="BH2588"/>
  <c r="BG2588"/>
  <c r="BF2588"/>
  <c r="T2588"/>
  <c r="R2588"/>
  <c r="P2588"/>
  <c r="BI2585"/>
  <c r="BH2585"/>
  <c r="BG2585"/>
  <c r="BF2585"/>
  <c r="T2585"/>
  <c r="R2585"/>
  <c r="P2585"/>
  <c r="BI2582"/>
  <c r="BH2582"/>
  <c r="BG2582"/>
  <c r="BF2582"/>
  <c r="T2582"/>
  <c r="R2582"/>
  <c r="P2582"/>
  <c r="BI2579"/>
  <c r="BH2579"/>
  <c r="BG2579"/>
  <c r="BF2579"/>
  <c r="T2579"/>
  <c r="R2579"/>
  <c r="P2579"/>
  <c r="BI2576"/>
  <c r="BH2576"/>
  <c r="BG2576"/>
  <c r="BF2576"/>
  <c r="T2576"/>
  <c r="R2576"/>
  <c r="P2576"/>
  <c r="BI2573"/>
  <c r="BH2573"/>
  <c r="BG2573"/>
  <c r="BF2573"/>
  <c r="T2573"/>
  <c r="R2573"/>
  <c r="P2573"/>
  <c r="BI2570"/>
  <c r="BH2570"/>
  <c r="BG2570"/>
  <c r="BF2570"/>
  <c r="T2570"/>
  <c r="R2570"/>
  <c r="P2570"/>
  <c r="BI2567"/>
  <c r="BH2567"/>
  <c r="BG2567"/>
  <c r="BF2567"/>
  <c r="T2567"/>
  <c r="R2567"/>
  <c r="P2567"/>
  <c r="BI2564"/>
  <c r="BH2564"/>
  <c r="BG2564"/>
  <c r="BF2564"/>
  <c r="T2564"/>
  <c r="R2564"/>
  <c r="P2564"/>
  <c r="BI2561"/>
  <c r="BH2561"/>
  <c r="BG2561"/>
  <c r="BF2561"/>
  <c r="T2561"/>
  <c r="R2561"/>
  <c r="P2561"/>
  <c r="BI2558"/>
  <c r="BH2558"/>
  <c r="BG2558"/>
  <c r="BF2558"/>
  <c r="T2558"/>
  <c r="R2558"/>
  <c r="P2558"/>
  <c r="BI2555"/>
  <c r="BH2555"/>
  <c r="BG2555"/>
  <c r="BF2555"/>
  <c r="T2555"/>
  <c r="R2555"/>
  <c r="P2555"/>
  <c r="BI2552"/>
  <c r="BH2552"/>
  <c r="BG2552"/>
  <c r="BF2552"/>
  <c r="T2552"/>
  <c r="R2552"/>
  <c r="P2552"/>
  <c r="BI2549"/>
  <c r="BH2549"/>
  <c r="BG2549"/>
  <c r="BF2549"/>
  <c r="T2549"/>
  <c r="R2549"/>
  <c r="P2549"/>
  <c r="BI2546"/>
  <c r="BH2546"/>
  <c r="BG2546"/>
  <c r="BF2546"/>
  <c r="T2546"/>
  <c r="R2546"/>
  <c r="P2546"/>
  <c r="BI2543"/>
  <c r="BH2543"/>
  <c r="BG2543"/>
  <c r="BF2543"/>
  <c r="T2543"/>
  <c r="R2543"/>
  <c r="P2543"/>
  <c r="BI2540"/>
  <c r="BH2540"/>
  <c r="BG2540"/>
  <c r="BF2540"/>
  <c r="T2540"/>
  <c r="R2540"/>
  <c r="P2540"/>
  <c r="BI2537"/>
  <c r="BH2537"/>
  <c r="BG2537"/>
  <c r="BF2537"/>
  <c r="T2537"/>
  <c r="R2537"/>
  <c r="P2537"/>
  <c r="BI2534"/>
  <c r="BH2534"/>
  <c r="BG2534"/>
  <c r="BF2534"/>
  <c r="T2534"/>
  <c r="R2534"/>
  <c r="P2534"/>
  <c r="BI2531"/>
  <c r="BH2531"/>
  <c r="BG2531"/>
  <c r="BF2531"/>
  <c r="T2531"/>
  <c r="R2531"/>
  <c r="P2531"/>
  <c r="BI2528"/>
  <c r="BH2528"/>
  <c r="BG2528"/>
  <c r="BF2528"/>
  <c r="T2528"/>
  <c r="R2528"/>
  <c r="P2528"/>
  <c r="BI2525"/>
  <c r="BH2525"/>
  <c r="BG2525"/>
  <c r="BF2525"/>
  <c r="T2525"/>
  <c r="R2525"/>
  <c r="P2525"/>
  <c r="BI2522"/>
  <c r="BH2522"/>
  <c r="BG2522"/>
  <c r="BF2522"/>
  <c r="T2522"/>
  <c r="R2522"/>
  <c r="P2522"/>
  <c r="BI2519"/>
  <c r="BH2519"/>
  <c r="BG2519"/>
  <c r="BF2519"/>
  <c r="T2519"/>
  <c r="R2519"/>
  <c r="P2519"/>
  <c r="BI2516"/>
  <c r="BH2516"/>
  <c r="BG2516"/>
  <c r="BF2516"/>
  <c r="T2516"/>
  <c r="R2516"/>
  <c r="P2516"/>
  <c r="BI2513"/>
  <c r="BH2513"/>
  <c r="BG2513"/>
  <c r="BF2513"/>
  <c r="T2513"/>
  <c r="R2513"/>
  <c r="P2513"/>
  <c r="BI2510"/>
  <c r="BH2510"/>
  <c r="BG2510"/>
  <c r="BF2510"/>
  <c r="T2510"/>
  <c r="R2510"/>
  <c r="P2510"/>
  <c r="BI2507"/>
  <c r="BH2507"/>
  <c r="BG2507"/>
  <c r="BF2507"/>
  <c r="T2507"/>
  <c r="R2507"/>
  <c r="P2507"/>
  <c r="BI2504"/>
  <c r="BH2504"/>
  <c r="BG2504"/>
  <c r="BF2504"/>
  <c r="T2504"/>
  <c r="R2504"/>
  <c r="P2504"/>
  <c r="BI2501"/>
  <c r="BH2501"/>
  <c r="BG2501"/>
  <c r="BF2501"/>
  <c r="T2501"/>
  <c r="R2501"/>
  <c r="P2501"/>
  <c r="BI2498"/>
  <c r="BH2498"/>
  <c r="BG2498"/>
  <c r="BF2498"/>
  <c r="T2498"/>
  <c r="R2498"/>
  <c r="P2498"/>
  <c r="BI2495"/>
  <c r="BH2495"/>
  <c r="BG2495"/>
  <c r="BF2495"/>
  <c r="T2495"/>
  <c r="R2495"/>
  <c r="P2495"/>
  <c r="BI2492"/>
  <c r="BH2492"/>
  <c r="BG2492"/>
  <c r="BF2492"/>
  <c r="T2492"/>
  <c r="R2492"/>
  <c r="P2492"/>
  <c r="BI2489"/>
  <c r="BH2489"/>
  <c r="BG2489"/>
  <c r="BF2489"/>
  <c r="T2489"/>
  <c r="R2489"/>
  <c r="P2489"/>
  <c r="BI2486"/>
  <c r="BH2486"/>
  <c r="BG2486"/>
  <c r="BF2486"/>
  <c r="T2486"/>
  <c r="R2486"/>
  <c r="P2486"/>
  <c r="BI2483"/>
  <c r="BH2483"/>
  <c r="BG2483"/>
  <c r="BF2483"/>
  <c r="T2483"/>
  <c r="R2483"/>
  <c r="P2483"/>
  <c r="BI2480"/>
  <c r="BH2480"/>
  <c r="BG2480"/>
  <c r="BF2480"/>
  <c r="T2480"/>
  <c r="R2480"/>
  <c r="P2480"/>
  <c r="BI2477"/>
  <c r="BH2477"/>
  <c r="BG2477"/>
  <c r="BF2477"/>
  <c r="T2477"/>
  <c r="R2477"/>
  <c r="P2477"/>
  <c r="BI2474"/>
  <c r="BH2474"/>
  <c r="BG2474"/>
  <c r="BF2474"/>
  <c r="T2474"/>
  <c r="R2474"/>
  <c r="P2474"/>
  <c r="BI2471"/>
  <c r="BH2471"/>
  <c r="BG2471"/>
  <c r="BF2471"/>
  <c r="T2471"/>
  <c r="R2471"/>
  <c r="P2471"/>
  <c r="BI2468"/>
  <c r="BH2468"/>
  <c r="BG2468"/>
  <c r="BF2468"/>
  <c r="T2468"/>
  <c r="R2468"/>
  <c r="P2468"/>
  <c r="BI2465"/>
  <c r="BH2465"/>
  <c r="BG2465"/>
  <c r="BF2465"/>
  <c r="T2465"/>
  <c r="R2465"/>
  <c r="P2465"/>
  <c r="BI2462"/>
  <c r="BH2462"/>
  <c r="BG2462"/>
  <c r="BF2462"/>
  <c r="T2462"/>
  <c r="R2462"/>
  <c r="P2462"/>
  <c r="BI2459"/>
  <c r="BH2459"/>
  <c r="BG2459"/>
  <c r="BF2459"/>
  <c r="T2459"/>
  <c r="R2459"/>
  <c r="P2459"/>
  <c r="BI2456"/>
  <c r="BH2456"/>
  <c r="BG2456"/>
  <c r="BF2456"/>
  <c r="T2456"/>
  <c r="R2456"/>
  <c r="P2456"/>
  <c r="BI2453"/>
  <c r="BH2453"/>
  <c r="BG2453"/>
  <c r="BF2453"/>
  <c r="T2453"/>
  <c r="R2453"/>
  <c r="P2453"/>
  <c r="BI2450"/>
  <c r="BH2450"/>
  <c r="BG2450"/>
  <c r="BF2450"/>
  <c r="T2450"/>
  <c r="R2450"/>
  <c r="P2450"/>
  <c r="BI2447"/>
  <c r="BH2447"/>
  <c r="BG2447"/>
  <c r="BF2447"/>
  <c r="T2447"/>
  <c r="R2447"/>
  <c r="P2447"/>
  <c r="BI2444"/>
  <c r="BH2444"/>
  <c r="BG2444"/>
  <c r="BF2444"/>
  <c r="T2444"/>
  <c r="R2444"/>
  <c r="P2444"/>
  <c r="BI2441"/>
  <c r="BH2441"/>
  <c r="BG2441"/>
  <c r="BF2441"/>
  <c r="T2441"/>
  <c r="R2441"/>
  <c r="P2441"/>
  <c r="BI2438"/>
  <c r="BH2438"/>
  <c r="BG2438"/>
  <c r="BF2438"/>
  <c r="T2438"/>
  <c r="R2438"/>
  <c r="P2438"/>
  <c r="BI2435"/>
  <c r="BH2435"/>
  <c r="BG2435"/>
  <c r="BF2435"/>
  <c r="T2435"/>
  <c r="R2435"/>
  <c r="P2435"/>
  <c r="BI2432"/>
  <c r="BH2432"/>
  <c r="BG2432"/>
  <c r="BF2432"/>
  <c r="T2432"/>
  <c r="R2432"/>
  <c r="P2432"/>
  <c r="BI2429"/>
  <c r="BH2429"/>
  <c r="BG2429"/>
  <c r="BF2429"/>
  <c r="T2429"/>
  <c r="R2429"/>
  <c r="P2429"/>
  <c r="BI2426"/>
  <c r="BH2426"/>
  <c r="BG2426"/>
  <c r="BF2426"/>
  <c r="T2426"/>
  <c r="R2426"/>
  <c r="P2426"/>
  <c r="BI2423"/>
  <c r="BH2423"/>
  <c r="BG2423"/>
  <c r="BF2423"/>
  <c r="T2423"/>
  <c r="R2423"/>
  <c r="P2423"/>
  <c r="BI2420"/>
  <c r="BH2420"/>
  <c r="BG2420"/>
  <c r="BF2420"/>
  <c r="T2420"/>
  <c r="R2420"/>
  <c r="P2420"/>
  <c r="BI2417"/>
  <c r="BH2417"/>
  <c r="BG2417"/>
  <c r="BF2417"/>
  <c r="T2417"/>
  <c r="R2417"/>
  <c r="P2417"/>
  <c r="BI2414"/>
  <c r="BH2414"/>
  <c r="BG2414"/>
  <c r="BF2414"/>
  <c r="T2414"/>
  <c r="R2414"/>
  <c r="P2414"/>
  <c r="BI2411"/>
  <c r="BH2411"/>
  <c r="BG2411"/>
  <c r="BF2411"/>
  <c r="T2411"/>
  <c r="R2411"/>
  <c r="P2411"/>
  <c r="BI2408"/>
  <c r="BH2408"/>
  <c r="BG2408"/>
  <c r="BF2408"/>
  <c r="T2408"/>
  <c r="R2408"/>
  <c r="P2408"/>
  <c r="BI2405"/>
  <c r="BH2405"/>
  <c r="BG2405"/>
  <c r="BF2405"/>
  <c r="T2405"/>
  <c r="R2405"/>
  <c r="P2405"/>
  <c r="BI2402"/>
  <c r="BH2402"/>
  <c r="BG2402"/>
  <c r="BF2402"/>
  <c r="T2402"/>
  <c r="R2402"/>
  <c r="P2402"/>
  <c r="BI2399"/>
  <c r="BH2399"/>
  <c r="BG2399"/>
  <c r="BF2399"/>
  <c r="T2399"/>
  <c r="R2399"/>
  <c r="P2399"/>
  <c r="BI2396"/>
  <c r="BH2396"/>
  <c r="BG2396"/>
  <c r="BF2396"/>
  <c r="T2396"/>
  <c r="R2396"/>
  <c r="P2396"/>
  <c r="BI2393"/>
  <c r="BH2393"/>
  <c r="BG2393"/>
  <c r="BF2393"/>
  <c r="T2393"/>
  <c r="R2393"/>
  <c r="P2393"/>
  <c r="BI2390"/>
  <c r="BH2390"/>
  <c r="BG2390"/>
  <c r="BF2390"/>
  <c r="T2390"/>
  <c r="R2390"/>
  <c r="P2390"/>
  <c r="BI2387"/>
  <c r="BH2387"/>
  <c r="BG2387"/>
  <c r="BF2387"/>
  <c r="T2387"/>
  <c r="R2387"/>
  <c r="P2387"/>
  <c r="BI2384"/>
  <c r="BH2384"/>
  <c r="BG2384"/>
  <c r="BF2384"/>
  <c r="T2384"/>
  <c r="R2384"/>
  <c r="P2384"/>
  <c r="BI2381"/>
  <c r="BH2381"/>
  <c r="BG2381"/>
  <c r="BF2381"/>
  <c r="T2381"/>
  <c r="R2381"/>
  <c r="P2381"/>
  <c r="BI2378"/>
  <c r="BH2378"/>
  <c r="BG2378"/>
  <c r="BF2378"/>
  <c r="T2378"/>
  <c r="R2378"/>
  <c r="P2378"/>
  <c r="BI2375"/>
  <c r="BH2375"/>
  <c r="BG2375"/>
  <c r="BF2375"/>
  <c r="T2375"/>
  <c r="R2375"/>
  <c r="P2375"/>
  <c r="BI2372"/>
  <c r="BH2372"/>
  <c r="BG2372"/>
  <c r="BF2372"/>
  <c r="T2372"/>
  <c r="R2372"/>
  <c r="P2372"/>
  <c r="BI2369"/>
  <c r="BH2369"/>
  <c r="BG2369"/>
  <c r="BF2369"/>
  <c r="T2369"/>
  <c r="R2369"/>
  <c r="P2369"/>
  <c r="BI2366"/>
  <c r="BH2366"/>
  <c r="BG2366"/>
  <c r="BF2366"/>
  <c r="T2366"/>
  <c r="R2366"/>
  <c r="P2366"/>
  <c r="BI2363"/>
  <c r="BH2363"/>
  <c r="BG2363"/>
  <c r="BF2363"/>
  <c r="T2363"/>
  <c r="R2363"/>
  <c r="P2363"/>
  <c r="BI2360"/>
  <c r="BH2360"/>
  <c r="BG2360"/>
  <c r="BF2360"/>
  <c r="T2360"/>
  <c r="R2360"/>
  <c r="P2360"/>
  <c r="BI2357"/>
  <c r="BH2357"/>
  <c r="BG2357"/>
  <c r="BF2357"/>
  <c r="T2357"/>
  <c r="R2357"/>
  <c r="P2357"/>
  <c r="BI2354"/>
  <c r="BH2354"/>
  <c r="BG2354"/>
  <c r="BF2354"/>
  <c r="T2354"/>
  <c r="R2354"/>
  <c r="P2354"/>
  <c r="BI2351"/>
  <c r="BH2351"/>
  <c r="BG2351"/>
  <c r="BF2351"/>
  <c r="T2351"/>
  <c r="R2351"/>
  <c r="P2351"/>
  <c r="BI2348"/>
  <c r="BH2348"/>
  <c r="BG2348"/>
  <c r="BF2348"/>
  <c r="T2348"/>
  <c r="R2348"/>
  <c r="P2348"/>
  <c r="BI2345"/>
  <c r="BH2345"/>
  <c r="BG2345"/>
  <c r="BF2345"/>
  <c r="T2345"/>
  <c r="R2345"/>
  <c r="P2345"/>
  <c r="BI2342"/>
  <c r="BH2342"/>
  <c r="BG2342"/>
  <c r="BF2342"/>
  <c r="T2342"/>
  <c r="R2342"/>
  <c r="P2342"/>
  <c r="BI2339"/>
  <c r="BH2339"/>
  <c r="BG2339"/>
  <c r="BF2339"/>
  <c r="T2339"/>
  <c r="R2339"/>
  <c r="P2339"/>
  <c r="BI2336"/>
  <c r="BH2336"/>
  <c r="BG2336"/>
  <c r="BF2336"/>
  <c r="T2336"/>
  <c r="R2336"/>
  <c r="P2336"/>
  <c r="BI2333"/>
  <c r="BH2333"/>
  <c r="BG2333"/>
  <c r="BF2333"/>
  <c r="T2333"/>
  <c r="R2333"/>
  <c r="P2333"/>
  <c r="BI2330"/>
  <c r="BH2330"/>
  <c r="BG2330"/>
  <c r="BF2330"/>
  <c r="T2330"/>
  <c r="R2330"/>
  <c r="P2330"/>
  <c r="BI2327"/>
  <c r="BH2327"/>
  <c r="BG2327"/>
  <c r="BF2327"/>
  <c r="T2327"/>
  <c r="R2327"/>
  <c r="P2327"/>
  <c r="BI2324"/>
  <c r="BH2324"/>
  <c r="BG2324"/>
  <c r="BF2324"/>
  <c r="T2324"/>
  <c r="R2324"/>
  <c r="P2324"/>
  <c r="BI2321"/>
  <c r="BH2321"/>
  <c r="BG2321"/>
  <c r="BF2321"/>
  <c r="T2321"/>
  <c r="R2321"/>
  <c r="P2321"/>
  <c r="BI2318"/>
  <c r="BH2318"/>
  <c r="BG2318"/>
  <c r="BF2318"/>
  <c r="T2318"/>
  <c r="R2318"/>
  <c r="P2318"/>
  <c r="BI2315"/>
  <c r="BH2315"/>
  <c r="BG2315"/>
  <c r="BF2315"/>
  <c r="T2315"/>
  <c r="R2315"/>
  <c r="P2315"/>
  <c r="BI2312"/>
  <c r="BH2312"/>
  <c r="BG2312"/>
  <c r="BF2312"/>
  <c r="T2312"/>
  <c r="R2312"/>
  <c r="P2312"/>
  <c r="BI2309"/>
  <c r="BH2309"/>
  <c r="BG2309"/>
  <c r="BF2309"/>
  <c r="T2309"/>
  <c r="R2309"/>
  <c r="P2309"/>
  <c r="BI2306"/>
  <c r="BH2306"/>
  <c r="BG2306"/>
  <c r="BF2306"/>
  <c r="T2306"/>
  <c r="R2306"/>
  <c r="P2306"/>
  <c r="BI2303"/>
  <c r="BH2303"/>
  <c r="BG2303"/>
  <c r="BF2303"/>
  <c r="T2303"/>
  <c r="R2303"/>
  <c r="P2303"/>
  <c r="BI2300"/>
  <c r="BH2300"/>
  <c r="BG2300"/>
  <c r="BF2300"/>
  <c r="T2300"/>
  <c r="R2300"/>
  <c r="P2300"/>
  <c r="BI2297"/>
  <c r="BH2297"/>
  <c r="BG2297"/>
  <c r="BF2297"/>
  <c r="T2297"/>
  <c r="R2297"/>
  <c r="P2297"/>
  <c r="BI2294"/>
  <c r="BH2294"/>
  <c r="BG2294"/>
  <c r="BF2294"/>
  <c r="T2294"/>
  <c r="R2294"/>
  <c r="P2294"/>
  <c r="BI2291"/>
  <c r="BH2291"/>
  <c r="BG2291"/>
  <c r="BF2291"/>
  <c r="T2291"/>
  <c r="R2291"/>
  <c r="P2291"/>
  <c r="BI2288"/>
  <c r="BH2288"/>
  <c r="BG2288"/>
  <c r="BF2288"/>
  <c r="T2288"/>
  <c r="R2288"/>
  <c r="P2288"/>
  <c r="BI2285"/>
  <c r="BH2285"/>
  <c r="BG2285"/>
  <c r="BF2285"/>
  <c r="T2285"/>
  <c r="R2285"/>
  <c r="P2285"/>
  <c r="BI2282"/>
  <c r="BH2282"/>
  <c r="BG2282"/>
  <c r="BF2282"/>
  <c r="T2282"/>
  <c r="R2282"/>
  <c r="P2282"/>
  <c r="BI2279"/>
  <c r="BH2279"/>
  <c r="BG2279"/>
  <c r="BF2279"/>
  <c r="T2279"/>
  <c r="R2279"/>
  <c r="P2279"/>
  <c r="BI2276"/>
  <c r="BH2276"/>
  <c r="BG2276"/>
  <c r="BF2276"/>
  <c r="T2276"/>
  <c r="R2276"/>
  <c r="P2276"/>
  <c r="BI2273"/>
  <c r="BH2273"/>
  <c r="BG2273"/>
  <c r="BF2273"/>
  <c r="T2273"/>
  <c r="R2273"/>
  <c r="P2273"/>
  <c r="BI2270"/>
  <c r="BH2270"/>
  <c r="BG2270"/>
  <c r="BF2270"/>
  <c r="T2270"/>
  <c r="R2270"/>
  <c r="P2270"/>
  <c r="BI2267"/>
  <c r="BH2267"/>
  <c r="BG2267"/>
  <c r="BF2267"/>
  <c r="T2267"/>
  <c r="R2267"/>
  <c r="P2267"/>
  <c r="BI2264"/>
  <c r="BH2264"/>
  <c r="BG2264"/>
  <c r="BF2264"/>
  <c r="T2264"/>
  <c r="R2264"/>
  <c r="P2264"/>
  <c r="BI2261"/>
  <c r="BH2261"/>
  <c r="BG2261"/>
  <c r="BF2261"/>
  <c r="T2261"/>
  <c r="R2261"/>
  <c r="P2261"/>
  <c r="BI2258"/>
  <c r="BH2258"/>
  <c r="BG2258"/>
  <c r="BF2258"/>
  <c r="T2258"/>
  <c r="R2258"/>
  <c r="P2258"/>
  <c r="BI2255"/>
  <c r="BH2255"/>
  <c r="BG2255"/>
  <c r="BF2255"/>
  <c r="T2255"/>
  <c r="R2255"/>
  <c r="P2255"/>
  <c r="BI2252"/>
  <c r="BH2252"/>
  <c r="BG2252"/>
  <c r="BF2252"/>
  <c r="T2252"/>
  <c r="R2252"/>
  <c r="P2252"/>
  <c r="BI2249"/>
  <c r="BH2249"/>
  <c r="BG2249"/>
  <c r="BF2249"/>
  <c r="T2249"/>
  <c r="R2249"/>
  <c r="P2249"/>
  <c r="BI2246"/>
  <c r="BH2246"/>
  <c r="BG2246"/>
  <c r="BF2246"/>
  <c r="T2246"/>
  <c r="R2246"/>
  <c r="P2246"/>
  <c r="BI2243"/>
  <c r="BH2243"/>
  <c r="BG2243"/>
  <c r="BF2243"/>
  <c r="T2243"/>
  <c r="R2243"/>
  <c r="P2243"/>
  <c r="BI2240"/>
  <c r="BH2240"/>
  <c r="BG2240"/>
  <c r="BF2240"/>
  <c r="T2240"/>
  <c r="R2240"/>
  <c r="P2240"/>
  <c r="BI2237"/>
  <c r="BH2237"/>
  <c r="BG2237"/>
  <c r="BF2237"/>
  <c r="T2237"/>
  <c r="R2237"/>
  <c r="P2237"/>
  <c r="BI2234"/>
  <c r="BH2234"/>
  <c r="BG2234"/>
  <c r="BF2234"/>
  <c r="T2234"/>
  <c r="R2234"/>
  <c r="P2234"/>
  <c r="BI2231"/>
  <c r="BH2231"/>
  <c r="BG2231"/>
  <c r="BF2231"/>
  <c r="T2231"/>
  <c r="R2231"/>
  <c r="P2231"/>
  <c r="BI2228"/>
  <c r="BH2228"/>
  <c r="BG2228"/>
  <c r="BF2228"/>
  <c r="T2228"/>
  <c r="R2228"/>
  <c r="P2228"/>
  <c r="BI2225"/>
  <c r="BH2225"/>
  <c r="BG2225"/>
  <c r="BF2225"/>
  <c r="T2225"/>
  <c r="R2225"/>
  <c r="P2225"/>
  <c r="BI2222"/>
  <c r="BH2222"/>
  <c r="BG2222"/>
  <c r="BF2222"/>
  <c r="T2222"/>
  <c r="R2222"/>
  <c r="P2222"/>
  <c r="BI2219"/>
  <c r="BH2219"/>
  <c r="BG2219"/>
  <c r="BF2219"/>
  <c r="T2219"/>
  <c r="R2219"/>
  <c r="P2219"/>
  <c r="BI2216"/>
  <c r="BH2216"/>
  <c r="BG2216"/>
  <c r="BF2216"/>
  <c r="T2216"/>
  <c r="R2216"/>
  <c r="P2216"/>
  <c r="BI2213"/>
  <c r="BH2213"/>
  <c r="BG2213"/>
  <c r="BF2213"/>
  <c r="T2213"/>
  <c r="R2213"/>
  <c r="P2213"/>
  <c r="BI2210"/>
  <c r="BH2210"/>
  <c r="BG2210"/>
  <c r="BF2210"/>
  <c r="T2210"/>
  <c r="R2210"/>
  <c r="P2210"/>
  <c r="BI2207"/>
  <c r="BH2207"/>
  <c r="BG2207"/>
  <c r="BF2207"/>
  <c r="T2207"/>
  <c r="R2207"/>
  <c r="P2207"/>
  <c r="BI2204"/>
  <c r="BH2204"/>
  <c r="BG2204"/>
  <c r="BF2204"/>
  <c r="T2204"/>
  <c r="R2204"/>
  <c r="P2204"/>
  <c r="BI2201"/>
  <c r="BH2201"/>
  <c r="BG2201"/>
  <c r="BF2201"/>
  <c r="T2201"/>
  <c r="R2201"/>
  <c r="P2201"/>
  <c r="BI2198"/>
  <c r="BH2198"/>
  <c r="BG2198"/>
  <c r="BF2198"/>
  <c r="T2198"/>
  <c r="R2198"/>
  <c r="P2198"/>
  <c r="BI2195"/>
  <c r="BH2195"/>
  <c r="BG2195"/>
  <c r="BF2195"/>
  <c r="T2195"/>
  <c r="R2195"/>
  <c r="P2195"/>
  <c r="BI2192"/>
  <c r="BH2192"/>
  <c r="BG2192"/>
  <c r="BF2192"/>
  <c r="T2192"/>
  <c r="R2192"/>
  <c r="P2192"/>
  <c r="BI2189"/>
  <c r="BH2189"/>
  <c r="BG2189"/>
  <c r="BF2189"/>
  <c r="T2189"/>
  <c r="R2189"/>
  <c r="P2189"/>
  <c r="BI2186"/>
  <c r="BH2186"/>
  <c r="BG2186"/>
  <c r="BF2186"/>
  <c r="T2186"/>
  <c r="R2186"/>
  <c r="P2186"/>
  <c r="BI2183"/>
  <c r="BH2183"/>
  <c r="BG2183"/>
  <c r="BF2183"/>
  <c r="T2183"/>
  <c r="R2183"/>
  <c r="P2183"/>
  <c r="BI2180"/>
  <c r="BH2180"/>
  <c r="BG2180"/>
  <c r="BF2180"/>
  <c r="T2180"/>
  <c r="R2180"/>
  <c r="P2180"/>
  <c r="BI2177"/>
  <c r="BH2177"/>
  <c r="BG2177"/>
  <c r="BF2177"/>
  <c r="T2177"/>
  <c r="R2177"/>
  <c r="P2177"/>
  <c r="BI2174"/>
  <c r="BH2174"/>
  <c r="BG2174"/>
  <c r="BF2174"/>
  <c r="T2174"/>
  <c r="R2174"/>
  <c r="P2174"/>
  <c r="BI2171"/>
  <c r="BH2171"/>
  <c r="BG2171"/>
  <c r="BF2171"/>
  <c r="T2171"/>
  <c r="R2171"/>
  <c r="P2171"/>
  <c r="BI2168"/>
  <c r="BH2168"/>
  <c r="BG2168"/>
  <c r="BF2168"/>
  <c r="T2168"/>
  <c r="R2168"/>
  <c r="P2168"/>
  <c r="BI2165"/>
  <c r="BH2165"/>
  <c r="BG2165"/>
  <c r="BF2165"/>
  <c r="T2165"/>
  <c r="R2165"/>
  <c r="P2165"/>
  <c r="BI2162"/>
  <c r="BH2162"/>
  <c r="BG2162"/>
  <c r="BF2162"/>
  <c r="T2162"/>
  <c r="R2162"/>
  <c r="P2162"/>
  <c r="BI2159"/>
  <c r="BH2159"/>
  <c r="BG2159"/>
  <c r="BF2159"/>
  <c r="T2159"/>
  <c r="R2159"/>
  <c r="P2159"/>
  <c r="BI2156"/>
  <c r="BH2156"/>
  <c r="BG2156"/>
  <c r="BF2156"/>
  <c r="T2156"/>
  <c r="R2156"/>
  <c r="P2156"/>
  <c r="BI2153"/>
  <c r="BH2153"/>
  <c r="BG2153"/>
  <c r="BF2153"/>
  <c r="T2153"/>
  <c r="R2153"/>
  <c r="P2153"/>
  <c r="BI2150"/>
  <c r="BH2150"/>
  <c r="BG2150"/>
  <c r="BF2150"/>
  <c r="T2150"/>
  <c r="R2150"/>
  <c r="P2150"/>
  <c r="BI2147"/>
  <c r="BH2147"/>
  <c r="BG2147"/>
  <c r="BF2147"/>
  <c r="T2147"/>
  <c r="R2147"/>
  <c r="P2147"/>
  <c r="BI2144"/>
  <c r="BH2144"/>
  <c r="BG2144"/>
  <c r="BF2144"/>
  <c r="T2144"/>
  <c r="R2144"/>
  <c r="P2144"/>
  <c r="BI2141"/>
  <c r="BH2141"/>
  <c r="BG2141"/>
  <c r="BF2141"/>
  <c r="T2141"/>
  <c r="R2141"/>
  <c r="P2141"/>
  <c r="BI2138"/>
  <c r="BH2138"/>
  <c r="BG2138"/>
  <c r="BF2138"/>
  <c r="T2138"/>
  <c r="R2138"/>
  <c r="P2138"/>
  <c r="BI2135"/>
  <c r="BH2135"/>
  <c r="BG2135"/>
  <c r="BF2135"/>
  <c r="T2135"/>
  <c r="R2135"/>
  <c r="P2135"/>
  <c r="BI2132"/>
  <c r="BH2132"/>
  <c r="BG2132"/>
  <c r="BF2132"/>
  <c r="T2132"/>
  <c r="R2132"/>
  <c r="P2132"/>
  <c r="BI2129"/>
  <c r="BH2129"/>
  <c r="BG2129"/>
  <c r="BF2129"/>
  <c r="T2129"/>
  <c r="R2129"/>
  <c r="P2129"/>
  <c r="BI2126"/>
  <c r="BH2126"/>
  <c r="BG2126"/>
  <c r="BF2126"/>
  <c r="T2126"/>
  <c r="R2126"/>
  <c r="P2126"/>
  <c r="BI2123"/>
  <c r="BH2123"/>
  <c r="BG2123"/>
  <c r="BF2123"/>
  <c r="T2123"/>
  <c r="R2123"/>
  <c r="P2123"/>
  <c r="BI2120"/>
  <c r="BH2120"/>
  <c r="BG2120"/>
  <c r="BF2120"/>
  <c r="T2120"/>
  <c r="R2120"/>
  <c r="P2120"/>
  <c r="BI2117"/>
  <c r="BH2117"/>
  <c r="BG2117"/>
  <c r="BF2117"/>
  <c r="T2117"/>
  <c r="R2117"/>
  <c r="P2117"/>
  <c r="BI2114"/>
  <c r="BH2114"/>
  <c r="BG2114"/>
  <c r="BF2114"/>
  <c r="T2114"/>
  <c r="R2114"/>
  <c r="P2114"/>
  <c r="BI2111"/>
  <c r="BH2111"/>
  <c r="BG2111"/>
  <c r="BF2111"/>
  <c r="T2111"/>
  <c r="R2111"/>
  <c r="P2111"/>
  <c r="BI2108"/>
  <c r="BH2108"/>
  <c r="BG2108"/>
  <c r="BF2108"/>
  <c r="T2108"/>
  <c r="R2108"/>
  <c r="P2108"/>
  <c r="BI2105"/>
  <c r="BH2105"/>
  <c r="BG2105"/>
  <c r="BF2105"/>
  <c r="T2105"/>
  <c r="R2105"/>
  <c r="P2105"/>
  <c r="BI2102"/>
  <c r="BH2102"/>
  <c r="BG2102"/>
  <c r="BF2102"/>
  <c r="T2102"/>
  <c r="R2102"/>
  <c r="P2102"/>
  <c r="BI2099"/>
  <c r="BH2099"/>
  <c r="BG2099"/>
  <c r="BF2099"/>
  <c r="T2099"/>
  <c r="R2099"/>
  <c r="P2099"/>
  <c r="BI2096"/>
  <c r="BH2096"/>
  <c r="BG2096"/>
  <c r="BF2096"/>
  <c r="T2096"/>
  <c r="R2096"/>
  <c r="P2096"/>
  <c r="BI2093"/>
  <c r="BH2093"/>
  <c r="BG2093"/>
  <c r="BF2093"/>
  <c r="T2093"/>
  <c r="R2093"/>
  <c r="P2093"/>
  <c r="BI2090"/>
  <c r="BH2090"/>
  <c r="BG2090"/>
  <c r="BF2090"/>
  <c r="T2090"/>
  <c r="R2090"/>
  <c r="P2090"/>
  <c r="BI2087"/>
  <c r="BH2087"/>
  <c r="BG2087"/>
  <c r="BF2087"/>
  <c r="T2087"/>
  <c r="R2087"/>
  <c r="P2087"/>
  <c r="BI2084"/>
  <c r="BH2084"/>
  <c r="BG2084"/>
  <c r="BF2084"/>
  <c r="T2084"/>
  <c r="R2084"/>
  <c r="P2084"/>
  <c r="BI2081"/>
  <c r="BH2081"/>
  <c r="BG2081"/>
  <c r="BF2081"/>
  <c r="T2081"/>
  <c r="R2081"/>
  <c r="P2081"/>
  <c r="BI2078"/>
  <c r="BH2078"/>
  <c r="BG2078"/>
  <c r="BF2078"/>
  <c r="T2078"/>
  <c r="R2078"/>
  <c r="P2078"/>
  <c r="BI2075"/>
  <c r="BH2075"/>
  <c r="BG2075"/>
  <c r="BF2075"/>
  <c r="T2075"/>
  <c r="R2075"/>
  <c r="P2075"/>
  <c r="BI2072"/>
  <c r="BH2072"/>
  <c r="BG2072"/>
  <c r="BF2072"/>
  <c r="T2072"/>
  <c r="R2072"/>
  <c r="P2072"/>
  <c r="BI2069"/>
  <c r="BH2069"/>
  <c r="BG2069"/>
  <c r="BF2069"/>
  <c r="T2069"/>
  <c r="R2069"/>
  <c r="P2069"/>
  <c r="BI2066"/>
  <c r="BH2066"/>
  <c r="BG2066"/>
  <c r="BF2066"/>
  <c r="T2066"/>
  <c r="R2066"/>
  <c r="P2066"/>
  <c r="BI2063"/>
  <c r="BH2063"/>
  <c r="BG2063"/>
  <c r="BF2063"/>
  <c r="T2063"/>
  <c r="R2063"/>
  <c r="P2063"/>
  <c r="BI2060"/>
  <c r="BH2060"/>
  <c r="BG2060"/>
  <c r="BF2060"/>
  <c r="T2060"/>
  <c r="R2060"/>
  <c r="P2060"/>
  <c r="BI2057"/>
  <c r="BH2057"/>
  <c r="BG2057"/>
  <c r="BF2057"/>
  <c r="T2057"/>
  <c r="R2057"/>
  <c r="P2057"/>
  <c r="BI2054"/>
  <c r="BH2054"/>
  <c r="BG2054"/>
  <c r="BF2054"/>
  <c r="T2054"/>
  <c r="R2054"/>
  <c r="P2054"/>
  <c r="BI2051"/>
  <c r="BH2051"/>
  <c r="BG2051"/>
  <c r="BF2051"/>
  <c r="T2051"/>
  <c r="R2051"/>
  <c r="P2051"/>
  <c r="BI2048"/>
  <c r="BH2048"/>
  <c r="BG2048"/>
  <c r="BF2048"/>
  <c r="T2048"/>
  <c r="R2048"/>
  <c r="P2048"/>
  <c r="BI2045"/>
  <c r="BH2045"/>
  <c r="BG2045"/>
  <c r="BF2045"/>
  <c r="T2045"/>
  <c r="R2045"/>
  <c r="P2045"/>
  <c r="BI2042"/>
  <c r="BH2042"/>
  <c r="BG2042"/>
  <c r="BF2042"/>
  <c r="T2042"/>
  <c r="R2042"/>
  <c r="P2042"/>
  <c r="BI2039"/>
  <c r="BH2039"/>
  <c r="BG2039"/>
  <c r="BF2039"/>
  <c r="T2039"/>
  <c r="R2039"/>
  <c r="P2039"/>
  <c r="BI2036"/>
  <c r="BH2036"/>
  <c r="BG2036"/>
  <c r="BF2036"/>
  <c r="T2036"/>
  <c r="R2036"/>
  <c r="P2036"/>
  <c r="BI2033"/>
  <c r="BH2033"/>
  <c r="BG2033"/>
  <c r="BF2033"/>
  <c r="T2033"/>
  <c r="R2033"/>
  <c r="P2033"/>
  <c r="BI2030"/>
  <c r="BH2030"/>
  <c r="BG2030"/>
  <c r="BF2030"/>
  <c r="T2030"/>
  <c r="R2030"/>
  <c r="P2030"/>
  <c r="BI2027"/>
  <c r="BH2027"/>
  <c r="BG2027"/>
  <c r="BF2027"/>
  <c r="T2027"/>
  <c r="R2027"/>
  <c r="P2027"/>
  <c r="BI2024"/>
  <c r="BH2024"/>
  <c r="BG2024"/>
  <c r="BF2024"/>
  <c r="T2024"/>
  <c r="R2024"/>
  <c r="P2024"/>
  <c r="BI2021"/>
  <c r="BH2021"/>
  <c r="BG2021"/>
  <c r="BF2021"/>
  <c r="T2021"/>
  <c r="R2021"/>
  <c r="P2021"/>
  <c r="BI2018"/>
  <c r="BH2018"/>
  <c r="BG2018"/>
  <c r="BF2018"/>
  <c r="T2018"/>
  <c r="R2018"/>
  <c r="P2018"/>
  <c r="BI2015"/>
  <c r="BH2015"/>
  <c r="BG2015"/>
  <c r="BF2015"/>
  <c r="T2015"/>
  <c r="R2015"/>
  <c r="P2015"/>
  <c r="BI2012"/>
  <c r="BH2012"/>
  <c r="BG2012"/>
  <c r="BF2012"/>
  <c r="T2012"/>
  <c r="R2012"/>
  <c r="P2012"/>
  <c r="BI2009"/>
  <c r="BH2009"/>
  <c r="BG2009"/>
  <c r="BF2009"/>
  <c r="T2009"/>
  <c r="R2009"/>
  <c r="P2009"/>
  <c r="BI2006"/>
  <c r="BH2006"/>
  <c r="BG2006"/>
  <c r="BF2006"/>
  <c r="T2006"/>
  <c r="R2006"/>
  <c r="P2006"/>
  <c r="BI2003"/>
  <c r="BH2003"/>
  <c r="BG2003"/>
  <c r="BF2003"/>
  <c r="T2003"/>
  <c r="R2003"/>
  <c r="P2003"/>
  <c r="BI2000"/>
  <c r="BH2000"/>
  <c r="BG2000"/>
  <c r="BF2000"/>
  <c r="T2000"/>
  <c r="R2000"/>
  <c r="P2000"/>
  <c r="BI1997"/>
  <c r="BH1997"/>
  <c r="BG1997"/>
  <c r="BF1997"/>
  <c r="T1997"/>
  <c r="R1997"/>
  <c r="P1997"/>
  <c r="BI1994"/>
  <c r="BH1994"/>
  <c r="BG1994"/>
  <c r="BF1994"/>
  <c r="T1994"/>
  <c r="R1994"/>
  <c r="P1994"/>
  <c r="BI1991"/>
  <c r="BH1991"/>
  <c r="BG1991"/>
  <c r="BF1991"/>
  <c r="T1991"/>
  <c r="R1991"/>
  <c r="P1991"/>
  <c r="BI1988"/>
  <c r="BH1988"/>
  <c r="BG1988"/>
  <c r="BF1988"/>
  <c r="T1988"/>
  <c r="R1988"/>
  <c r="P1988"/>
  <c r="BI1985"/>
  <c r="BH1985"/>
  <c r="BG1985"/>
  <c r="BF1985"/>
  <c r="T1985"/>
  <c r="R1985"/>
  <c r="P1985"/>
  <c r="BI1982"/>
  <c r="BH1982"/>
  <c r="BG1982"/>
  <c r="BF1982"/>
  <c r="T1982"/>
  <c r="R1982"/>
  <c r="P1982"/>
  <c r="BI1979"/>
  <c r="BH1979"/>
  <c r="BG1979"/>
  <c r="BF1979"/>
  <c r="T1979"/>
  <c r="R1979"/>
  <c r="P1979"/>
  <c r="BI1976"/>
  <c r="BH1976"/>
  <c r="BG1976"/>
  <c r="BF1976"/>
  <c r="T1976"/>
  <c r="R1976"/>
  <c r="P1976"/>
  <c r="BI1973"/>
  <c r="BH1973"/>
  <c r="BG1973"/>
  <c r="BF1973"/>
  <c r="T1973"/>
  <c r="R1973"/>
  <c r="P1973"/>
  <c r="BI1970"/>
  <c r="BH1970"/>
  <c r="BG1970"/>
  <c r="BF1970"/>
  <c r="T1970"/>
  <c r="R1970"/>
  <c r="P1970"/>
  <c r="BI1967"/>
  <c r="BH1967"/>
  <c r="BG1967"/>
  <c r="BF1967"/>
  <c r="T1967"/>
  <c r="R1967"/>
  <c r="P1967"/>
  <c r="BI1964"/>
  <c r="BH1964"/>
  <c r="BG1964"/>
  <c r="BF1964"/>
  <c r="T1964"/>
  <c r="R1964"/>
  <c r="P1964"/>
  <c r="BI1961"/>
  <c r="BH1961"/>
  <c r="BG1961"/>
  <c r="BF1961"/>
  <c r="T1961"/>
  <c r="R1961"/>
  <c r="P1961"/>
  <c r="BI1958"/>
  <c r="BH1958"/>
  <c r="BG1958"/>
  <c r="BF1958"/>
  <c r="T1958"/>
  <c r="R1958"/>
  <c r="P1958"/>
  <c r="BI1955"/>
  <c r="BH1955"/>
  <c r="BG1955"/>
  <c r="BF1955"/>
  <c r="T1955"/>
  <c r="R1955"/>
  <c r="P1955"/>
  <c r="BI1952"/>
  <c r="BH1952"/>
  <c r="BG1952"/>
  <c r="BF1952"/>
  <c r="T1952"/>
  <c r="R1952"/>
  <c r="P1952"/>
  <c r="BI1949"/>
  <c r="BH1949"/>
  <c r="BG1949"/>
  <c r="BF1949"/>
  <c r="T1949"/>
  <c r="R1949"/>
  <c r="P1949"/>
  <c r="BI1946"/>
  <c r="BH1946"/>
  <c r="BG1946"/>
  <c r="BF1946"/>
  <c r="T1946"/>
  <c r="R1946"/>
  <c r="P1946"/>
  <c r="BI1943"/>
  <c r="BH1943"/>
  <c r="BG1943"/>
  <c r="BF1943"/>
  <c r="T1943"/>
  <c r="R1943"/>
  <c r="P1943"/>
  <c r="BI1940"/>
  <c r="BH1940"/>
  <c r="BG1940"/>
  <c r="BF1940"/>
  <c r="T1940"/>
  <c r="R1940"/>
  <c r="P1940"/>
  <c r="BI1937"/>
  <c r="BH1937"/>
  <c r="BG1937"/>
  <c r="BF1937"/>
  <c r="T1937"/>
  <c r="R1937"/>
  <c r="P1937"/>
  <c r="BI1934"/>
  <c r="BH1934"/>
  <c r="BG1934"/>
  <c r="BF1934"/>
  <c r="T1934"/>
  <c r="R1934"/>
  <c r="P1934"/>
  <c r="BI1931"/>
  <c r="BH1931"/>
  <c r="BG1931"/>
  <c r="BF1931"/>
  <c r="T1931"/>
  <c r="R1931"/>
  <c r="P1931"/>
  <c r="BI1928"/>
  <c r="BH1928"/>
  <c r="BG1928"/>
  <c r="BF1928"/>
  <c r="T1928"/>
  <c r="R1928"/>
  <c r="P1928"/>
  <c r="BI1925"/>
  <c r="BH1925"/>
  <c r="BG1925"/>
  <c r="BF1925"/>
  <c r="T1925"/>
  <c r="R1925"/>
  <c r="P1925"/>
  <c r="BI1922"/>
  <c r="BH1922"/>
  <c r="BG1922"/>
  <c r="BF1922"/>
  <c r="T1922"/>
  <c r="R1922"/>
  <c r="P1922"/>
  <c r="BI1919"/>
  <c r="BH1919"/>
  <c r="BG1919"/>
  <c r="BF1919"/>
  <c r="T1919"/>
  <c r="R1919"/>
  <c r="P1919"/>
  <c r="BI1916"/>
  <c r="BH1916"/>
  <c r="BG1916"/>
  <c r="BF1916"/>
  <c r="T1916"/>
  <c r="R1916"/>
  <c r="P1916"/>
  <c r="BI1913"/>
  <c r="BH1913"/>
  <c r="BG1913"/>
  <c r="BF1913"/>
  <c r="T1913"/>
  <c r="R1913"/>
  <c r="P1913"/>
  <c r="BI1910"/>
  <c r="BH1910"/>
  <c r="BG1910"/>
  <c r="BF1910"/>
  <c r="T1910"/>
  <c r="R1910"/>
  <c r="P1910"/>
  <c r="BI1907"/>
  <c r="BH1907"/>
  <c r="BG1907"/>
  <c r="BF1907"/>
  <c r="T1907"/>
  <c r="R1907"/>
  <c r="P1907"/>
  <c r="BI1904"/>
  <c r="BH1904"/>
  <c r="BG1904"/>
  <c r="BF1904"/>
  <c r="T1904"/>
  <c r="R1904"/>
  <c r="P1904"/>
  <c r="BI1901"/>
  <c r="BH1901"/>
  <c r="BG1901"/>
  <c r="BF1901"/>
  <c r="T1901"/>
  <c r="R1901"/>
  <c r="P1901"/>
  <c r="BI1898"/>
  <c r="BH1898"/>
  <c r="BG1898"/>
  <c r="BF1898"/>
  <c r="T1898"/>
  <c r="R1898"/>
  <c r="P1898"/>
  <c r="BI1895"/>
  <c r="BH1895"/>
  <c r="BG1895"/>
  <c r="BF1895"/>
  <c r="T1895"/>
  <c r="R1895"/>
  <c r="P1895"/>
  <c r="BI1892"/>
  <c r="BH1892"/>
  <c r="BG1892"/>
  <c r="BF1892"/>
  <c r="T1892"/>
  <c r="R1892"/>
  <c r="P1892"/>
  <c r="BI1889"/>
  <c r="BH1889"/>
  <c r="BG1889"/>
  <c r="BF1889"/>
  <c r="T1889"/>
  <c r="R1889"/>
  <c r="P1889"/>
  <c r="BI1886"/>
  <c r="BH1886"/>
  <c r="BG1886"/>
  <c r="BF1886"/>
  <c r="T1886"/>
  <c r="R1886"/>
  <c r="P1886"/>
  <c r="BI1883"/>
  <c r="BH1883"/>
  <c r="BG1883"/>
  <c r="BF1883"/>
  <c r="T1883"/>
  <c r="R1883"/>
  <c r="P1883"/>
  <c r="BI1880"/>
  <c r="BH1880"/>
  <c r="BG1880"/>
  <c r="BF1880"/>
  <c r="T1880"/>
  <c r="R1880"/>
  <c r="P1880"/>
  <c r="BI1877"/>
  <c r="BH1877"/>
  <c r="BG1877"/>
  <c r="BF1877"/>
  <c r="T1877"/>
  <c r="R1877"/>
  <c r="P1877"/>
  <c r="BI1874"/>
  <c r="BH1874"/>
  <c r="BG1874"/>
  <c r="BF1874"/>
  <c r="T1874"/>
  <c r="R1874"/>
  <c r="P1874"/>
  <c r="BI1871"/>
  <c r="BH1871"/>
  <c r="BG1871"/>
  <c r="BF1871"/>
  <c r="T1871"/>
  <c r="R1871"/>
  <c r="P1871"/>
  <c r="BI1868"/>
  <c r="BH1868"/>
  <c r="BG1868"/>
  <c r="BF1868"/>
  <c r="T1868"/>
  <c r="R1868"/>
  <c r="P1868"/>
  <c r="BI1865"/>
  <c r="BH1865"/>
  <c r="BG1865"/>
  <c r="BF1865"/>
  <c r="T1865"/>
  <c r="R1865"/>
  <c r="P1865"/>
  <c r="BI1862"/>
  <c r="BH1862"/>
  <c r="BG1862"/>
  <c r="BF1862"/>
  <c r="T1862"/>
  <c r="R1862"/>
  <c r="P1862"/>
  <c r="BI1859"/>
  <c r="BH1859"/>
  <c r="BG1859"/>
  <c r="BF1859"/>
  <c r="T1859"/>
  <c r="R1859"/>
  <c r="P1859"/>
  <c r="BI1856"/>
  <c r="BH1856"/>
  <c r="BG1856"/>
  <c r="BF1856"/>
  <c r="T1856"/>
  <c r="R1856"/>
  <c r="P1856"/>
  <c r="BI1853"/>
  <c r="BH1853"/>
  <c r="BG1853"/>
  <c r="BF1853"/>
  <c r="T1853"/>
  <c r="R1853"/>
  <c r="P1853"/>
  <c r="BI1850"/>
  <c r="BH1850"/>
  <c r="BG1850"/>
  <c r="BF1850"/>
  <c r="T1850"/>
  <c r="R1850"/>
  <c r="P1850"/>
  <c r="BI1847"/>
  <c r="BH1847"/>
  <c r="BG1847"/>
  <c r="BF1847"/>
  <c r="T1847"/>
  <c r="R1847"/>
  <c r="P1847"/>
  <c r="BI1844"/>
  <c r="BH1844"/>
  <c r="BG1844"/>
  <c r="BF1844"/>
  <c r="T1844"/>
  <c r="R1844"/>
  <c r="P1844"/>
  <c r="BI1841"/>
  <c r="BH1841"/>
  <c r="BG1841"/>
  <c r="BF1841"/>
  <c r="T1841"/>
  <c r="R1841"/>
  <c r="P1841"/>
  <c r="BI1838"/>
  <c r="BH1838"/>
  <c r="BG1838"/>
  <c r="BF1838"/>
  <c r="T1838"/>
  <c r="R1838"/>
  <c r="P1838"/>
  <c r="BI1835"/>
  <c r="BH1835"/>
  <c r="BG1835"/>
  <c r="BF1835"/>
  <c r="T1835"/>
  <c r="R1835"/>
  <c r="P1835"/>
  <c r="BI1832"/>
  <c r="BH1832"/>
  <c r="BG1832"/>
  <c r="BF1832"/>
  <c r="T1832"/>
  <c r="R1832"/>
  <c r="P1832"/>
  <c r="BI1829"/>
  <c r="BH1829"/>
  <c r="BG1829"/>
  <c r="BF1829"/>
  <c r="T1829"/>
  <c r="R1829"/>
  <c r="P1829"/>
  <c r="BI1826"/>
  <c r="BH1826"/>
  <c r="BG1826"/>
  <c r="BF1826"/>
  <c r="T1826"/>
  <c r="R1826"/>
  <c r="P1826"/>
  <c r="BI1823"/>
  <c r="BH1823"/>
  <c r="BG1823"/>
  <c r="BF1823"/>
  <c r="T1823"/>
  <c r="R1823"/>
  <c r="P1823"/>
  <c r="BI1820"/>
  <c r="BH1820"/>
  <c r="BG1820"/>
  <c r="BF1820"/>
  <c r="T1820"/>
  <c r="R1820"/>
  <c r="P1820"/>
  <c r="BI1817"/>
  <c r="BH1817"/>
  <c r="BG1817"/>
  <c r="BF1817"/>
  <c r="T1817"/>
  <c r="R1817"/>
  <c r="P1817"/>
  <c r="BI1814"/>
  <c r="BH1814"/>
  <c r="BG1814"/>
  <c r="BF1814"/>
  <c r="T1814"/>
  <c r="R1814"/>
  <c r="P1814"/>
  <c r="BI1811"/>
  <c r="BH1811"/>
  <c r="BG1811"/>
  <c r="BF1811"/>
  <c r="T1811"/>
  <c r="R1811"/>
  <c r="P1811"/>
  <c r="BI1808"/>
  <c r="BH1808"/>
  <c r="BG1808"/>
  <c r="BF1808"/>
  <c r="T1808"/>
  <c r="R1808"/>
  <c r="P1808"/>
  <c r="BI1805"/>
  <c r="BH1805"/>
  <c r="BG1805"/>
  <c r="BF1805"/>
  <c r="T1805"/>
  <c r="R1805"/>
  <c r="P1805"/>
  <c r="BI1802"/>
  <c r="BH1802"/>
  <c r="BG1802"/>
  <c r="BF1802"/>
  <c r="T1802"/>
  <c r="R1802"/>
  <c r="P1802"/>
  <c r="BI1799"/>
  <c r="BH1799"/>
  <c r="BG1799"/>
  <c r="BF1799"/>
  <c r="T1799"/>
  <c r="R1799"/>
  <c r="P1799"/>
  <c r="BI1796"/>
  <c r="BH1796"/>
  <c r="BG1796"/>
  <c r="BF1796"/>
  <c r="T1796"/>
  <c r="R1796"/>
  <c r="P1796"/>
  <c r="BI1793"/>
  <c r="BH1793"/>
  <c r="BG1793"/>
  <c r="BF1793"/>
  <c r="T1793"/>
  <c r="R1793"/>
  <c r="P1793"/>
  <c r="BI1790"/>
  <c r="BH1790"/>
  <c r="BG1790"/>
  <c r="BF1790"/>
  <c r="T1790"/>
  <c r="R1790"/>
  <c r="P1790"/>
  <c r="BI1787"/>
  <c r="BH1787"/>
  <c r="BG1787"/>
  <c r="BF1787"/>
  <c r="T1787"/>
  <c r="R1787"/>
  <c r="P1787"/>
  <c r="BI1784"/>
  <c r="BH1784"/>
  <c r="BG1784"/>
  <c r="BF1784"/>
  <c r="T1784"/>
  <c r="R1784"/>
  <c r="P1784"/>
  <c r="BI1781"/>
  <c r="BH1781"/>
  <c r="BG1781"/>
  <c r="BF1781"/>
  <c r="T1781"/>
  <c r="R1781"/>
  <c r="P1781"/>
  <c r="BI1778"/>
  <c r="BH1778"/>
  <c r="BG1778"/>
  <c r="BF1778"/>
  <c r="T1778"/>
  <c r="R1778"/>
  <c r="P1778"/>
  <c r="BI1775"/>
  <c r="BH1775"/>
  <c r="BG1775"/>
  <c r="BF1775"/>
  <c r="T1775"/>
  <c r="R1775"/>
  <c r="P1775"/>
  <c r="BI1772"/>
  <c r="BH1772"/>
  <c r="BG1772"/>
  <c r="BF1772"/>
  <c r="T1772"/>
  <c r="R1772"/>
  <c r="P1772"/>
  <c r="BI1769"/>
  <c r="BH1769"/>
  <c r="BG1769"/>
  <c r="BF1769"/>
  <c r="T1769"/>
  <c r="R1769"/>
  <c r="P1769"/>
  <c r="BI1766"/>
  <c r="BH1766"/>
  <c r="BG1766"/>
  <c r="BF1766"/>
  <c r="T1766"/>
  <c r="R1766"/>
  <c r="P1766"/>
  <c r="BI1763"/>
  <c r="BH1763"/>
  <c r="BG1763"/>
  <c r="BF1763"/>
  <c r="T1763"/>
  <c r="R1763"/>
  <c r="P1763"/>
  <c r="BI1760"/>
  <c r="BH1760"/>
  <c r="BG1760"/>
  <c r="BF1760"/>
  <c r="T1760"/>
  <c r="R1760"/>
  <c r="P1760"/>
  <c r="BI1757"/>
  <c r="BH1757"/>
  <c r="BG1757"/>
  <c r="BF1757"/>
  <c r="T1757"/>
  <c r="R1757"/>
  <c r="P1757"/>
  <c r="BI1754"/>
  <c r="BH1754"/>
  <c r="BG1754"/>
  <c r="BF1754"/>
  <c r="T1754"/>
  <c r="R1754"/>
  <c r="P1754"/>
  <c r="BI1751"/>
  <c r="BH1751"/>
  <c r="BG1751"/>
  <c r="BF1751"/>
  <c r="T1751"/>
  <c r="R1751"/>
  <c r="P1751"/>
  <c r="BI1748"/>
  <c r="BH1748"/>
  <c r="BG1748"/>
  <c r="BF1748"/>
  <c r="T1748"/>
  <c r="R1748"/>
  <c r="P1748"/>
  <c r="BI1745"/>
  <c r="BH1745"/>
  <c r="BG1745"/>
  <c r="BF1745"/>
  <c r="T1745"/>
  <c r="R1745"/>
  <c r="P1745"/>
  <c r="BI1742"/>
  <c r="BH1742"/>
  <c r="BG1742"/>
  <c r="BF1742"/>
  <c r="T1742"/>
  <c r="R1742"/>
  <c r="P1742"/>
  <c r="BI1739"/>
  <c r="BH1739"/>
  <c r="BG1739"/>
  <c r="BF1739"/>
  <c r="T1739"/>
  <c r="R1739"/>
  <c r="P1739"/>
  <c r="BI1736"/>
  <c r="BH1736"/>
  <c r="BG1736"/>
  <c r="BF1736"/>
  <c r="T1736"/>
  <c r="R1736"/>
  <c r="P1736"/>
  <c r="BI1733"/>
  <c r="BH1733"/>
  <c r="BG1733"/>
  <c r="BF1733"/>
  <c r="T1733"/>
  <c r="R1733"/>
  <c r="P1733"/>
  <c r="BI1730"/>
  <c r="BH1730"/>
  <c r="BG1730"/>
  <c r="BF1730"/>
  <c r="T1730"/>
  <c r="R1730"/>
  <c r="P1730"/>
  <c r="BI1727"/>
  <c r="BH1727"/>
  <c r="BG1727"/>
  <c r="BF1727"/>
  <c r="T1727"/>
  <c r="R1727"/>
  <c r="P1727"/>
  <c r="BI1724"/>
  <c r="BH1724"/>
  <c r="BG1724"/>
  <c r="BF1724"/>
  <c r="T1724"/>
  <c r="R1724"/>
  <c r="P1724"/>
  <c r="BI1721"/>
  <c r="BH1721"/>
  <c r="BG1721"/>
  <c r="BF1721"/>
  <c r="T1721"/>
  <c r="R1721"/>
  <c r="P1721"/>
  <c r="BI1718"/>
  <c r="BH1718"/>
  <c r="BG1718"/>
  <c r="BF1718"/>
  <c r="T1718"/>
  <c r="R1718"/>
  <c r="P1718"/>
  <c r="BI1715"/>
  <c r="BH1715"/>
  <c r="BG1715"/>
  <c r="BF1715"/>
  <c r="T1715"/>
  <c r="R1715"/>
  <c r="P1715"/>
  <c r="BI1712"/>
  <c r="BH1712"/>
  <c r="BG1712"/>
  <c r="BF1712"/>
  <c r="T1712"/>
  <c r="R1712"/>
  <c r="P1712"/>
  <c r="BI1709"/>
  <c r="BH1709"/>
  <c r="BG1709"/>
  <c r="BF1709"/>
  <c r="T1709"/>
  <c r="R1709"/>
  <c r="P1709"/>
  <c r="BI1706"/>
  <c r="BH1706"/>
  <c r="BG1706"/>
  <c r="BF1706"/>
  <c r="T1706"/>
  <c r="R1706"/>
  <c r="P1706"/>
  <c r="BI1703"/>
  <c r="BH1703"/>
  <c r="BG1703"/>
  <c r="BF1703"/>
  <c r="T1703"/>
  <c r="R1703"/>
  <c r="P1703"/>
  <c r="BI1700"/>
  <c r="BH1700"/>
  <c r="BG1700"/>
  <c r="BF1700"/>
  <c r="T1700"/>
  <c r="R1700"/>
  <c r="P1700"/>
  <c r="BI1697"/>
  <c r="BH1697"/>
  <c r="BG1697"/>
  <c r="BF1697"/>
  <c r="T1697"/>
  <c r="R1697"/>
  <c r="P1697"/>
  <c r="BI1694"/>
  <c r="BH1694"/>
  <c r="BG1694"/>
  <c r="BF1694"/>
  <c r="T1694"/>
  <c r="R1694"/>
  <c r="P1694"/>
  <c r="BI1691"/>
  <c r="BH1691"/>
  <c r="BG1691"/>
  <c r="BF1691"/>
  <c r="T1691"/>
  <c r="R1691"/>
  <c r="P1691"/>
  <c r="BI1688"/>
  <c r="BH1688"/>
  <c r="BG1688"/>
  <c r="BF1688"/>
  <c r="T1688"/>
  <c r="R1688"/>
  <c r="P1688"/>
  <c r="BI1685"/>
  <c r="BH1685"/>
  <c r="BG1685"/>
  <c r="BF1685"/>
  <c r="T1685"/>
  <c r="R1685"/>
  <c r="P1685"/>
  <c r="BI1682"/>
  <c r="BH1682"/>
  <c r="BG1682"/>
  <c r="BF1682"/>
  <c r="T1682"/>
  <c r="R1682"/>
  <c r="P1682"/>
  <c r="BI1679"/>
  <c r="BH1679"/>
  <c r="BG1679"/>
  <c r="BF1679"/>
  <c r="T1679"/>
  <c r="R1679"/>
  <c r="P1679"/>
  <c r="BI1676"/>
  <c r="BH1676"/>
  <c r="BG1676"/>
  <c r="BF1676"/>
  <c r="T1676"/>
  <c r="R1676"/>
  <c r="P1676"/>
  <c r="BI1673"/>
  <c r="BH1673"/>
  <c r="BG1673"/>
  <c r="BF1673"/>
  <c r="T1673"/>
  <c r="R1673"/>
  <c r="P1673"/>
  <c r="BI1670"/>
  <c r="BH1670"/>
  <c r="BG1670"/>
  <c r="BF1670"/>
  <c r="T1670"/>
  <c r="R1670"/>
  <c r="P1670"/>
  <c r="BI1667"/>
  <c r="BH1667"/>
  <c r="BG1667"/>
  <c r="BF1667"/>
  <c r="T1667"/>
  <c r="R1667"/>
  <c r="P1667"/>
  <c r="BI1664"/>
  <c r="BH1664"/>
  <c r="BG1664"/>
  <c r="BF1664"/>
  <c r="T1664"/>
  <c r="R1664"/>
  <c r="P1664"/>
  <c r="BI1661"/>
  <c r="BH1661"/>
  <c r="BG1661"/>
  <c r="BF1661"/>
  <c r="T1661"/>
  <c r="R1661"/>
  <c r="P1661"/>
  <c r="BI1658"/>
  <c r="BH1658"/>
  <c r="BG1658"/>
  <c r="BF1658"/>
  <c r="T1658"/>
  <c r="R1658"/>
  <c r="P1658"/>
  <c r="BI1655"/>
  <c r="BH1655"/>
  <c r="BG1655"/>
  <c r="BF1655"/>
  <c r="T1655"/>
  <c r="R1655"/>
  <c r="P1655"/>
  <c r="BI1652"/>
  <c r="BH1652"/>
  <c r="BG1652"/>
  <c r="BF1652"/>
  <c r="T1652"/>
  <c r="R1652"/>
  <c r="P1652"/>
  <c r="BI1649"/>
  <c r="BH1649"/>
  <c r="BG1649"/>
  <c r="BF1649"/>
  <c r="T1649"/>
  <c r="R1649"/>
  <c r="P1649"/>
  <c r="BI1646"/>
  <c r="BH1646"/>
  <c r="BG1646"/>
  <c r="BF1646"/>
  <c r="T1646"/>
  <c r="R1646"/>
  <c r="P1646"/>
  <c r="BI1643"/>
  <c r="BH1643"/>
  <c r="BG1643"/>
  <c r="BF1643"/>
  <c r="T1643"/>
  <c r="R1643"/>
  <c r="P1643"/>
  <c r="BI1640"/>
  <c r="BH1640"/>
  <c r="BG1640"/>
  <c r="BF1640"/>
  <c r="T1640"/>
  <c r="R1640"/>
  <c r="P1640"/>
  <c r="BI1637"/>
  <c r="BH1637"/>
  <c r="BG1637"/>
  <c r="BF1637"/>
  <c r="T1637"/>
  <c r="R1637"/>
  <c r="P1637"/>
  <c r="BI1634"/>
  <c r="BH1634"/>
  <c r="BG1634"/>
  <c r="BF1634"/>
  <c r="T1634"/>
  <c r="R1634"/>
  <c r="P1634"/>
  <c r="BI1631"/>
  <c r="BH1631"/>
  <c r="BG1631"/>
  <c r="BF1631"/>
  <c r="T1631"/>
  <c r="R1631"/>
  <c r="P1631"/>
  <c r="BI1628"/>
  <c r="BH1628"/>
  <c r="BG1628"/>
  <c r="BF1628"/>
  <c r="T1628"/>
  <c r="R1628"/>
  <c r="P1628"/>
  <c r="BI1625"/>
  <c r="BH1625"/>
  <c r="BG1625"/>
  <c r="BF1625"/>
  <c r="T1625"/>
  <c r="R1625"/>
  <c r="P1625"/>
  <c r="BI1622"/>
  <c r="BH1622"/>
  <c r="BG1622"/>
  <c r="BF1622"/>
  <c r="T1622"/>
  <c r="R1622"/>
  <c r="P1622"/>
  <c r="BI1619"/>
  <c r="BH1619"/>
  <c r="BG1619"/>
  <c r="BF1619"/>
  <c r="T1619"/>
  <c r="R1619"/>
  <c r="P1619"/>
  <c r="BI1616"/>
  <c r="BH1616"/>
  <c r="BG1616"/>
  <c r="BF1616"/>
  <c r="T1616"/>
  <c r="R1616"/>
  <c r="P1616"/>
  <c r="BI1613"/>
  <c r="BH1613"/>
  <c r="BG1613"/>
  <c r="BF1613"/>
  <c r="T1613"/>
  <c r="R1613"/>
  <c r="P1613"/>
  <c r="BI1610"/>
  <c r="BH1610"/>
  <c r="BG1610"/>
  <c r="BF1610"/>
  <c r="T1610"/>
  <c r="R1610"/>
  <c r="P1610"/>
  <c r="BI1607"/>
  <c r="BH1607"/>
  <c r="BG1607"/>
  <c r="BF1607"/>
  <c r="T1607"/>
  <c r="R1607"/>
  <c r="P1607"/>
  <c r="BI1604"/>
  <c r="BH1604"/>
  <c r="BG1604"/>
  <c r="BF1604"/>
  <c r="T1604"/>
  <c r="R1604"/>
  <c r="P1604"/>
  <c r="BI1601"/>
  <c r="BH1601"/>
  <c r="BG1601"/>
  <c r="BF1601"/>
  <c r="T1601"/>
  <c r="R1601"/>
  <c r="P1601"/>
  <c r="BI1598"/>
  <c r="BH1598"/>
  <c r="BG1598"/>
  <c r="BF1598"/>
  <c r="T1598"/>
  <c r="R1598"/>
  <c r="P1598"/>
  <c r="BI1595"/>
  <c r="BH1595"/>
  <c r="BG1595"/>
  <c r="BF1595"/>
  <c r="T1595"/>
  <c r="R1595"/>
  <c r="P1595"/>
  <c r="BI1592"/>
  <c r="BH1592"/>
  <c r="BG1592"/>
  <c r="BF1592"/>
  <c r="T1592"/>
  <c r="R1592"/>
  <c r="P1592"/>
  <c r="BI1589"/>
  <c r="BH1589"/>
  <c r="BG1589"/>
  <c r="BF1589"/>
  <c r="T1589"/>
  <c r="R1589"/>
  <c r="P1589"/>
  <c r="BI1586"/>
  <c r="BH1586"/>
  <c r="BG1586"/>
  <c r="BF1586"/>
  <c r="T1586"/>
  <c r="R1586"/>
  <c r="P1586"/>
  <c r="BI1583"/>
  <c r="BH1583"/>
  <c r="BG1583"/>
  <c r="BF1583"/>
  <c r="T1583"/>
  <c r="R1583"/>
  <c r="P1583"/>
  <c r="BI1580"/>
  <c r="BH1580"/>
  <c r="BG1580"/>
  <c r="BF1580"/>
  <c r="T1580"/>
  <c r="R1580"/>
  <c r="P1580"/>
  <c r="BI1577"/>
  <c r="BH1577"/>
  <c r="BG1577"/>
  <c r="BF1577"/>
  <c r="T1577"/>
  <c r="R1577"/>
  <c r="P1577"/>
  <c r="BI1574"/>
  <c r="BH1574"/>
  <c r="BG1574"/>
  <c r="BF1574"/>
  <c r="T1574"/>
  <c r="R1574"/>
  <c r="P1574"/>
  <c r="BI1571"/>
  <c r="BH1571"/>
  <c r="BG1571"/>
  <c r="BF1571"/>
  <c r="T1571"/>
  <c r="R1571"/>
  <c r="P1571"/>
  <c r="BI1568"/>
  <c r="BH1568"/>
  <c r="BG1568"/>
  <c r="BF1568"/>
  <c r="T1568"/>
  <c r="R1568"/>
  <c r="P1568"/>
  <c r="BI1565"/>
  <c r="BH1565"/>
  <c r="BG1565"/>
  <c r="BF1565"/>
  <c r="T1565"/>
  <c r="R1565"/>
  <c r="P1565"/>
  <c r="BI1562"/>
  <c r="BH1562"/>
  <c r="BG1562"/>
  <c r="BF1562"/>
  <c r="T1562"/>
  <c r="R1562"/>
  <c r="P1562"/>
  <c r="BI1559"/>
  <c r="BH1559"/>
  <c r="BG1559"/>
  <c r="BF1559"/>
  <c r="T1559"/>
  <c r="R1559"/>
  <c r="P1559"/>
  <c r="BI1556"/>
  <c r="BH1556"/>
  <c r="BG1556"/>
  <c r="BF1556"/>
  <c r="T1556"/>
  <c r="R1556"/>
  <c r="P1556"/>
  <c r="BI1553"/>
  <c r="BH1553"/>
  <c r="BG1553"/>
  <c r="BF1553"/>
  <c r="T1553"/>
  <c r="R1553"/>
  <c r="P1553"/>
  <c r="BI1550"/>
  <c r="BH1550"/>
  <c r="BG1550"/>
  <c r="BF1550"/>
  <c r="T1550"/>
  <c r="R1550"/>
  <c r="P1550"/>
  <c r="BI1547"/>
  <c r="BH1547"/>
  <c r="BG1547"/>
  <c r="BF1547"/>
  <c r="T1547"/>
  <c r="R1547"/>
  <c r="P1547"/>
  <c r="BI1544"/>
  <c r="BH1544"/>
  <c r="BG1544"/>
  <c r="BF1544"/>
  <c r="T1544"/>
  <c r="R1544"/>
  <c r="P1544"/>
  <c r="BI1541"/>
  <c r="BH1541"/>
  <c r="BG1541"/>
  <c r="BF1541"/>
  <c r="T1541"/>
  <c r="R1541"/>
  <c r="P1541"/>
  <c r="BI1538"/>
  <c r="BH1538"/>
  <c r="BG1538"/>
  <c r="BF1538"/>
  <c r="T1538"/>
  <c r="R1538"/>
  <c r="P1538"/>
  <c r="BI1535"/>
  <c r="BH1535"/>
  <c r="BG1535"/>
  <c r="BF1535"/>
  <c r="T1535"/>
  <c r="R1535"/>
  <c r="P1535"/>
  <c r="BI1532"/>
  <c r="BH1532"/>
  <c r="BG1532"/>
  <c r="BF1532"/>
  <c r="T1532"/>
  <c r="R1532"/>
  <c r="P1532"/>
  <c r="BI1529"/>
  <c r="BH1529"/>
  <c r="BG1529"/>
  <c r="BF1529"/>
  <c r="T1529"/>
  <c r="R1529"/>
  <c r="P1529"/>
  <c r="BI1526"/>
  <c r="BH1526"/>
  <c r="BG1526"/>
  <c r="BF1526"/>
  <c r="T1526"/>
  <c r="R1526"/>
  <c r="P1526"/>
  <c r="BI1523"/>
  <c r="BH1523"/>
  <c r="BG1523"/>
  <c r="BF1523"/>
  <c r="T1523"/>
  <c r="R1523"/>
  <c r="P1523"/>
  <c r="BI1520"/>
  <c r="BH1520"/>
  <c r="BG1520"/>
  <c r="BF1520"/>
  <c r="T1520"/>
  <c r="R1520"/>
  <c r="P1520"/>
  <c r="BI1517"/>
  <c r="BH1517"/>
  <c r="BG1517"/>
  <c r="BF1517"/>
  <c r="T1517"/>
  <c r="R1517"/>
  <c r="P1517"/>
  <c r="BI1514"/>
  <c r="BH1514"/>
  <c r="BG1514"/>
  <c r="BF1514"/>
  <c r="T1514"/>
  <c r="R1514"/>
  <c r="P1514"/>
  <c r="BI1511"/>
  <c r="BH1511"/>
  <c r="BG1511"/>
  <c r="BF1511"/>
  <c r="T1511"/>
  <c r="R1511"/>
  <c r="P1511"/>
  <c r="BI1508"/>
  <c r="BH1508"/>
  <c r="BG1508"/>
  <c r="BF1508"/>
  <c r="T1508"/>
  <c r="R1508"/>
  <c r="P1508"/>
  <c r="BI1505"/>
  <c r="BH1505"/>
  <c r="BG1505"/>
  <c r="BF1505"/>
  <c r="T1505"/>
  <c r="R1505"/>
  <c r="P1505"/>
  <c r="BI1502"/>
  <c r="BH1502"/>
  <c r="BG1502"/>
  <c r="BF1502"/>
  <c r="T1502"/>
  <c r="R1502"/>
  <c r="P1502"/>
  <c r="BI1499"/>
  <c r="BH1499"/>
  <c r="BG1499"/>
  <c r="BF1499"/>
  <c r="T1499"/>
  <c r="R1499"/>
  <c r="P1499"/>
  <c r="BI1496"/>
  <c r="BH1496"/>
  <c r="BG1496"/>
  <c r="BF1496"/>
  <c r="T1496"/>
  <c r="R1496"/>
  <c r="P1496"/>
  <c r="BI1494"/>
  <c r="BH1494"/>
  <c r="BG1494"/>
  <c r="BF1494"/>
  <c r="T1494"/>
  <c r="R1494"/>
  <c r="P1494"/>
  <c r="BI1491"/>
  <c r="BH1491"/>
  <c r="BG1491"/>
  <c r="BF1491"/>
  <c r="T1491"/>
  <c r="R1491"/>
  <c r="P1491"/>
  <c r="BI1488"/>
  <c r="BH1488"/>
  <c r="BG1488"/>
  <c r="BF1488"/>
  <c r="T1488"/>
  <c r="R1488"/>
  <c r="P1488"/>
  <c r="BI1485"/>
  <c r="BH1485"/>
  <c r="BG1485"/>
  <c r="BF1485"/>
  <c r="T1485"/>
  <c r="R1485"/>
  <c r="P1485"/>
  <c r="BI1482"/>
  <c r="BH1482"/>
  <c r="BG1482"/>
  <c r="BF1482"/>
  <c r="T1482"/>
  <c r="R1482"/>
  <c r="P1482"/>
  <c r="BI1479"/>
  <c r="BH1479"/>
  <c r="BG1479"/>
  <c r="BF1479"/>
  <c r="T1479"/>
  <c r="R1479"/>
  <c r="P1479"/>
  <c r="BI1476"/>
  <c r="BH1476"/>
  <c r="BG1476"/>
  <c r="BF1476"/>
  <c r="T1476"/>
  <c r="R1476"/>
  <c r="P1476"/>
  <c r="BI1473"/>
  <c r="BH1473"/>
  <c r="BG1473"/>
  <c r="BF1473"/>
  <c r="T1473"/>
  <c r="R1473"/>
  <c r="P1473"/>
  <c r="BI1470"/>
  <c r="BH1470"/>
  <c r="BG1470"/>
  <c r="BF1470"/>
  <c r="T1470"/>
  <c r="R1470"/>
  <c r="P1470"/>
  <c r="BI1467"/>
  <c r="BH1467"/>
  <c r="BG1467"/>
  <c r="BF1467"/>
  <c r="T1467"/>
  <c r="R1467"/>
  <c r="P1467"/>
  <c r="BI1464"/>
  <c r="BH1464"/>
  <c r="BG1464"/>
  <c r="BF1464"/>
  <c r="T1464"/>
  <c r="R1464"/>
  <c r="P1464"/>
  <c r="BI1461"/>
  <c r="BH1461"/>
  <c r="BG1461"/>
  <c r="BF1461"/>
  <c r="T1461"/>
  <c r="R1461"/>
  <c r="P1461"/>
  <c r="BI1458"/>
  <c r="BH1458"/>
  <c r="BG1458"/>
  <c r="BF1458"/>
  <c r="T1458"/>
  <c r="R1458"/>
  <c r="P1458"/>
  <c r="BI1455"/>
  <c r="BH1455"/>
  <c r="BG1455"/>
  <c r="BF1455"/>
  <c r="T1455"/>
  <c r="R1455"/>
  <c r="P1455"/>
  <c r="BI1452"/>
  <c r="BH1452"/>
  <c r="BG1452"/>
  <c r="BF1452"/>
  <c r="T1452"/>
  <c r="R1452"/>
  <c r="P1452"/>
  <c r="BI1449"/>
  <c r="BH1449"/>
  <c r="BG1449"/>
  <c r="BF1449"/>
  <c r="T1449"/>
  <c r="R1449"/>
  <c r="P1449"/>
  <c r="BI1446"/>
  <c r="BH1446"/>
  <c r="BG1446"/>
  <c r="BF1446"/>
  <c r="T1446"/>
  <c r="R1446"/>
  <c r="P1446"/>
  <c r="BI1443"/>
  <c r="BH1443"/>
  <c r="BG1443"/>
  <c r="BF1443"/>
  <c r="T1443"/>
  <c r="R1443"/>
  <c r="P1443"/>
  <c r="BI1440"/>
  <c r="BH1440"/>
  <c r="BG1440"/>
  <c r="BF1440"/>
  <c r="T1440"/>
  <c r="R1440"/>
  <c r="P1440"/>
  <c r="BI1437"/>
  <c r="BH1437"/>
  <c r="BG1437"/>
  <c r="BF1437"/>
  <c r="T1437"/>
  <c r="R1437"/>
  <c r="P1437"/>
  <c r="BI1434"/>
  <c r="BH1434"/>
  <c r="BG1434"/>
  <c r="BF1434"/>
  <c r="T1434"/>
  <c r="R1434"/>
  <c r="P1434"/>
  <c r="BI1431"/>
  <c r="BH1431"/>
  <c r="BG1431"/>
  <c r="BF1431"/>
  <c r="T1431"/>
  <c r="R1431"/>
  <c r="P1431"/>
  <c r="BI1428"/>
  <c r="BH1428"/>
  <c r="BG1428"/>
  <c r="BF1428"/>
  <c r="T1428"/>
  <c r="R1428"/>
  <c r="P1428"/>
  <c r="BI1425"/>
  <c r="BH1425"/>
  <c r="BG1425"/>
  <c r="BF1425"/>
  <c r="T1425"/>
  <c r="R1425"/>
  <c r="P1425"/>
  <c r="BI1422"/>
  <c r="BH1422"/>
  <c r="BG1422"/>
  <c r="BF1422"/>
  <c r="T1422"/>
  <c r="R1422"/>
  <c r="P1422"/>
  <c r="BI1419"/>
  <c r="BH1419"/>
  <c r="BG1419"/>
  <c r="BF1419"/>
  <c r="T1419"/>
  <c r="R1419"/>
  <c r="P1419"/>
  <c r="BI1416"/>
  <c r="BH1416"/>
  <c r="BG1416"/>
  <c r="BF1416"/>
  <c r="T1416"/>
  <c r="R1416"/>
  <c r="P1416"/>
  <c r="BI1413"/>
  <c r="BH1413"/>
  <c r="BG1413"/>
  <c r="BF1413"/>
  <c r="T1413"/>
  <c r="R1413"/>
  <c r="P1413"/>
  <c r="BI1410"/>
  <c r="BH1410"/>
  <c r="BG1410"/>
  <c r="BF1410"/>
  <c r="T1410"/>
  <c r="R1410"/>
  <c r="P1410"/>
  <c r="BI1407"/>
  <c r="BH1407"/>
  <c r="BG1407"/>
  <c r="BF1407"/>
  <c r="T1407"/>
  <c r="R1407"/>
  <c r="P1407"/>
  <c r="BI1404"/>
  <c r="BH1404"/>
  <c r="BG1404"/>
  <c r="BF1404"/>
  <c r="T1404"/>
  <c r="R1404"/>
  <c r="P1404"/>
  <c r="BI1401"/>
  <c r="BH1401"/>
  <c r="BG1401"/>
  <c r="BF1401"/>
  <c r="T1401"/>
  <c r="R1401"/>
  <c r="P1401"/>
  <c r="BI1398"/>
  <c r="BH1398"/>
  <c r="BG1398"/>
  <c r="BF1398"/>
  <c r="T1398"/>
  <c r="R1398"/>
  <c r="P1398"/>
  <c r="BI1395"/>
  <c r="BH1395"/>
  <c r="BG1395"/>
  <c r="BF1395"/>
  <c r="T1395"/>
  <c r="R1395"/>
  <c r="P1395"/>
  <c r="BI1392"/>
  <c r="BH1392"/>
  <c r="BG1392"/>
  <c r="BF1392"/>
  <c r="T1392"/>
  <c r="R1392"/>
  <c r="P1392"/>
  <c r="BI1389"/>
  <c r="BH1389"/>
  <c r="BG1389"/>
  <c r="BF1389"/>
  <c r="T1389"/>
  <c r="R1389"/>
  <c r="P1389"/>
  <c r="BI1386"/>
  <c r="BH1386"/>
  <c r="BG1386"/>
  <c r="BF1386"/>
  <c r="T1386"/>
  <c r="R1386"/>
  <c r="P1386"/>
  <c r="BI1383"/>
  <c r="BH1383"/>
  <c r="BG1383"/>
  <c r="BF1383"/>
  <c r="T1383"/>
  <c r="R1383"/>
  <c r="P1383"/>
  <c r="BI1380"/>
  <c r="BH1380"/>
  <c r="BG1380"/>
  <c r="BF1380"/>
  <c r="T1380"/>
  <c r="R1380"/>
  <c r="P1380"/>
  <c r="BI1377"/>
  <c r="BH1377"/>
  <c r="BG1377"/>
  <c r="BF1377"/>
  <c r="T1377"/>
  <c r="R1377"/>
  <c r="P1377"/>
  <c r="BI1374"/>
  <c r="BH1374"/>
  <c r="BG1374"/>
  <c r="BF1374"/>
  <c r="T1374"/>
  <c r="R1374"/>
  <c r="P1374"/>
  <c r="BI1371"/>
  <c r="BH1371"/>
  <c r="BG1371"/>
  <c r="BF1371"/>
  <c r="T1371"/>
  <c r="R1371"/>
  <c r="P1371"/>
  <c r="BI1368"/>
  <c r="BH1368"/>
  <c r="BG1368"/>
  <c r="BF1368"/>
  <c r="T1368"/>
  <c r="R1368"/>
  <c r="P1368"/>
  <c r="BI1365"/>
  <c r="BH1365"/>
  <c r="BG1365"/>
  <c r="BF1365"/>
  <c r="T1365"/>
  <c r="R1365"/>
  <c r="P1365"/>
  <c r="BI1362"/>
  <c r="BH1362"/>
  <c r="BG1362"/>
  <c r="BF1362"/>
  <c r="T1362"/>
  <c r="R1362"/>
  <c r="P1362"/>
  <c r="BI1359"/>
  <c r="BH1359"/>
  <c r="BG1359"/>
  <c r="BF1359"/>
  <c r="T1359"/>
  <c r="R1359"/>
  <c r="P1359"/>
  <c r="BI1356"/>
  <c r="BH1356"/>
  <c r="BG1356"/>
  <c r="BF1356"/>
  <c r="T1356"/>
  <c r="R1356"/>
  <c r="P1356"/>
  <c r="BI1353"/>
  <c r="BH1353"/>
  <c r="BG1353"/>
  <c r="BF1353"/>
  <c r="T1353"/>
  <c r="R1353"/>
  <c r="P1353"/>
  <c r="BI1350"/>
  <c r="BH1350"/>
  <c r="BG1350"/>
  <c r="BF1350"/>
  <c r="T1350"/>
  <c r="R1350"/>
  <c r="P1350"/>
  <c r="BI1347"/>
  <c r="BH1347"/>
  <c r="BG1347"/>
  <c r="BF1347"/>
  <c r="T1347"/>
  <c r="R1347"/>
  <c r="P1347"/>
  <c r="BI1344"/>
  <c r="BH1344"/>
  <c r="BG1344"/>
  <c r="BF1344"/>
  <c r="T1344"/>
  <c r="R1344"/>
  <c r="P1344"/>
  <c r="BI1341"/>
  <c r="BH1341"/>
  <c r="BG1341"/>
  <c r="BF1341"/>
  <c r="T1341"/>
  <c r="R1341"/>
  <c r="P1341"/>
  <c r="BI1338"/>
  <c r="BH1338"/>
  <c r="BG1338"/>
  <c r="BF1338"/>
  <c r="T1338"/>
  <c r="R1338"/>
  <c r="P1338"/>
  <c r="BI1335"/>
  <c r="BH1335"/>
  <c r="BG1335"/>
  <c r="BF1335"/>
  <c r="T1335"/>
  <c r="R1335"/>
  <c r="P1335"/>
  <c r="BI1332"/>
  <c r="BH1332"/>
  <c r="BG1332"/>
  <c r="BF1332"/>
  <c r="T1332"/>
  <c r="R1332"/>
  <c r="P1332"/>
  <c r="BI1329"/>
  <c r="BH1329"/>
  <c r="BG1329"/>
  <c r="BF1329"/>
  <c r="T1329"/>
  <c r="R1329"/>
  <c r="P1329"/>
  <c r="BI1326"/>
  <c r="BH1326"/>
  <c r="BG1326"/>
  <c r="BF1326"/>
  <c r="T1326"/>
  <c r="R1326"/>
  <c r="P1326"/>
  <c r="BI1323"/>
  <c r="BH1323"/>
  <c r="BG1323"/>
  <c r="BF1323"/>
  <c r="T1323"/>
  <c r="R1323"/>
  <c r="P1323"/>
  <c r="BI1320"/>
  <c r="BH1320"/>
  <c r="BG1320"/>
  <c r="BF1320"/>
  <c r="T1320"/>
  <c r="R1320"/>
  <c r="P1320"/>
  <c r="BI1317"/>
  <c r="BH1317"/>
  <c r="BG1317"/>
  <c r="BF1317"/>
  <c r="T1317"/>
  <c r="R1317"/>
  <c r="P1317"/>
  <c r="BI1314"/>
  <c r="BH1314"/>
  <c r="BG1314"/>
  <c r="BF1314"/>
  <c r="T1314"/>
  <c r="R1314"/>
  <c r="P1314"/>
  <c r="BI1311"/>
  <c r="BH1311"/>
  <c r="BG1311"/>
  <c r="BF1311"/>
  <c r="T1311"/>
  <c r="R1311"/>
  <c r="P1311"/>
  <c r="BI1308"/>
  <c r="BH1308"/>
  <c r="BG1308"/>
  <c r="BF1308"/>
  <c r="T1308"/>
  <c r="R1308"/>
  <c r="P1308"/>
  <c r="BI1305"/>
  <c r="BH1305"/>
  <c r="BG1305"/>
  <c r="BF1305"/>
  <c r="T1305"/>
  <c r="R1305"/>
  <c r="P1305"/>
  <c r="BI1302"/>
  <c r="BH1302"/>
  <c r="BG1302"/>
  <c r="BF1302"/>
  <c r="T1302"/>
  <c r="R1302"/>
  <c r="P1302"/>
  <c r="BI1299"/>
  <c r="BH1299"/>
  <c r="BG1299"/>
  <c r="BF1299"/>
  <c r="T1299"/>
  <c r="R1299"/>
  <c r="P1299"/>
  <c r="BI1296"/>
  <c r="BH1296"/>
  <c r="BG1296"/>
  <c r="BF1296"/>
  <c r="T1296"/>
  <c r="R1296"/>
  <c r="P1296"/>
  <c r="BI1293"/>
  <c r="BH1293"/>
  <c r="BG1293"/>
  <c r="BF1293"/>
  <c r="T1293"/>
  <c r="R1293"/>
  <c r="P1293"/>
  <c r="BI1290"/>
  <c r="BH1290"/>
  <c r="BG1290"/>
  <c r="BF1290"/>
  <c r="T1290"/>
  <c r="R1290"/>
  <c r="P1290"/>
  <c r="BI1287"/>
  <c r="BH1287"/>
  <c r="BG1287"/>
  <c r="BF1287"/>
  <c r="T1287"/>
  <c r="R1287"/>
  <c r="P1287"/>
  <c r="BI1284"/>
  <c r="BH1284"/>
  <c r="BG1284"/>
  <c r="BF1284"/>
  <c r="T1284"/>
  <c r="R1284"/>
  <c r="P1284"/>
  <c r="BI1281"/>
  <c r="BH1281"/>
  <c r="BG1281"/>
  <c r="BF1281"/>
  <c r="T1281"/>
  <c r="R1281"/>
  <c r="P1281"/>
  <c r="BI1278"/>
  <c r="BH1278"/>
  <c r="BG1278"/>
  <c r="BF1278"/>
  <c r="T1278"/>
  <c r="R1278"/>
  <c r="P1278"/>
  <c r="BI1275"/>
  <c r="BH1275"/>
  <c r="BG1275"/>
  <c r="BF1275"/>
  <c r="T1275"/>
  <c r="R1275"/>
  <c r="P1275"/>
  <c r="BI1272"/>
  <c r="BH1272"/>
  <c r="BG1272"/>
  <c r="BF1272"/>
  <c r="T1272"/>
  <c r="R1272"/>
  <c r="P1272"/>
  <c r="BI1269"/>
  <c r="BH1269"/>
  <c r="BG1269"/>
  <c r="BF1269"/>
  <c r="T1269"/>
  <c r="R1269"/>
  <c r="P1269"/>
  <c r="BI1266"/>
  <c r="BH1266"/>
  <c r="BG1266"/>
  <c r="BF1266"/>
  <c r="T1266"/>
  <c r="R1266"/>
  <c r="P1266"/>
  <c r="BI1263"/>
  <c r="BH1263"/>
  <c r="BG1263"/>
  <c r="BF1263"/>
  <c r="T1263"/>
  <c r="R1263"/>
  <c r="P1263"/>
  <c r="BI1260"/>
  <c r="BH1260"/>
  <c r="BG1260"/>
  <c r="BF1260"/>
  <c r="T1260"/>
  <c r="R1260"/>
  <c r="P1260"/>
  <c r="BI1257"/>
  <c r="BH1257"/>
  <c r="BG1257"/>
  <c r="BF1257"/>
  <c r="T1257"/>
  <c r="R1257"/>
  <c r="P1257"/>
  <c r="BI1254"/>
  <c r="BH1254"/>
  <c r="BG1254"/>
  <c r="BF1254"/>
  <c r="T1254"/>
  <c r="R1254"/>
  <c r="P1254"/>
  <c r="BI1251"/>
  <c r="BH1251"/>
  <c r="BG1251"/>
  <c r="BF1251"/>
  <c r="T1251"/>
  <c r="R1251"/>
  <c r="P1251"/>
  <c r="BI1248"/>
  <c r="BH1248"/>
  <c r="BG1248"/>
  <c r="BF1248"/>
  <c r="T1248"/>
  <c r="R1248"/>
  <c r="P1248"/>
  <c r="BI1245"/>
  <c r="BH1245"/>
  <c r="BG1245"/>
  <c r="BF1245"/>
  <c r="T1245"/>
  <c r="R1245"/>
  <c r="P1245"/>
  <c r="BI1242"/>
  <c r="BH1242"/>
  <c r="BG1242"/>
  <c r="BF1242"/>
  <c r="T1242"/>
  <c r="R1242"/>
  <c r="P1242"/>
  <c r="BI1239"/>
  <c r="BH1239"/>
  <c r="BG1239"/>
  <c r="BF1239"/>
  <c r="T1239"/>
  <c r="R1239"/>
  <c r="P1239"/>
  <c r="BI1236"/>
  <c r="BH1236"/>
  <c r="BG1236"/>
  <c r="BF1236"/>
  <c r="T1236"/>
  <c r="R1236"/>
  <c r="P1236"/>
  <c r="BI1233"/>
  <c r="BH1233"/>
  <c r="BG1233"/>
  <c r="BF1233"/>
  <c r="T1233"/>
  <c r="R1233"/>
  <c r="P1233"/>
  <c r="BI1230"/>
  <c r="BH1230"/>
  <c r="BG1230"/>
  <c r="BF1230"/>
  <c r="T1230"/>
  <c r="R1230"/>
  <c r="P1230"/>
  <c r="BI1227"/>
  <c r="BH1227"/>
  <c r="BG1227"/>
  <c r="BF1227"/>
  <c r="T1227"/>
  <c r="R1227"/>
  <c r="P1227"/>
  <c r="BI1224"/>
  <c r="BH1224"/>
  <c r="BG1224"/>
  <c r="BF1224"/>
  <c r="T1224"/>
  <c r="R1224"/>
  <c r="P1224"/>
  <c r="BI1221"/>
  <c r="BH1221"/>
  <c r="BG1221"/>
  <c r="BF1221"/>
  <c r="T1221"/>
  <c r="R1221"/>
  <c r="P1221"/>
  <c r="BI1218"/>
  <c r="BH1218"/>
  <c r="BG1218"/>
  <c r="BF1218"/>
  <c r="T1218"/>
  <c r="R1218"/>
  <c r="P1218"/>
  <c r="BI1215"/>
  <c r="BH1215"/>
  <c r="BG1215"/>
  <c r="BF1215"/>
  <c r="T1215"/>
  <c r="R1215"/>
  <c r="P1215"/>
  <c r="BI1212"/>
  <c r="BH1212"/>
  <c r="BG1212"/>
  <c r="BF1212"/>
  <c r="T1212"/>
  <c r="R1212"/>
  <c r="P1212"/>
  <c r="BI1209"/>
  <c r="BH1209"/>
  <c r="BG1209"/>
  <c r="BF1209"/>
  <c r="T1209"/>
  <c r="R1209"/>
  <c r="P1209"/>
  <c r="BI1206"/>
  <c r="BH1206"/>
  <c r="BG1206"/>
  <c r="BF1206"/>
  <c r="T1206"/>
  <c r="R1206"/>
  <c r="P1206"/>
  <c r="BI1203"/>
  <c r="BH1203"/>
  <c r="BG1203"/>
  <c r="BF1203"/>
  <c r="T1203"/>
  <c r="R1203"/>
  <c r="P1203"/>
  <c r="BI1200"/>
  <c r="BH1200"/>
  <c r="BG1200"/>
  <c r="BF1200"/>
  <c r="T1200"/>
  <c r="R1200"/>
  <c r="P1200"/>
  <c r="BI1197"/>
  <c r="BH1197"/>
  <c r="BG1197"/>
  <c r="BF1197"/>
  <c r="T1197"/>
  <c r="R1197"/>
  <c r="P1197"/>
  <c r="BI1194"/>
  <c r="BH1194"/>
  <c r="BG1194"/>
  <c r="BF1194"/>
  <c r="T1194"/>
  <c r="R1194"/>
  <c r="P1194"/>
  <c r="BI1191"/>
  <c r="BH1191"/>
  <c r="BG1191"/>
  <c r="BF1191"/>
  <c r="T1191"/>
  <c r="R1191"/>
  <c r="P1191"/>
  <c r="BI1188"/>
  <c r="BH1188"/>
  <c r="BG1188"/>
  <c r="BF1188"/>
  <c r="T1188"/>
  <c r="R1188"/>
  <c r="P1188"/>
  <c r="BI1185"/>
  <c r="BH1185"/>
  <c r="BG1185"/>
  <c r="BF1185"/>
  <c r="T1185"/>
  <c r="R1185"/>
  <c r="P1185"/>
  <c r="BI1182"/>
  <c r="BH1182"/>
  <c r="BG1182"/>
  <c r="BF1182"/>
  <c r="T1182"/>
  <c r="R1182"/>
  <c r="P1182"/>
  <c r="BI1179"/>
  <c r="BH1179"/>
  <c r="BG1179"/>
  <c r="BF1179"/>
  <c r="T1179"/>
  <c r="R1179"/>
  <c r="P1179"/>
  <c r="BI1176"/>
  <c r="BH1176"/>
  <c r="BG1176"/>
  <c r="BF1176"/>
  <c r="T1176"/>
  <c r="R1176"/>
  <c r="P1176"/>
  <c r="BI1173"/>
  <c r="BH1173"/>
  <c r="BG1173"/>
  <c r="BF1173"/>
  <c r="T1173"/>
  <c r="R1173"/>
  <c r="P1173"/>
  <c r="BI1170"/>
  <c r="BH1170"/>
  <c r="BG1170"/>
  <c r="BF1170"/>
  <c r="T1170"/>
  <c r="R1170"/>
  <c r="P1170"/>
  <c r="BI1167"/>
  <c r="BH1167"/>
  <c r="BG1167"/>
  <c r="BF1167"/>
  <c r="T1167"/>
  <c r="R1167"/>
  <c r="P1167"/>
  <c r="BI1164"/>
  <c r="BH1164"/>
  <c r="BG1164"/>
  <c r="BF1164"/>
  <c r="T1164"/>
  <c r="R1164"/>
  <c r="P1164"/>
  <c r="BI1161"/>
  <c r="BH1161"/>
  <c r="BG1161"/>
  <c r="BF1161"/>
  <c r="T1161"/>
  <c r="R1161"/>
  <c r="P1161"/>
  <c r="BI1158"/>
  <c r="BH1158"/>
  <c r="BG1158"/>
  <c r="BF1158"/>
  <c r="T1158"/>
  <c r="R1158"/>
  <c r="P1158"/>
  <c r="BI1155"/>
  <c r="BH1155"/>
  <c r="BG1155"/>
  <c r="BF1155"/>
  <c r="T1155"/>
  <c r="R1155"/>
  <c r="P1155"/>
  <c r="BI1152"/>
  <c r="BH1152"/>
  <c r="BG1152"/>
  <c r="BF1152"/>
  <c r="T1152"/>
  <c r="R1152"/>
  <c r="P1152"/>
  <c r="BI1149"/>
  <c r="BH1149"/>
  <c r="BG1149"/>
  <c r="BF1149"/>
  <c r="T1149"/>
  <c r="R1149"/>
  <c r="P1149"/>
  <c r="BI1146"/>
  <c r="BH1146"/>
  <c r="BG1146"/>
  <c r="BF1146"/>
  <c r="T1146"/>
  <c r="R1146"/>
  <c r="P1146"/>
  <c r="BI1143"/>
  <c r="BH1143"/>
  <c r="BG1143"/>
  <c r="BF1143"/>
  <c r="T1143"/>
  <c r="R1143"/>
  <c r="P1143"/>
  <c r="BI1140"/>
  <c r="BH1140"/>
  <c r="BG1140"/>
  <c r="BF1140"/>
  <c r="T1140"/>
  <c r="R1140"/>
  <c r="P1140"/>
  <c r="BI1137"/>
  <c r="BH1137"/>
  <c r="BG1137"/>
  <c r="BF1137"/>
  <c r="T1137"/>
  <c r="R1137"/>
  <c r="P1137"/>
  <c r="BI1134"/>
  <c r="BH1134"/>
  <c r="BG1134"/>
  <c r="BF1134"/>
  <c r="T1134"/>
  <c r="R1134"/>
  <c r="P1134"/>
  <c r="BI1131"/>
  <c r="BH1131"/>
  <c r="BG1131"/>
  <c r="BF1131"/>
  <c r="T1131"/>
  <c r="R1131"/>
  <c r="P1131"/>
  <c r="BI1128"/>
  <c r="BH1128"/>
  <c r="BG1128"/>
  <c r="BF1128"/>
  <c r="T1128"/>
  <c r="R1128"/>
  <c r="P1128"/>
  <c r="BI1125"/>
  <c r="BH1125"/>
  <c r="BG1125"/>
  <c r="BF1125"/>
  <c r="T1125"/>
  <c r="R1125"/>
  <c r="P1125"/>
  <c r="BI1122"/>
  <c r="BH1122"/>
  <c r="BG1122"/>
  <c r="BF1122"/>
  <c r="T1122"/>
  <c r="R1122"/>
  <c r="P1122"/>
  <c r="BI1119"/>
  <c r="BH1119"/>
  <c r="BG1119"/>
  <c r="BF1119"/>
  <c r="T1119"/>
  <c r="R1119"/>
  <c r="P1119"/>
  <c r="BI1116"/>
  <c r="BH1116"/>
  <c r="BG1116"/>
  <c r="BF1116"/>
  <c r="T1116"/>
  <c r="R1116"/>
  <c r="P1116"/>
  <c r="BI1113"/>
  <c r="BH1113"/>
  <c r="BG1113"/>
  <c r="BF1113"/>
  <c r="T1113"/>
  <c r="R1113"/>
  <c r="P1113"/>
  <c r="BI1110"/>
  <c r="BH1110"/>
  <c r="BG1110"/>
  <c r="BF1110"/>
  <c r="T1110"/>
  <c r="R1110"/>
  <c r="P1110"/>
  <c r="BI1107"/>
  <c r="BH1107"/>
  <c r="BG1107"/>
  <c r="BF1107"/>
  <c r="T1107"/>
  <c r="R1107"/>
  <c r="P1107"/>
  <c r="BI1104"/>
  <c r="BH1104"/>
  <c r="BG1104"/>
  <c r="BF1104"/>
  <c r="T1104"/>
  <c r="R1104"/>
  <c r="P1104"/>
  <c r="BI1101"/>
  <c r="BH1101"/>
  <c r="BG1101"/>
  <c r="BF1101"/>
  <c r="T1101"/>
  <c r="R1101"/>
  <c r="P1101"/>
  <c r="BI1098"/>
  <c r="BH1098"/>
  <c r="BG1098"/>
  <c r="BF1098"/>
  <c r="T1098"/>
  <c r="R1098"/>
  <c r="P1098"/>
  <c r="BI1095"/>
  <c r="BH1095"/>
  <c r="BG1095"/>
  <c r="BF1095"/>
  <c r="T1095"/>
  <c r="R1095"/>
  <c r="P1095"/>
  <c r="BI1092"/>
  <c r="BH1092"/>
  <c r="BG1092"/>
  <c r="BF1092"/>
  <c r="T1092"/>
  <c r="R1092"/>
  <c r="P1092"/>
  <c r="BI1089"/>
  <c r="BH1089"/>
  <c r="BG1089"/>
  <c r="BF1089"/>
  <c r="T1089"/>
  <c r="R1089"/>
  <c r="P1089"/>
  <c r="BI1086"/>
  <c r="BH1086"/>
  <c r="BG1086"/>
  <c r="BF1086"/>
  <c r="T1086"/>
  <c r="R1086"/>
  <c r="P1086"/>
  <c r="BI1083"/>
  <c r="BH1083"/>
  <c r="BG1083"/>
  <c r="BF1083"/>
  <c r="T1083"/>
  <c r="R1083"/>
  <c r="P1083"/>
  <c r="BI1080"/>
  <c r="BH1080"/>
  <c r="BG1080"/>
  <c r="BF1080"/>
  <c r="T1080"/>
  <c r="R1080"/>
  <c r="P1080"/>
  <c r="BI1077"/>
  <c r="BH1077"/>
  <c r="BG1077"/>
  <c r="BF1077"/>
  <c r="T1077"/>
  <c r="R1077"/>
  <c r="P1077"/>
  <c r="BI1074"/>
  <c r="BH1074"/>
  <c r="BG1074"/>
  <c r="BF1074"/>
  <c r="T1074"/>
  <c r="R1074"/>
  <c r="P1074"/>
  <c r="BI1071"/>
  <c r="BH1071"/>
  <c r="BG1071"/>
  <c r="BF1071"/>
  <c r="T1071"/>
  <c r="R1071"/>
  <c r="P1071"/>
  <c r="BI1068"/>
  <c r="BH1068"/>
  <c r="BG1068"/>
  <c r="BF1068"/>
  <c r="T1068"/>
  <c r="R1068"/>
  <c r="P1068"/>
  <c r="BI1065"/>
  <c r="BH1065"/>
  <c r="BG1065"/>
  <c r="BF1065"/>
  <c r="T1065"/>
  <c r="R1065"/>
  <c r="P1065"/>
  <c r="BI1062"/>
  <c r="BH1062"/>
  <c r="BG1062"/>
  <c r="BF1062"/>
  <c r="T1062"/>
  <c r="R1062"/>
  <c r="P1062"/>
  <c r="BI1059"/>
  <c r="BH1059"/>
  <c r="BG1059"/>
  <c r="BF1059"/>
  <c r="T1059"/>
  <c r="R1059"/>
  <c r="P1059"/>
  <c r="BI1056"/>
  <c r="BH1056"/>
  <c r="BG1056"/>
  <c r="BF1056"/>
  <c r="T1056"/>
  <c r="R1056"/>
  <c r="P1056"/>
  <c r="BI1053"/>
  <c r="BH1053"/>
  <c r="BG1053"/>
  <c r="BF1053"/>
  <c r="T1053"/>
  <c r="R1053"/>
  <c r="P1053"/>
  <c r="BI1050"/>
  <c r="BH1050"/>
  <c r="BG1050"/>
  <c r="BF1050"/>
  <c r="T1050"/>
  <c r="R1050"/>
  <c r="P1050"/>
  <c r="BI1047"/>
  <c r="BH1047"/>
  <c r="BG1047"/>
  <c r="BF1047"/>
  <c r="T1047"/>
  <c r="R1047"/>
  <c r="P1047"/>
  <c r="BI1044"/>
  <c r="BH1044"/>
  <c r="BG1044"/>
  <c r="BF1044"/>
  <c r="T1044"/>
  <c r="R1044"/>
  <c r="P1044"/>
  <c r="BI1041"/>
  <c r="BH1041"/>
  <c r="BG1041"/>
  <c r="BF1041"/>
  <c r="T1041"/>
  <c r="R1041"/>
  <c r="P1041"/>
  <c r="BI1038"/>
  <c r="BH1038"/>
  <c r="BG1038"/>
  <c r="BF1038"/>
  <c r="T1038"/>
  <c r="R1038"/>
  <c r="P1038"/>
  <c r="BI1035"/>
  <c r="BH1035"/>
  <c r="BG1035"/>
  <c r="BF1035"/>
  <c r="T1035"/>
  <c r="R1035"/>
  <c r="P1035"/>
  <c r="BI1032"/>
  <c r="BH1032"/>
  <c r="BG1032"/>
  <c r="BF1032"/>
  <c r="T1032"/>
  <c r="R1032"/>
  <c r="P1032"/>
  <c r="BI1029"/>
  <c r="BH1029"/>
  <c r="BG1029"/>
  <c r="BF1029"/>
  <c r="T1029"/>
  <c r="R1029"/>
  <c r="P1029"/>
  <c r="BI1026"/>
  <c r="BH1026"/>
  <c r="BG1026"/>
  <c r="BF1026"/>
  <c r="T1026"/>
  <c r="R1026"/>
  <c r="P1026"/>
  <c r="BI1023"/>
  <c r="BH1023"/>
  <c r="BG1023"/>
  <c r="BF1023"/>
  <c r="T1023"/>
  <c r="R1023"/>
  <c r="P1023"/>
  <c r="BI1020"/>
  <c r="BH1020"/>
  <c r="BG1020"/>
  <c r="BF1020"/>
  <c r="T1020"/>
  <c r="R1020"/>
  <c r="P1020"/>
  <c r="BI1017"/>
  <c r="BH1017"/>
  <c r="BG1017"/>
  <c r="BF1017"/>
  <c r="T1017"/>
  <c r="R1017"/>
  <c r="P1017"/>
  <c r="BI1014"/>
  <c r="BH1014"/>
  <c r="BG1014"/>
  <c r="BF1014"/>
  <c r="T1014"/>
  <c r="R1014"/>
  <c r="P1014"/>
  <c r="BI1011"/>
  <c r="BH1011"/>
  <c r="BG1011"/>
  <c r="BF1011"/>
  <c r="T1011"/>
  <c r="R1011"/>
  <c r="P1011"/>
  <c r="BI1008"/>
  <c r="BH1008"/>
  <c r="BG1008"/>
  <c r="BF1008"/>
  <c r="T1008"/>
  <c r="R1008"/>
  <c r="P1008"/>
  <c r="BI1005"/>
  <c r="BH1005"/>
  <c r="BG1005"/>
  <c r="BF1005"/>
  <c r="T1005"/>
  <c r="R1005"/>
  <c r="P1005"/>
  <c r="BI1002"/>
  <c r="BH1002"/>
  <c r="BG1002"/>
  <c r="BF1002"/>
  <c r="T1002"/>
  <c r="R1002"/>
  <c r="P1002"/>
  <c r="BI999"/>
  <c r="BH999"/>
  <c r="BG999"/>
  <c r="BF999"/>
  <c r="T999"/>
  <c r="R999"/>
  <c r="P999"/>
  <c r="BI996"/>
  <c r="BH996"/>
  <c r="BG996"/>
  <c r="BF996"/>
  <c r="T996"/>
  <c r="R996"/>
  <c r="P996"/>
  <c r="BI993"/>
  <c r="BH993"/>
  <c r="BG993"/>
  <c r="BF993"/>
  <c r="T993"/>
  <c r="R993"/>
  <c r="P993"/>
  <c r="BI990"/>
  <c r="BH990"/>
  <c r="BG990"/>
  <c r="BF990"/>
  <c r="T990"/>
  <c r="R990"/>
  <c r="P990"/>
  <c r="BI987"/>
  <c r="BH987"/>
  <c r="BG987"/>
  <c r="BF987"/>
  <c r="T987"/>
  <c r="R987"/>
  <c r="P987"/>
  <c r="BI984"/>
  <c r="BH984"/>
  <c r="BG984"/>
  <c r="BF984"/>
  <c r="T984"/>
  <c r="R984"/>
  <c r="P984"/>
  <c r="BI981"/>
  <c r="BH981"/>
  <c r="BG981"/>
  <c r="BF981"/>
  <c r="T981"/>
  <c r="R981"/>
  <c r="P981"/>
  <c r="BI978"/>
  <c r="BH978"/>
  <c r="BG978"/>
  <c r="BF978"/>
  <c r="T978"/>
  <c r="R978"/>
  <c r="P978"/>
  <c r="BI975"/>
  <c r="BH975"/>
  <c r="BG975"/>
  <c r="BF975"/>
  <c r="T975"/>
  <c r="R975"/>
  <c r="P975"/>
  <c r="BI972"/>
  <c r="BH972"/>
  <c r="BG972"/>
  <c r="BF972"/>
  <c r="T972"/>
  <c r="R972"/>
  <c r="P972"/>
  <c r="BI969"/>
  <c r="BH969"/>
  <c r="BG969"/>
  <c r="BF969"/>
  <c r="T969"/>
  <c r="R969"/>
  <c r="P969"/>
  <c r="BI966"/>
  <c r="BH966"/>
  <c r="BG966"/>
  <c r="BF966"/>
  <c r="T966"/>
  <c r="R966"/>
  <c r="P966"/>
  <c r="BI963"/>
  <c r="BH963"/>
  <c r="BG963"/>
  <c r="BF963"/>
  <c r="T963"/>
  <c r="R963"/>
  <c r="P963"/>
  <c r="BI960"/>
  <c r="BH960"/>
  <c r="BG960"/>
  <c r="BF960"/>
  <c r="T960"/>
  <c r="R960"/>
  <c r="P960"/>
  <c r="BI957"/>
  <c r="BH957"/>
  <c r="BG957"/>
  <c r="BF957"/>
  <c r="T957"/>
  <c r="R957"/>
  <c r="P957"/>
  <c r="BI954"/>
  <c r="BH954"/>
  <c r="BG954"/>
  <c r="BF954"/>
  <c r="T954"/>
  <c r="R954"/>
  <c r="P954"/>
  <c r="BI951"/>
  <c r="BH951"/>
  <c r="BG951"/>
  <c r="BF951"/>
  <c r="T951"/>
  <c r="R951"/>
  <c r="P951"/>
  <c r="BI948"/>
  <c r="BH948"/>
  <c r="BG948"/>
  <c r="BF948"/>
  <c r="T948"/>
  <c r="R948"/>
  <c r="P948"/>
  <c r="BI945"/>
  <c r="BH945"/>
  <c r="BG945"/>
  <c r="BF945"/>
  <c r="T945"/>
  <c r="R945"/>
  <c r="P945"/>
  <c r="BI942"/>
  <c r="BH942"/>
  <c r="BG942"/>
  <c r="BF942"/>
  <c r="T942"/>
  <c r="R942"/>
  <c r="P942"/>
  <c r="BI939"/>
  <c r="BH939"/>
  <c r="BG939"/>
  <c r="BF939"/>
  <c r="T939"/>
  <c r="R939"/>
  <c r="P939"/>
  <c r="BI936"/>
  <c r="BH936"/>
  <c r="BG936"/>
  <c r="BF936"/>
  <c r="T936"/>
  <c r="R936"/>
  <c r="P936"/>
  <c r="BI933"/>
  <c r="BH933"/>
  <c r="BG933"/>
  <c r="BF933"/>
  <c r="T933"/>
  <c r="R933"/>
  <c r="P933"/>
  <c r="BI930"/>
  <c r="BH930"/>
  <c r="BG930"/>
  <c r="BF930"/>
  <c r="T930"/>
  <c r="R930"/>
  <c r="P930"/>
  <c r="BI927"/>
  <c r="BH927"/>
  <c r="BG927"/>
  <c r="BF927"/>
  <c r="T927"/>
  <c r="R927"/>
  <c r="P927"/>
  <c r="BI924"/>
  <c r="BH924"/>
  <c r="BG924"/>
  <c r="BF924"/>
  <c r="T924"/>
  <c r="R924"/>
  <c r="P924"/>
  <c r="BI921"/>
  <c r="BH921"/>
  <c r="BG921"/>
  <c r="BF921"/>
  <c r="T921"/>
  <c r="R921"/>
  <c r="P921"/>
  <c r="BI918"/>
  <c r="BH918"/>
  <c r="BG918"/>
  <c r="BF918"/>
  <c r="T918"/>
  <c r="R918"/>
  <c r="P918"/>
  <c r="BI915"/>
  <c r="BH915"/>
  <c r="BG915"/>
  <c r="BF915"/>
  <c r="T915"/>
  <c r="R915"/>
  <c r="P915"/>
  <c r="BI912"/>
  <c r="BH912"/>
  <c r="BG912"/>
  <c r="BF912"/>
  <c r="T912"/>
  <c r="R912"/>
  <c r="P912"/>
  <c r="BI909"/>
  <c r="BH909"/>
  <c r="BG909"/>
  <c r="BF909"/>
  <c r="T909"/>
  <c r="R909"/>
  <c r="P909"/>
  <c r="BI906"/>
  <c r="BH906"/>
  <c r="BG906"/>
  <c r="BF906"/>
  <c r="T906"/>
  <c r="R906"/>
  <c r="P906"/>
  <c r="BI903"/>
  <c r="BH903"/>
  <c r="BG903"/>
  <c r="BF903"/>
  <c r="T903"/>
  <c r="R903"/>
  <c r="P903"/>
  <c r="BI900"/>
  <c r="BH900"/>
  <c r="BG900"/>
  <c r="BF900"/>
  <c r="T900"/>
  <c r="R900"/>
  <c r="P900"/>
  <c r="BI897"/>
  <c r="BH897"/>
  <c r="BG897"/>
  <c r="BF897"/>
  <c r="T897"/>
  <c r="R897"/>
  <c r="P897"/>
  <c r="BI894"/>
  <c r="BH894"/>
  <c r="BG894"/>
  <c r="BF894"/>
  <c r="T894"/>
  <c r="R894"/>
  <c r="P894"/>
  <c r="BI891"/>
  <c r="BH891"/>
  <c r="BG891"/>
  <c r="BF891"/>
  <c r="T891"/>
  <c r="R891"/>
  <c r="P891"/>
  <c r="BI888"/>
  <c r="BH888"/>
  <c r="BG888"/>
  <c r="BF888"/>
  <c r="T888"/>
  <c r="R888"/>
  <c r="P888"/>
  <c r="BI885"/>
  <c r="BH885"/>
  <c r="BG885"/>
  <c r="BF885"/>
  <c r="T885"/>
  <c r="R885"/>
  <c r="P885"/>
  <c r="BI882"/>
  <c r="BH882"/>
  <c r="BG882"/>
  <c r="BF882"/>
  <c r="T882"/>
  <c r="R882"/>
  <c r="P882"/>
  <c r="BI879"/>
  <c r="BH879"/>
  <c r="BG879"/>
  <c r="BF879"/>
  <c r="T879"/>
  <c r="R879"/>
  <c r="P879"/>
  <c r="BI876"/>
  <c r="BH876"/>
  <c r="BG876"/>
  <c r="BF876"/>
  <c r="T876"/>
  <c r="R876"/>
  <c r="P876"/>
  <c r="BI873"/>
  <c r="BH873"/>
  <c r="BG873"/>
  <c r="BF873"/>
  <c r="T873"/>
  <c r="R873"/>
  <c r="P873"/>
  <c r="BI870"/>
  <c r="BH870"/>
  <c r="BG870"/>
  <c r="BF870"/>
  <c r="T870"/>
  <c r="R870"/>
  <c r="P870"/>
  <c r="BI867"/>
  <c r="BH867"/>
  <c r="BG867"/>
  <c r="BF867"/>
  <c r="T867"/>
  <c r="R867"/>
  <c r="P867"/>
  <c r="BI864"/>
  <c r="BH864"/>
  <c r="BG864"/>
  <c r="BF864"/>
  <c r="T864"/>
  <c r="R864"/>
  <c r="P864"/>
  <c r="BI861"/>
  <c r="BH861"/>
  <c r="BG861"/>
  <c r="BF861"/>
  <c r="T861"/>
  <c r="R861"/>
  <c r="P861"/>
  <c r="BI858"/>
  <c r="BH858"/>
  <c r="BG858"/>
  <c r="BF858"/>
  <c r="T858"/>
  <c r="R858"/>
  <c r="P858"/>
  <c r="BI855"/>
  <c r="BH855"/>
  <c r="BG855"/>
  <c r="BF855"/>
  <c r="T855"/>
  <c r="R855"/>
  <c r="P855"/>
  <c r="BI852"/>
  <c r="BH852"/>
  <c r="BG852"/>
  <c r="BF852"/>
  <c r="T852"/>
  <c r="R852"/>
  <c r="P852"/>
  <c r="BI849"/>
  <c r="BH849"/>
  <c r="BG849"/>
  <c r="BF849"/>
  <c r="T849"/>
  <c r="R849"/>
  <c r="P849"/>
  <c r="BI846"/>
  <c r="BH846"/>
  <c r="BG846"/>
  <c r="BF846"/>
  <c r="T846"/>
  <c r="R846"/>
  <c r="P846"/>
  <c r="BI843"/>
  <c r="BH843"/>
  <c r="BG843"/>
  <c r="BF843"/>
  <c r="T843"/>
  <c r="R843"/>
  <c r="P843"/>
  <c r="BI840"/>
  <c r="BH840"/>
  <c r="BG840"/>
  <c r="BF840"/>
  <c r="T840"/>
  <c r="R840"/>
  <c r="P840"/>
  <c r="BI837"/>
  <c r="BH837"/>
  <c r="BG837"/>
  <c r="BF837"/>
  <c r="T837"/>
  <c r="R837"/>
  <c r="P837"/>
  <c r="BI834"/>
  <c r="BH834"/>
  <c r="BG834"/>
  <c r="BF834"/>
  <c r="T834"/>
  <c r="R834"/>
  <c r="P834"/>
  <c r="BI831"/>
  <c r="BH831"/>
  <c r="BG831"/>
  <c r="BF831"/>
  <c r="T831"/>
  <c r="R831"/>
  <c r="P831"/>
  <c r="BI828"/>
  <c r="BH828"/>
  <c r="BG828"/>
  <c r="BF828"/>
  <c r="T828"/>
  <c r="R828"/>
  <c r="P828"/>
  <c r="BI825"/>
  <c r="BH825"/>
  <c r="BG825"/>
  <c r="BF825"/>
  <c r="T825"/>
  <c r="R825"/>
  <c r="P825"/>
  <c r="BI822"/>
  <c r="BH822"/>
  <c r="BG822"/>
  <c r="BF822"/>
  <c r="T822"/>
  <c r="R822"/>
  <c r="P822"/>
  <c r="BI819"/>
  <c r="BH819"/>
  <c r="BG819"/>
  <c r="BF819"/>
  <c r="T819"/>
  <c r="R819"/>
  <c r="P819"/>
  <c r="BI816"/>
  <c r="BH816"/>
  <c r="BG816"/>
  <c r="BF816"/>
  <c r="T816"/>
  <c r="R816"/>
  <c r="P816"/>
  <c r="BI813"/>
  <c r="BH813"/>
  <c r="BG813"/>
  <c r="BF813"/>
  <c r="T813"/>
  <c r="R813"/>
  <c r="P813"/>
  <c r="BI810"/>
  <c r="BH810"/>
  <c r="BG810"/>
  <c r="BF810"/>
  <c r="T810"/>
  <c r="R810"/>
  <c r="P810"/>
  <c r="BI807"/>
  <c r="BH807"/>
  <c r="BG807"/>
  <c r="BF807"/>
  <c r="T807"/>
  <c r="R807"/>
  <c r="P807"/>
  <c r="BI804"/>
  <c r="BH804"/>
  <c r="BG804"/>
  <c r="BF804"/>
  <c r="T804"/>
  <c r="R804"/>
  <c r="P804"/>
  <c r="BI801"/>
  <c r="BH801"/>
  <c r="BG801"/>
  <c r="BF801"/>
  <c r="T801"/>
  <c r="R801"/>
  <c r="P801"/>
  <c r="BI798"/>
  <c r="BH798"/>
  <c r="BG798"/>
  <c r="BF798"/>
  <c r="T798"/>
  <c r="R798"/>
  <c r="P798"/>
  <c r="BI795"/>
  <c r="BH795"/>
  <c r="BG795"/>
  <c r="BF795"/>
  <c r="T795"/>
  <c r="R795"/>
  <c r="P795"/>
  <c r="BI792"/>
  <c r="BH792"/>
  <c r="BG792"/>
  <c r="BF792"/>
  <c r="T792"/>
  <c r="R792"/>
  <c r="P792"/>
  <c r="BI789"/>
  <c r="BH789"/>
  <c r="BG789"/>
  <c r="BF789"/>
  <c r="T789"/>
  <c r="R789"/>
  <c r="P789"/>
  <c r="BI786"/>
  <c r="BH786"/>
  <c r="BG786"/>
  <c r="BF786"/>
  <c r="T786"/>
  <c r="R786"/>
  <c r="P786"/>
  <c r="BI783"/>
  <c r="BH783"/>
  <c r="BG783"/>
  <c r="BF783"/>
  <c r="T783"/>
  <c r="R783"/>
  <c r="P783"/>
  <c r="BI780"/>
  <c r="BH780"/>
  <c r="BG780"/>
  <c r="BF780"/>
  <c r="T780"/>
  <c r="R780"/>
  <c r="P780"/>
  <c r="BI777"/>
  <c r="BH777"/>
  <c r="BG777"/>
  <c r="BF777"/>
  <c r="T777"/>
  <c r="R777"/>
  <c r="P777"/>
  <c r="BI774"/>
  <c r="BH774"/>
  <c r="BG774"/>
  <c r="BF774"/>
  <c r="T774"/>
  <c r="R774"/>
  <c r="P774"/>
  <c r="BI771"/>
  <c r="BH771"/>
  <c r="BG771"/>
  <c r="BF771"/>
  <c r="T771"/>
  <c r="R771"/>
  <c r="P771"/>
  <c r="BI768"/>
  <c r="BH768"/>
  <c r="BG768"/>
  <c r="BF768"/>
  <c r="T768"/>
  <c r="R768"/>
  <c r="P768"/>
  <c r="BI765"/>
  <c r="BH765"/>
  <c r="BG765"/>
  <c r="BF765"/>
  <c r="T765"/>
  <c r="R765"/>
  <c r="P765"/>
  <c r="BI762"/>
  <c r="BH762"/>
  <c r="BG762"/>
  <c r="BF762"/>
  <c r="T762"/>
  <c r="R762"/>
  <c r="P762"/>
  <c r="BI759"/>
  <c r="BH759"/>
  <c r="BG759"/>
  <c r="BF759"/>
  <c r="T759"/>
  <c r="R759"/>
  <c r="P759"/>
  <c r="BI756"/>
  <c r="BH756"/>
  <c r="BG756"/>
  <c r="BF756"/>
  <c r="T756"/>
  <c r="R756"/>
  <c r="P756"/>
  <c r="BI753"/>
  <c r="BH753"/>
  <c r="BG753"/>
  <c r="BF753"/>
  <c r="T753"/>
  <c r="R753"/>
  <c r="P753"/>
  <c r="BI750"/>
  <c r="BH750"/>
  <c r="BG750"/>
  <c r="BF750"/>
  <c r="T750"/>
  <c r="R750"/>
  <c r="P750"/>
  <c r="BI747"/>
  <c r="BH747"/>
  <c r="BG747"/>
  <c r="BF747"/>
  <c r="T747"/>
  <c r="R747"/>
  <c r="P747"/>
  <c r="BI744"/>
  <c r="BH744"/>
  <c r="BG744"/>
  <c r="BF744"/>
  <c r="T744"/>
  <c r="R744"/>
  <c r="P744"/>
  <c r="BI741"/>
  <c r="BH741"/>
  <c r="BG741"/>
  <c r="BF741"/>
  <c r="T741"/>
  <c r="R741"/>
  <c r="P741"/>
  <c r="BI738"/>
  <c r="BH738"/>
  <c r="BG738"/>
  <c r="BF738"/>
  <c r="T738"/>
  <c r="R738"/>
  <c r="P738"/>
  <c r="BI735"/>
  <c r="BH735"/>
  <c r="BG735"/>
  <c r="BF735"/>
  <c r="T735"/>
  <c r="R735"/>
  <c r="P735"/>
  <c r="BI732"/>
  <c r="BH732"/>
  <c r="BG732"/>
  <c r="BF732"/>
  <c r="T732"/>
  <c r="R732"/>
  <c r="P732"/>
  <c r="BI729"/>
  <c r="BH729"/>
  <c r="BG729"/>
  <c r="BF729"/>
  <c r="T729"/>
  <c r="R729"/>
  <c r="P729"/>
  <c r="BI726"/>
  <c r="BH726"/>
  <c r="BG726"/>
  <c r="BF726"/>
  <c r="T726"/>
  <c r="R726"/>
  <c r="P726"/>
  <c r="BI723"/>
  <c r="BH723"/>
  <c r="BG723"/>
  <c r="BF723"/>
  <c r="T723"/>
  <c r="R723"/>
  <c r="P723"/>
  <c r="BI720"/>
  <c r="BH720"/>
  <c r="BG720"/>
  <c r="BF720"/>
  <c r="T720"/>
  <c r="R720"/>
  <c r="P720"/>
  <c r="BI717"/>
  <c r="BH717"/>
  <c r="BG717"/>
  <c r="BF717"/>
  <c r="T717"/>
  <c r="R717"/>
  <c r="P717"/>
  <c r="BI714"/>
  <c r="BH714"/>
  <c r="BG714"/>
  <c r="BF714"/>
  <c r="T714"/>
  <c r="R714"/>
  <c r="P714"/>
  <c r="BI711"/>
  <c r="BH711"/>
  <c r="BG711"/>
  <c r="BF711"/>
  <c r="T711"/>
  <c r="R711"/>
  <c r="P711"/>
  <c r="BI708"/>
  <c r="BH708"/>
  <c r="BG708"/>
  <c r="BF708"/>
  <c r="T708"/>
  <c r="R708"/>
  <c r="P708"/>
  <c r="BI705"/>
  <c r="BH705"/>
  <c r="BG705"/>
  <c r="BF705"/>
  <c r="T705"/>
  <c r="R705"/>
  <c r="P705"/>
  <c r="BI702"/>
  <c r="BH702"/>
  <c r="BG702"/>
  <c r="BF702"/>
  <c r="T702"/>
  <c r="R702"/>
  <c r="P702"/>
  <c r="BI699"/>
  <c r="BH699"/>
  <c r="BG699"/>
  <c r="BF699"/>
  <c r="T699"/>
  <c r="R699"/>
  <c r="P699"/>
  <c r="BI696"/>
  <c r="BH696"/>
  <c r="BG696"/>
  <c r="BF696"/>
  <c r="T696"/>
  <c r="R696"/>
  <c r="P696"/>
  <c r="BI693"/>
  <c r="BH693"/>
  <c r="BG693"/>
  <c r="BF693"/>
  <c r="T693"/>
  <c r="R693"/>
  <c r="P693"/>
  <c r="BI690"/>
  <c r="BH690"/>
  <c r="BG690"/>
  <c r="BF690"/>
  <c r="T690"/>
  <c r="R690"/>
  <c r="P690"/>
  <c r="BI687"/>
  <c r="BH687"/>
  <c r="BG687"/>
  <c r="BF687"/>
  <c r="T687"/>
  <c r="R687"/>
  <c r="P687"/>
  <c r="BI684"/>
  <c r="BH684"/>
  <c r="BG684"/>
  <c r="BF684"/>
  <c r="T684"/>
  <c r="R684"/>
  <c r="P684"/>
  <c r="BI681"/>
  <c r="BH681"/>
  <c r="BG681"/>
  <c r="BF681"/>
  <c r="T681"/>
  <c r="R681"/>
  <c r="P681"/>
  <c r="BI678"/>
  <c r="BH678"/>
  <c r="BG678"/>
  <c r="BF678"/>
  <c r="T678"/>
  <c r="R678"/>
  <c r="P678"/>
  <c r="BI675"/>
  <c r="BH675"/>
  <c r="BG675"/>
  <c r="BF675"/>
  <c r="T675"/>
  <c r="R675"/>
  <c r="P675"/>
  <c r="BI672"/>
  <c r="BH672"/>
  <c r="BG672"/>
  <c r="BF672"/>
  <c r="T672"/>
  <c r="R672"/>
  <c r="P672"/>
  <c r="BI669"/>
  <c r="BH669"/>
  <c r="BG669"/>
  <c r="BF669"/>
  <c r="T669"/>
  <c r="R669"/>
  <c r="P669"/>
  <c r="BI666"/>
  <c r="BH666"/>
  <c r="BG666"/>
  <c r="BF666"/>
  <c r="T666"/>
  <c r="R666"/>
  <c r="P666"/>
  <c r="BI663"/>
  <c r="BH663"/>
  <c r="BG663"/>
  <c r="BF663"/>
  <c r="T663"/>
  <c r="R663"/>
  <c r="P663"/>
  <c r="BI660"/>
  <c r="BH660"/>
  <c r="BG660"/>
  <c r="BF660"/>
  <c r="T660"/>
  <c r="R660"/>
  <c r="P660"/>
  <c r="BI657"/>
  <c r="BH657"/>
  <c r="BG657"/>
  <c r="BF657"/>
  <c r="T657"/>
  <c r="R657"/>
  <c r="P657"/>
  <c r="BI654"/>
  <c r="BH654"/>
  <c r="BG654"/>
  <c r="BF654"/>
  <c r="T654"/>
  <c r="R654"/>
  <c r="P654"/>
  <c r="BI651"/>
  <c r="BH651"/>
  <c r="BG651"/>
  <c r="BF651"/>
  <c r="T651"/>
  <c r="R651"/>
  <c r="P651"/>
  <c r="BI648"/>
  <c r="BH648"/>
  <c r="BG648"/>
  <c r="BF648"/>
  <c r="T648"/>
  <c r="R648"/>
  <c r="P648"/>
  <c r="BI645"/>
  <c r="BH645"/>
  <c r="BG645"/>
  <c r="BF645"/>
  <c r="T645"/>
  <c r="R645"/>
  <c r="P645"/>
  <c r="BI642"/>
  <c r="BH642"/>
  <c r="BG642"/>
  <c r="BF642"/>
  <c r="T642"/>
  <c r="R642"/>
  <c r="P642"/>
  <c r="BI639"/>
  <c r="BH639"/>
  <c r="BG639"/>
  <c r="BF639"/>
  <c r="T639"/>
  <c r="R639"/>
  <c r="P639"/>
  <c r="BI636"/>
  <c r="BH636"/>
  <c r="BG636"/>
  <c r="BF636"/>
  <c r="T636"/>
  <c r="R636"/>
  <c r="P636"/>
  <c r="BI633"/>
  <c r="BH633"/>
  <c r="BG633"/>
  <c r="BF633"/>
  <c r="T633"/>
  <c r="R633"/>
  <c r="P633"/>
  <c r="BI630"/>
  <c r="BH630"/>
  <c r="BG630"/>
  <c r="BF630"/>
  <c r="T630"/>
  <c r="R630"/>
  <c r="P630"/>
  <c r="BI627"/>
  <c r="BH627"/>
  <c r="BG627"/>
  <c r="BF627"/>
  <c r="T627"/>
  <c r="R627"/>
  <c r="P627"/>
  <c r="BI624"/>
  <c r="BH624"/>
  <c r="BG624"/>
  <c r="BF624"/>
  <c r="T624"/>
  <c r="R624"/>
  <c r="P624"/>
  <c r="BI621"/>
  <c r="BH621"/>
  <c r="BG621"/>
  <c r="BF621"/>
  <c r="T621"/>
  <c r="R621"/>
  <c r="P621"/>
  <c r="BI618"/>
  <c r="BH618"/>
  <c r="BG618"/>
  <c r="BF618"/>
  <c r="T618"/>
  <c r="R618"/>
  <c r="P618"/>
  <c r="BI615"/>
  <c r="BH615"/>
  <c r="BG615"/>
  <c r="BF615"/>
  <c r="T615"/>
  <c r="R615"/>
  <c r="P615"/>
  <c r="BI612"/>
  <c r="BH612"/>
  <c r="BG612"/>
  <c r="BF612"/>
  <c r="T612"/>
  <c r="R612"/>
  <c r="P612"/>
  <c r="BI609"/>
  <c r="BH609"/>
  <c r="BG609"/>
  <c r="BF609"/>
  <c r="T609"/>
  <c r="R609"/>
  <c r="P609"/>
  <c r="BI606"/>
  <c r="BH606"/>
  <c r="BG606"/>
  <c r="BF606"/>
  <c r="T606"/>
  <c r="R606"/>
  <c r="P606"/>
  <c r="BI603"/>
  <c r="BH603"/>
  <c r="BG603"/>
  <c r="BF603"/>
  <c r="T603"/>
  <c r="R603"/>
  <c r="P603"/>
  <c r="BI600"/>
  <c r="BH600"/>
  <c r="BG600"/>
  <c r="BF600"/>
  <c r="T600"/>
  <c r="R600"/>
  <c r="P600"/>
  <c r="BI597"/>
  <c r="BH597"/>
  <c r="BG597"/>
  <c r="BF597"/>
  <c r="T597"/>
  <c r="R597"/>
  <c r="P597"/>
  <c r="BI594"/>
  <c r="BH594"/>
  <c r="BG594"/>
  <c r="BF594"/>
  <c r="T594"/>
  <c r="R594"/>
  <c r="P594"/>
  <c r="BI591"/>
  <c r="BH591"/>
  <c r="BG591"/>
  <c r="BF591"/>
  <c r="T591"/>
  <c r="R591"/>
  <c r="P591"/>
  <c r="BI588"/>
  <c r="BH588"/>
  <c r="BG588"/>
  <c r="BF588"/>
  <c r="T588"/>
  <c r="R588"/>
  <c r="P588"/>
  <c r="BI585"/>
  <c r="BH585"/>
  <c r="BG585"/>
  <c r="BF585"/>
  <c r="T585"/>
  <c r="R585"/>
  <c r="P585"/>
  <c r="BI582"/>
  <c r="BH582"/>
  <c r="BG582"/>
  <c r="BF582"/>
  <c r="T582"/>
  <c r="R582"/>
  <c r="P582"/>
  <c r="BI579"/>
  <c r="BH579"/>
  <c r="BG579"/>
  <c r="BF579"/>
  <c r="T579"/>
  <c r="R579"/>
  <c r="P579"/>
  <c r="BI576"/>
  <c r="BH576"/>
  <c r="BG576"/>
  <c r="BF576"/>
  <c r="T576"/>
  <c r="R576"/>
  <c r="P576"/>
  <c r="BI573"/>
  <c r="BH573"/>
  <c r="BG573"/>
  <c r="BF573"/>
  <c r="T573"/>
  <c r="R573"/>
  <c r="P573"/>
  <c r="BI570"/>
  <c r="BH570"/>
  <c r="BG570"/>
  <c r="BF570"/>
  <c r="T570"/>
  <c r="R570"/>
  <c r="P570"/>
  <c r="BI567"/>
  <c r="BH567"/>
  <c r="BG567"/>
  <c r="BF567"/>
  <c r="T567"/>
  <c r="R567"/>
  <c r="P567"/>
  <c r="BI564"/>
  <c r="BH564"/>
  <c r="BG564"/>
  <c r="BF564"/>
  <c r="T564"/>
  <c r="R564"/>
  <c r="P564"/>
  <c r="BI561"/>
  <c r="BH561"/>
  <c r="BG561"/>
  <c r="BF561"/>
  <c r="T561"/>
  <c r="R561"/>
  <c r="P561"/>
  <c r="BI558"/>
  <c r="BH558"/>
  <c r="BG558"/>
  <c r="BF558"/>
  <c r="T558"/>
  <c r="R558"/>
  <c r="P558"/>
  <c r="BI555"/>
  <c r="BH555"/>
  <c r="BG555"/>
  <c r="BF555"/>
  <c r="T555"/>
  <c r="R555"/>
  <c r="P555"/>
  <c r="BI552"/>
  <c r="BH552"/>
  <c r="BG552"/>
  <c r="BF552"/>
  <c r="T552"/>
  <c r="R552"/>
  <c r="P552"/>
  <c r="BI549"/>
  <c r="BH549"/>
  <c r="BG549"/>
  <c r="BF549"/>
  <c r="T549"/>
  <c r="R549"/>
  <c r="P549"/>
  <c r="BI546"/>
  <c r="BH546"/>
  <c r="BG546"/>
  <c r="BF546"/>
  <c r="T546"/>
  <c r="R546"/>
  <c r="P546"/>
  <c r="BI543"/>
  <c r="BH543"/>
  <c r="BG543"/>
  <c r="BF543"/>
  <c r="T543"/>
  <c r="R543"/>
  <c r="P543"/>
  <c r="BI540"/>
  <c r="BH540"/>
  <c r="BG540"/>
  <c r="BF540"/>
  <c r="T540"/>
  <c r="R540"/>
  <c r="P540"/>
  <c r="BI537"/>
  <c r="BH537"/>
  <c r="BG537"/>
  <c r="BF537"/>
  <c r="T537"/>
  <c r="R537"/>
  <c r="P537"/>
  <c r="BI534"/>
  <c r="BH534"/>
  <c r="BG534"/>
  <c r="BF534"/>
  <c r="T534"/>
  <c r="R534"/>
  <c r="P534"/>
  <c r="BI531"/>
  <c r="BH531"/>
  <c r="BG531"/>
  <c r="BF531"/>
  <c r="T531"/>
  <c r="R531"/>
  <c r="P531"/>
  <c r="BI528"/>
  <c r="BH528"/>
  <c r="BG528"/>
  <c r="BF528"/>
  <c r="T528"/>
  <c r="R528"/>
  <c r="P528"/>
  <c r="BI525"/>
  <c r="BH525"/>
  <c r="BG525"/>
  <c r="BF525"/>
  <c r="T525"/>
  <c r="R525"/>
  <c r="P525"/>
  <c r="BI522"/>
  <c r="BH522"/>
  <c r="BG522"/>
  <c r="BF522"/>
  <c r="T522"/>
  <c r="R522"/>
  <c r="P522"/>
  <c r="BI519"/>
  <c r="BH519"/>
  <c r="BG519"/>
  <c r="BF519"/>
  <c r="T519"/>
  <c r="R519"/>
  <c r="P519"/>
  <c r="BI516"/>
  <c r="BH516"/>
  <c r="BG516"/>
  <c r="BF516"/>
  <c r="T516"/>
  <c r="R516"/>
  <c r="P516"/>
  <c r="BI513"/>
  <c r="BH513"/>
  <c r="BG513"/>
  <c r="BF513"/>
  <c r="T513"/>
  <c r="R513"/>
  <c r="P513"/>
  <c r="BI510"/>
  <c r="BH510"/>
  <c r="BG510"/>
  <c r="BF510"/>
  <c r="T510"/>
  <c r="R510"/>
  <c r="P510"/>
  <c r="BI507"/>
  <c r="BH507"/>
  <c r="BG507"/>
  <c r="BF507"/>
  <c r="T507"/>
  <c r="R507"/>
  <c r="P507"/>
  <c r="BI504"/>
  <c r="BH504"/>
  <c r="BG504"/>
  <c r="BF504"/>
  <c r="T504"/>
  <c r="R504"/>
  <c r="P504"/>
  <c r="BI501"/>
  <c r="BH501"/>
  <c r="BG501"/>
  <c r="BF501"/>
  <c r="T501"/>
  <c r="R501"/>
  <c r="P501"/>
  <c r="BI498"/>
  <c r="BH498"/>
  <c r="BG498"/>
  <c r="BF498"/>
  <c r="T498"/>
  <c r="R498"/>
  <c r="P498"/>
  <c r="BI495"/>
  <c r="BH495"/>
  <c r="BG495"/>
  <c r="BF495"/>
  <c r="T495"/>
  <c r="R495"/>
  <c r="P495"/>
  <c r="BI492"/>
  <c r="BH492"/>
  <c r="BG492"/>
  <c r="BF492"/>
  <c r="T492"/>
  <c r="R492"/>
  <c r="P492"/>
  <c r="BI489"/>
  <c r="BH489"/>
  <c r="BG489"/>
  <c r="BF489"/>
  <c r="T489"/>
  <c r="R489"/>
  <c r="P489"/>
  <c r="BI486"/>
  <c r="BH486"/>
  <c r="BG486"/>
  <c r="BF486"/>
  <c r="T486"/>
  <c r="R486"/>
  <c r="P486"/>
  <c r="BI483"/>
  <c r="BH483"/>
  <c r="BG483"/>
  <c r="BF483"/>
  <c r="T483"/>
  <c r="R483"/>
  <c r="P483"/>
  <c r="BI480"/>
  <c r="BH480"/>
  <c r="BG480"/>
  <c r="BF480"/>
  <c r="T480"/>
  <c r="R480"/>
  <c r="P480"/>
  <c r="BI477"/>
  <c r="BH477"/>
  <c r="BG477"/>
  <c r="BF477"/>
  <c r="T477"/>
  <c r="R477"/>
  <c r="P477"/>
  <c r="BI474"/>
  <c r="BH474"/>
  <c r="BG474"/>
  <c r="BF474"/>
  <c r="T474"/>
  <c r="R474"/>
  <c r="P474"/>
  <c r="BI471"/>
  <c r="BH471"/>
  <c r="BG471"/>
  <c r="BF471"/>
  <c r="T471"/>
  <c r="R471"/>
  <c r="P471"/>
  <c r="BI468"/>
  <c r="BH468"/>
  <c r="BG468"/>
  <c r="BF468"/>
  <c r="T468"/>
  <c r="R468"/>
  <c r="P468"/>
  <c r="BI465"/>
  <c r="BH465"/>
  <c r="BG465"/>
  <c r="BF465"/>
  <c r="T465"/>
  <c r="R465"/>
  <c r="P465"/>
  <c r="BI462"/>
  <c r="BH462"/>
  <c r="BG462"/>
  <c r="BF462"/>
  <c r="T462"/>
  <c r="R462"/>
  <c r="P462"/>
  <c r="BI459"/>
  <c r="BH459"/>
  <c r="BG459"/>
  <c r="BF459"/>
  <c r="T459"/>
  <c r="R459"/>
  <c r="P459"/>
  <c r="BI456"/>
  <c r="BH456"/>
  <c r="BG456"/>
  <c r="BF456"/>
  <c r="T456"/>
  <c r="R456"/>
  <c r="P456"/>
  <c r="BI453"/>
  <c r="BH453"/>
  <c r="BG453"/>
  <c r="BF453"/>
  <c r="T453"/>
  <c r="R453"/>
  <c r="P453"/>
  <c r="BI450"/>
  <c r="BH450"/>
  <c r="BG450"/>
  <c r="BF450"/>
  <c r="T450"/>
  <c r="R450"/>
  <c r="P450"/>
  <c r="BI447"/>
  <c r="BH447"/>
  <c r="BG447"/>
  <c r="BF447"/>
  <c r="T447"/>
  <c r="R447"/>
  <c r="P447"/>
  <c r="BI444"/>
  <c r="BH444"/>
  <c r="BG444"/>
  <c r="BF444"/>
  <c r="T444"/>
  <c r="R444"/>
  <c r="P444"/>
  <c r="BI441"/>
  <c r="BH441"/>
  <c r="BG441"/>
  <c r="BF441"/>
  <c r="T441"/>
  <c r="R441"/>
  <c r="P441"/>
  <c r="BI438"/>
  <c r="BH438"/>
  <c r="BG438"/>
  <c r="BF438"/>
  <c r="T438"/>
  <c r="R438"/>
  <c r="P438"/>
  <c r="BI435"/>
  <c r="BH435"/>
  <c r="BG435"/>
  <c r="BF435"/>
  <c r="T435"/>
  <c r="R435"/>
  <c r="P435"/>
  <c r="BI432"/>
  <c r="BH432"/>
  <c r="BG432"/>
  <c r="BF432"/>
  <c r="T432"/>
  <c r="R432"/>
  <c r="P432"/>
  <c r="BI429"/>
  <c r="BH429"/>
  <c r="BG429"/>
  <c r="BF429"/>
  <c r="T429"/>
  <c r="R429"/>
  <c r="P429"/>
  <c r="BI426"/>
  <c r="BH426"/>
  <c r="BG426"/>
  <c r="BF426"/>
  <c r="T426"/>
  <c r="R426"/>
  <c r="P426"/>
  <c r="BI423"/>
  <c r="BH423"/>
  <c r="BG423"/>
  <c r="BF423"/>
  <c r="T423"/>
  <c r="R423"/>
  <c r="P423"/>
  <c r="BI420"/>
  <c r="BH420"/>
  <c r="BG420"/>
  <c r="BF420"/>
  <c r="T420"/>
  <c r="R420"/>
  <c r="P420"/>
  <c r="BI417"/>
  <c r="BH417"/>
  <c r="BG417"/>
  <c r="BF417"/>
  <c r="T417"/>
  <c r="R417"/>
  <c r="P417"/>
  <c r="BI414"/>
  <c r="BH414"/>
  <c r="BG414"/>
  <c r="BF414"/>
  <c r="T414"/>
  <c r="R414"/>
  <c r="P414"/>
  <c r="BI411"/>
  <c r="BH411"/>
  <c r="BG411"/>
  <c r="BF411"/>
  <c r="T411"/>
  <c r="R411"/>
  <c r="P411"/>
  <c r="BI408"/>
  <c r="BH408"/>
  <c r="BG408"/>
  <c r="BF408"/>
  <c r="T408"/>
  <c r="R408"/>
  <c r="P408"/>
  <c r="BI405"/>
  <c r="BH405"/>
  <c r="BG405"/>
  <c r="BF405"/>
  <c r="T405"/>
  <c r="R405"/>
  <c r="P405"/>
  <c r="BI402"/>
  <c r="BH402"/>
  <c r="BG402"/>
  <c r="BF402"/>
  <c r="T402"/>
  <c r="R402"/>
  <c r="P402"/>
  <c r="BI399"/>
  <c r="BH399"/>
  <c r="BG399"/>
  <c r="BF399"/>
  <c r="T399"/>
  <c r="R399"/>
  <c r="P399"/>
  <c r="BI396"/>
  <c r="BH396"/>
  <c r="BG396"/>
  <c r="BF396"/>
  <c r="T396"/>
  <c r="R396"/>
  <c r="P396"/>
  <c r="BI393"/>
  <c r="BH393"/>
  <c r="BG393"/>
  <c r="BF393"/>
  <c r="T393"/>
  <c r="R393"/>
  <c r="P393"/>
  <c r="BI390"/>
  <c r="BH390"/>
  <c r="BG390"/>
  <c r="BF390"/>
  <c r="T390"/>
  <c r="R390"/>
  <c r="P390"/>
  <c r="BI387"/>
  <c r="BH387"/>
  <c r="BG387"/>
  <c r="BF387"/>
  <c r="T387"/>
  <c r="R387"/>
  <c r="P387"/>
  <c r="BI384"/>
  <c r="BH384"/>
  <c r="BG384"/>
  <c r="BF384"/>
  <c r="T384"/>
  <c r="R384"/>
  <c r="P384"/>
  <c r="BI381"/>
  <c r="BH381"/>
  <c r="BG381"/>
  <c r="BF381"/>
  <c r="T381"/>
  <c r="R381"/>
  <c r="P381"/>
  <c r="BI378"/>
  <c r="BH378"/>
  <c r="BG378"/>
  <c r="BF378"/>
  <c r="T378"/>
  <c r="R378"/>
  <c r="P378"/>
  <c r="BI375"/>
  <c r="BH375"/>
  <c r="BG375"/>
  <c r="BF375"/>
  <c r="T375"/>
  <c r="R375"/>
  <c r="P375"/>
  <c r="BI372"/>
  <c r="BH372"/>
  <c r="BG372"/>
  <c r="BF372"/>
  <c r="T372"/>
  <c r="R372"/>
  <c r="P372"/>
  <c r="BI369"/>
  <c r="BH369"/>
  <c r="BG369"/>
  <c r="BF369"/>
  <c r="T369"/>
  <c r="R369"/>
  <c r="P369"/>
  <c r="BI366"/>
  <c r="BH366"/>
  <c r="BG366"/>
  <c r="BF366"/>
  <c r="T366"/>
  <c r="R366"/>
  <c r="P366"/>
  <c r="BI363"/>
  <c r="BH363"/>
  <c r="BG363"/>
  <c r="BF363"/>
  <c r="T363"/>
  <c r="R363"/>
  <c r="P363"/>
  <c r="BI360"/>
  <c r="BH360"/>
  <c r="BG360"/>
  <c r="BF360"/>
  <c r="T360"/>
  <c r="R360"/>
  <c r="P360"/>
  <c r="BI357"/>
  <c r="BH357"/>
  <c r="BG357"/>
  <c r="BF357"/>
  <c r="T357"/>
  <c r="R357"/>
  <c r="P357"/>
  <c r="BI354"/>
  <c r="BH354"/>
  <c r="BG354"/>
  <c r="BF354"/>
  <c r="T354"/>
  <c r="R354"/>
  <c r="P354"/>
  <c r="BI351"/>
  <c r="BH351"/>
  <c r="BG351"/>
  <c r="BF351"/>
  <c r="T351"/>
  <c r="R351"/>
  <c r="P351"/>
  <c r="BI348"/>
  <c r="BH348"/>
  <c r="BG348"/>
  <c r="BF348"/>
  <c r="T348"/>
  <c r="R348"/>
  <c r="P348"/>
  <c r="BI345"/>
  <c r="BH345"/>
  <c r="BG345"/>
  <c r="BF345"/>
  <c r="T345"/>
  <c r="R345"/>
  <c r="P345"/>
  <c r="BI342"/>
  <c r="BH342"/>
  <c r="BG342"/>
  <c r="BF342"/>
  <c r="T342"/>
  <c r="R342"/>
  <c r="P342"/>
  <c r="BI339"/>
  <c r="BH339"/>
  <c r="BG339"/>
  <c r="BF339"/>
  <c r="T339"/>
  <c r="R339"/>
  <c r="P339"/>
  <c r="BI336"/>
  <c r="BH336"/>
  <c r="BG336"/>
  <c r="BF336"/>
  <c r="T336"/>
  <c r="R336"/>
  <c r="P336"/>
  <c r="BI333"/>
  <c r="BH333"/>
  <c r="BG333"/>
  <c r="BF333"/>
  <c r="T333"/>
  <c r="R333"/>
  <c r="P333"/>
  <c r="BI330"/>
  <c r="BH330"/>
  <c r="BG330"/>
  <c r="BF330"/>
  <c r="T330"/>
  <c r="R330"/>
  <c r="P330"/>
  <c r="BI327"/>
  <c r="BH327"/>
  <c r="BG327"/>
  <c r="BF327"/>
  <c r="T327"/>
  <c r="R327"/>
  <c r="P327"/>
  <c r="BI324"/>
  <c r="BH324"/>
  <c r="BG324"/>
  <c r="BF324"/>
  <c r="T324"/>
  <c r="R324"/>
  <c r="P324"/>
  <c r="BI321"/>
  <c r="BH321"/>
  <c r="BG321"/>
  <c r="BF321"/>
  <c r="T321"/>
  <c r="R321"/>
  <c r="P321"/>
  <c r="BI318"/>
  <c r="BH318"/>
  <c r="BG318"/>
  <c r="BF318"/>
  <c r="T318"/>
  <c r="R318"/>
  <c r="P318"/>
  <c r="BI315"/>
  <c r="BH315"/>
  <c r="BG315"/>
  <c r="BF315"/>
  <c r="T315"/>
  <c r="R315"/>
  <c r="P315"/>
  <c r="BI312"/>
  <c r="BH312"/>
  <c r="BG312"/>
  <c r="BF312"/>
  <c r="T312"/>
  <c r="R312"/>
  <c r="P312"/>
  <c r="BI309"/>
  <c r="BH309"/>
  <c r="BG309"/>
  <c r="BF309"/>
  <c r="T309"/>
  <c r="R309"/>
  <c r="P309"/>
  <c r="BI306"/>
  <c r="BH306"/>
  <c r="BG306"/>
  <c r="BF306"/>
  <c r="T306"/>
  <c r="R306"/>
  <c r="P306"/>
  <c r="BI303"/>
  <c r="BH303"/>
  <c r="BG303"/>
  <c r="BF303"/>
  <c r="T303"/>
  <c r="R303"/>
  <c r="P303"/>
  <c r="BI300"/>
  <c r="BH300"/>
  <c r="BG300"/>
  <c r="BF300"/>
  <c r="T300"/>
  <c r="R300"/>
  <c r="P300"/>
  <c r="BI297"/>
  <c r="BH297"/>
  <c r="BG297"/>
  <c r="BF297"/>
  <c r="T297"/>
  <c r="R297"/>
  <c r="P297"/>
  <c r="BI294"/>
  <c r="BH294"/>
  <c r="BG294"/>
  <c r="BF294"/>
  <c r="T294"/>
  <c r="R294"/>
  <c r="P294"/>
  <c r="BI291"/>
  <c r="BH291"/>
  <c r="BG291"/>
  <c r="BF291"/>
  <c r="T291"/>
  <c r="R291"/>
  <c r="P291"/>
  <c r="BI288"/>
  <c r="BH288"/>
  <c r="BG288"/>
  <c r="BF288"/>
  <c r="T288"/>
  <c r="R288"/>
  <c r="P288"/>
  <c r="BI285"/>
  <c r="BH285"/>
  <c r="BG285"/>
  <c r="BF285"/>
  <c r="T285"/>
  <c r="R285"/>
  <c r="P285"/>
  <c r="BI282"/>
  <c r="BH282"/>
  <c r="BG282"/>
  <c r="BF282"/>
  <c r="T282"/>
  <c r="R282"/>
  <c r="P282"/>
  <c r="BI279"/>
  <c r="BH279"/>
  <c r="BG279"/>
  <c r="BF279"/>
  <c r="T279"/>
  <c r="R279"/>
  <c r="P279"/>
  <c r="BI276"/>
  <c r="BH276"/>
  <c r="BG276"/>
  <c r="BF276"/>
  <c r="T276"/>
  <c r="R276"/>
  <c r="P276"/>
  <c r="BI273"/>
  <c r="BH273"/>
  <c r="BG273"/>
  <c r="BF273"/>
  <c r="T273"/>
  <c r="R273"/>
  <c r="P273"/>
  <c r="BI270"/>
  <c r="BH270"/>
  <c r="BG270"/>
  <c r="BF270"/>
  <c r="T270"/>
  <c r="R270"/>
  <c r="P270"/>
  <c r="BI267"/>
  <c r="BH267"/>
  <c r="BG267"/>
  <c r="BF267"/>
  <c r="T267"/>
  <c r="R267"/>
  <c r="P267"/>
  <c r="BI264"/>
  <c r="BH264"/>
  <c r="BG264"/>
  <c r="BF264"/>
  <c r="T264"/>
  <c r="R264"/>
  <c r="P264"/>
  <c r="BI261"/>
  <c r="BH261"/>
  <c r="BG261"/>
  <c r="BF261"/>
  <c r="T261"/>
  <c r="R261"/>
  <c r="P261"/>
  <c r="BI258"/>
  <c r="BH258"/>
  <c r="BG258"/>
  <c r="BF258"/>
  <c r="T258"/>
  <c r="R258"/>
  <c r="P258"/>
  <c r="BI255"/>
  <c r="BH255"/>
  <c r="BG255"/>
  <c r="BF255"/>
  <c r="T255"/>
  <c r="R255"/>
  <c r="P255"/>
  <c r="BI252"/>
  <c r="BH252"/>
  <c r="BG252"/>
  <c r="BF252"/>
  <c r="T252"/>
  <c r="R252"/>
  <c r="P252"/>
  <c r="BI249"/>
  <c r="BH249"/>
  <c r="BG249"/>
  <c r="BF249"/>
  <c r="T249"/>
  <c r="R249"/>
  <c r="P249"/>
  <c r="BI246"/>
  <c r="BH246"/>
  <c r="BG246"/>
  <c r="BF246"/>
  <c r="T246"/>
  <c r="R246"/>
  <c r="P246"/>
  <c r="BI243"/>
  <c r="BH243"/>
  <c r="BG243"/>
  <c r="BF243"/>
  <c r="T243"/>
  <c r="R243"/>
  <c r="P243"/>
  <c r="BI240"/>
  <c r="BH240"/>
  <c r="BG240"/>
  <c r="BF240"/>
  <c r="T240"/>
  <c r="R240"/>
  <c r="P240"/>
  <c r="BI237"/>
  <c r="BH237"/>
  <c r="BG237"/>
  <c r="BF237"/>
  <c r="T237"/>
  <c r="R237"/>
  <c r="P237"/>
  <c r="BI234"/>
  <c r="BH234"/>
  <c r="BG234"/>
  <c r="BF234"/>
  <c r="T234"/>
  <c r="R234"/>
  <c r="P234"/>
  <c r="BI231"/>
  <c r="BH231"/>
  <c r="BG231"/>
  <c r="BF231"/>
  <c r="T231"/>
  <c r="R231"/>
  <c r="P231"/>
  <c r="BI228"/>
  <c r="BH228"/>
  <c r="BG228"/>
  <c r="BF228"/>
  <c r="T228"/>
  <c r="R228"/>
  <c r="P228"/>
  <c r="BI225"/>
  <c r="BH225"/>
  <c r="BG225"/>
  <c r="BF225"/>
  <c r="T225"/>
  <c r="R225"/>
  <c r="P225"/>
  <c r="BI222"/>
  <c r="BH222"/>
  <c r="BG222"/>
  <c r="BF222"/>
  <c r="T222"/>
  <c r="R222"/>
  <c r="P222"/>
  <c r="BI219"/>
  <c r="BH219"/>
  <c r="BG219"/>
  <c r="BF219"/>
  <c r="T219"/>
  <c r="R219"/>
  <c r="P219"/>
  <c r="BI216"/>
  <c r="BH216"/>
  <c r="BG216"/>
  <c r="BF216"/>
  <c r="T216"/>
  <c r="R216"/>
  <c r="P216"/>
  <c r="BI213"/>
  <c r="BH213"/>
  <c r="BG213"/>
  <c r="BF213"/>
  <c r="T213"/>
  <c r="R213"/>
  <c r="P213"/>
  <c r="BI210"/>
  <c r="BH210"/>
  <c r="BG210"/>
  <c r="BF210"/>
  <c r="T210"/>
  <c r="R210"/>
  <c r="P210"/>
  <c r="BI207"/>
  <c r="BH207"/>
  <c r="BG207"/>
  <c r="BF207"/>
  <c r="T207"/>
  <c r="R207"/>
  <c r="P207"/>
  <c r="BI204"/>
  <c r="BH204"/>
  <c r="BG204"/>
  <c r="BF204"/>
  <c r="T204"/>
  <c r="R204"/>
  <c r="P204"/>
  <c r="BI201"/>
  <c r="BH201"/>
  <c r="BG201"/>
  <c r="BF201"/>
  <c r="T201"/>
  <c r="R201"/>
  <c r="P201"/>
  <c r="BI198"/>
  <c r="BH198"/>
  <c r="BG198"/>
  <c r="BF198"/>
  <c r="T198"/>
  <c r="R198"/>
  <c r="P198"/>
  <c r="BI195"/>
  <c r="BH195"/>
  <c r="BG195"/>
  <c r="BF195"/>
  <c r="T195"/>
  <c r="R195"/>
  <c r="P195"/>
  <c r="BI192"/>
  <c r="BH192"/>
  <c r="BG192"/>
  <c r="BF192"/>
  <c r="T192"/>
  <c r="R192"/>
  <c r="P192"/>
  <c r="BI189"/>
  <c r="BH189"/>
  <c r="BG189"/>
  <c r="BF189"/>
  <c r="T189"/>
  <c r="R189"/>
  <c r="P189"/>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6"/>
  <c r="BH156"/>
  <c r="BG156"/>
  <c r="BF156"/>
  <c r="T156"/>
  <c r="R156"/>
  <c r="P156"/>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J113"/>
  <c r="F112"/>
  <c r="F110"/>
  <c r="E108"/>
  <c r="J92"/>
  <c r="F91"/>
  <c r="F89"/>
  <c r="E87"/>
  <c r="J21"/>
  <c r="E21"/>
  <c r="J112"/>
  <c r="J20"/>
  <c r="J18"/>
  <c r="E18"/>
  <c r="F92"/>
  <c r="J17"/>
  <c r="J12"/>
  <c r="J110"/>
  <c r="E7"/>
  <c r="E106"/>
  <c i="1" r="L90"/>
  <c r="AM90"/>
  <c r="AM89"/>
  <c r="L89"/>
  <c r="AM87"/>
  <c r="L87"/>
  <c r="L85"/>
  <c r="L84"/>
  <c i="2" r="BK3730"/>
  <c r="BK3724"/>
  <c r="J3724"/>
  <c r="BK3722"/>
  <c r="J3722"/>
  <c r="BK3720"/>
  <c r="J3720"/>
  <c r="BK3718"/>
  <c r="J3718"/>
  <c r="BK3716"/>
  <c r="J3716"/>
  <c r="BK3714"/>
  <c r="J3714"/>
  <c r="BK3712"/>
  <c r="J3712"/>
  <c r="BK3710"/>
  <c r="J3710"/>
  <c r="BK3708"/>
  <c r="J3708"/>
  <c r="BK3706"/>
  <c r="J3706"/>
  <c r="BK3704"/>
  <c r="J3704"/>
  <c r="BK3702"/>
  <c r="J3702"/>
  <c r="BK3700"/>
  <c r="J3700"/>
  <c r="BK3698"/>
  <c r="J3698"/>
  <c r="BK3696"/>
  <c r="J3696"/>
  <c r="BK3694"/>
  <c r="J3694"/>
  <c r="BK3692"/>
  <c r="J3692"/>
  <c r="BK3690"/>
  <c r="J3690"/>
  <c r="BK3688"/>
  <c r="J3688"/>
  <c r="BK3686"/>
  <c r="J3686"/>
  <c r="BK3684"/>
  <c r="J3684"/>
  <c r="BK3682"/>
  <c r="J3682"/>
  <c r="BK3680"/>
  <c r="J3680"/>
  <c r="BK3678"/>
  <c r="J3678"/>
  <c r="BK3676"/>
  <c r="J3676"/>
  <c r="BK3674"/>
  <c r="J3674"/>
  <c r="BK3672"/>
  <c r="J3672"/>
  <c r="J3670"/>
  <c r="J3666"/>
  <c r="BK3664"/>
  <c r="BK3662"/>
  <c r="J3662"/>
  <c r="J3412"/>
  <c r="J3406"/>
  <c r="J3404"/>
  <c r="BK3398"/>
  <c r="BK3396"/>
  <c r="BK3394"/>
  <c r="J3388"/>
  <c r="J3386"/>
  <c r="BK3384"/>
  <c r="J3382"/>
  <c r="BK3380"/>
  <c r="BK3378"/>
  <c r="J3376"/>
  <c r="J3372"/>
  <c r="J3370"/>
  <c r="J3368"/>
  <c r="BK3366"/>
  <c r="J3364"/>
  <c r="J3360"/>
  <c r="BK3358"/>
  <c r="J3354"/>
  <c r="BK3350"/>
  <c r="BK3348"/>
  <c r="BK3346"/>
  <c r="J3344"/>
  <c r="BK3342"/>
  <c r="J3340"/>
  <c r="BK3338"/>
  <c r="BK3336"/>
  <c r="BK3332"/>
  <c r="BK3328"/>
  <c r="J3324"/>
  <c r="J3322"/>
  <c r="J3320"/>
  <c r="J3318"/>
  <c r="BK3316"/>
  <c r="BK3312"/>
  <c r="J3310"/>
  <c r="BK3306"/>
  <c r="BK3302"/>
  <c r="BK3300"/>
  <c r="BK3298"/>
  <c r="BK3296"/>
  <c r="J3294"/>
  <c r="BK3292"/>
  <c r="BK3290"/>
  <c r="BK3288"/>
  <c r="J3282"/>
  <c r="BK3280"/>
  <c r="J3278"/>
  <c r="J3276"/>
  <c r="J3274"/>
  <c r="BK3270"/>
  <c r="BK3268"/>
  <c r="J3266"/>
  <c r="BK3262"/>
  <c r="J3260"/>
  <c r="BK3258"/>
  <c r="BK3254"/>
  <c r="BK3252"/>
  <c r="BK3250"/>
  <c r="J3246"/>
  <c r="BK3244"/>
  <c r="BK3242"/>
  <c r="J3238"/>
  <c r="J3236"/>
  <c r="BK3234"/>
  <c r="J3232"/>
  <c r="J3230"/>
  <c r="J3224"/>
  <c r="BK3220"/>
  <c r="J3218"/>
  <c r="BK3214"/>
  <c r="J3212"/>
  <c r="J3210"/>
  <c r="BK3208"/>
  <c r="BK3206"/>
  <c r="BK3204"/>
  <c r="J3202"/>
  <c r="BK3200"/>
  <c r="BK3198"/>
  <c r="J3196"/>
  <c r="BK3110"/>
  <c r="J3108"/>
  <c r="J3104"/>
  <c r="J3102"/>
  <c r="BK3100"/>
  <c r="J3098"/>
  <c r="J3096"/>
  <c r="J3094"/>
  <c r="J3092"/>
  <c r="BK3090"/>
  <c r="BK3088"/>
  <c r="J3086"/>
  <c r="J3084"/>
  <c r="BK3082"/>
  <c r="J3072"/>
  <c r="J3068"/>
  <c r="J3066"/>
  <c r="J3064"/>
  <c r="BK3057"/>
  <c r="BK3053"/>
  <c r="J3051"/>
  <c r="BK3049"/>
  <c r="BK3038"/>
  <c r="J3036"/>
  <c r="BK3034"/>
  <c r="BK3031"/>
  <c r="J3025"/>
  <c r="J3022"/>
  <c r="J3016"/>
  <c r="BK2998"/>
  <c r="J2992"/>
  <c r="J2971"/>
  <c r="BK2968"/>
  <c r="J2965"/>
  <c r="BK2962"/>
  <c r="J2956"/>
  <c r="BK2953"/>
  <c r="J2950"/>
  <c r="J2947"/>
  <c r="BK2944"/>
  <c r="J2941"/>
  <c r="J2938"/>
  <c r="J2926"/>
  <c r="J2917"/>
  <c r="BK2911"/>
  <c r="J2908"/>
  <c r="J2905"/>
  <c r="BK2902"/>
  <c r="J2899"/>
  <c r="J2884"/>
  <c r="J2881"/>
  <c r="BK2878"/>
  <c r="J2875"/>
  <c r="BK2872"/>
  <c r="BK2869"/>
  <c r="BK2866"/>
  <c r="BK2863"/>
  <c r="J2860"/>
  <c r="BK2857"/>
  <c r="J2854"/>
  <c r="J2851"/>
  <c r="J2848"/>
  <c r="J2845"/>
  <c r="J2842"/>
  <c r="J2839"/>
  <c r="J2833"/>
  <c r="BK2830"/>
  <c r="J2827"/>
  <c r="J2824"/>
  <c r="J2818"/>
  <c r="BK2815"/>
  <c r="BK2812"/>
  <c r="BK2806"/>
  <c r="J2800"/>
  <c r="J2797"/>
  <c r="BK2794"/>
  <c r="BK2791"/>
  <c r="BK2788"/>
  <c r="BK2786"/>
  <c r="J2783"/>
  <c r="J2771"/>
  <c r="BK2768"/>
  <c r="BK2765"/>
  <c r="BK2762"/>
  <c r="BK2756"/>
  <c r="BK2747"/>
  <c r="J2741"/>
  <c r="J2738"/>
  <c r="BK2732"/>
  <c r="J2729"/>
  <c r="J2723"/>
  <c r="BK2720"/>
  <c r="BK2717"/>
  <c r="BK2714"/>
  <c r="BK2711"/>
  <c r="BK2708"/>
  <c r="BK2702"/>
  <c r="BK2699"/>
  <c r="J2696"/>
  <c r="BK2693"/>
  <c r="J2693"/>
  <c r="J2687"/>
  <c r="J2684"/>
  <c r="BK2681"/>
  <c r="BK2678"/>
  <c r="BK2675"/>
  <c r="J2666"/>
  <c r="BK2660"/>
  <c r="BK2657"/>
  <c r="BK2654"/>
  <c r="BK2645"/>
  <c r="J2642"/>
  <c r="J2639"/>
  <c r="BK2636"/>
  <c r="BK2633"/>
  <c r="BK2630"/>
  <c r="J2627"/>
  <c r="J2624"/>
  <c r="BK2618"/>
  <c r="J2618"/>
  <c r="BK2612"/>
  <c r="J2600"/>
  <c r="BK2597"/>
  <c r="BK2591"/>
  <c r="BK2585"/>
  <c r="J2576"/>
  <c r="BK2570"/>
  <c r="J2561"/>
  <c r="J2558"/>
  <c r="J2555"/>
  <c r="BK2546"/>
  <c r="BK2540"/>
  <c r="J2534"/>
  <c r="BK2522"/>
  <c r="BK2519"/>
  <c r="BK2516"/>
  <c r="J2504"/>
  <c r="BK2498"/>
  <c r="J2495"/>
  <c r="BK2492"/>
  <c r="BK2483"/>
  <c r="J2480"/>
  <c r="J2477"/>
  <c r="J2474"/>
  <c r="J2465"/>
  <c r="BK2462"/>
  <c r="J2459"/>
  <c r="J2456"/>
  <c r="J2453"/>
  <c r="BK2450"/>
  <c r="J2447"/>
  <c r="J2444"/>
  <c r="J2438"/>
  <c r="BK2435"/>
  <c r="J2435"/>
  <c r="J2429"/>
  <c r="BK2426"/>
  <c r="J2426"/>
  <c r="BK2423"/>
  <c r="J2423"/>
  <c r="BK2417"/>
  <c r="J2414"/>
  <c r="J2411"/>
  <c r="BK2402"/>
  <c r="J2399"/>
  <c r="J2390"/>
  <c r="BK2387"/>
  <c r="BK2384"/>
  <c r="J2381"/>
  <c r="BK2378"/>
  <c r="BK2375"/>
  <c r="J2369"/>
  <c r="BK2366"/>
  <c r="J2363"/>
  <c r="J2360"/>
  <c r="J2357"/>
  <c r="J2354"/>
  <c r="BK2345"/>
  <c r="J2339"/>
  <c r="J2333"/>
  <c r="BK2330"/>
  <c r="BK2327"/>
  <c r="J2324"/>
  <c r="BK2321"/>
  <c r="BK2312"/>
  <c r="BK2309"/>
  <c r="BK2306"/>
  <c r="J2303"/>
  <c r="J2300"/>
  <c r="BK2294"/>
  <c r="BK2291"/>
  <c r="J2285"/>
  <c r="J2282"/>
  <c r="BK2279"/>
  <c r="BK2276"/>
  <c r="J2273"/>
  <c r="J2270"/>
  <c r="J2267"/>
  <c r="BK2264"/>
  <c r="BK2261"/>
  <c r="J2258"/>
  <c r="J2255"/>
  <c r="BK2252"/>
  <c r="BK2246"/>
  <c r="BK2240"/>
  <c r="BK2237"/>
  <c r="J2234"/>
  <c r="J2231"/>
  <c r="BK2228"/>
  <c r="BK2225"/>
  <c r="BK2222"/>
  <c r="J2219"/>
  <c r="BK2213"/>
  <c r="J2210"/>
  <c r="J2204"/>
  <c r="J2201"/>
  <c r="BK2198"/>
  <c r="BK2195"/>
  <c r="J2192"/>
  <c r="BK2189"/>
  <c r="J2183"/>
  <c r="BK2177"/>
  <c r="BK2174"/>
  <c r="J2171"/>
  <c r="J2168"/>
  <c r="BK2165"/>
  <c r="BK2162"/>
  <c r="BK2159"/>
  <c r="J2153"/>
  <c r="J2141"/>
  <c r="BK2138"/>
  <c r="BK2132"/>
  <c r="BK2129"/>
  <c r="BK2126"/>
  <c r="BK2123"/>
  <c r="BK2120"/>
  <c r="BK2117"/>
  <c r="BK2114"/>
  <c r="J2111"/>
  <c r="BK2108"/>
  <c r="J2105"/>
  <c r="J2099"/>
  <c r="J2096"/>
  <c r="BK2093"/>
  <c r="BK2090"/>
  <c r="J2087"/>
  <c r="J2081"/>
  <c r="J2078"/>
  <c r="J2075"/>
  <c r="J2072"/>
  <c r="BK2066"/>
  <c r="BK2063"/>
  <c r="J2060"/>
  <c r="BK2054"/>
  <c r="J2048"/>
  <c r="BK2042"/>
  <c r="J2039"/>
  <c r="BK2033"/>
  <c r="BK2030"/>
  <c r="BK2027"/>
  <c r="BK2024"/>
  <c r="J2018"/>
  <c r="BK2015"/>
  <c r="J2012"/>
  <c r="J2006"/>
  <c r="J2000"/>
  <c r="J1997"/>
  <c r="BK1991"/>
  <c r="J1988"/>
  <c r="J1985"/>
  <c r="J1982"/>
  <c r="BK1979"/>
  <c r="J1979"/>
  <c r="BK1976"/>
  <c r="J1967"/>
  <c r="BK1961"/>
  <c r="J1958"/>
  <c r="J1955"/>
  <c r="J1949"/>
  <c r="J1946"/>
  <c r="BK1943"/>
  <c r="BK1940"/>
  <c r="BK1937"/>
  <c r="BK1934"/>
  <c r="BK1931"/>
  <c r="J1928"/>
  <c r="BK1919"/>
  <c r="BK1913"/>
  <c r="BK1907"/>
  <c r="BK1901"/>
  <c r="BK1892"/>
  <c r="BK1889"/>
  <c r="J1886"/>
  <c r="BK1880"/>
  <c r="BK1877"/>
  <c r="J1868"/>
  <c r="J1865"/>
  <c r="J1862"/>
  <c r="BK1859"/>
  <c r="BK1856"/>
  <c r="J1853"/>
  <c r="J1850"/>
  <c r="BK1847"/>
  <c r="J1844"/>
  <c r="J1841"/>
  <c r="J1838"/>
  <c r="J1832"/>
  <c r="BK1826"/>
  <c r="BK1820"/>
  <c r="BK1817"/>
  <c r="J1814"/>
  <c r="BK1811"/>
  <c r="J1808"/>
  <c r="BK1805"/>
  <c r="J1802"/>
  <c r="J1799"/>
  <c r="J1796"/>
  <c r="J1790"/>
  <c r="J1781"/>
  <c r="BK1778"/>
  <c r="J1775"/>
  <c r="BK1766"/>
  <c r="J1742"/>
  <c r="BK1739"/>
  <c r="J1733"/>
  <c r="J1730"/>
  <c r="BK1727"/>
  <c r="BK1724"/>
  <c r="J1718"/>
  <c r="BK1715"/>
  <c r="BK1712"/>
  <c r="J1709"/>
  <c r="J1706"/>
  <c r="BK1703"/>
  <c r="BK1700"/>
  <c r="BK1697"/>
  <c r="BK1694"/>
  <c r="BK1685"/>
  <c r="BK1682"/>
  <c r="BK1679"/>
  <c r="J1676"/>
  <c r="BK1670"/>
  <c r="J1667"/>
  <c r="BK1664"/>
  <c r="BK1661"/>
  <c r="BK1658"/>
  <c r="BK1655"/>
  <c r="J1652"/>
  <c r="J1649"/>
  <c r="BK1646"/>
  <c r="BK1643"/>
  <c r="J1640"/>
  <c r="BK1637"/>
  <c r="BK1634"/>
  <c r="BK1625"/>
  <c r="BK1622"/>
  <c r="BK1619"/>
  <c r="BK1616"/>
  <c r="J1610"/>
  <c r="J1604"/>
  <c r="J1601"/>
  <c r="J1598"/>
  <c r="BK1592"/>
  <c r="J1589"/>
  <c r="J1583"/>
  <c r="J1571"/>
  <c r="BK1565"/>
  <c r="BK1562"/>
  <c r="BK1559"/>
  <c r="BK1556"/>
  <c r="BK1553"/>
  <c r="BK1550"/>
  <c r="J1547"/>
  <c r="J1541"/>
  <c r="BK1538"/>
  <c r="J1535"/>
  <c r="BK1529"/>
  <c r="BK1526"/>
  <c r="BK1523"/>
  <c r="BK1520"/>
  <c r="BK1517"/>
  <c r="J1514"/>
  <c r="J1505"/>
  <c r="BK1502"/>
  <c r="BK1499"/>
  <c r="BK1496"/>
  <c r="BK1494"/>
  <c r="BK1491"/>
  <c r="BK1488"/>
  <c r="J1485"/>
  <c r="BK1479"/>
  <c r="BK1470"/>
  <c r="BK1467"/>
  <c r="J1464"/>
  <c r="BK1455"/>
  <c r="BK1449"/>
  <c r="BK1446"/>
  <c r="BK1443"/>
  <c r="J1440"/>
  <c r="J1434"/>
  <c r="BK1431"/>
  <c r="BK1428"/>
  <c r="BK1425"/>
  <c r="J1419"/>
  <c r="BK1416"/>
  <c r="BK1410"/>
  <c r="BK1407"/>
  <c r="J1401"/>
  <c r="J1398"/>
  <c r="BK1395"/>
  <c r="J1392"/>
  <c r="BK1389"/>
  <c r="BK1386"/>
  <c r="BK1383"/>
  <c r="J1380"/>
  <c r="J1374"/>
  <c r="J1371"/>
  <c r="BK1368"/>
  <c r="J1365"/>
  <c r="BK1362"/>
  <c r="BK1359"/>
  <c r="J1359"/>
  <c r="BK1356"/>
  <c r="J1353"/>
  <c r="BK1350"/>
  <c r="J1344"/>
  <c r="BK1341"/>
  <c r="J1338"/>
  <c r="BK1335"/>
  <c r="BK1332"/>
  <c r="J1323"/>
  <c r="BK1320"/>
  <c r="J1311"/>
  <c r="BK1299"/>
  <c r="BK1296"/>
  <c r="BK1293"/>
  <c r="BK1290"/>
  <c r="BK1287"/>
  <c r="BK1284"/>
  <c r="J1281"/>
  <c r="BK1278"/>
  <c r="J1275"/>
  <c r="BK1272"/>
  <c r="BK1269"/>
  <c r="J1257"/>
  <c r="BK1254"/>
  <c r="J1254"/>
  <c r="J1251"/>
  <c r="J1248"/>
  <c r="BK1245"/>
  <c r="J1242"/>
  <c r="BK1236"/>
  <c r="J1230"/>
  <c r="BK1227"/>
  <c r="J1224"/>
  <c r="J1221"/>
  <c r="BK1209"/>
  <c r="J1203"/>
  <c r="BK1197"/>
  <c r="J1185"/>
  <c r="BK1182"/>
  <c r="BK1179"/>
  <c r="J1176"/>
  <c r="BK1173"/>
  <c r="J1161"/>
  <c r="J1152"/>
  <c r="BK1149"/>
  <c r="J1146"/>
  <c r="J1140"/>
  <c r="BK1137"/>
  <c r="J1131"/>
  <c r="J1128"/>
  <c r="J1125"/>
  <c r="J1116"/>
  <c r="BK1113"/>
  <c r="J1107"/>
  <c r="BK1101"/>
  <c r="BK1098"/>
  <c r="J1092"/>
  <c r="J1089"/>
  <c r="BK1086"/>
  <c r="J1083"/>
  <c r="J1074"/>
  <c r="BK1062"/>
  <c r="BK1056"/>
  <c r="J1050"/>
  <c r="J1047"/>
  <c r="J1041"/>
  <c r="J1038"/>
  <c r="BK1035"/>
  <c r="J1032"/>
  <c r="J1029"/>
  <c r="J1026"/>
  <c r="BK1020"/>
  <c r="BK1017"/>
  <c r="BK1014"/>
  <c r="BK1011"/>
  <c r="J1008"/>
  <c r="J1005"/>
  <c r="BK993"/>
  <c r="J990"/>
  <c r="J981"/>
  <c r="J978"/>
  <c r="J975"/>
  <c r="BK972"/>
  <c r="J969"/>
  <c r="J966"/>
  <c r="BK963"/>
  <c r="BK960"/>
  <c r="BK957"/>
  <c r="J954"/>
  <c r="J948"/>
  <c r="J939"/>
  <c r="J933"/>
  <c r="J927"/>
  <c r="BK924"/>
  <c r="BK915"/>
  <c r="BK912"/>
  <c r="BK903"/>
  <c r="J894"/>
  <c r="J888"/>
  <c r="BK885"/>
  <c r="J879"/>
  <c r="J873"/>
  <c r="J867"/>
  <c r="J864"/>
  <c r="J861"/>
  <c r="J852"/>
  <c r="BK846"/>
  <c r="J843"/>
  <c r="J837"/>
  <c r="BK834"/>
  <c r="J831"/>
  <c r="J828"/>
  <c r="J813"/>
  <c r="J801"/>
  <c r="J798"/>
  <c r="BK792"/>
  <c r="BK789"/>
  <c r="BK786"/>
  <c r="BK783"/>
  <c r="J780"/>
  <c r="BK777"/>
  <c r="BK774"/>
  <c r="J771"/>
  <c r="BK768"/>
  <c r="J762"/>
  <c r="J759"/>
  <c r="J753"/>
  <c r="J750"/>
  <c r="J747"/>
  <c r="BK744"/>
  <c r="BK741"/>
  <c r="BK738"/>
  <c r="J735"/>
  <c r="BK726"/>
  <c r="J723"/>
  <c r="J711"/>
  <c r="J708"/>
  <c r="BK699"/>
  <c r="BK696"/>
  <c r="BK693"/>
  <c r="BK690"/>
  <c r="BK684"/>
  <c r="J681"/>
  <c r="BK675"/>
  <c r="BK672"/>
  <c r="J666"/>
  <c r="BK663"/>
  <c r="J654"/>
  <c r="J651"/>
  <c r="J648"/>
  <c r="BK645"/>
  <c r="BK642"/>
  <c r="BK639"/>
  <c r="J636"/>
  <c r="J630"/>
  <c r="BK624"/>
  <c r="BK621"/>
  <c r="BK618"/>
  <c r="BK612"/>
  <c r="BK606"/>
  <c r="J603"/>
  <c r="BK600"/>
  <c r="J597"/>
  <c r="J594"/>
  <c r="BK591"/>
  <c r="BK585"/>
  <c r="BK582"/>
  <c r="J576"/>
  <c r="BK570"/>
  <c r="J564"/>
  <c r="J558"/>
  <c r="J555"/>
  <c r="J552"/>
  <c r="J549"/>
  <c r="J546"/>
  <c r="J534"/>
  <c r="BK528"/>
  <c r="J525"/>
  <c r="BK522"/>
  <c r="BK516"/>
  <c r="J513"/>
  <c r="BK510"/>
  <c r="BK507"/>
  <c r="BK501"/>
  <c r="J492"/>
  <c r="J483"/>
  <c r="J480"/>
  <c r="J474"/>
  <c r="J471"/>
  <c r="BK462"/>
  <c r="BK459"/>
  <c r="BK456"/>
  <c r="BK450"/>
  <c r="BK447"/>
  <c r="J432"/>
  <c r="J426"/>
  <c r="J414"/>
  <c r="J411"/>
  <c r="BK405"/>
  <c r="BK402"/>
  <c r="J399"/>
  <c r="BK396"/>
  <c r="J393"/>
  <c r="BK387"/>
  <c r="BK384"/>
  <c r="BK378"/>
  <c r="BK375"/>
  <c r="J372"/>
  <c r="J369"/>
  <c r="J366"/>
  <c r="J363"/>
  <c r="J357"/>
  <c r="J354"/>
  <c r="BK348"/>
  <c r="J345"/>
  <c r="BK339"/>
  <c r="BK333"/>
  <c r="BK321"/>
  <c r="BK318"/>
  <c r="BK315"/>
  <c r="J312"/>
  <c r="BK309"/>
  <c r="BK306"/>
  <c r="J303"/>
  <c r="BK297"/>
  <c r="J294"/>
  <c r="BK288"/>
  <c r="J285"/>
  <c r="BK282"/>
  <c r="BK279"/>
  <c r="BK276"/>
  <c r="J270"/>
  <c r="J267"/>
  <c r="J261"/>
  <c r="J249"/>
  <c r="BK243"/>
  <c r="BK240"/>
  <c r="J237"/>
  <c r="J231"/>
  <c r="J225"/>
  <c r="J222"/>
  <c r="J219"/>
  <c r="J216"/>
  <c r="J213"/>
  <c r="J201"/>
  <c r="J198"/>
  <c r="BK195"/>
  <c r="J186"/>
  <c r="J174"/>
  <c r="BK171"/>
  <c r="J168"/>
  <c r="J165"/>
  <c r="J156"/>
  <c r="BK150"/>
  <c r="BK141"/>
  <c r="BK135"/>
  <c r="BK132"/>
  <c r="BK126"/>
  <c r="J123"/>
  <c r="J120"/>
  <c r="BK117"/>
  <c r="J3728"/>
  <c r="BK3570"/>
  <c r="BK3568"/>
  <c r="BK3566"/>
  <c r="BK3562"/>
  <c r="BK3560"/>
  <c r="BK3558"/>
  <c r="J3556"/>
  <c r="J3554"/>
  <c r="J3552"/>
  <c r="J3550"/>
  <c r="BK3548"/>
  <c r="J3546"/>
  <c r="J3544"/>
  <c r="BK3542"/>
  <c r="BK3540"/>
  <c r="J3538"/>
  <c r="BK3536"/>
  <c r="BK3534"/>
  <c r="BK3530"/>
  <c r="J3528"/>
  <c r="BK3526"/>
  <c r="J3526"/>
  <c r="BK3524"/>
  <c r="J3522"/>
  <c r="BK3520"/>
  <c r="BK3516"/>
  <c r="J3514"/>
  <c r="BK3512"/>
  <c r="J3506"/>
  <c r="BK3504"/>
  <c r="J3502"/>
  <c r="J3498"/>
  <c r="BK3496"/>
  <c r="J3494"/>
  <c r="BK3492"/>
  <c r="BK3488"/>
  <c r="J3484"/>
  <c r="BK3482"/>
  <c r="J3480"/>
  <c r="BK3478"/>
  <c r="J3478"/>
  <c r="BK3476"/>
  <c r="J3474"/>
  <c r="BK3472"/>
  <c r="J3472"/>
  <c r="BK3470"/>
  <c r="J3470"/>
  <c r="BK3468"/>
  <c r="J3466"/>
  <c r="BK3464"/>
  <c r="J3462"/>
  <c r="BK3460"/>
  <c r="J3458"/>
  <c r="BK3456"/>
  <c r="J3454"/>
  <c r="J3444"/>
  <c r="BK3442"/>
  <c r="BK3438"/>
  <c r="J3434"/>
  <c r="BK3432"/>
  <c r="J3430"/>
  <c r="BK3428"/>
  <c r="J3426"/>
  <c r="BK3424"/>
  <c r="J3418"/>
  <c r="BK3416"/>
  <c r="BK3408"/>
  <c r="BK3406"/>
  <c r="BK3404"/>
  <c r="J3402"/>
  <c r="BK3400"/>
  <c r="J3394"/>
  <c r="J3392"/>
  <c r="J3390"/>
  <c r="BK3388"/>
  <c r="BK3382"/>
  <c r="J3380"/>
  <c r="J3378"/>
  <c r="BK3376"/>
  <c r="J3374"/>
  <c r="J3362"/>
  <c r="BK3356"/>
  <c r="BK3354"/>
  <c r="BK3352"/>
  <c r="J3350"/>
  <c r="J3346"/>
  <c r="BK3340"/>
  <c r="J3338"/>
  <c r="BK3334"/>
  <c r="J3330"/>
  <c r="J3326"/>
  <c r="BK3324"/>
  <c r="BK3322"/>
  <c r="BK3320"/>
  <c r="J3314"/>
  <c r="J3312"/>
  <c r="BK3310"/>
  <c r="BK3308"/>
  <c r="J3306"/>
  <c r="BK3304"/>
  <c r="J3302"/>
  <c r="J3300"/>
  <c r="J3296"/>
  <c r="J3286"/>
  <c r="J3284"/>
  <c r="BK3282"/>
  <c r="BK3278"/>
  <c r="J3272"/>
  <c r="J3268"/>
  <c r="BK3266"/>
  <c r="J3264"/>
  <c r="BK3260"/>
  <c r="J3258"/>
  <c r="J3256"/>
  <c r="J3254"/>
  <c r="J3250"/>
  <c r="BK3248"/>
  <c r="BK3246"/>
  <c r="J3244"/>
  <c r="J3242"/>
  <c r="BK3240"/>
  <c r="BK3238"/>
  <c r="BK3236"/>
  <c r="J3234"/>
  <c r="BK3232"/>
  <c r="BK3230"/>
  <c r="J3228"/>
  <c r="BK3226"/>
  <c r="BK3224"/>
  <c r="BK3222"/>
  <c r="BK3218"/>
  <c r="BK3216"/>
  <c r="J3214"/>
  <c r="J3206"/>
  <c r="J3198"/>
  <c r="BK3196"/>
  <c r="BK3194"/>
  <c r="J3194"/>
  <c r="J3192"/>
  <c r="BK3190"/>
  <c r="J3184"/>
  <c r="BK3182"/>
  <c r="J3182"/>
  <c r="BK3180"/>
  <c r="J3174"/>
  <c r="J3172"/>
  <c r="BK3170"/>
  <c r="J3168"/>
  <c r="BK3166"/>
  <c r="BK3164"/>
  <c r="J3162"/>
  <c r="BK3160"/>
  <c r="J3160"/>
  <c r="J3158"/>
  <c r="J3150"/>
  <c r="BK3148"/>
  <c r="J3146"/>
  <c r="BK3144"/>
  <c r="J3142"/>
  <c r="BK3138"/>
  <c r="J3136"/>
  <c r="BK3134"/>
  <c r="BK3132"/>
  <c r="J3130"/>
  <c r="BK3128"/>
  <c r="J3128"/>
  <c r="BK3126"/>
  <c r="J3126"/>
  <c r="BK3124"/>
  <c r="J3122"/>
  <c r="BK3120"/>
  <c r="J3118"/>
  <c r="BK3116"/>
  <c r="J3116"/>
  <c r="BK3114"/>
  <c r="J3112"/>
  <c r="J3110"/>
  <c r="BK3108"/>
  <c r="J3106"/>
  <c r="J3100"/>
  <c r="BK3098"/>
  <c r="BK3096"/>
  <c r="BK3094"/>
  <c r="BK3092"/>
  <c r="J3088"/>
  <c r="BK3086"/>
  <c r="J3082"/>
  <c r="BK3080"/>
  <c r="J3080"/>
  <c r="J3078"/>
  <c r="J3076"/>
  <c r="BK3074"/>
  <c r="BK3072"/>
  <c r="J3070"/>
  <c r="BK3064"/>
  <c r="BK3062"/>
  <c r="BK3059"/>
  <c r="J3057"/>
  <c r="J3055"/>
  <c r="J3049"/>
  <c r="J3046"/>
  <c r="BK3043"/>
  <c r="J3040"/>
  <c r="J3038"/>
  <c r="BK3028"/>
  <c r="BK3022"/>
  <c r="BK3019"/>
  <c r="BK3013"/>
  <c r="BK3010"/>
  <c r="J3007"/>
  <c r="J3004"/>
  <c r="J3001"/>
  <c r="BK2995"/>
  <c r="J2989"/>
  <c r="J2986"/>
  <c r="J2983"/>
  <c r="J2980"/>
  <c r="BK2974"/>
  <c r="BK2971"/>
  <c r="J2968"/>
  <c r="BK2965"/>
  <c r="J2962"/>
  <c r="BK2959"/>
  <c r="J2953"/>
  <c r="J2944"/>
  <c r="BK2935"/>
  <c r="BK2932"/>
  <c r="BK2929"/>
  <c r="BK2923"/>
  <c r="J2920"/>
  <c r="BK2917"/>
  <c r="BK2914"/>
  <c r="J2911"/>
  <c r="BK2908"/>
  <c r="BK2905"/>
  <c r="BK2896"/>
  <c r="J2893"/>
  <c r="BK2890"/>
  <c r="J2887"/>
  <c r="BK2884"/>
  <c r="J2872"/>
  <c r="J2866"/>
  <c r="J2863"/>
  <c r="BK2833"/>
  <c r="J2830"/>
  <c r="BK2827"/>
  <c r="BK2821"/>
  <c r="J2815"/>
  <c r="J2812"/>
  <c r="BK2809"/>
  <c r="J2806"/>
  <c r="J2803"/>
  <c r="BK2797"/>
  <c r="J2794"/>
  <c r="J2788"/>
  <c r="BK2783"/>
  <c r="J2780"/>
  <c r="BK2777"/>
  <c r="BK2774"/>
  <c r="BK2771"/>
  <c r="J2759"/>
  <c r="J2756"/>
  <c r="J2753"/>
  <c r="BK2750"/>
  <c r="BK2744"/>
  <c r="BK2735"/>
  <c r="BK2729"/>
  <c r="J2726"/>
  <c r="BK2723"/>
  <c r="J2720"/>
  <c r="J2717"/>
  <c r="J2708"/>
  <c r="BK2705"/>
  <c r="BK2696"/>
  <c r="J2690"/>
  <c r="BK2684"/>
  <c r="J2681"/>
  <c r="J2675"/>
  <c r="BK2672"/>
  <c r="BK2669"/>
  <c r="BK2663"/>
  <c r="J2660"/>
  <c r="J2657"/>
  <c r="BK2648"/>
  <c r="BK2642"/>
  <c r="J2633"/>
  <c r="J2630"/>
  <c r="BK2624"/>
  <c r="BK2621"/>
  <c r="BK2615"/>
  <c r="J2612"/>
  <c r="J2609"/>
  <c r="BK2606"/>
  <c r="BK2603"/>
  <c r="BK2600"/>
  <c r="J2597"/>
  <c r="BK2594"/>
  <c r="J2591"/>
  <c r="BK2588"/>
  <c r="J2585"/>
  <c r="J2582"/>
  <c r="BK2579"/>
  <c r="J2579"/>
  <c r="BK2576"/>
  <c r="BK2573"/>
  <c r="J2570"/>
  <c r="J2567"/>
  <c r="BK2564"/>
  <c r="BK2561"/>
  <c r="J2552"/>
  <c r="J2549"/>
  <c r="BK2543"/>
  <c r="J2537"/>
  <c r="BK2534"/>
  <c r="J2531"/>
  <c r="BK2528"/>
  <c r="J2528"/>
  <c r="J2516"/>
  <c r="J2513"/>
  <c r="BK2510"/>
  <c r="J2507"/>
  <c r="BK2504"/>
  <c r="J2501"/>
  <c r="J2498"/>
  <c r="J2492"/>
  <c r="J2489"/>
  <c r="BK2486"/>
  <c r="BK2477"/>
  <c r="BK2471"/>
  <c r="J2468"/>
  <c r="BK2465"/>
  <c r="J2462"/>
  <c r="BK2459"/>
  <c r="BK2456"/>
  <c r="BK2447"/>
  <c r="BK2441"/>
  <c r="J2441"/>
  <c r="BK2438"/>
  <c r="BK2432"/>
  <c r="J2432"/>
  <c r="BK2429"/>
  <c r="BK2420"/>
  <c r="BK2414"/>
  <c r="BK2411"/>
  <c r="J2408"/>
  <c r="J2405"/>
  <c r="BK2399"/>
  <c r="BK2396"/>
  <c r="BK2393"/>
  <c r="BK2390"/>
  <c r="J2378"/>
  <c r="BK2372"/>
  <c r="BK2369"/>
  <c r="J2366"/>
  <c r="BK2363"/>
  <c r="BK2360"/>
  <c r="BK2351"/>
  <c r="BK2348"/>
  <c r="J2345"/>
  <c r="J2342"/>
  <c r="J2336"/>
  <c r="J2330"/>
  <c r="J2318"/>
  <c r="BK2315"/>
  <c r="J2312"/>
  <c r="J2309"/>
  <c r="BK2300"/>
  <c r="J2297"/>
  <c r="J2294"/>
  <c r="J2291"/>
  <c r="J2288"/>
  <c r="J2276"/>
  <c r="BK2270"/>
  <c r="BK2267"/>
  <c r="BK2258"/>
  <c r="BK2255"/>
  <c r="J2252"/>
  <c r="J2249"/>
  <c r="J2246"/>
  <c r="J2243"/>
  <c r="J2237"/>
  <c r="BK2231"/>
  <c r="J2225"/>
  <c r="BK2216"/>
  <c r="J2213"/>
  <c r="BK2210"/>
  <c r="BK2207"/>
  <c r="J2195"/>
  <c r="J2186"/>
  <c r="J2180"/>
  <c r="J2177"/>
  <c r="BK2171"/>
  <c r="BK2168"/>
  <c r="J2159"/>
  <c r="J2156"/>
  <c r="J2150"/>
  <c r="J2147"/>
  <c r="BK2144"/>
  <c r="J2138"/>
  <c r="J2135"/>
  <c r="J2129"/>
  <c r="J2126"/>
  <c r="J2123"/>
  <c r="J2117"/>
  <c r="BK2111"/>
  <c r="J2108"/>
  <c r="BK2105"/>
  <c r="J2102"/>
  <c r="BK2099"/>
  <c r="BK2096"/>
  <c r="BK2084"/>
  <c r="J2069"/>
  <c r="J2063"/>
  <c r="J2057"/>
  <c r="J2054"/>
  <c r="BK2051"/>
  <c r="BK2048"/>
  <c r="J2045"/>
  <c r="BK2036"/>
  <c r="J2033"/>
  <c r="J2030"/>
  <c r="J2024"/>
  <c r="BK2021"/>
  <c r="BK2018"/>
  <c r="J2015"/>
  <c r="BK2012"/>
  <c r="BK2009"/>
  <c r="J2003"/>
  <c r="J1994"/>
  <c r="BK1973"/>
  <c r="J1970"/>
  <c r="J1964"/>
  <c r="J1952"/>
  <c r="J1943"/>
  <c r="J1937"/>
  <c r="J1931"/>
  <c r="J1925"/>
  <c r="J1922"/>
  <c r="BK1916"/>
  <c r="J1913"/>
  <c r="BK1910"/>
  <c r="J1907"/>
  <c r="BK1904"/>
  <c r="J1901"/>
  <c r="J1898"/>
  <c r="BK1895"/>
  <c r="BK1886"/>
  <c r="BK1883"/>
  <c r="J1880"/>
  <c r="J1874"/>
  <c r="BK1871"/>
  <c r="BK1868"/>
  <c r="BK1865"/>
  <c r="J1859"/>
  <c r="J1856"/>
  <c r="BK1853"/>
  <c r="BK1850"/>
  <c r="BK1844"/>
  <c r="BK1835"/>
  <c r="BK1829"/>
  <c r="BK1823"/>
  <c r="J1820"/>
  <c r="J1805"/>
  <c r="BK1793"/>
  <c r="BK1790"/>
  <c r="BK1787"/>
  <c r="BK1784"/>
  <c r="BK1781"/>
  <c r="J1778"/>
  <c r="BK1775"/>
  <c r="J1772"/>
  <c r="J1769"/>
  <c r="BK1736"/>
  <c r="J1724"/>
  <c r="BK1721"/>
  <c r="BK1718"/>
  <c r="BK1709"/>
  <c r="BK1706"/>
  <c r="J1703"/>
  <c r="J1700"/>
  <c r="J1694"/>
  <c r="BK1691"/>
  <c r="BK1688"/>
  <c r="J1688"/>
  <c r="J1682"/>
  <c r="BK1673"/>
  <c r="J1670"/>
  <c r="J1661"/>
  <c r="J1646"/>
  <c r="BK1631"/>
  <c r="BK1628"/>
  <c r="J1625"/>
  <c r="J1622"/>
  <c r="J1619"/>
  <c r="BK1613"/>
  <c r="J1607"/>
  <c r="J1595"/>
  <c r="BK1586"/>
  <c r="J1580"/>
  <c r="BK1577"/>
  <c r="J1574"/>
  <c r="BK1571"/>
  <c r="J1568"/>
  <c r="J1550"/>
  <c r="BK1544"/>
  <c r="BK1541"/>
  <c r="J1532"/>
  <c r="J1526"/>
  <c r="BK1514"/>
  <c r="BK1511"/>
  <c r="BK1508"/>
  <c r="J1496"/>
  <c r="J1491"/>
  <c r="BK1482"/>
  <c r="J1479"/>
  <c r="BK1476"/>
  <c r="BK1473"/>
  <c r="J1470"/>
  <c r="J1467"/>
  <c r="BK1464"/>
  <c r="J1461"/>
  <c r="J1458"/>
  <c r="J1452"/>
  <c r="J1449"/>
  <c r="J1446"/>
  <c r="J1443"/>
  <c r="BK1440"/>
  <c r="BK1437"/>
  <c r="BK1434"/>
  <c r="J1431"/>
  <c r="J1425"/>
  <c r="BK1422"/>
  <c r="BK1419"/>
  <c r="J1416"/>
  <c r="BK1413"/>
  <c r="J1413"/>
  <c r="J1410"/>
  <c r="J1407"/>
  <c r="BK1404"/>
  <c r="J1404"/>
  <c r="BK1401"/>
  <c r="BK1398"/>
  <c r="J1395"/>
  <c r="BK1392"/>
  <c r="J1389"/>
  <c r="J1386"/>
  <c r="J1383"/>
  <c r="BK1380"/>
  <c r="BK1377"/>
  <c r="J1377"/>
  <c r="BK1374"/>
  <c r="BK1371"/>
  <c r="J1368"/>
  <c r="BK1365"/>
  <c r="J1362"/>
  <c r="J1356"/>
  <c r="BK1353"/>
  <c r="J1350"/>
  <c r="BK1347"/>
  <c r="J1347"/>
  <c r="BK1344"/>
  <c r="J1341"/>
  <c r="BK1338"/>
  <c r="J1335"/>
  <c r="J1332"/>
  <c r="BK1329"/>
  <c r="J1329"/>
  <c r="BK1326"/>
  <c r="J1326"/>
  <c r="BK1323"/>
  <c r="J1320"/>
  <c r="BK1317"/>
  <c r="J1317"/>
  <c r="BK1314"/>
  <c r="J1314"/>
  <c r="BK1311"/>
  <c r="BK1308"/>
  <c r="J1308"/>
  <c r="BK1305"/>
  <c r="J1305"/>
  <c r="BK1302"/>
  <c r="J1302"/>
  <c r="J1299"/>
  <c r="J1296"/>
  <c r="J1290"/>
  <c r="J1284"/>
  <c r="J1278"/>
  <c r="BK1266"/>
  <c r="BK1263"/>
  <c r="J1260"/>
  <c r="BK1257"/>
  <c r="BK1251"/>
  <c r="BK1248"/>
  <c r="BK1239"/>
  <c r="BK1233"/>
  <c r="BK1230"/>
  <c r="BK1224"/>
  <c r="BK1221"/>
  <c r="J1218"/>
  <c r="J1215"/>
  <c r="BK1212"/>
  <c r="J1209"/>
  <c r="BK1206"/>
  <c r="J1200"/>
  <c r="BK1194"/>
  <c r="J1191"/>
  <c r="BK1188"/>
  <c r="J1182"/>
  <c r="BK1176"/>
  <c r="J1173"/>
  <c r="BK1170"/>
  <c r="J1167"/>
  <c r="BK1164"/>
  <c r="BK1161"/>
  <c r="BK1158"/>
  <c r="BK1155"/>
  <c r="BK1146"/>
  <c r="J1143"/>
  <c r="BK1134"/>
  <c r="BK1131"/>
  <c r="BK1128"/>
  <c r="BK1125"/>
  <c r="BK1122"/>
  <c r="BK1119"/>
  <c r="J1113"/>
  <c r="BK1110"/>
  <c r="BK1107"/>
  <c r="J1104"/>
  <c r="J1098"/>
  <c r="J1095"/>
  <c r="BK1089"/>
  <c r="J1086"/>
  <c r="BK1083"/>
  <c r="BK1080"/>
  <c r="BK1077"/>
  <c r="J1068"/>
  <c r="J1062"/>
  <c r="BK1059"/>
  <c r="J1053"/>
  <c r="BK1044"/>
  <c r="BK1041"/>
  <c r="J1035"/>
  <c r="J1023"/>
  <c r="J1014"/>
  <c r="BK1005"/>
  <c r="BK1002"/>
  <c r="J999"/>
  <c r="J996"/>
  <c r="J993"/>
  <c r="BK990"/>
  <c r="BK987"/>
  <c r="BK984"/>
  <c r="BK981"/>
  <c r="BK978"/>
  <c r="BK975"/>
  <c r="J972"/>
  <c r="BK969"/>
  <c r="J957"/>
  <c r="BK954"/>
  <c r="BK951"/>
  <c r="BK945"/>
  <c r="J942"/>
  <c r="BK939"/>
  <c r="BK936"/>
  <c r="BK930"/>
  <c r="BK927"/>
  <c r="J921"/>
  <c r="BK918"/>
  <c r="J915"/>
  <c r="BK909"/>
  <c r="J906"/>
  <c r="J903"/>
  <c r="BK900"/>
  <c r="BK897"/>
  <c r="BK894"/>
  <c r="BK891"/>
  <c r="BK888"/>
  <c r="J885"/>
  <c r="BK882"/>
  <c r="BK876"/>
  <c r="BK870"/>
  <c r="BK867"/>
  <c r="J858"/>
  <c r="BK855"/>
  <c r="BK852"/>
  <c r="J849"/>
  <c r="BK843"/>
  <c r="J840"/>
  <c r="BK837"/>
  <c r="J825"/>
  <c r="J822"/>
  <c r="J819"/>
  <c r="J816"/>
  <c r="J810"/>
  <c r="J807"/>
  <c r="J804"/>
  <c r="J795"/>
  <c r="J792"/>
  <c r="J789"/>
  <c r="J786"/>
  <c r="J774"/>
  <c r="BK771"/>
  <c r="J768"/>
  <c r="J765"/>
  <c r="BK756"/>
  <c r="BK753"/>
  <c r="BK750"/>
  <c r="J741"/>
  <c r="BK735"/>
  <c r="BK732"/>
  <c r="J729"/>
  <c r="J720"/>
  <c r="J717"/>
  <c r="J714"/>
  <c r="BK708"/>
  <c r="J705"/>
  <c r="J702"/>
  <c r="J693"/>
  <c r="BK687"/>
  <c r="J684"/>
  <c r="J678"/>
  <c r="J675"/>
  <c r="J672"/>
  <c r="BK669"/>
  <c r="J669"/>
  <c r="BK666"/>
  <c r="J663"/>
  <c r="BK660"/>
  <c r="J660"/>
  <c r="J657"/>
  <c r="BK654"/>
  <c r="J642"/>
  <c r="BK636"/>
  <c r="J633"/>
  <c r="BK627"/>
  <c r="J624"/>
  <c r="J618"/>
  <c r="J615"/>
  <c r="J609"/>
  <c r="BK603"/>
  <c r="J600"/>
  <c r="BK597"/>
  <c r="BK594"/>
  <c r="J588"/>
  <c r="J582"/>
  <c r="BK579"/>
  <c r="BK573"/>
  <c r="J567"/>
  <c r="J561"/>
  <c r="BK555"/>
  <c r="BK543"/>
  <c r="J540"/>
  <c r="J537"/>
  <c r="BK534"/>
  <c r="J531"/>
  <c r="J528"/>
  <c r="BK519"/>
  <c r="J516"/>
  <c r="BK513"/>
  <c r="J510"/>
  <c r="J504"/>
  <c r="J501"/>
  <c r="J498"/>
  <c r="BK495"/>
  <c r="BK489"/>
  <c r="J486"/>
  <c r="BK483"/>
  <c r="BK480"/>
  <c r="J477"/>
  <c r="BK468"/>
  <c r="BK465"/>
  <c r="J462"/>
  <c r="J453"/>
  <c r="J447"/>
  <c r="J444"/>
  <c r="J441"/>
  <c r="BK438"/>
  <c r="J435"/>
  <c r="BK429"/>
  <c r="BK426"/>
  <c r="BK423"/>
  <c r="J420"/>
  <c r="BK417"/>
  <c r="BK414"/>
  <c r="BK411"/>
  <c r="J408"/>
  <c r="BK393"/>
  <c r="BK390"/>
  <c r="BK381"/>
  <c r="J360"/>
  <c r="BK357"/>
  <c r="BK354"/>
  <c r="BK351"/>
  <c r="J348"/>
  <c r="BK345"/>
  <c r="BK342"/>
  <c r="J339"/>
  <c r="J336"/>
  <c r="J330"/>
  <c r="J327"/>
  <c r="J324"/>
  <c r="J318"/>
  <c r="BK312"/>
  <c r="J309"/>
  <c r="BK303"/>
  <c r="BK300"/>
  <c r="J297"/>
  <c r="BK294"/>
  <c r="J291"/>
  <c r="J288"/>
  <c r="J279"/>
  <c r="J273"/>
  <c r="J264"/>
  <c r="BK258"/>
  <c r="BK255"/>
  <c r="J252"/>
  <c r="BK246"/>
  <c r="J243"/>
  <c r="BK237"/>
  <c r="BK234"/>
  <c r="BK231"/>
  <c r="BK228"/>
  <c r="BK225"/>
  <c r="BK222"/>
  <c r="BK219"/>
  <c r="J210"/>
  <c r="BK207"/>
  <c r="J204"/>
  <c r="BK201"/>
  <c r="BK198"/>
  <c r="BK192"/>
  <c r="J189"/>
  <c r="J183"/>
  <c r="BK180"/>
  <c r="BK177"/>
  <c r="BK174"/>
  <c r="J171"/>
  <c r="BK168"/>
  <c r="BK165"/>
  <c r="BK162"/>
  <c r="J159"/>
  <c r="J153"/>
  <c r="J147"/>
  <c r="J144"/>
  <c r="BK138"/>
  <c r="J135"/>
  <c r="BK129"/>
  <c r="BK123"/>
  <c r="BK3728"/>
  <c r="BK3726"/>
  <c r="J3726"/>
  <c r="BK3670"/>
  <c r="BK3668"/>
  <c r="J3668"/>
  <c r="BK3666"/>
  <c r="J3664"/>
  <c r="BK3660"/>
  <c r="J3660"/>
  <c r="BK3658"/>
  <c r="J3658"/>
  <c r="BK3656"/>
  <c r="J3656"/>
  <c r="BK3654"/>
  <c r="J3654"/>
  <c r="BK3652"/>
  <c r="J3652"/>
  <c r="BK3650"/>
  <c r="J3650"/>
  <c r="BK3648"/>
  <c r="J3648"/>
  <c r="BK3646"/>
  <c r="J3646"/>
  <c r="BK3644"/>
  <c r="J3644"/>
  <c r="BK3642"/>
  <c r="J3642"/>
  <c r="BK3640"/>
  <c r="J3640"/>
  <c r="BK3638"/>
  <c r="J3638"/>
  <c r="BK3636"/>
  <c r="BK3634"/>
  <c r="J3634"/>
  <c r="BK3632"/>
  <c r="J3630"/>
  <c r="BK3628"/>
  <c r="J3628"/>
  <c r="BK3626"/>
  <c r="J3626"/>
  <c r="BK3624"/>
  <c r="J3624"/>
  <c r="BK3622"/>
  <c r="J3622"/>
  <c r="BK3620"/>
  <c r="J3620"/>
  <c r="BK3618"/>
  <c r="J3618"/>
  <c r="BK3616"/>
  <c r="J3616"/>
  <c r="BK3614"/>
  <c r="J3614"/>
  <c r="BK3612"/>
  <c r="J3612"/>
  <c r="BK3610"/>
  <c r="J3610"/>
  <c r="BK3608"/>
  <c r="J3608"/>
  <c r="BK3606"/>
  <c r="J3606"/>
  <c r="BK3604"/>
  <c r="J3604"/>
  <c r="BK3602"/>
  <c r="J3602"/>
  <c r="BK3600"/>
  <c r="J3600"/>
  <c r="BK3598"/>
  <c r="J3598"/>
  <c r="BK3596"/>
  <c r="J3596"/>
  <c r="BK3594"/>
  <c r="J3594"/>
  <c r="BK3592"/>
  <c r="J3592"/>
  <c r="BK3590"/>
  <c r="J3590"/>
  <c r="BK3588"/>
  <c r="J3588"/>
  <c r="BK3586"/>
  <c r="J3586"/>
  <c r="BK3584"/>
  <c r="J3584"/>
  <c r="BK3582"/>
  <c r="J3582"/>
  <c r="BK3580"/>
  <c r="J3580"/>
  <c r="BK3578"/>
  <c r="J3578"/>
  <c r="BK3576"/>
  <c r="J3576"/>
  <c r="BK3574"/>
  <c r="J3574"/>
  <c r="BK3572"/>
  <c r="J3572"/>
  <c r="J3570"/>
  <c r="J3568"/>
  <c r="J3566"/>
  <c r="BK3564"/>
  <c r="J3564"/>
  <c r="J3562"/>
  <c r="J3560"/>
  <c r="J3558"/>
  <c r="BK3556"/>
  <c r="BK3554"/>
  <c r="BK3552"/>
  <c r="BK3550"/>
  <c r="J3548"/>
  <c r="BK3546"/>
  <c r="BK3544"/>
  <c r="J3542"/>
  <c r="J3540"/>
  <c r="BK3538"/>
  <c r="J3536"/>
  <c r="J3534"/>
  <c r="BK3532"/>
  <c r="J3532"/>
  <c r="J3530"/>
  <c r="BK3528"/>
  <c r="J3524"/>
  <c r="BK3522"/>
  <c r="J3520"/>
  <c r="BK3518"/>
  <c r="J3518"/>
  <c r="J3516"/>
  <c r="BK3514"/>
  <c r="J3512"/>
  <c r="BK3510"/>
  <c r="J3510"/>
  <c r="BK3508"/>
  <c r="J3508"/>
  <c r="BK3506"/>
  <c r="J3504"/>
  <c r="BK3502"/>
  <c r="BK3500"/>
  <c r="J3500"/>
  <c r="BK3498"/>
  <c r="J3496"/>
  <c r="BK3494"/>
  <c r="J3492"/>
  <c r="BK3490"/>
  <c r="J3490"/>
  <c r="J3488"/>
  <c r="BK3486"/>
  <c r="J3486"/>
  <c r="BK3484"/>
  <c r="J3482"/>
  <c r="BK3480"/>
  <c r="J3476"/>
  <c r="BK3474"/>
  <c r="J3468"/>
  <c r="BK3466"/>
  <c r="J3464"/>
  <c r="BK3462"/>
  <c r="J3460"/>
  <c r="BK3458"/>
  <c r="J3456"/>
  <c r="BK3454"/>
  <c r="BK3452"/>
  <c r="J3452"/>
  <c r="BK3450"/>
  <c r="J3450"/>
  <c r="BK3448"/>
  <c r="J3448"/>
  <c r="BK3446"/>
  <c r="J3446"/>
  <c r="BK3444"/>
  <c r="J3442"/>
  <c r="BK3440"/>
  <c r="J3440"/>
  <c r="J3438"/>
  <c r="BK3436"/>
  <c r="J3436"/>
  <c r="BK3434"/>
  <c r="J3432"/>
  <c r="BK3430"/>
  <c r="J3428"/>
  <c r="BK3426"/>
  <c r="J3424"/>
  <c r="BK3422"/>
  <c r="J3422"/>
  <c r="BK3420"/>
  <c r="J3420"/>
  <c r="BK3418"/>
  <c r="J3416"/>
  <c r="BK3414"/>
  <c r="J3414"/>
  <c r="BK3412"/>
  <c r="BK3410"/>
  <c r="J3410"/>
  <c r="J3408"/>
  <c r="BK3402"/>
  <c r="J3400"/>
  <c r="J3398"/>
  <c r="J3396"/>
  <c r="BK3392"/>
  <c r="BK3390"/>
  <c r="BK3386"/>
  <c r="J3384"/>
  <c r="BK3374"/>
  <c r="BK3372"/>
  <c r="BK3370"/>
  <c r="BK3368"/>
  <c r="J3366"/>
  <c r="BK3364"/>
  <c r="BK3362"/>
  <c r="BK3360"/>
  <c r="J3358"/>
  <c r="J3356"/>
  <c r="J3352"/>
  <c r="J3348"/>
  <c r="BK3344"/>
  <c r="J3342"/>
  <c r="J3336"/>
  <c r="J3334"/>
  <c r="J3332"/>
  <c r="BK3330"/>
  <c r="J3328"/>
  <c r="BK3326"/>
  <c r="BK3318"/>
  <c r="J3316"/>
  <c r="BK3314"/>
  <c r="J3308"/>
  <c r="J3304"/>
  <c r="J3298"/>
  <c r="BK3294"/>
  <c r="J3292"/>
  <c r="J3290"/>
  <c r="J3288"/>
  <c r="BK3286"/>
  <c r="BK3284"/>
  <c r="J3280"/>
  <c r="BK3276"/>
  <c r="BK3274"/>
  <c r="BK3272"/>
  <c r="J3270"/>
  <c r="BK3264"/>
  <c r="J3262"/>
  <c r="BK3256"/>
  <c r="J3252"/>
  <c r="J3248"/>
  <c r="J3240"/>
  <c r="BK3228"/>
  <c r="J3226"/>
  <c r="J3222"/>
  <c r="J3220"/>
  <c r="J3216"/>
  <c r="BK3212"/>
  <c r="BK3210"/>
  <c r="J3208"/>
  <c r="J3204"/>
  <c r="BK3202"/>
  <c r="J3200"/>
  <c r="BK3192"/>
  <c r="J3190"/>
  <c r="BK3188"/>
  <c r="J3188"/>
  <c r="BK3186"/>
  <c r="J3186"/>
  <c r="BK3184"/>
  <c r="J3180"/>
  <c r="BK3178"/>
  <c r="J3178"/>
  <c r="BK3176"/>
  <c r="J3176"/>
  <c r="BK3174"/>
  <c r="BK3172"/>
  <c r="J3170"/>
  <c r="BK3168"/>
  <c r="J3166"/>
  <c r="J3164"/>
  <c r="BK3162"/>
  <c r="BK3158"/>
  <c r="BK3156"/>
  <c r="J3156"/>
  <c r="BK3154"/>
  <c r="J3154"/>
  <c r="BK3152"/>
  <c r="J3152"/>
  <c r="BK3150"/>
  <c r="J3148"/>
  <c r="BK3146"/>
  <c r="J3144"/>
  <c r="BK3142"/>
  <c r="BK3140"/>
  <c r="J3140"/>
  <c r="J3138"/>
  <c r="BK3136"/>
  <c r="J3134"/>
  <c r="J3132"/>
  <c r="BK3130"/>
  <c r="J3124"/>
  <c r="BK3122"/>
  <c r="J3120"/>
  <c r="BK3118"/>
  <c r="J3114"/>
  <c r="BK3112"/>
  <c r="BK3106"/>
  <c r="BK3104"/>
  <c r="BK3102"/>
  <c r="J3090"/>
  <c r="BK3084"/>
  <c r="BK3078"/>
  <c r="BK3076"/>
  <c r="J3074"/>
  <c r="BK3070"/>
  <c r="BK3068"/>
  <c r="BK3066"/>
  <c r="J3062"/>
  <c r="J3059"/>
  <c r="BK3055"/>
  <c r="J3053"/>
  <c r="BK3051"/>
  <c r="BK3046"/>
  <c r="J3043"/>
  <c r="BK3040"/>
  <c r="BK3036"/>
  <c r="J3034"/>
  <c r="J3031"/>
  <c r="J3028"/>
  <c r="BK3025"/>
  <c r="J3019"/>
  <c r="BK3016"/>
  <c r="J3013"/>
  <c r="J3010"/>
  <c r="BK3007"/>
  <c r="BK3004"/>
  <c r="BK3001"/>
  <c r="J2998"/>
  <c r="J2995"/>
  <c r="BK2992"/>
  <c r="BK2989"/>
  <c r="BK2986"/>
  <c r="BK2983"/>
  <c r="BK2980"/>
  <c r="BK2977"/>
  <c r="J2977"/>
  <c r="J2974"/>
  <c r="J2959"/>
  <c r="BK2956"/>
  <c r="BK2950"/>
  <c r="BK2947"/>
  <c r="BK2941"/>
  <c r="BK2938"/>
  <c r="J2935"/>
  <c r="J2932"/>
  <c r="J2929"/>
  <c r="BK2926"/>
  <c r="J2923"/>
  <c r="BK2920"/>
  <c r="J2914"/>
  <c r="J2902"/>
  <c r="BK2899"/>
  <c r="J2896"/>
  <c r="BK2893"/>
  <c r="J2890"/>
  <c r="BK2887"/>
  <c r="BK2881"/>
  <c r="J2878"/>
  <c r="BK2875"/>
  <c r="J2869"/>
  <c r="BK2860"/>
  <c r="J2857"/>
  <c r="BK2854"/>
  <c r="BK2851"/>
  <c r="BK2848"/>
  <c r="BK2845"/>
  <c r="BK2842"/>
  <c r="BK2839"/>
  <c r="BK2836"/>
  <c r="J2836"/>
  <c r="BK2824"/>
  <c r="J2821"/>
  <c r="BK2818"/>
  <c r="J2809"/>
  <c r="BK2803"/>
  <c r="BK2800"/>
  <c r="J2791"/>
  <c r="J2786"/>
  <c r="BK2780"/>
  <c r="J2777"/>
  <c r="J2774"/>
  <c r="J2768"/>
  <c r="J2765"/>
  <c r="J2762"/>
  <c r="BK2759"/>
  <c r="BK2753"/>
  <c r="J2750"/>
  <c r="J2747"/>
  <c r="J2744"/>
  <c r="BK2741"/>
  <c r="BK2738"/>
  <c r="J2735"/>
  <c r="J2732"/>
  <c r="BK2726"/>
  <c r="J2714"/>
  <c r="J2711"/>
  <c r="J2705"/>
  <c r="J2702"/>
  <c r="J2699"/>
  <c r="BK2690"/>
  <c r="BK2687"/>
  <c r="J2678"/>
  <c r="J2672"/>
  <c r="J2669"/>
  <c r="BK2666"/>
  <c r="J2663"/>
  <c r="J2654"/>
  <c r="BK2651"/>
  <c r="J2651"/>
  <c r="J2648"/>
  <c r="J2645"/>
  <c r="BK2639"/>
  <c r="J2636"/>
  <c r="BK2627"/>
  <c r="J2621"/>
  <c r="J2615"/>
  <c r="BK2609"/>
  <c r="J2606"/>
  <c r="J2603"/>
  <c r="J2594"/>
  <c r="J2588"/>
  <c r="BK2582"/>
  <c r="J2573"/>
  <c r="BK2567"/>
  <c r="J2564"/>
  <c r="BK2558"/>
  <c r="BK2555"/>
  <c r="BK2552"/>
  <c r="BK2549"/>
  <c r="J2546"/>
  <c r="J2543"/>
  <c r="J2540"/>
  <c r="BK2537"/>
  <c r="BK2531"/>
  <c r="BK2525"/>
  <c r="J2525"/>
  <c r="J2522"/>
  <c r="J2519"/>
  <c r="BK2513"/>
  <c r="J2510"/>
  <c r="BK2507"/>
  <c r="BK2501"/>
  <c r="BK2495"/>
  <c r="BK2489"/>
  <c r="J2486"/>
  <c r="J2483"/>
  <c r="BK2480"/>
  <c r="BK2474"/>
  <c r="J2471"/>
  <c r="BK2468"/>
  <c r="BK2453"/>
  <c r="J2450"/>
  <c r="BK2444"/>
  <c r="J2420"/>
  <c r="J2417"/>
  <c r="BK2408"/>
  <c r="BK2405"/>
  <c r="J2402"/>
  <c r="J2396"/>
  <c r="J2393"/>
  <c r="J2387"/>
  <c r="J2384"/>
  <c r="BK2381"/>
  <c r="J2375"/>
  <c r="J2372"/>
  <c r="BK2357"/>
  <c r="BK2354"/>
  <c r="J2351"/>
  <c r="J2348"/>
  <c r="BK2342"/>
  <c r="BK2339"/>
  <c r="BK2336"/>
  <c r="BK2333"/>
  <c r="J2327"/>
  <c r="BK2324"/>
  <c r="J2321"/>
  <c r="BK2318"/>
  <c r="J2315"/>
  <c r="J2306"/>
  <c r="BK2303"/>
  <c r="BK2297"/>
  <c r="BK2288"/>
  <c r="BK2285"/>
  <c r="BK2282"/>
  <c r="J2279"/>
  <c r="BK2273"/>
  <c r="J2264"/>
  <c r="J2261"/>
  <c r="BK2249"/>
  <c r="BK2243"/>
  <c r="J2240"/>
  <c r="BK2234"/>
  <c r="J2228"/>
  <c r="J2222"/>
  <c r="BK2219"/>
  <c r="J2216"/>
  <c r="J2207"/>
  <c r="BK2204"/>
  <c r="BK2201"/>
  <c r="J2198"/>
  <c r="BK2192"/>
  <c r="J2189"/>
  <c r="BK2186"/>
  <c r="BK2183"/>
  <c r="BK2180"/>
  <c r="J2174"/>
  <c r="J2165"/>
  <c r="J2162"/>
  <c r="BK2156"/>
  <c r="BK2153"/>
  <c r="BK2150"/>
  <c r="BK2147"/>
  <c r="J2144"/>
  <c r="BK2141"/>
  <c r="BK2135"/>
  <c r="J2132"/>
  <c r="J2120"/>
  <c r="J2114"/>
  <c r="BK2102"/>
  <c r="J2093"/>
  <c r="J2090"/>
  <c r="BK2087"/>
  <c r="J2084"/>
  <c r="BK2081"/>
  <c r="BK2078"/>
  <c r="BK2075"/>
  <c r="BK2072"/>
  <c r="BK2069"/>
  <c r="J2066"/>
  <c r="BK2060"/>
  <c r="BK2057"/>
  <c r="J2051"/>
  <c r="BK2045"/>
  <c r="J2042"/>
  <c r="BK2039"/>
  <c r="J2036"/>
  <c r="J2027"/>
  <c r="J2021"/>
  <c r="J2009"/>
  <c r="BK2006"/>
  <c r="BK2003"/>
  <c r="BK2000"/>
  <c r="BK1997"/>
  <c r="BK1994"/>
  <c r="J1991"/>
  <c r="BK1988"/>
  <c r="BK1985"/>
  <c r="BK1982"/>
  <c r="J1976"/>
  <c r="J1973"/>
  <c r="BK1970"/>
  <c r="BK1967"/>
  <c r="BK1964"/>
  <c r="J1961"/>
  <c r="BK1958"/>
  <c r="BK1955"/>
  <c r="BK1952"/>
  <c r="BK1949"/>
  <c r="BK1946"/>
  <c r="J1940"/>
  <c r="J1934"/>
  <c r="BK1928"/>
  <c r="BK1925"/>
  <c r="BK1922"/>
  <c r="J1919"/>
  <c r="J1916"/>
  <c r="J1910"/>
  <c r="J1904"/>
  <c r="BK1898"/>
  <c r="J1895"/>
  <c r="J1892"/>
  <c r="J1889"/>
  <c r="J1883"/>
  <c r="J1877"/>
  <c r="BK1874"/>
  <c r="J1871"/>
  <c r="BK1862"/>
  <c r="J1847"/>
  <c r="BK1841"/>
  <c r="BK1838"/>
  <c r="J1835"/>
  <c r="BK1832"/>
  <c r="J1829"/>
  <c r="J1826"/>
  <c r="J1823"/>
  <c r="J1817"/>
  <c r="BK1814"/>
  <c r="J1811"/>
  <c r="BK1808"/>
  <c r="BK1802"/>
  <c r="BK1799"/>
  <c r="BK1796"/>
  <c r="J1793"/>
  <c r="J1787"/>
  <c r="J1784"/>
  <c r="BK1772"/>
  <c r="BK1769"/>
  <c r="J1766"/>
  <c r="BK1763"/>
  <c r="J1763"/>
  <c r="BK1760"/>
  <c r="J1760"/>
  <c r="BK1757"/>
  <c r="J1757"/>
  <c r="BK1754"/>
  <c r="J1754"/>
  <c r="BK1751"/>
  <c r="J1751"/>
  <c r="BK1748"/>
  <c r="J1748"/>
  <c r="BK1745"/>
  <c r="J1745"/>
  <c r="BK1742"/>
  <c r="J1739"/>
  <c r="J1736"/>
  <c r="BK1733"/>
  <c r="BK1730"/>
  <c r="J1727"/>
  <c r="J1721"/>
  <c r="J1715"/>
  <c r="J1712"/>
  <c r="J1697"/>
  <c r="J1691"/>
  <c r="J3730"/>
  <c r="J3636"/>
  <c r="J3632"/>
  <c r="BK3630"/>
  <c r="J1685"/>
  <c r="J1679"/>
  <c r="BK1676"/>
  <c r="J1673"/>
  <c r="BK1667"/>
  <c r="J1664"/>
  <c r="J1658"/>
  <c r="J1655"/>
  <c r="BK1652"/>
  <c r="BK1649"/>
  <c r="J1643"/>
  <c r="BK1640"/>
  <c r="J1637"/>
  <c r="J1634"/>
  <c r="J1631"/>
  <c r="J1628"/>
  <c r="J1616"/>
  <c r="J1613"/>
  <c r="BK1610"/>
  <c r="BK1607"/>
  <c r="BK1604"/>
  <c r="BK1601"/>
  <c r="BK1598"/>
  <c r="BK1595"/>
  <c r="J1592"/>
  <c r="BK1589"/>
  <c r="J1586"/>
  <c r="BK1583"/>
  <c r="BK1580"/>
  <c r="J1577"/>
  <c r="BK1574"/>
  <c r="BK1568"/>
  <c r="J1565"/>
  <c r="J1562"/>
  <c r="J1559"/>
  <c r="J1556"/>
  <c r="J1553"/>
  <c r="BK1547"/>
  <c r="J1544"/>
  <c r="J1538"/>
  <c r="BK1535"/>
  <c r="BK1532"/>
  <c r="J1529"/>
  <c r="J1523"/>
  <c r="J1520"/>
  <c r="J1517"/>
  <c r="J1511"/>
  <c r="J1508"/>
  <c r="BK1505"/>
  <c r="J1502"/>
  <c r="J1499"/>
  <c r="J1494"/>
  <c r="J1488"/>
  <c r="BK1485"/>
  <c r="J1482"/>
  <c r="J1476"/>
  <c r="J1473"/>
  <c r="BK1461"/>
  <c r="BK1458"/>
  <c r="J1455"/>
  <c r="BK1452"/>
  <c r="J1437"/>
  <c r="J1428"/>
  <c r="J1422"/>
  <c r="J1293"/>
  <c r="J1287"/>
  <c r="BK1281"/>
  <c r="BK1275"/>
  <c r="J1272"/>
  <c r="J1269"/>
  <c r="J1266"/>
  <c r="J1263"/>
  <c r="BK1260"/>
  <c r="J1245"/>
  <c r="BK1242"/>
  <c r="J1239"/>
  <c r="J1236"/>
  <c r="J1233"/>
  <c r="J1227"/>
  <c r="BK1218"/>
  <c r="BK1215"/>
  <c r="J1212"/>
  <c r="J1206"/>
  <c r="BK1203"/>
  <c r="BK1200"/>
  <c r="J1197"/>
  <c r="J1194"/>
  <c r="BK1191"/>
  <c r="J1188"/>
  <c r="BK1185"/>
  <c r="J1179"/>
  <c r="J1170"/>
  <c r="BK1167"/>
  <c r="J1164"/>
  <c r="J1158"/>
  <c r="J1155"/>
  <c r="BK1152"/>
  <c r="J1149"/>
  <c r="BK1143"/>
  <c r="BK1140"/>
  <c r="J1137"/>
  <c r="J1134"/>
  <c r="J1122"/>
  <c r="J1119"/>
  <c r="BK1116"/>
  <c r="J1110"/>
  <c r="BK1104"/>
  <c r="J1101"/>
  <c r="BK1095"/>
  <c r="BK1092"/>
  <c r="J1080"/>
  <c r="J1077"/>
  <c r="BK1074"/>
  <c r="BK1071"/>
  <c r="J1071"/>
  <c r="BK1068"/>
  <c r="BK1065"/>
  <c r="J1065"/>
  <c r="J1059"/>
  <c r="J1056"/>
  <c r="BK1053"/>
  <c r="BK1050"/>
  <c r="BK1047"/>
  <c r="J1044"/>
  <c r="BK1038"/>
  <c r="BK1032"/>
  <c r="BK1029"/>
  <c r="BK1026"/>
  <c r="BK1023"/>
  <c r="J1020"/>
  <c r="J1017"/>
  <c r="J1011"/>
  <c r="BK1008"/>
  <c r="J1002"/>
  <c r="BK999"/>
  <c r="BK996"/>
  <c r="J987"/>
  <c r="J984"/>
  <c r="BK966"/>
  <c r="J963"/>
  <c r="J960"/>
  <c r="J951"/>
  <c r="BK948"/>
  <c r="J945"/>
  <c r="BK942"/>
  <c r="J936"/>
  <c r="BK933"/>
  <c r="J930"/>
  <c r="J924"/>
  <c r="BK921"/>
  <c r="J918"/>
  <c r="J912"/>
  <c r="J909"/>
  <c r="BK906"/>
  <c r="J900"/>
  <c r="J897"/>
  <c r="J891"/>
  <c r="J882"/>
  <c r="BK879"/>
  <c r="J876"/>
  <c r="BK873"/>
  <c r="J870"/>
  <c r="BK864"/>
  <c r="BK861"/>
  <c r="BK858"/>
  <c r="J855"/>
  <c r="BK849"/>
  <c r="J846"/>
  <c r="BK840"/>
  <c r="J834"/>
  <c r="BK831"/>
  <c r="BK828"/>
  <c r="BK825"/>
  <c r="BK822"/>
  <c r="BK819"/>
  <c r="BK816"/>
  <c r="BK813"/>
  <c r="BK810"/>
  <c r="BK807"/>
  <c r="BK804"/>
  <c r="BK801"/>
  <c r="BK798"/>
  <c r="BK795"/>
  <c r="J783"/>
  <c r="BK780"/>
  <c r="J777"/>
  <c r="BK765"/>
  <c r="BK762"/>
  <c r="BK759"/>
  <c r="J756"/>
  <c r="BK747"/>
  <c r="J744"/>
  <c r="J738"/>
  <c r="J732"/>
  <c r="BK729"/>
  <c r="J726"/>
  <c r="BK723"/>
  <c r="BK720"/>
  <c r="BK717"/>
  <c r="BK714"/>
  <c r="BK711"/>
  <c r="BK705"/>
  <c r="BK702"/>
  <c r="J699"/>
  <c r="J696"/>
  <c r="J690"/>
  <c r="J687"/>
  <c r="BK681"/>
  <c r="BK678"/>
  <c r="BK657"/>
  <c r="BK651"/>
  <c r="BK648"/>
  <c r="J645"/>
  <c r="J639"/>
  <c r="BK633"/>
  <c r="BK630"/>
  <c r="J627"/>
  <c r="J621"/>
  <c r="BK615"/>
  <c r="J612"/>
  <c r="BK609"/>
  <c r="J606"/>
  <c r="J591"/>
  <c r="BK588"/>
  <c r="J585"/>
  <c r="J579"/>
  <c r="BK576"/>
  <c r="J573"/>
  <c r="J570"/>
  <c r="BK567"/>
  <c r="BK564"/>
  <c r="BK561"/>
  <c r="BK558"/>
  <c r="BK552"/>
  <c r="BK549"/>
  <c r="BK546"/>
  <c r="J543"/>
  <c r="BK540"/>
  <c r="BK537"/>
  <c r="BK531"/>
  <c r="BK525"/>
  <c r="J522"/>
  <c r="J519"/>
  <c r="J507"/>
  <c r="BK504"/>
  <c r="BK498"/>
  <c r="J495"/>
  <c r="BK492"/>
  <c r="J489"/>
  <c r="BK486"/>
  <c r="BK477"/>
  <c r="BK474"/>
  <c r="BK471"/>
  <c r="J468"/>
  <c r="J465"/>
  <c r="J459"/>
  <c r="J456"/>
  <c r="BK453"/>
  <c r="J450"/>
  <c r="BK444"/>
  <c r="BK441"/>
  <c r="J438"/>
  <c r="BK435"/>
  <c r="BK432"/>
  <c r="J429"/>
  <c r="J423"/>
  <c r="BK420"/>
  <c r="J417"/>
  <c r="BK408"/>
  <c r="J405"/>
  <c r="J402"/>
  <c r="BK399"/>
  <c r="J396"/>
  <c r="J390"/>
  <c r="J387"/>
  <c r="J384"/>
  <c r="J381"/>
  <c r="J378"/>
  <c r="J375"/>
  <c r="BK372"/>
  <c r="BK369"/>
  <c r="BK366"/>
  <c r="BK363"/>
  <c r="BK360"/>
  <c r="J351"/>
  <c r="J342"/>
  <c r="BK336"/>
  <c r="J333"/>
  <c r="BK330"/>
  <c r="BK327"/>
  <c r="BK324"/>
  <c r="J321"/>
  <c r="J315"/>
  <c r="J306"/>
  <c r="J300"/>
  <c r="BK291"/>
  <c r="BK285"/>
  <c r="J282"/>
  <c r="J276"/>
  <c r="BK273"/>
  <c r="BK270"/>
  <c r="BK267"/>
  <c r="BK264"/>
  <c r="BK261"/>
  <c r="J258"/>
  <c r="J255"/>
  <c r="BK252"/>
  <c r="BK249"/>
  <c r="J246"/>
  <c r="J240"/>
  <c r="J234"/>
  <c r="J228"/>
  <c r="BK216"/>
  <c r="BK213"/>
  <c r="BK210"/>
  <c r="J207"/>
  <c r="BK204"/>
  <c r="J195"/>
  <c r="J192"/>
  <c r="BK189"/>
  <c r="BK186"/>
  <c r="BK183"/>
  <c r="J180"/>
  <c r="J177"/>
  <c r="J162"/>
  <c r="BK159"/>
  <c r="BK156"/>
  <c r="BK153"/>
  <c r="J150"/>
  <c r="BK147"/>
  <c r="BK144"/>
  <c r="J141"/>
  <c r="J138"/>
  <c r="J132"/>
  <c r="J129"/>
  <c r="J126"/>
  <c r="BK120"/>
  <c r="J117"/>
  <c i="1" r="AS94"/>
  <c i="2" l="1" r="BK116"/>
  <c r="J116"/>
  <c r="J96"/>
  <c r="P116"/>
  <c i="1" r="AU95"/>
  <c i="2" r="R116"/>
  <c r="T116"/>
  <c r="J91"/>
  <c r="BE123"/>
  <c r="BE135"/>
  <c r="BE165"/>
  <c r="BE168"/>
  <c r="BE171"/>
  <c r="BE174"/>
  <c r="BE198"/>
  <c r="BE201"/>
  <c r="BE219"/>
  <c r="BE222"/>
  <c r="BE225"/>
  <c r="BE231"/>
  <c r="BE237"/>
  <c r="BE243"/>
  <c r="BE279"/>
  <c r="BE288"/>
  <c r="BE294"/>
  <c r="BE297"/>
  <c r="BE303"/>
  <c r="BE309"/>
  <c r="BE312"/>
  <c r="BE318"/>
  <c r="BE339"/>
  <c r="BE345"/>
  <c r="BE348"/>
  <c r="BE354"/>
  <c r="BE357"/>
  <c r="BE393"/>
  <c r="BE411"/>
  <c r="BE414"/>
  <c r="BE426"/>
  <c r="BE447"/>
  <c r="BE462"/>
  <c r="BE480"/>
  <c r="BE483"/>
  <c r="BE501"/>
  <c r="BE510"/>
  <c r="BE513"/>
  <c r="BE516"/>
  <c r="BE528"/>
  <c r="BE534"/>
  <c r="BE555"/>
  <c r="BE582"/>
  <c r="BE594"/>
  <c r="BE597"/>
  <c r="BE600"/>
  <c r="BE603"/>
  <c r="BE618"/>
  <c r="BE624"/>
  <c r="BE636"/>
  <c r="BE642"/>
  <c r="BE654"/>
  <c r="BE672"/>
  <c r="BE675"/>
  <c r="BE684"/>
  <c r="BE693"/>
  <c r="BE708"/>
  <c r="BE735"/>
  <c r="BE741"/>
  <c r="BE750"/>
  <c r="BE753"/>
  <c r="BE768"/>
  <c r="BE771"/>
  <c r="BE774"/>
  <c r="BE786"/>
  <c r="BE789"/>
  <c r="BE792"/>
  <c r="BE837"/>
  <c r="BE843"/>
  <c r="BE852"/>
  <c r="BE867"/>
  <c r="BE885"/>
  <c r="BE888"/>
  <c r="BE894"/>
  <c r="BE903"/>
  <c r="BE915"/>
  <c r="BE927"/>
  <c r="BE939"/>
  <c r="BE954"/>
  <c r="BE957"/>
  <c r="BE969"/>
  <c r="BE972"/>
  <c r="BE975"/>
  <c r="BE978"/>
  <c r="BE981"/>
  <c r="BE990"/>
  <c r="BE993"/>
  <c r="BE1005"/>
  <c r="BE1014"/>
  <c r="BE1035"/>
  <c r="BE1041"/>
  <c r="BE1062"/>
  <c r="BE1083"/>
  <c r="BE1086"/>
  <c r="BE1089"/>
  <c r="BE1098"/>
  <c r="BE1110"/>
  <c r="BE1113"/>
  <c r="BE1122"/>
  <c r="BE1125"/>
  <c r="BE1128"/>
  <c r="BE1131"/>
  <c r="BE1146"/>
  <c r="BE1155"/>
  <c r="BE1161"/>
  <c r="BE1173"/>
  <c r="BE1176"/>
  <c r="BE1182"/>
  <c r="BE1209"/>
  <c r="BE1221"/>
  <c r="BE1224"/>
  <c r="BE1230"/>
  <c r="BE1248"/>
  <c r="BE1251"/>
  <c r="BE1254"/>
  <c r="BE1257"/>
  <c r="BE1278"/>
  <c r="BE1284"/>
  <c r="BE1290"/>
  <c r="BE1425"/>
  <c r="BE1431"/>
  <c r="BE1434"/>
  <c r="BE1440"/>
  <c r="BE1443"/>
  <c r="BE1446"/>
  <c r="BE1449"/>
  <c r="BE1464"/>
  <c r="BE1467"/>
  <c r="BE1470"/>
  <c r="BE1479"/>
  <c r="BE1491"/>
  <c r="BE1496"/>
  <c r="BE1514"/>
  <c r="BE1526"/>
  <c r="BE1541"/>
  <c r="BE1550"/>
  <c r="BE1571"/>
  <c r="BE1619"/>
  <c r="BE1622"/>
  <c r="BE1625"/>
  <c r="BE1646"/>
  <c r="BE1661"/>
  <c r="BE1670"/>
  <c r="BE1682"/>
  <c r="BE3628"/>
  <c r="BE3632"/>
  <c r="BE3634"/>
  <c r="BE1694"/>
  <c r="BE1700"/>
  <c r="BE1703"/>
  <c r="BE1706"/>
  <c r="BE1709"/>
  <c r="BE1718"/>
  <c r="BE1724"/>
  <c r="BE1745"/>
  <c r="BE1748"/>
  <c r="BE1751"/>
  <c r="BE1754"/>
  <c r="BE1757"/>
  <c r="BE1760"/>
  <c r="BE1763"/>
  <c r="BE1775"/>
  <c r="BE1778"/>
  <c r="BE1781"/>
  <c r="BE1790"/>
  <c r="BE1805"/>
  <c r="BE1820"/>
  <c r="BE1844"/>
  <c r="BE1850"/>
  <c r="BE1853"/>
  <c r="BE1856"/>
  <c r="BE1859"/>
  <c r="BE1865"/>
  <c r="BE1868"/>
  <c r="BE1880"/>
  <c r="BE1886"/>
  <c r="BE1901"/>
  <c r="BE1907"/>
  <c r="BE1913"/>
  <c r="BE1931"/>
  <c r="BE1937"/>
  <c r="BE1943"/>
  <c r="BE2012"/>
  <c r="BE2015"/>
  <c r="BE2018"/>
  <c r="BE2024"/>
  <c r="BE2030"/>
  <c r="BE2033"/>
  <c r="BE2048"/>
  <c r="BE2054"/>
  <c r="BE2063"/>
  <c r="BE2096"/>
  <c r="BE2099"/>
  <c r="BE2105"/>
  <c r="BE2108"/>
  <c r="BE2111"/>
  <c r="BE2117"/>
  <c r="BE2123"/>
  <c r="BE2126"/>
  <c r="BE2129"/>
  <c r="BE2138"/>
  <c r="BE2159"/>
  <c r="BE2168"/>
  <c r="BE2171"/>
  <c r="BE2177"/>
  <c r="BE2195"/>
  <c r="BE2210"/>
  <c r="BE2213"/>
  <c r="BE2225"/>
  <c r="BE2231"/>
  <c r="BE2237"/>
  <c r="BE2246"/>
  <c r="BE2252"/>
  <c r="BE2255"/>
  <c r="BE2258"/>
  <c r="BE2267"/>
  <c r="BE2270"/>
  <c r="BE2276"/>
  <c r="BE2291"/>
  <c r="BE2294"/>
  <c r="BE2300"/>
  <c r="BE2309"/>
  <c r="BE2312"/>
  <c r="BE2330"/>
  <c r="BE2345"/>
  <c r="BE2360"/>
  <c r="BE2363"/>
  <c r="BE2366"/>
  <c r="BE2369"/>
  <c r="BE2378"/>
  <c r="BE2390"/>
  <c r="BE2399"/>
  <c r="BE2411"/>
  <c r="BE2414"/>
  <c r="BE2447"/>
  <c r="BE2456"/>
  <c r="BE2459"/>
  <c r="BE2462"/>
  <c r="BE2465"/>
  <c r="BE2477"/>
  <c r="BE2486"/>
  <c r="BE2492"/>
  <c r="BE2498"/>
  <c r="BE2504"/>
  <c r="BE2516"/>
  <c r="BE2528"/>
  <c r="BE2534"/>
  <c r="BE2546"/>
  <c r="BE2561"/>
  <c r="BE2576"/>
  <c r="BE2579"/>
  <c r="BE2597"/>
  <c r="BE2600"/>
  <c r="BE2612"/>
  <c r="BE2618"/>
  <c r="BE2624"/>
  <c r="BE2630"/>
  <c r="BE2633"/>
  <c r="BE2657"/>
  <c r="BE2660"/>
  <c r="BE2675"/>
  <c r="BE2681"/>
  <c r="BE2684"/>
  <c r="BE2693"/>
  <c r="BE2696"/>
  <c r="BE2708"/>
  <c r="BE2717"/>
  <c r="BE2720"/>
  <c r="BE2723"/>
  <c r="BE2729"/>
  <c r="BE2732"/>
  <c r="BE2744"/>
  <c r="BE2750"/>
  <c r="BE2756"/>
  <c r="BE2762"/>
  <c r="BE2771"/>
  <c r="BE2783"/>
  <c r="BE2788"/>
  <c r="BE2794"/>
  <c r="BE2797"/>
  <c r="BE2806"/>
  <c r="BE2812"/>
  <c r="BE2815"/>
  <c r="BE2827"/>
  <c r="BE2830"/>
  <c r="BE2833"/>
  <c r="BE2851"/>
  <c r="BE2866"/>
  <c r="BE2872"/>
  <c r="BE2884"/>
  <c r="BE2917"/>
  <c r="BE2944"/>
  <c r="BE2953"/>
  <c r="BE2962"/>
  <c r="BE2965"/>
  <c r="BE2968"/>
  <c r="BE2971"/>
  <c r="BE3022"/>
  <c r="BE3028"/>
  <c r="BE3038"/>
  <c r="BE3057"/>
  <c r="BE3064"/>
  <c r="BE3082"/>
  <c r="BE3086"/>
  <c r="BE3088"/>
  <c r="BE3092"/>
  <c r="BE3094"/>
  <c r="BE3096"/>
  <c r="BE3098"/>
  <c r="BE3100"/>
  <c r="BE3108"/>
  <c r="BE3110"/>
  <c r="BE3114"/>
  <c r="BE3116"/>
  <c r="BE3120"/>
  <c r="BE3124"/>
  <c r="BE3126"/>
  <c r="BE3128"/>
  <c r="BE3132"/>
  <c r="BE3134"/>
  <c r="BE3138"/>
  <c r="BE3144"/>
  <c r="BE3148"/>
  <c r="BE3150"/>
  <c r="BE3152"/>
  <c r="BE3154"/>
  <c r="BE3160"/>
  <c r="BE3164"/>
  <c r="BE3166"/>
  <c r="BE3170"/>
  <c r="BE3180"/>
  <c r="BE3182"/>
  <c r="BE3184"/>
  <c r="BE3186"/>
  <c r="BE3190"/>
  <c r="BE3198"/>
  <c r="BE3206"/>
  <c r="BE3214"/>
  <c r="BE3218"/>
  <c r="BE3224"/>
  <c r="BE3230"/>
  <c r="BE3232"/>
  <c r="BE3234"/>
  <c r="BE3236"/>
  <c r="BE3238"/>
  <c r="BE3242"/>
  <c r="BE3244"/>
  <c r="BE3246"/>
  <c r="BE3250"/>
  <c r="BE3254"/>
  <c r="BE3258"/>
  <c r="BE3260"/>
  <c r="BE3266"/>
  <c r="BE3268"/>
  <c r="BE3278"/>
  <c r="BE3282"/>
  <c r="BE3296"/>
  <c r="BE3300"/>
  <c r="BE3302"/>
  <c r="BE3306"/>
  <c r="BE3310"/>
  <c r="BE3312"/>
  <c r="BE3320"/>
  <c r="BE3322"/>
  <c r="BE3324"/>
  <c r="BE3338"/>
  <c r="BE3340"/>
  <c r="BE3346"/>
  <c r="BE3350"/>
  <c r="BE3354"/>
  <c r="BE3376"/>
  <c r="BE3378"/>
  <c r="BE3380"/>
  <c r="BE3382"/>
  <c r="BE3388"/>
  <c r="BE3394"/>
  <c r="BE3404"/>
  <c r="BE3406"/>
  <c r="BE3416"/>
  <c r="BE3424"/>
  <c r="BE3428"/>
  <c r="BE3432"/>
  <c r="BE3442"/>
  <c r="BE3456"/>
  <c r="BE3460"/>
  <c r="BE3464"/>
  <c r="BE3472"/>
  <c r="BE3476"/>
  <c r="BE3478"/>
  <c r="BE3482"/>
  <c r="BE3488"/>
  <c r="BE3492"/>
  <c r="BE3496"/>
  <c r="BE3504"/>
  <c r="BE3512"/>
  <c r="BE3516"/>
  <c r="BE3520"/>
  <c r="BE3524"/>
  <c r="BE3526"/>
  <c r="BE3530"/>
  <c r="BE3534"/>
  <c r="BE3536"/>
  <c r="BE3540"/>
  <c r="BE3542"/>
  <c r="BE3548"/>
  <c r="BE3558"/>
  <c r="BE3562"/>
  <c r="BE3566"/>
  <c r="BE3568"/>
  <c r="BE3570"/>
  <c r="BE3572"/>
  <c r="BE3574"/>
  <c r="BE3576"/>
  <c r="BE3578"/>
  <c r="BE3580"/>
  <c r="BE3582"/>
  <c r="BE3584"/>
  <c r="BE3586"/>
  <c r="BE3588"/>
  <c r="BE3590"/>
  <c r="BE3592"/>
  <c r="BE3594"/>
  <c r="BE3596"/>
  <c r="BE3598"/>
  <c r="BE3600"/>
  <c r="BE3602"/>
  <c r="BE3604"/>
  <c r="BE3606"/>
  <c r="BE3608"/>
  <c r="BE3610"/>
  <c r="BE3612"/>
  <c r="BE3614"/>
  <c r="BE3616"/>
  <c r="BE3618"/>
  <c r="BE3620"/>
  <c r="BE3622"/>
  <c r="BE3624"/>
  <c r="BE3626"/>
  <c r="BE3630"/>
  <c r="BE3636"/>
  <c r="BE3638"/>
  <c r="BE3640"/>
  <c r="BE3642"/>
  <c r="BE3644"/>
  <c r="BE3646"/>
  <c r="BE3648"/>
  <c r="BE3650"/>
  <c r="BE3652"/>
  <c r="BE3654"/>
  <c r="BE3656"/>
  <c r="BE3658"/>
  <c r="BE3660"/>
  <c r="BE3662"/>
  <c r="BE3664"/>
  <c r="BE3666"/>
  <c r="BE3668"/>
  <c r="BE3728"/>
  <c r="E85"/>
  <c r="F113"/>
  <c r="BE117"/>
  <c r="BE120"/>
  <c r="BE126"/>
  <c r="BE132"/>
  <c r="BE141"/>
  <c r="BE150"/>
  <c r="BE156"/>
  <c r="BE186"/>
  <c r="BE195"/>
  <c r="BE213"/>
  <c r="BE216"/>
  <c r="BE240"/>
  <c r="BE249"/>
  <c r="BE261"/>
  <c r="BE267"/>
  <c r="BE270"/>
  <c r="BE276"/>
  <c r="BE282"/>
  <c r="BE285"/>
  <c r="BE306"/>
  <c r="BE315"/>
  <c r="BE321"/>
  <c r="BE333"/>
  <c r="BE363"/>
  <c r="BE366"/>
  <c r="BE369"/>
  <c r="BE372"/>
  <c r="BE375"/>
  <c r="BE378"/>
  <c r="BE384"/>
  <c r="BE387"/>
  <c r="BE396"/>
  <c r="BE399"/>
  <c r="BE402"/>
  <c r="BE405"/>
  <c r="BE432"/>
  <c r="BE450"/>
  <c r="BE456"/>
  <c r="BE459"/>
  <c r="BE471"/>
  <c r="BE474"/>
  <c r="BE492"/>
  <c r="BE507"/>
  <c r="BE522"/>
  <c r="BE525"/>
  <c r="BE546"/>
  <c r="BE549"/>
  <c r="BE552"/>
  <c r="BE558"/>
  <c r="BE564"/>
  <c r="BE570"/>
  <c r="BE576"/>
  <c r="BE585"/>
  <c r="BE591"/>
  <c r="BE606"/>
  <c r="BE612"/>
  <c r="BE621"/>
  <c r="BE630"/>
  <c r="BE639"/>
  <c r="BE645"/>
  <c r="BE648"/>
  <c r="BE651"/>
  <c r="BE663"/>
  <c r="BE681"/>
  <c r="BE690"/>
  <c r="BE696"/>
  <c r="BE699"/>
  <c r="BE711"/>
  <c r="BE723"/>
  <c r="BE726"/>
  <c r="BE738"/>
  <c r="BE744"/>
  <c r="BE747"/>
  <c r="BE759"/>
  <c r="BE762"/>
  <c r="BE777"/>
  <c r="BE780"/>
  <c r="BE783"/>
  <c r="BE798"/>
  <c r="BE801"/>
  <c r="BE813"/>
  <c r="BE828"/>
  <c r="BE831"/>
  <c r="BE834"/>
  <c r="BE846"/>
  <c r="BE861"/>
  <c r="BE864"/>
  <c r="BE873"/>
  <c r="BE879"/>
  <c r="BE912"/>
  <c r="BE924"/>
  <c r="BE933"/>
  <c r="BE948"/>
  <c r="BE960"/>
  <c r="BE963"/>
  <c r="BE966"/>
  <c r="BE1008"/>
  <c r="BE1011"/>
  <c r="BE1017"/>
  <c r="BE1020"/>
  <c r="BE1026"/>
  <c r="BE1029"/>
  <c r="BE1032"/>
  <c r="BE1038"/>
  <c r="BE1047"/>
  <c r="BE1050"/>
  <c r="BE1056"/>
  <c r="BE1065"/>
  <c r="BE1068"/>
  <c r="BE1071"/>
  <c r="BE1074"/>
  <c r="BE1101"/>
  <c r="BE1116"/>
  <c r="BE1137"/>
  <c r="BE1140"/>
  <c r="BE1149"/>
  <c r="BE1152"/>
  <c r="BE1179"/>
  <c r="BE1185"/>
  <c r="BE1197"/>
  <c r="BE1200"/>
  <c r="BE1203"/>
  <c r="BE1227"/>
  <c r="BE1236"/>
  <c r="BE1242"/>
  <c r="BE1245"/>
  <c r="BE1269"/>
  <c r="BE1272"/>
  <c r="BE1275"/>
  <c r="BE1281"/>
  <c r="BE1287"/>
  <c r="BE1293"/>
  <c r="BE1296"/>
  <c r="BE1299"/>
  <c r="BE1302"/>
  <c r="BE1305"/>
  <c r="BE1308"/>
  <c r="BE1311"/>
  <c r="BE1314"/>
  <c r="BE1317"/>
  <c r="BE1320"/>
  <c r="BE1332"/>
  <c r="BE1335"/>
  <c r="BE1341"/>
  <c r="BE1350"/>
  <c r="BE1356"/>
  <c r="BE1359"/>
  <c r="BE1362"/>
  <c r="BE1368"/>
  <c r="BE1383"/>
  <c r="BE1386"/>
  <c r="BE1389"/>
  <c r="BE1395"/>
  <c r="BE1407"/>
  <c r="BE1410"/>
  <c r="BE1413"/>
  <c r="BE1416"/>
  <c r="BE1428"/>
  <c r="BE1455"/>
  <c r="BE1485"/>
  <c r="BE1488"/>
  <c r="BE1494"/>
  <c r="BE1499"/>
  <c r="BE1502"/>
  <c r="BE1505"/>
  <c r="BE1517"/>
  <c r="BE1520"/>
  <c r="BE1523"/>
  <c r="BE1529"/>
  <c r="BE1535"/>
  <c r="BE1538"/>
  <c r="BE1547"/>
  <c r="BE1553"/>
  <c r="BE1556"/>
  <c r="BE1559"/>
  <c r="BE1562"/>
  <c r="BE1565"/>
  <c r="BE1583"/>
  <c r="BE1589"/>
  <c r="BE1592"/>
  <c r="BE1598"/>
  <c r="BE1601"/>
  <c r="BE1604"/>
  <c r="BE1610"/>
  <c r="BE1616"/>
  <c r="BE1634"/>
  <c r="BE1637"/>
  <c r="BE1640"/>
  <c r="BE1643"/>
  <c r="BE1649"/>
  <c r="BE1652"/>
  <c r="BE1655"/>
  <c r="BE1658"/>
  <c r="BE1664"/>
  <c r="BE1667"/>
  <c r="BE1676"/>
  <c r="BE1679"/>
  <c r="BE1685"/>
  <c r="BE1697"/>
  <c r="BE1712"/>
  <c r="BE1715"/>
  <c r="BE1727"/>
  <c r="BE1730"/>
  <c r="BE1733"/>
  <c r="BE1739"/>
  <c r="BE1742"/>
  <c r="BE1766"/>
  <c r="BE1796"/>
  <c r="BE1799"/>
  <c r="BE1802"/>
  <c r="BE1808"/>
  <c r="BE1811"/>
  <c r="BE1814"/>
  <c r="BE1817"/>
  <c r="BE1826"/>
  <c r="BE1832"/>
  <c r="BE1838"/>
  <c r="BE1841"/>
  <c r="BE1847"/>
  <c r="BE1862"/>
  <c r="BE1877"/>
  <c r="BE1889"/>
  <c r="BE1892"/>
  <c r="BE1919"/>
  <c r="BE1928"/>
  <c r="BE1934"/>
  <c r="BE1940"/>
  <c r="BE1946"/>
  <c r="BE1949"/>
  <c r="BE1955"/>
  <c r="BE1958"/>
  <c r="BE1961"/>
  <c r="BE1967"/>
  <c r="BE1976"/>
  <c r="BE1979"/>
  <c r="BE1982"/>
  <c r="BE1985"/>
  <c r="BE1988"/>
  <c r="BE1991"/>
  <c r="BE1997"/>
  <c r="BE2000"/>
  <c r="BE2006"/>
  <c r="BE2027"/>
  <c r="BE2039"/>
  <c r="BE2042"/>
  <c r="BE2060"/>
  <c r="BE2066"/>
  <c r="BE2072"/>
  <c r="BE2075"/>
  <c r="BE2078"/>
  <c r="BE2081"/>
  <c r="BE2087"/>
  <c r="BE2090"/>
  <c r="BE2093"/>
  <c r="BE2114"/>
  <c r="BE2120"/>
  <c r="BE2132"/>
  <c r="BE2141"/>
  <c r="BE2153"/>
  <c r="BE2162"/>
  <c r="BE2165"/>
  <c r="BE2174"/>
  <c r="BE2183"/>
  <c r="BE2189"/>
  <c r="BE2192"/>
  <c r="BE2198"/>
  <c r="BE2201"/>
  <c r="BE2204"/>
  <c r="BE2219"/>
  <c r="BE2222"/>
  <c r="BE2228"/>
  <c r="BE2234"/>
  <c r="BE2240"/>
  <c r="BE2261"/>
  <c r="BE2264"/>
  <c r="BE2273"/>
  <c r="BE2279"/>
  <c r="BE2282"/>
  <c r="BE2285"/>
  <c r="BE2303"/>
  <c r="BE2306"/>
  <c r="BE2321"/>
  <c r="BE2324"/>
  <c r="BE2327"/>
  <c r="BE2333"/>
  <c r="BE2339"/>
  <c r="BE2354"/>
  <c r="BE2357"/>
  <c r="BE2375"/>
  <c r="BE2381"/>
  <c r="BE2384"/>
  <c r="BE2387"/>
  <c r="BE2402"/>
  <c r="BE2417"/>
  <c r="BE2423"/>
  <c r="BE2426"/>
  <c r="BE2435"/>
  <c r="BE2444"/>
  <c r="BE2450"/>
  <c r="BE2453"/>
  <c r="BE2474"/>
  <c r="BE2480"/>
  <c r="BE2483"/>
  <c r="BE2495"/>
  <c r="BE2519"/>
  <c r="BE2522"/>
  <c r="BE2540"/>
  <c r="BE2555"/>
  <c r="BE2585"/>
  <c r="BE2591"/>
  <c r="BE2627"/>
  <c r="BE2636"/>
  <c r="BE2639"/>
  <c r="BE2645"/>
  <c r="BE2651"/>
  <c r="BE2654"/>
  <c r="BE2678"/>
  <c r="BE2687"/>
  <c r="BE2699"/>
  <c r="BE2702"/>
  <c r="BE2711"/>
  <c r="BE2714"/>
  <c r="BE2741"/>
  <c r="BE2747"/>
  <c r="BE2765"/>
  <c r="BE2768"/>
  <c r="BE2786"/>
  <c r="BE2800"/>
  <c r="BE2818"/>
  <c r="BE2824"/>
  <c r="BE2839"/>
  <c r="BE2842"/>
  <c r="BE2845"/>
  <c r="BE2848"/>
  <c r="BE2854"/>
  <c r="BE2857"/>
  <c r="BE2860"/>
  <c r="BE2863"/>
  <c r="BE2869"/>
  <c r="BE2875"/>
  <c r="BE2878"/>
  <c r="BE2881"/>
  <c r="BE2899"/>
  <c r="BE2902"/>
  <c r="BE2911"/>
  <c r="BE2926"/>
  <c r="BE2938"/>
  <c r="BE2941"/>
  <c r="BE2947"/>
  <c r="BE2950"/>
  <c r="BE2956"/>
  <c r="BE2977"/>
  <c r="BE2992"/>
  <c r="BE2995"/>
  <c r="BE2998"/>
  <c r="BE3007"/>
  <c r="BE3016"/>
  <c r="BE3025"/>
  <c r="BE3031"/>
  <c r="BE3034"/>
  <c r="BE3036"/>
  <c r="BE3040"/>
  <c r="BE3049"/>
  <c r="BE3051"/>
  <c r="BE3053"/>
  <c r="BE3066"/>
  <c r="BE3068"/>
  <c r="BE3072"/>
  <c r="BE3078"/>
  <c r="BE3084"/>
  <c r="BE3090"/>
  <c r="BE3102"/>
  <c r="BE3104"/>
  <c r="BE3112"/>
  <c r="BE3118"/>
  <c r="BE3122"/>
  <c r="BE3130"/>
  <c r="BE3136"/>
  <c r="BE3140"/>
  <c r="BE3142"/>
  <c r="BE3146"/>
  <c r="BE3156"/>
  <c r="BE3158"/>
  <c r="BE3162"/>
  <c r="BE3168"/>
  <c r="BE3172"/>
  <c r="BE3174"/>
  <c r="BE3176"/>
  <c r="BE3178"/>
  <c r="BE3188"/>
  <c r="BE3192"/>
  <c r="BE3194"/>
  <c r="BE3200"/>
  <c r="BE3202"/>
  <c r="BE3204"/>
  <c r="BE3208"/>
  <c r="BE3210"/>
  <c r="BE3212"/>
  <c r="BE3220"/>
  <c r="BE3252"/>
  <c r="BE3262"/>
  <c r="BE3270"/>
  <c r="BE3274"/>
  <c r="BE3276"/>
  <c r="BE3280"/>
  <c r="BE3288"/>
  <c r="BE3290"/>
  <c r="BE3292"/>
  <c r="BE3294"/>
  <c r="BE3298"/>
  <c r="BE3316"/>
  <c r="BE3318"/>
  <c r="BE3328"/>
  <c r="BE3332"/>
  <c r="BE3336"/>
  <c r="BE3342"/>
  <c r="BE3344"/>
  <c r="BE3348"/>
  <c r="BE3358"/>
  <c r="BE3360"/>
  <c r="BE3364"/>
  <c r="BE3366"/>
  <c r="BE3368"/>
  <c r="BE3370"/>
  <c r="BE3372"/>
  <c r="BE3384"/>
  <c r="BE3386"/>
  <c r="BE3396"/>
  <c r="BE3398"/>
  <c r="BE3412"/>
  <c r="BE3414"/>
  <c r="BE3418"/>
  <c r="BE3420"/>
  <c r="BE3422"/>
  <c r="BE3426"/>
  <c r="BE3430"/>
  <c r="BE3434"/>
  <c r="BE3436"/>
  <c r="BE3438"/>
  <c r="BE3440"/>
  <c r="BE3444"/>
  <c r="BE3446"/>
  <c r="BE3448"/>
  <c r="BE3450"/>
  <c r="BE3452"/>
  <c r="BE3454"/>
  <c r="BE3458"/>
  <c r="BE3462"/>
  <c r="BE3466"/>
  <c r="BE3468"/>
  <c r="BE3470"/>
  <c r="BE3474"/>
  <c r="BE3480"/>
  <c r="BE3484"/>
  <c r="BE3486"/>
  <c r="BE3490"/>
  <c r="BE3494"/>
  <c r="BE3498"/>
  <c r="BE3500"/>
  <c r="BE3502"/>
  <c r="BE3506"/>
  <c r="BE3508"/>
  <c r="BE3510"/>
  <c r="BE3514"/>
  <c r="BE3518"/>
  <c r="BE3522"/>
  <c r="BE3528"/>
  <c r="BE3532"/>
  <c r="BE3538"/>
  <c r="BE3544"/>
  <c r="BE3546"/>
  <c r="BE3550"/>
  <c r="BE3552"/>
  <c r="BE3554"/>
  <c r="BE3556"/>
  <c r="BE3560"/>
  <c r="BE3564"/>
  <c r="J89"/>
  <c r="BE129"/>
  <c r="BE138"/>
  <c r="BE144"/>
  <c r="BE147"/>
  <c r="BE153"/>
  <c r="BE159"/>
  <c r="BE162"/>
  <c r="BE177"/>
  <c r="BE180"/>
  <c r="BE183"/>
  <c r="BE189"/>
  <c r="BE192"/>
  <c r="BE204"/>
  <c r="BE207"/>
  <c r="BE210"/>
  <c r="BE228"/>
  <c r="BE234"/>
  <c r="BE246"/>
  <c r="BE252"/>
  <c r="BE255"/>
  <c r="BE258"/>
  <c r="BE264"/>
  <c r="BE273"/>
  <c r="BE291"/>
  <c r="BE300"/>
  <c r="BE324"/>
  <c r="BE327"/>
  <c r="BE330"/>
  <c r="BE336"/>
  <c r="BE342"/>
  <c r="BE351"/>
  <c r="BE360"/>
  <c r="BE381"/>
  <c r="BE390"/>
  <c r="BE408"/>
  <c r="BE417"/>
  <c r="BE420"/>
  <c r="BE423"/>
  <c r="BE429"/>
  <c r="BE435"/>
  <c r="BE438"/>
  <c r="BE441"/>
  <c r="BE444"/>
  <c r="BE453"/>
  <c r="BE465"/>
  <c r="BE468"/>
  <c r="BE477"/>
  <c r="BE486"/>
  <c r="BE489"/>
  <c r="BE495"/>
  <c r="BE498"/>
  <c r="BE504"/>
  <c r="BE519"/>
  <c r="BE531"/>
  <c r="BE537"/>
  <c r="BE540"/>
  <c r="BE543"/>
  <c r="BE561"/>
  <c r="BE567"/>
  <c r="BE573"/>
  <c r="BE579"/>
  <c r="BE588"/>
  <c r="BE609"/>
  <c r="BE615"/>
  <c r="BE627"/>
  <c r="BE633"/>
  <c r="BE657"/>
  <c r="BE660"/>
  <c r="BE666"/>
  <c r="BE669"/>
  <c r="BE678"/>
  <c r="BE687"/>
  <c r="BE702"/>
  <c r="BE705"/>
  <c r="BE714"/>
  <c r="BE717"/>
  <c r="BE720"/>
  <c r="BE729"/>
  <c r="BE732"/>
  <c r="BE756"/>
  <c r="BE765"/>
  <c r="BE795"/>
  <c r="BE804"/>
  <c r="BE807"/>
  <c r="BE810"/>
  <c r="BE816"/>
  <c r="BE819"/>
  <c r="BE822"/>
  <c r="BE825"/>
  <c r="BE840"/>
  <c r="BE849"/>
  <c r="BE855"/>
  <c r="BE858"/>
  <c r="BE870"/>
  <c r="BE876"/>
  <c r="BE882"/>
  <c r="BE891"/>
  <c r="BE897"/>
  <c r="BE900"/>
  <c r="BE906"/>
  <c r="BE909"/>
  <c r="BE918"/>
  <c r="BE921"/>
  <c r="BE930"/>
  <c r="BE936"/>
  <c r="BE942"/>
  <c r="BE945"/>
  <c r="BE951"/>
  <c r="BE984"/>
  <c r="BE987"/>
  <c r="BE996"/>
  <c r="BE999"/>
  <c r="BE1002"/>
  <c r="BE1023"/>
  <c r="BE1044"/>
  <c r="BE1053"/>
  <c r="BE1059"/>
  <c r="BE1077"/>
  <c r="BE1080"/>
  <c r="BE1092"/>
  <c r="BE1095"/>
  <c r="BE1104"/>
  <c r="BE1107"/>
  <c r="BE1119"/>
  <c r="BE1134"/>
  <c r="BE1143"/>
  <c r="BE1158"/>
  <c r="BE1164"/>
  <c r="BE1167"/>
  <c r="BE1170"/>
  <c r="BE1188"/>
  <c r="BE1191"/>
  <c r="BE1194"/>
  <c r="BE1206"/>
  <c r="BE1212"/>
  <c r="BE1215"/>
  <c r="BE1218"/>
  <c r="BE1233"/>
  <c r="BE1239"/>
  <c r="BE1260"/>
  <c r="BE1263"/>
  <c r="BE1266"/>
  <c r="BE1323"/>
  <c r="BE1326"/>
  <c r="BE1329"/>
  <c r="BE1338"/>
  <c r="BE1344"/>
  <c r="BE1347"/>
  <c r="BE1353"/>
  <c r="BE1365"/>
  <c r="BE1371"/>
  <c r="BE1374"/>
  <c r="BE1377"/>
  <c r="BE1380"/>
  <c r="BE1392"/>
  <c r="BE1398"/>
  <c r="BE1401"/>
  <c r="BE1404"/>
  <c r="BE1419"/>
  <c r="BE1422"/>
  <c r="BE1437"/>
  <c r="BE1452"/>
  <c r="BE1458"/>
  <c r="BE1461"/>
  <c r="BE1473"/>
  <c r="BE1476"/>
  <c r="BE1482"/>
  <c r="BE1508"/>
  <c r="BE1511"/>
  <c r="BE1532"/>
  <c r="BE1544"/>
  <c r="BE1568"/>
  <c r="BE1574"/>
  <c r="BE1577"/>
  <c r="BE1580"/>
  <c r="BE1586"/>
  <c r="BE1595"/>
  <c r="BE1607"/>
  <c r="BE1613"/>
  <c r="BE1628"/>
  <c r="BE1631"/>
  <c r="BE1673"/>
  <c r="BE1688"/>
  <c r="BE1691"/>
  <c r="BE1721"/>
  <c r="BE1736"/>
  <c r="BE1769"/>
  <c r="BE1772"/>
  <c r="BE1784"/>
  <c r="BE1787"/>
  <c r="BE1793"/>
  <c r="BE1823"/>
  <c r="BE1829"/>
  <c r="BE1835"/>
  <c r="BE1871"/>
  <c r="BE1874"/>
  <c r="BE1883"/>
  <c r="BE1895"/>
  <c r="BE1898"/>
  <c r="BE1904"/>
  <c r="BE1910"/>
  <c r="BE1916"/>
  <c r="BE1922"/>
  <c r="BE1925"/>
  <c r="BE1952"/>
  <c r="BE1964"/>
  <c r="BE1970"/>
  <c r="BE1973"/>
  <c r="BE1994"/>
  <c r="BE2003"/>
  <c r="BE2009"/>
  <c r="BE2021"/>
  <c r="BE2036"/>
  <c r="BE2045"/>
  <c r="BE2051"/>
  <c r="BE2057"/>
  <c r="BE2069"/>
  <c r="BE2084"/>
  <c r="BE2102"/>
  <c r="BE2135"/>
  <c r="BE2144"/>
  <c r="BE2147"/>
  <c r="BE2150"/>
  <c r="BE2156"/>
  <c r="BE2180"/>
  <c r="BE2186"/>
  <c r="BE2207"/>
  <c r="BE2216"/>
  <c r="BE2243"/>
  <c r="BE2249"/>
  <c r="BE2288"/>
  <c r="BE2297"/>
  <c r="BE2315"/>
  <c r="BE2318"/>
  <c r="BE2336"/>
  <c r="BE2342"/>
  <c r="BE2348"/>
  <c r="BE2351"/>
  <c r="BE2372"/>
  <c r="BE2393"/>
  <c r="BE2396"/>
  <c r="BE2405"/>
  <c r="BE2408"/>
  <c r="BE2420"/>
  <c r="BE2429"/>
  <c r="BE2432"/>
  <c r="BE2438"/>
  <c r="BE2441"/>
  <c r="BE2468"/>
  <c r="BE2471"/>
  <c r="BE2489"/>
  <c r="BE2501"/>
  <c r="BE2507"/>
  <c r="BE2510"/>
  <c r="BE2513"/>
  <c r="BE2525"/>
  <c r="BE2531"/>
  <c r="BE2537"/>
  <c r="BE2543"/>
  <c r="BE2549"/>
  <c r="BE2552"/>
  <c r="BE2558"/>
  <c r="BE2564"/>
  <c r="BE2567"/>
  <c r="BE2570"/>
  <c r="BE2573"/>
  <c r="BE2582"/>
  <c r="BE2588"/>
  <c r="BE2594"/>
  <c r="BE2603"/>
  <c r="BE2606"/>
  <c r="BE2609"/>
  <c r="BE2615"/>
  <c r="BE2621"/>
  <c r="BE2642"/>
  <c r="BE2648"/>
  <c r="BE2663"/>
  <c r="BE2666"/>
  <c r="BE2669"/>
  <c r="BE2672"/>
  <c r="BE2690"/>
  <c r="BE2705"/>
  <c r="BE2726"/>
  <c r="BE2735"/>
  <c r="BE2738"/>
  <c r="BE2753"/>
  <c r="BE2759"/>
  <c r="BE2774"/>
  <c r="BE2777"/>
  <c r="BE2780"/>
  <c r="BE2791"/>
  <c r="BE2803"/>
  <c r="BE2809"/>
  <c r="BE2821"/>
  <c r="BE2836"/>
  <c r="BE2887"/>
  <c r="BE2890"/>
  <c r="BE2893"/>
  <c r="BE2896"/>
  <c r="BE2905"/>
  <c r="BE2908"/>
  <c r="BE2914"/>
  <c r="BE2920"/>
  <c r="BE2923"/>
  <c r="BE2929"/>
  <c r="BE2932"/>
  <c r="BE2935"/>
  <c r="BE2959"/>
  <c r="BE2974"/>
  <c r="BE2980"/>
  <c r="BE2983"/>
  <c r="BE2986"/>
  <c r="BE2989"/>
  <c r="BE3001"/>
  <c r="BE3004"/>
  <c r="BE3010"/>
  <c r="BE3013"/>
  <c r="BE3019"/>
  <c r="BE3043"/>
  <c r="BE3046"/>
  <c r="BE3055"/>
  <c r="BE3059"/>
  <c r="BE3062"/>
  <c r="BE3070"/>
  <c r="BE3074"/>
  <c r="BE3076"/>
  <c r="BE3080"/>
  <c r="BE3106"/>
  <c r="BE3196"/>
  <c r="BE3216"/>
  <c r="BE3222"/>
  <c r="BE3226"/>
  <c r="BE3228"/>
  <c r="BE3240"/>
  <c r="BE3248"/>
  <c r="BE3256"/>
  <c r="BE3264"/>
  <c r="BE3272"/>
  <c r="BE3284"/>
  <c r="BE3286"/>
  <c r="BE3304"/>
  <c r="BE3308"/>
  <c r="BE3314"/>
  <c r="BE3326"/>
  <c r="BE3330"/>
  <c r="BE3334"/>
  <c r="BE3352"/>
  <c r="BE3356"/>
  <c r="BE3362"/>
  <c r="BE3374"/>
  <c r="BE3390"/>
  <c r="BE3392"/>
  <c r="BE3400"/>
  <c r="BE3402"/>
  <c r="BE3408"/>
  <c r="BE3410"/>
  <c r="BE3670"/>
  <c r="BE3672"/>
  <c r="BE3674"/>
  <c r="BE3676"/>
  <c r="BE3678"/>
  <c r="BE3680"/>
  <c r="BE3682"/>
  <c r="BE3684"/>
  <c r="BE3686"/>
  <c r="BE3688"/>
  <c r="BE3690"/>
  <c r="BE3692"/>
  <c r="BE3694"/>
  <c r="BE3696"/>
  <c r="BE3698"/>
  <c r="BE3700"/>
  <c r="BE3702"/>
  <c r="BE3704"/>
  <c r="BE3706"/>
  <c r="BE3708"/>
  <c r="BE3710"/>
  <c r="BE3712"/>
  <c r="BE3714"/>
  <c r="BE3716"/>
  <c r="BE3718"/>
  <c r="BE3720"/>
  <c r="BE3722"/>
  <c r="BE3724"/>
  <c r="BE3726"/>
  <c r="BE3730"/>
  <c r="F35"/>
  <c i="1" r="BB95"/>
  <c r="BB94"/>
  <c r="W31"/>
  <c i="2" r="F36"/>
  <c i="1" r="BC95"/>
  <c r="BC94"/>
  <c r="W32"/>
  <c i="2" r="F37"/>
  <c i="1" r="BD95"/>
  <c r="BD94"/>
  <c r="W33"/>
  <c i="2" r="F34"/>
  <c i="1" r="BA95"/>
  <c r="BA94"/>
  <c r="W30"/>
  <c r="AU94"/>
  <c i="2" r="J34"/>
  <c i="1" r="AW95"/>
  <c l="1" r="AW94"/>
  <c r="AK30"/>
  <c r="AX94"/>
  <c r="AY94"/>
  <c i="2" r="J33"/>
  <c i="1" r="AV95"/>
  <c r="AT95"/>
  <c i="2" r="J30"/>
  <c i="1" r="AG95"/>
  <c r="AG94"/>
  <c i="2" r="F33"/>
  <c i="1" r="AZ95"/>
  <c r="AZ94"/>
  <c r="W29"/>
  <c i="2" l="1" r="J39"/>
  <c i="1" r="AN95"/>
  <c r="AV94"/>
  <c r="AK29"/>
  <c r="AK26"/>
  <c l="1" r="AK35"/>
  <c r="AT94"/>
  <c l="1" r="AN94"/>
</calcChain>
</file>

<file path=xl/sharedStrings.xml><?xml version="1.0" encoding="utf-8"?>
<sst xmlns="http://schemas.openxmlformats.org/spreadsheetml/2006/main">
  <si>
    <t>Export Komplet</t>
  </si>
  <si>
    <t/>
  </si>
  <si>
    <t>2.0</t>
  </si>
  <si>
    <t>ZAMOK</t>
  </si>
  <si>
    <t>False</t>
  </si>
  <si>
    <t>{e02c470e-f25b-4321-8a3a-5e9116f1caab}</t>
  </si>
  <si>
    <t>0,01</t>
  </si>
  <si>
    <t>21</t>
  </si>
  <si>
    <t>15</t>
  </si>
  <si>
    <t>REKAPITULACE STAVBY</t>
  </si>
  <si>
    <t xml:space="preserve">v ---  níže se nacházejí doplnkové a pomocné údaje k sestavám  --- v</t>
  </si>
  <si>
    <t>Návod na vyplnění</t>
  </si>
  <si>
    <t>0,001</t>
  </si>
  <si>
    <t>Kód:</t>
  </si>
  <si>
    <t>65420001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</si>
  <si>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</si>
  <si>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</si>
  <si>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Údržba 2020/2021 - oblast Plzeň</t>
  </si>
  <si>
    <t>KSO:</t>
  </si>
  <si>
    <t>CC-CZ:</t>
  </si>
  <si>
    <t>Místo:</t>
  </si>
  <si>
    <t>Obvod ST Plzeň</t>
  </si>
  <si>
    <t>Datum:</t>
  </si>
  <si>
    <t>13. 1. 2020</t>
  </si>
  <si>
    <t>Zadavatel:</t>
  </si>
  <si>
    <t>IČ:</t>
  </si>
  <si>
    <t>Správa železnic s.o., OŘ Plzeň</t>
  </si>
  <si>
    <t>DIČ:</t>
  </si>
  <si>
    <t>Uchazeč:</t>
  </si>
  <si>
    <t>Vyplň údaj</t>
  </si>
  <si>
    <t>Projektant:</t>
  </si>
  <si>
    <t xml:space="preserve"> </t>
  </si>
  <si>
    <t>True</t>
  </si>
  <si>
    <t>Zpracovatel:</t>
  </si>
  <si>
    <t>Jung</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</si>
  <si>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</si>
  <si>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</si>
  <si>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</si>
  <si>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</si>
  <si>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</si>
  <si>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</si>
  <si>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</si>
  <si>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</si>
  <si>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</si>
  <si>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</si>
  <si>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</si>
  <si>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</si>
  <si>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</si>
  <si>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</si>
  <si>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</si>
  <si>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</si>
  <si>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</si>
  <si>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</si>
  <si>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</si>
  <si>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</si>
  <si>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</si>
  <si>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</si>
  <si>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</si>
  <si>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</si>
  <si>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</si>
  <si>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</si>
  <si>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</si>
  <si>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</si>
  <si>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</si>
  <si>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</si>
  <si>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</si>
  <si>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</si>
  <si>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</si>
  <si>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</si>
  <si>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</si>
  <si>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</si>
  <si>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</si>
  <si>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</si>
  <si>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</si>
  <si>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</si>
  <si>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</si>
  <si>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</si>
  <si>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</si>
  <si>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</si>
  <si>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</si>
  <si>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</si>
  <si>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t>
  </si>
  <si>
    <t>Soupis položek</t>
  </si>
  <si>
    <t>STA</t>
  </si>
  <si>
    <t>1</t>
  </si>
  <si>
    <t>{bfe7e06f-7c21-40ea-be83-14c9f9e77cb4}</t>
  </si>
  <si>
    <t>2</t>
  </si>
  <si>
    <t>KRYCÍ LIST SOUPISU PRACÍ</t>
  </si>
  <si>
    <t>Objekt:</t>
  </si>
  <si>
    <t>SO 1 - Soupis položek</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</si>
  <si>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</si>
  <si>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</si>
  <si>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</si>
  <si>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</si>
  <si>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</si>
  <si>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</si>
  <si>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</si>
  <si>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</si>
  <si>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</si>
  <si>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</si>
  <si>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</si>
  <si>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</si>
  <si>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</si>
  <si>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</si>
  <si>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</si>
  <si>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</si>
  <si>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</si>
  <si>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</si>
  <si>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</si>
  <si>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5902005010</t>
  </si>
  <si>
    <t>Operativní odstranění závad na železničním spodku nebo svršku</t>
  </si>
  <si>
    <t>hod</t>
  </si>
  <si>
    <t>4</t>
  </si>
  <si>
    <t>ROZPOCET</t>
  </si>
  <si>
    <t>-1264063197</t>
  </si>
  <si>
    <t>PP</t>
  </si>
  <si>
    <t>Operativní odstranění závad na železničním spodku nebo svršku. Poznámka: 1. V cenách jsou započteny náklady na odstranění závad nebo překážek v dohodnutém časovém limitu. 2. V cenách nejsou obsaženy náklady na odstranění překážky způsobené sněhem nebo ledem.</t>
  </si>
  <si>
    <t>PSC</t>
  </si>
  <si>
    <t>Poznámka k souboru cen:_x000d_
1. V cenách jsou započteny náklady na odstranění závad nebo překážek v dohodnutém časovém limitu. 2. V cenách nejsou obsaženy náklady na odstranění překážky způsobené sněhem nebo ledem.</t>
  </si>
  <si>
    <t>5903005010</t>
  </si>
  <si>
    <t>Příprava výhybky jednoduché na provoz v zimě s jedním závěrem 1:5,7 až 1:12 sklonu 14° až 4,5°</t>
  </si>
  <si>
    <t>kus</t>
  </si>
  <si>
    <t>-1338528768</t>
  </si>
  <si>
    <t>Příprava výhybky jednoduché na provoz v zimě s jedním závěrem 1:5,7 až 1:12 sklonu 14° až 4,5°.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</si>
  <si>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Poznámka k souboru cen:_x000d_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</si>
  <si>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3</t>
  </si>
  <si>
    <t>5903005030</t>
  </si>
  <si>
    <t>Příprava výhybky jednoduché na provoz v zimě s více závěry 1:12 až 1:18,5 sklonu 4,5° až 3°</t>
  </si>
  <si>
    <t>-1431929382</t>
  </si>
  <si>
    <t>Příprava výhybky jednoduché na provoz v zimě s více závěry 1:12 až 1:18,5 sklonu 4,5° až 3°.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</si>
  <si>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5903005050</t>
  </si>
  <si>
    <t>Příprava výhybky jednoduché na provoz v zimě s více závěry a PHS 1:11 a 1:12</t>
  </si>
  <si>
    <t>-1235786660</t>
  </si>
  <si>
    <t>Příprava výhybky jednoduché na provoz v zimě s více závěry a PHS 1:11 a 1:12.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</si>
  <si>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5</t>
  </si>
  <si>
    <t>5903007010</t>
  </si>
  <si>
    <t>Příprava výhybky křižovatkové na provoz v zimě celé</t>
  </si>
  <si>
    <t>295932899</t>
  </si>
  <si>
    <t>Příprava výhybky křižovatkové na provoz v zimě celé.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</si>
  <si>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6</t>
  </si>
  <si>
    <t>5903007030</t>
  </si>
  <si>
    <t>Příprava výhybky křižovatkové na provoz v zimě celé s PHS</t>
  </si>
  <si>
    <t>-494918188</t>
  </si>
  <si>
    <t>Příprava výhybky křižovatkové na provoz v zimě celé s PHS.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</si>
  <si>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7</t>
  </si>
  <si>
    <t>5903010010</t>
  </si>
  <si>
    <t>Uložení posypového materiálu na místo potřeby</t>
  </si>
  <si>
    <t>m3</t>
  </si>
  <si>
    <t>246781299</t>
  </si>
  <si>
    <t>Uložení posypového materiálu na místo potřeby. Poznámka: 1. V ceně jsou započteny náklady na naložení posypu na dopravní prostředek, manipulaci a uložení na místo podle požadavku objednatele. 2. V ceně nejsou obsaženy náklady na dodávku materiálu a dopravu.</t>
  </si>
  <si>
    <t>Poznámka k souboru cen:_x000d_
1. V ceně jsou započteny náklady na naložení posypu na dopravní prostředek, manipulaci a uložení na místo podle požadavku objednatele. 2. V ceně nejsou obsaženy náklady na dodávku materiálu a dopravu.</t>
  </si>
  <si>
    <t>8</t>
  </si>
  <si>
    <t>5903020010</t>
  </si>
  <si>
    <t>Odstranění sněhu a ledu z nástupišť a komunikací ručně</t>
  </si>
  <si>
    <t>-352618781</t>
  </si>
  <si>
    <t>Odstranění sněhu a ledu z nástupišť a komunikací ručně. Poznámka: 1. V cenách jsou započteny náklady na práce v zimních podmínkách, manipulaci, naložení sněhu na dopravní prostředek a uložení na úložišti.</t>
  </si>
  <si>
    <t>Poznámka k souboru cen:_x000d_
1. V cenách jsou započteny náklady na práce v zimních podmínkách, manipulaci, naložení sněhu na dopravní prostředek a uložení na úložišti.</t>
  </si>
  <si>
    <t>9</t>
  </si>
  <si>
    <t>5903020020</t>
  </si>
  <si>
    <t>Odstranění sněhu a ledu z kolejí ručně</t>
  </si>
  <si>
    <t>-2032046090</t>
  </si>
  <si>
    <t>Odstranění sněhu a ledu z kolejí ručně. Poznámka: 1. V cenách jsou započteny náklady na práce v zimních podmínkách, manipulaci, naložení sněhu na dopravní prostředek a uložení na úložišti.</t>
  </si>
  <si>
    <t>10</t>
  </si>
  <si>
    <t>5903020110</t>
  </si>
  <si>
    <t>Odstranění sněhu a ledu z výhybek ručně</t>
  </si>
  <si>
    <t>-2124436474</t>
  </si>
  <si>
    <t>Odstranění sněhu a ledu z výhybek ručně. Poznámka: 1. V cenách jsou započteny náklady na práce v zimních podmínkách, manipulaci, naložení sněhu na dopravní prostředek a uložení na úložišti.</t>
  </si>
  <si>
    <t>11</t>
  </si>
  <si>
    <t>5903025010</t>
  </si>
  <si>
    <t>Odstranění posypu nástupišť ručně smetením</t>
  </si>
  <si>
    <t>m2</t>
  </si>
  <si>
    <t>-2013242574</t>
  </si>
  <si>
    <t>Odstranění posypu nástupišť ručně smetením. Poznámka: 1. V cenách jsou započteny náklady na naložení na dopravní prostředek a uložení na úložiši.</t>
  </si>
  <si>
    <t>Poznámka k souboru cen:_x000d_
1. V cenách jsou započteny náklady na naložení na dopravní prostředek a uložení na úložiši.</t>
  </si>
  <si>
    <t>12</t>
  </si>
  <si>
    <t>5904005010</t>
  </si>
  <si>
    <t>Vysečení travního porostu ručně sklon terénu do 1:2</t>
  </si>
  <si>
    <t>1110529833</t>
  </si>
  <si>
    <t>Vysečení travního porostu ručně sklon terénu do 1:2. Poznámka: 1. V cenách jsou započteny náklady na provedení s ponecháním pokosu na místě, a/nebo mulčování u likvidace strojně. 2. V cenách nejsou obsaženy náklady na odklizení a likvidaci pokosu.</t>
  </si>
  <si>
    <t>Poznámka k souboru cen:_x000d_
1. V cenách jsou započteny náklady na provedení s ponecháním pokosu na místě, a/nebo mulčování u likvidace strojně. 2. V cenách nejsou obsaženy náklady na odklizení a likvidaci pokosu.</t>
  </si>
  <si>
    <t>13</t>
  </si>
  <si>
    <t>5904005020</t>
  </si>
  <si>
    <t>Vysečení travního porostu ručně sklon terénu přes 1:2</t>
  </si>
  <si>
    <t>1279895580</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</si>
  <si>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</si>
  <si>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14</t>
  </si>
  <si>
    <t>5904005110</t>
  </si>
  <si>
    <t>Vysečení travního porostu strojně kolovou nebo kolejovou mechanizací</t>
  </si>
  <si>
    <t>ha</t>
  </si>
  <si>
    <t>2030904856</t>
  </si>
  <si>
    <t>Vysečení travního porostu strojně kolovou nebo kolejovou mechanizací. Poznámka: 1. V cenách jsou započteny náklady na provedení s ponecháním pokosu na místě, a/nebo mulčování u likvidace strojně. 2. V cenách nejsou obsaženy náklady na odklizení a likvidaci pokosu.</t>
  </si>
  <si>
    <t>5904010010</t>
  </si>
  <si>
    <t>Odklizení travního porostu ručně</t>
  </si>
  <si>
    <t>763938730</t>
  </si>
  <si>
    <t>Odklizení travního porostu ručně. Poznámka: 1. V cenách jsou započteny náklady na snesení pokosu a likvidaci nebo naložení na dopravní prostředek a uložení na skládku. 2. V cenách nejsou obsaženy náklady na dopravu a skládkovné.</t>
  </si>
  <si>
    <t>Poznámka k souboru cen:_x000d_
1. V cenách jsou započteny náklady na snesení pokosu a likvidaci nebo naložení na dopravní prostředek a uložení na skládku. 2. V cenách nejsou obsaženy náklady na dopravu a skládkovné.</t>
  </si>
  <si>
    <t>16</t>
  </si>
  <si>
    <t>5904020010</t>
  </si>
  <si>
    <t>Vyřezání křovin porost řídký 1 až 5 kusů stonků na m2 plochy sklon terénu do 1:2</t>
  </si>
  <si>
    <t>1976515517</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</si>
  <si>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</si>
  <si>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Poznámka k souboru cen:_x000d_
1. V cenách jsou započteny náklady na vyřezání a likvidaci výřezu spálením, štěpkováním nebo jeho naložení na dopravní prostředek a uložení na skládku. 2. V cenách nejsou obsaženy náklady na dopravu a skládkovné.</t>
  </si>
  <si>
    <t>17</t>
  </si>
  <si>
    <t>5904020020</t>
  </si>
  <si>
    <t>Vyřezání křovin porost řídký 1 až 5 kusů stonků na m2 plochy sklon terénu přes 1:2</t>
  </si>
  <si>
    <t>-1251752807</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</si>
  <si>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</si>
  <si>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18</t>
  </si>
  <si>
    <t>5904020110</t>
  </si>
  <si>
    <t>Vyřezání křovin porost hustý 6 a více kusů stonků na m2 plochy sklon terénu do 1:2</t>
  </si>
  <si>
    <t>1631205748</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</si>
  <si>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</si>
  <si>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19</t>
  </si>
  <si>
    <t>5904020120</t>
  </si>
  <si>
    <t>Vyřezání křovin porost hustý 6 a více kusů stonků na m2 plochy sklon terénu přes 1:2</t>
  </si>
  <si>
    <t>-471728168</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</si>
  <si>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</si>
  <si>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20</t>
  </si>
  <si>
    <t>5904025010</t>
  </si>
  <si>
    <t>Ořez větví místně ručně do výšky nad terénem do 2 m</t>
  </si>
  <si>
    <t>-717009189</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</si>
  <si>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</si>
  <si>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Poznámka k souboru cen:_x000d_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</si>
  <si>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5904025020</t>
  </si>
  <si>
    <t>Ořez větví místně ručně do výšky nad terénem přes 2 m</t>
  </si>
  <si>
    <t>-1478918673</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</si>
  <si>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</si>
  <si>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22</t>
  </si>
  <si>
    <t>5904030010</t>
  </si>
  <si>
    <t>Likvidace porostu odhrnutí včetně kořenů</t>
  </si>
  <si>
    <t>1825886515</t>
  </si>
  <si>
    <t>Likvidace porostu odhrnutí včetně kořenů. Poznámka: 1. V cenách jsou započteny náklady na naložení na dopravní prostředek a uložení na skládku. 2. V cenách nejsou obsaženy náklady na dopravu a skládkovné.</t>
  </si>
  <si>
    <t>Poznámka k souboru cen:_x000d_
1. V cenách jsou započteny náklady na naložení na dopravní prostředek a uložení na skládku. 2. V cenách nejsou obsaženy náklady na dopravu a skládkovné.</t>
  </si>
  <si>
    <t>23</t>
  </si>
  <si>
    <t>5904035010</t>
  </si>
  <si>
    <t>Kácení stromů se sklonem terénu do 1:2 obvodem kmene od 31 do 63 cm</t>
  </si>
  <si>
    <t>1916993389</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</si>
  <si>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</si>
  <si>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souboru cen:_x000d_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</si>
  <si>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24</t>
  </si>
  <si>
    <t>5904035020</t>
  </si>
  <si>
    <t>Kácení stromů se sklonem terénu do 1:2 obvodem kmene přes 63 do 80 cm</t>
  </si>
  <si>
    <t>-1418121702</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</si>
  <si>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</si>
  <si>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25</t>
  </si>
  <si>
    <t>5904035030</t>
  </si>
  <si>
    <t>Kácení stromů se sklonem terénu do 1:2 obvodem kmene přes 80 do 157 cm</t>
  </si>
  <si>
    <t>885694053</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</si>
  <si>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</si>
  <si>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26</t>
  </si>
  <si>
    <t>5904035040</t>
  </si>
  <si>
    <t>Kácení stromů se sklonem terénu do 1:2 obvodem kmene přes 157 do 220 cm</t>
  </si>
  <si>
    <t>1654605031</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</si>
  <si>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</si>
  <si>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27</t>
  </si>
  <si>
    <t>5904035050</t>
  </si>
  <si>
    <t>Kácení stromů se sklonem terénu do 1:2 obvodem kmene přes 220 do 283 cm</t>
  </si>
  <si>
    <t>552009015</t>
  </si>
  <si>
    <t>Kácení stromů se sklonem terénu do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</si>
  <si>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28</t>
  </si>
  <si>
    <t>5904035060</t>
  </si>
  <si>
    <t>Kácení stromů se sklonem terénu do 1:2 obvodem kmene přes 283 cm</t>
  </si>
  <si>
    <t>-878245581</t>
  </si>
  <si>
    <t>Kácení stromů se sklonem terénu do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</si>
  <si>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29</t>
  </si>
  <si>
    <t>5904035110</t>
  </si>
  <si>
    <t>Kácení stromů se sklonem terénu přes 1:2 obvodem kmene od 31 do 63 cm</t>
  </si>
  <si>
    <t>-1365350480</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</si>
  <si>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</si>
  <si>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30</t>
  </si>
  <si>
    <t>5904035120</t>
  </si>
  <si>
    <t>Kácení stromů se sklonem terénu přes 1:2 obvodem kmene přes 63 do 80 cm</t>
  </si>
  <si>
    <t>-712031651</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</si>
  <si>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</si>
  <si>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31</t>
  </si>
  <si>
    <t>5904035130</t>
  </si>
  <si>
    <t>Kácení stromů se sklonem terénu přes 1:2 obvodem kmene přes 80 do 157 cm</t>
  </si>
  <si>
    <t>-1618614863</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</si>
  <si>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</si>
  <si>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32</t>
  </si>
  <si>
    <t>5904035140</t>
  </si>
  <si>
    <t>Kácení stromů se sklonem terénu přes 1:2 obvodem kmene přes 157 do 220 cm</t>
  </si>
  <si>
    <t>-789487779</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</si>
  <si>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</si>
  <si>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33</t>
  </si>
  <si>
    <t>5904035150</t>
  </si>
  <si>
    <t>Kácení stromů se sklonem terénu přes 1:2 obvodem kmene přes 220 do 283 cm</t>
  </si>
  <si>
    <t>419729564</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</si>
  <si>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</si>
  <si>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34</t>
  </si>
  <si>
    <t>5904035160</t>
  </si>
  <si>
    <t>Kácení stromů se sklonem terénu přes 1:2 obvodem kmene přes 283 cm</t>
  </si>
  <si>
    <t>582869390</t>
  </si>
  <si>
    <t>Kácení stromů se sklonem terénu přes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</si>
  <si>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35</t>
  </si>
  <si>
    <t>5904040010</t>
  </si>
  <si>
    <t>Rizikové kácení stromů listnatých se sklonem terénu do 1:2 obvodem kmene od 31 do 63 cm</t>
  </si>
  <si>
    <t>-909524075</t>
  </si>
  <si>
    <t>Rizikové kácení stromů listnatých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</si>
  <si>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Poznámka k souboru cen:_x000d_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</si>
  <si>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36</t>
  </si>
  <si>
    <t>5904040020</t>
  </si>
  <si>
    <t>Rizikové kácení stromů listnatých se sklonem terénu do 1:2 obvodem kmene přes 63 do 80 cm</t>
  </si>
  <si>
    <t>-1199563790</t>
  </si>
  <si>
    <t>Rizikové kácení stromů listnatých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</si>
  <si>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37</t>
  </si>
  <si>
    <t>5904040030</t>
  </si>
  <si>
    <t>Rizikové kácení stromů listnatých se sklonem terénu do 1:2 obvodem kmene přes 80 do 157 cm</t>
  </si>
  <si>
    <t>-1528304822</t>
  </si>
  <si>
    <t>Rizikové kácení stromů listnatých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</si>
  <si>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38</t>
  </si>
  <si>
    <t>5904040040</t>
  </si>
  <si>
    <t>Rizikové kácení stromů listnatých se sklonem terénu do 1:2 obvodem kmene přes 157 do 220 cm</t>
  </si>
  <si>
    <t>-800800173</t>
  </si>
  <si>
    <t>Rizikové kácení stromů listnatých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</si>
  <si>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39</t>
  </si>
  <si>
    <t>5904040050</t>
  </si>
  <si>
    <t>Rizikové kácení stromů listnatých se sklonem terénu do 1:2 obvodem kmene přes 220 do 283 cm</t>
  </si>
  <si>
    <t>-1683522043</t>
  </si>
  <si>
    <t>Rizikové kácení stromů listnatých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</si>
  <si>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40</t>
  </si>
  <si>
    <t>5904040060</t>
  </si>
  <si>
    <t>Rizikové kácení stromů listnatých se sklonem terénu do 1:2 obvodem kmene přes 283 cm</t>
  </si>
  <si>
    <t>-1696659137</t>
  </si>
  <si>
    <t>Rizikové kácení stromů listnatých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</si>
  <si>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41</t>
  </si>
  <si>
    <t>5904040110</t>
  </si>
  <si>
    <t>Rizikové kácení stromů listnatých se sklonem terénu přes 1:2 obvodem kmene od 31 do 63 cm</t>
  </si>
  <si>
    <t>-1170441508</t>
  </si>
  <si>
    <t>Rizikové kácení stromů listnatých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</si>
  <si>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42</t>
  </si>
  <si>
    <t>5904040120</t>
  </si>
  <si>
    <t>Rizikové kácení stromů listnatých se sklonem terénu přes 1:2 obvodem kmene přes 63 do 80 cm</t>
  </si>
  <si>
    <t>-172233704</t>
  </si>
  <si>
    <t>Rizikové kácení stromů listnatých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</si>
  <si>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43</t>
  </si>
  <si>
    <t>5904040130</t>
  </si>
  <si>
    <t>Rizikové kácení stromů listnatých se sklonem terénu přes 1:2 obvodem kmene přes 80 do 157 cm</t>
  </si>
  <si>
    <t>634658406</t>
  </si>
  <si>
    <t>Rizikové kácení stromů listnatých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</si>
  <si>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44</t>
  </si>
  <si>
    <t>5904040140</t>
  </si>
  <si>
    <t>Rizikové kácení stromů listnatých se sklonem terénu přes 1:2 obvodem kmene přes 157 do 220 cm</t>
  </si>
  <si>
    <t>-2041911133</t>
  </si>
  <si>
    <t>Rizikové kácení stromů listnatých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</si>
  <si>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45</t>
  </si>
  <si>
    <t>5904040150</t>
  </si>
  <si>
    <t>Rizikové kácení stromů listnatých se sklonem terénu přes 1:2 obvodem kmene přes 220 do 283 cm</t>
  </si>
  <si>
    <t>1666797868</t>
  </si>
  <si>
    <t>Rizikové kácení stromů listnatých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</si>
  <si>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46</t>
  </si>
  <si>
    <t>5904040160</t>
  </si>
  <si>
    <t>Rizikové kácení stromů listnatých se sklonem terénu přes 1:2 obvodem kmene přes 283 cm</t>
  </si>
  <si>
    <t>809369912</t>
  </si>
  <si>
    <t>Rizikové kácení stromů listnatých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</si>
  <si>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47</t>
  </si>
  <si>
    <t>5904040210</t>
  </si>
  <si>
    <t>Rizikové kácení stromů jehličnatých se sklonem terénu do 1:2 obvodem kmene od 31 do 63 cm</t>
  </si>
  <si>
    <t>-749559041</t>
  </si>
  <si>
    <t>Rizikové kácení stromů jehličnatých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</si>
  <si>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48</t>
  </si>
  <si>
    <t>5904040220</t>
  </si>
  <si>
    <t>Rizikové kácení stromů jehličnatých se sklonem terénu do 1:2 obvodem kmene přes 63 do 80 cm</t>
  </si>
  <si>
    <t>-360438427</t>
  </si>
  <si>
    <t>Rizikové kácení stromů jehličnatých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</si>
  <si>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49</t>
  </si>
  <si>
    <t>5904040230</t>
  </si>
  <si>
    <t>Rizikové kácení stromů jehličnatých se sklonem terénu do 1:2 obvodem kmene přes 80 do 157 cm</t>
  </si>
  <si>
    <t>1856110584</t>
  </si>
  <si>
    <t>Rizikové kácení stromů jehličnatých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</si>
  <si>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50</t>
  </si>
  <si>
    <t>5904040240</t>
  </si>
  <si>
    <t>Rizikové kácení stromů jehličnatých se sklonem terénu do 1:2 obvodem kmene přes 157 do 220 cm</t>
  </si>
  <si>
    <t>87702289</t>
  </si>
  <si>
    <t>Rizikové kácení stromů jehličnatých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</si>
  <si>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51</t>
  </si>
  <si>
    <t>5904040250</t>
  </si>
  <si>
    <t>Rizikové kácení stromů jehličnatých se sklonem terénu do 1:2 obvodem kmene přes 220 do 283 cm</t>
  </si>
  <si>
    <t>1274929647</t>
  </si>
  <si>
    <t>Rizikové kácení stromů jehličnatých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</si>
  <si>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52</t>
  </si>
  <si>
    <t>5904040260</t>
  </si>
  <si>
    <t>Rizikové kácení stromů jehličnatých se sklonem terénu do 1:2 obvodem kmene přes 283 cm</t>
  </si>
  <si>
    <t>-1639759409</t>
  </si>
  <si>
    <t>Rizikové kácení stromů jehličnatých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</si>
  <si>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53</t>
  </si>
  <si>
    <t>5904040310</t>
  </si>
  <si>
    <t>Rizikové kácení stromů jehličnatých se sklonem terénu přes 1:2 obvodem kmene od 31 do 63 cm</t>
  </si>
  <si>
    <t>542173841</t>
  </si>
  <si>
    <t>Rizikové kácení stromů jehličnatých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</si>
  <si>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54</t>
  </si>
  <si>
    <t>5904040320</t>
  </si>
  <si>
    <t>Rizikové kácení stromů jehličnatých se sklonem terénu přes 1:2 obvodem kmene přes 63 do 80 cm</t>
  </si>
  <si>
    <t>774438381</t>
  </si>
  <si>
    <t>Rizikové kácení stromů jehličnatých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</si>
  <si>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55</t>
  </si>
  <si>
    <t>5904040330</t>
  </si>
  <si>
    <t>Rizikové kácení stromů jehličnatých se sklonem terénu přes 1:2 obvodem kmene přes 80 do 157 cm</t>
  </si>
  <si>
    <t>-2102539396</t>
  </si>
  <si>
    <t>Rizikové kácení stromů jehličnatých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</si>
  <si>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56</t>
  </si>
  <si>
    <t>5904040340</t>
  </si>
  <si>
    <t>Rizikové kácení stromů jehličnatých se sklonem terénu přes 1:2 obvodem kmene přes 157 do 220 cm</t>
  </si>
  <si>
    <t>-986334435</t>
  </si>
  <si>
    <t>Rizikové kácení stromů jehličnatých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</si>
  <si>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57</t>
  </si>
  <si>
    <t>5904040350</t>
  </si>
  <si>
    <t>Rizikové kácení stromů jehličnatých se sklonem terénu přes 1:2 obvodem kmene přes 220 do 283 cm</t>
  </si>
  <si>
    <t>2132445242</t>
  </si>
  <si>
    <t>Rizikové kácení stromů jehličnatých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</si>
  <si>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58</t>
  </si>
  <si>
    <t>5904040360</t>
  </si>
  <si>
    <t>Rizikové kácení stromů jehličnatých se sklonem terénu přes 1:2 obvodem kmene přes 283 cm</t>
  </si>
  <si>
    <t>1613851076</t>
  </si>
  <si>
    <t>Rizikové kácení stromů jehličnatých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</si>
  <si>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t>
  </si>
  <si>
    <t>5904045010</t>
  </si>
  <si>
    <t>Odstranění pařezu mechanicky průměru do 10 cm</t>
  </si>
  <si>
    <t>439752380</t>
  </si>
  <si>
    <t>Odstranění pařezu mechanicky průměru do 10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</si>
  <si>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Poznámka k souboru cen:_x000d_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</si>
  <si>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60</t>
  </si>
  <si>
    <t>5904045020</t>
  </si>
  <si>
    <t>Odstranění pařezu mechanicky průměru přes 10 cm do 30 cm</t>
  </si>
  <si>
    <t>-865467835</t>
  </si>
  <si>
    <t>Odstranění pařezu mechanicky průměru přes 10 cm do 30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</si>
  <si>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61</t>
  </si>
  <si>
    <t>5904045030</t>
  </si>
  <si>
    <t>Odstranění pařezu mechanicky průměru přes 30 cm do 60 cm</t>
  </si>
  <si>
    <t>1594522331</t>
  </si>
  <si>
    <t>Odstranění pařezu mechanicky průměru přes 30 cm do 60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</si>
  <si>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62</t>
  </si>
  <si>
    <t>5904045040</t>
  </si>
  <si>
    <t>Odstranění pařezu mechanicky průměru přes 60 cm do 100 cm</t>
  </si>
  <si>
    <t>-918192692</t>
  </si>
  <si>
    <t>Odstranění pařezu mechanicky průměru přes 60 cm do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</si>
  <si>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63</t>
  </si>
  <si>
    <t>5904045050</t>
  </si>
  <si>
    <t>Odstranění pařezu mechanicky průměru přes 100 cm</t>
  </si>
  <si>
    <t>-497935199</t>
  </si>
  <si>
    <t>Odstranění pařezu mechanicky průměru přes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</si>
  <si>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64</t>
  </si>
  <si>
    <t>5904055010</t>
  </si>
  <si>
    <t>Hubení travního porostu postřikovačem místně ručně tráva, plevel</t>
  </si>
  <si>
    <t>-1133971202</t>
  </si>
  <si>
    <t>Hubení travního porostu postřikovačem místně ručně tráva, plevel. Poznámka: 1. V cenách jsou započteny náklady na postřik travního porostu nebo náletové dřevité vegetace, potřebné manipulace a aplikací herbicidu. 2. V cenách nejsou obsaženy náklady na vodu a dodávku herbicidu.</t>
  </si>
  <si>
    <t>Poznámka k souboru cen:_x000d_
1. V cenách jsou započteny náklady na postřik travního porostu nebo náletové dřevité vegetace, potřebné manipulace a aplikací herbicidu. 2. V cenách nejsou obsaženy náklady na vodu a dodávku herbicidu.</t>
  </si>
  <si>
    <t>65</t>
  </si>
  <si>
    <t>5904055020</t>
  </si>
  <si>
    <t>Hubení travního porostu postřikovačem místně ručně křídlatka, bolševník</t>
  </si>
  <si>
    <t>36236296</t>
  </si>
  <si>
    <t>Hubení travního porostu postřikovačem místně ručně křídlatka, bolševník. Poznámka: 1. V cenách jsou započteny náklady na postřik travního porostu nebo náletové dřevité vegetace, potřebné manipulace a aplikací herbicidu. 2. V cenách nejsou obsaženy náklady na vodu a dodávku herbicidu.</t>
  </si>
  <si>
    <t>66</t>
  </si>
  <si>
    <t>5904060005</t>
  </si>
  <si>
    <t>Hubení náletové a pařezové vegetace ručně postřikovačem mimo profil KL místně</t>
  </si>
  <si>
    <t>-717485930</t>
  </si>
  <si>
    <t>Hubení náletové a pařezové vegetace ručně postřikovačem mimo profil KL místně. Poznámka: 1. V cenách jsou započteny náklady na postřik náletové dřevité vegetace nebo pařezové výmladnosti aplikací herbicidu. 2. V cenách nejsou obsaženy náklady na vodu a dodávku herbicidu.</t>
  </si>
  <si>
    <t>Poznámka k souboru cen:_x000d_
1. V cenách jsou započteny náklady na postřik náletové dřevité vegetace nebo pařezové výmladnosti aplikací herbicidu. 2. V cenách nejsou obsaženy náklady na vodu a dodávku herbicidu.</t>
  </si>
  <si>
    <t>67</t>
  </si>
  <si>
    <t>5904065010</t>
  </si>
  <si>
    <t>Výsadba stromů listnatých</t>
  </si>
  <si>
    <t>-2064099196</t>
  </si>
  <si>
    <t>Výsadba stromů listnatých. Poznámka: 1. V cenách jsou započteny náklady na výkop jámy, osazení, zásyp, zajištění ukotvením, ochrana před okusem a vysycháním, úpravu terénu, vodu, hnojivo a opěru. 2. V cenách nejsou obsaženy náklady na dodávku stromů.</t>
  </si>
  <si>
    <t>Poznámka k souboru cen:_x000d_
1. V cenách jsou započteny náklady na výkop jámy, osazení, zásyp, zajištění ukotvením, ochrana před okusem a vysycháním, úpravu terénu, vodu, hnojivo a opěru. 2. V cenách nejsou obsaženy náklady na dodávku stromů.</t>
  </si>
  <si>
    <t>68</t>
  </si>
  <si>
    <t>5904065020</t>
  </si>
  <si>
    <t>Výsadba stromů jehličnatých</t>
  </si>
  <si>
    <t>1439792042</t>
  </si>
  <si>
    <t>Výsadba stromů jehličnatých. Poznámka: 1. V cenách jsou započteny náklady na výkop jámy, osazení, zásyp, zajištění ukotvením, ochrana před okusem a vysycháním, úpravu terénu, vodu, hnojivo a opěru. 2. V cenách nejsou obsaženy náklady na dodávku stromů.</t>
  </si>
  <si>
    <t>69</t>
  </si>
  <si>
    <t>5904075010</t>
  </si>
  <si>
    <t>Výsadba keřů listnatých</t>
  </si>
  <si>
    <t>143591818</t>
  </si>
  <si>
    <t>Výsadba keřů listnatých. Poznámka: 1. V cenách jsou započteny náklady na výkop jámy, osazení, zásyp, zajištění ukotvením, ochrana před okusem a vysycháním, úpravu terénu vodu a hnojivo. 2. V cenách nejsou obsaženy náklady na dodávku keřů.</t>
  </si>
  <si>
    <t>Poznámka k souboru cen:_x000d_
1. V cenách jsou započteny náklady na výkop jámy, osazení, zásyp, zajištění ukotvením, ochrana před okusem a vysycháním, úpravu terénu vodu a hnojivo. 2. V cenách nejsou obsaženy náklady na dodávku keřů.</t>
  </si>
  <si>
    <t>70</t>
  </si>
  <si>
    <t>5904075020</t>
  </si>
  <si>
    <t>Výsadba keřů jehličnatých</t>
  </si>
  <si>
    <t>1875440049</t>
  </si>
  <si>
    <t>Výsadba keřů jehličnatých. Poznámka: 1. V cenách jsou započteny náklady na výkop jámy, osazení, zásyp, zajištění ukotvením, ochrana před okusem a vysycháním, úpravu terénu vodu a hnojivo. 2. V cenách nejsou obsaženy náklady na dodávku keřů.</t>
  </si>
  <si>
    <t>71</t>
  </si>
  <si>
    <t>5905005010</t>
  </si>
  <si>
    <t>Odstranění plevelů a buřiny z koleje nebo výhybky</t>
  </si>
  <si>
    <t>-643871788</t>
  </si>
  <si>
    <t>Odstranění plevelů a buřiny z koleje nebo výhybky. Poznámka: 1. V cenách jsou započteny náklady na odstranění plevelů a buřiny včetně kořenů ručně, úprava rozrušeného KL, ometení pražců a upevňovadel, rozprostření výzisku na terén nebo naložení na dopravní prostředek.</t>
  </si>
  <si>
    <t>Poznámka k souboru cen:_x000d_
1. V cenách jsou započteny náklady na odstranění plevelů a buřiny včetně kořenů ručně, úprava rozrušeného KL, ometení pražců a upevňovadel, rozprostření výzisku na terén nebo naložení na dopravní prostředek.</t>
  </si>
  <si>
    <t>72</t>
  </si>
  <si>
    <t>5905010010</t>
  </si>
  <si>
    <t>Odstranění nánosu nad horní plochou pražce</t>
  </si>
  <si>
    <t>-264136906</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</si>
  <si>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</si>
  <si>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Poznámka k souboru cen:_x000d_
1. V cenách jsou započteny náklady na ruční odstranění plevelů a nánosu nad horní plochou pražce, úprava rozrušeného KL, ometení pražců a upevňovadel, rozprostření výzisku na terén nebo naložení na dopravní prostředek.</t>
  </si>
  <si>
    <t>73</t>
  </si>
  <si>
    <t>5905015010</t>
  </si>
  <si>
    <t>Oprava stezky ručně s odstraněním drnu a nánosu do 10 cm</t>
  </si>
  <si>
    <t>1723289810</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</si>
  <si>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</si>
  <si>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Poznámka k souboru cen:_x000d_
1. V cenách jsou započteny náklady na ruční odstranění drnu a nánosu a rozprostření výzisku na terén nebo naložení na dopravní prostředek a urovnání povrchu stezky. 2. V cenách nejsou obsaženy náklady na doplnění a úpravu štěrkodrtě.</t>
  </si>
  <si>
    <t>74</t>
  </si>
  <si>
    <t>5905020020</t>
  </si>
  <si>
    <t>Oprava stezky strojně s odstraněním drnu a nánosu přes 10 cm do 20 cm</t>
  </si>
  <si>
    <t>483320021</t>
  </si>
  <si>
    <t>Oprava stezky strojně s odstraněním drnu a nánosu přes 10 cm do 20 cm. Poznámka: 1. V cenách jsou započteny náklady na odtěžení nánosu stezky a rozprostření výzisku na terén nebo naložení na dopravní prostředek a úprava povrchu stezky.</t>
  </si>
  <si>
    <t>Poznámka k souboru cen:_x000d_
1. V cenách jsou započteny náklady na odtěžení nánosu stezky a rozprostření výzisku na terén nebo naložení na dopravní prostředek a úprava povrchu stezky.</t>
  </si>
  <si>
    <t>75</t>
  </si>
  <si>
    <t>5905023020</t>
  </si>
  <si>
    <t>Úprava povrchu stezky rozprostřením štěrkodrtě přes 3 do 5 cm</t>
  </si>
  <si>
    <t>-1780851468</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</si>
  <si>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 její doplnění a rozprostření.</t>
  </si>
  <si>
    <t>Poznámka k souboru cen:_x000d_
1. V cenách jsou započteny náklady na rozprostření a urovnání kameniva včetně zhutnění povrchu stezky. Platí pro nový i stávající stav. 2. V cenách nejsou obsaženy náklady na dodávku drtě její doplnění a rozprostření.</t>
  </si>
  <si>
    <t>76</t>
  </si>
  <si>
    <t>5905023030</t>
  </si>
  <si>
    <t>Úprava povrchu stezky rozprostřením štěrkodrtě přes 5 do 10 cm</t>
  </si>
  <si>
    <t>-643944809</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</si>
  <si>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 její doplnění a rozprostření.</t>
  </si>
  <si>
    <t>77</t>
  </si>
  <si>
    <t>5905025010</t>
  </si>
  <si>
    <t>Doplnění stezky štěrkodrtí ojediněle ručně</t>
  </si>
  <si>
    <t>679498599</t>
  </si>
  <si>
    <t>Doplnění stezky štěrkodrtí ojediněle ručně. Poznámka: 1. V cenách jsou započteny náklady na doplnění kameniva stezky ojediněle ručně z vozíku nebo souvisle mechanizací z vozíků nebo železničních vozů. 2. V cenách nejsou obsaženy náklady na dodávku kameniva.</t>
  </si>
  <si>
    <t>Poznámka k souboru cen:_x000d_
1. V cenách jsou započteny náklady na doplnění kameniva stezky ojediněle ručně z vozíku nebo souvisle mechanizací z vozíků nebo železničních vozů. 2. V cenách nejsou obsaženy náklady na dodávku kameniva.</t>
  </si>
  <si>
    <t>78</t>
  </si>
  <si>
    <t>5905025110</t>
  </si>
  <si>
    <t>Doplnění stezky štěrkodrtí souvislé</t>
  </si>
  <si>
    <t>-1507061005</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</si>
  <si>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</si>
  <si>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79</t>
  </si>
  <si>
    <t>5905030010</t>
  </si>
  <si>
    <t>Ojedinělá výměna KL mimo lavičku lože otevřené</t>
  </si>
  <si>
    <t>-1637572373</t>
  </si>
  <si>
    <t>Ojedinělá výměna KL mimo lavičku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</si>
  <si>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Poznámka k souboru cen:_x000d_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</si>
  <si>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80</t>
  </si>
  <si>
    <t>5905030020</t>
  </si>
  <si>
    <t>Ojedinělá výměna KL mimo lavičku lože zapuštěné</t>
  </si>
  <si>
    <t>1746032433</t>
  </si>
  <si>
    <t>Ojedinělá výměna KL mimo lavičku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</si>
  <si>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81</t>
  </si>
  <si>
    <t>5905030110</t>
  </si>
  <si>
    <t>Ojedinělá výměna KL včetně lavičky pod ložnou plochou pražce lože otevřené</t>
  </si>
  <si>
    <t>845765274</t>
  </si>
  <si>
    <t>Ojedinělá výměna KL včetně lavičky pod ložnou plochou pražce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</si>
  <si>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82</t>
  </si>
  <si>
    <t>5905030120</t>
  </si>
  <si>
    <t>Ojedinělá výměna KL včetně lavičky pod ložnou plochou pražce lože zapuštěné</t>
  </si>
  <si>
    <t>-570649315</t>
  </si>
  <si>
    <t>Ojedinělá výměna KL včetně lavičky pod ložnou plochou pražce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</si>
  <si>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83</t>
  </si>
  <si>
    <t>5905035010</t>
  </si>
  <si>
    <t>Výměna KL malou těžící mechanizací mimo lavičku lože otevřené</t>
  </si>
  <si>
    <t>590869144</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</si>
  <si>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</si>
  <si>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</si>
  <si>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84</t>
  </si>
  <si>
    <t>5905035020</t>
  </si>
  <si>
    <t>Výměna KL malou těžící mechanizací mimo lavičku lože zapuštěné</t>
  </si>
  <si>
    <t>-1446903054</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</si>
  <si>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</si>
  <si>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85</t>
  </si>
  <si>
    <t>5905035110</t>
  </si>
  <si>
    <t>Výměna KL malou těžící mechanizací včetně lavičky lože otevřené</t>
  </si>
  <si>
    <t>-1701612779</t>
  </si>
  <si>
    <t>Výměna KL malou těžící mechanizací včetně lavičky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</si>
  <si>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86</t>
  </si>
  <si>
    <t>5905035120</t>
  </si>
  <si>
    <t>Výměna KL malou těžící mechanizací včetně lavičky lože zapuštěné</t>
  </si>
  <si>
    <t>-1048972270</t>
  </si>
  <si>
    <t>Výměna KL malou těžící mechanizací včetně lavičky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</si>
  <si>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87</t>
  </si>
  <si>
    <t>5905050210</t>
  </si>
  <si>
    <t>Souvislá výměna KL se snesením KR výhybky pražce dřevěné</t>
  </si>
  <si>
    <t>m</t>
  </si>
  <si>
    <t>-238813959</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</si>
  <si>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</si>
  <si>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Poznámka k souboru cen:_x000d_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</si>
  <si>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88</t>
  </si>
  <si>
    <t>5905050310</t>
  </si>
  <si>
    <t>Souvislá výměna KL se snesením KR ostatní konstrukce pražce dřevěné kolejové brzdy</t>
  </si>
  <si>
    <t>-314799620</t>
  </si>
  <si>
    <t>Souvislá výměna KL se snesením KR ostatní konstrukce pražce dřevěné kolejové brzdy.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</si>
  <si>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89</t>
  </si>
  <si>
    <t>5905055010</t>
  </si>
  <si>
    <t>Odstranění stávajícího kolejového lože odtěžením v koleji</t>
  </si>
  <si>
    <t>-684242329</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</si>
  <si>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</si>
  <si>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 2. Položka se použije v případech, kdy se nové KL nezřizuje.</t>
  </si>
  <si>
    <t>90</t>
  </si>
  <si>
    <t>5905055020</t>
  </si>
  <si>
    <t>Odstranění stávajícího kolejového lože odtěžením ve výhybce</t>
  </si>
  <si>
    <t>2083540445</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</si>
  <si>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</si>
  <si>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91</t>
  </si>
  <si>
    <t>5905060010</t>
  </si>
  <si>
    <t>Zřízení nového kolejového lože v koleji</t>
  </si>
  <si>
    <t>1005135601</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</si>
  <si>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</si>
  <si>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</si>
  <si>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92</t>
  </si>
  <si>
    <t>5905060020</t>
  </si>
  <si>
    <t>Zřízení nového kolejového lože ve výhybce</t>
  </si>
  <si>
    <t>-1955891841</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</si>
  <si>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</si>
  <si>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93</t>
  </si>
  <si>
    <t>5905065010</t>
  </si>
  <si>
    <t>Samostatná úprava vrstvy kolejového lože pod ložnou plochou pražců v koleji</t>
  </si>
  <si>
    <t>-1119073038</t>
  </si>
  <si>
    <t>Samostatná úprava vrstvy kolejového lože pod ložnou plochou pražců v koleji. Poznámka: 1. V cenách jsou započteny náklady na urovnání a homogenizaci vrstvy kameniva. 2. V cenách nejsou obsaženy náklady na dodávku a doplnění kameniva.</t>
  </si>
  <si>
    <t>Poznámka k souboru cen:_x000d_
1. V cenách jsou započteny náklady na urovnání a homogenizaci vrstvy kameniva. 2. V cenách nejsou obsaženy náklady na dodávku a doplnění kameniva.</t>
  </si>
  <si>
    <t>94</t>
  </si>
  <si>
    <t>5905065020</t>
  </si>
  <si>
    <t>Samostatná úprava vrstvy kolejového lože pod ložnou plochou pražců ve výhybce</t>
  </si>
  <si>
    <t>-397698263</t>
  </si>
  <si>
    <t>Samostatná úprava vrstvy kolejového lože pod ložnou plochou pražců ve výhybce. Poznámka: 1. V cenách jsou započteny náklady na urovnání a homogenizaci vrstvy kameniva. 2. V cenách nejsou obsaženy náklady na dodávku a doplnění kameniva.</t>
  </si>
  <si>
    <t>95</t>
  </si>
  <si>
    <t>5905070010</t>
  </si>
  <si>
    <t>Odsunutí koleje od osy do 0,50 m</t>
  </si>
  <si>
    <t>-1767950743</t>
  </si>
  <si>
    <t>Odsunutí koleje od osy do 0,50 m. Poznámka: 1. V cenách jsou započteny náklady na odstranění kameniva za hlavami, podél pražců a odsun koleje od osy.</t>
  </si>
  <si>
    <t>Poznámka k souboru cen:_x000d_
1. V cenách jsou započteny náklady na odstranění kameniva za hlavami, podél pražců a odsun koleje od osy.</t>
  </si>
  <si>
    <t>96</t>
  </si>
  <si>
    <t>5905075010</t>
  </si>
  <si>
    <t>Zasunutí koleje do osy do 0,50 m</t>
  </si>
  <si>
    <t>-1561746019</t>
  </si>
  <si>
    <t>Zasunutí koleje do osy do 0,50 m. Poznámka: 1. V cenách jsou započteny náklady na vrácení koleje zpět do osy, dohození kameniva, úprava KL a zhutnění KL za hlavami pražců.</t>
  </si>
  <si>
    <t>Poznámka k souboru cen:_x000d_
1. V cenách jsou započteny náklady na vrácení koleje zpět do osy, dohození kameniva, úprava KL a zhutnění KL za hlavami pražců.</t>
  </si>
  <si>
    <t>97</t>
  </si>
  <si>
    <t>5905080010</t>
  </si>
  <si>
    <t>Ojedinělé čištění KL mimo lavičku lože otevřené</t>
  </si>
  <si>
    <t>1925754538</t>
  </si>
  <si>
    <t>Ojedinělé čištění KL mimo lavičku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</si>
  <si>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Poznámka k souboru cen:_x000d_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</si>
  <si>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98</t>
  </si>
  <si>
    <t>5905080020</t>
  </si>
  <si>
    <t>Ojedinělé čištění KL mimo lavičku lože zapuštěné</t>
  </si>
  <si>
    <t>-2084614524</t>
  </si>
  <si>
    <t>Ojedinělé čištění KL mimo lavičku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</si>
  <si>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99</t>
  </si>
  <si>
    <t>5905080110</t>
  </si>
  <si>
    <t>Ojedinělé čištění KL včetně lavičky (pod ložnou plochou pražce) lože otevřené</t>
  </si>
  <si>
    <t>-621735121</t>
  </si>
  <si>
    <t>Ojedinělé čištění KL včetně lavičky (pod ložnou plochou pražce)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</si>
  <si>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100</t>
  </si>
  <si>
    <t>5905080120</t>
  </si>
  <si>
    <t>Ojedinělé čištění KL včetně lavičky (pod ložnou plochou pražce) lože zapuštěné</t>
  </si>
  <si>
    <t>-1794865128</t>
  </si>
  <si>
    <t>Ojedinělé čištění KL včetně lavičky (pod ložnou plochou pražce)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</si>
  <si>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101</t>
  </si>
  <si>
    <t>5905095010</t>
  </si>
  <si>
    <t>Úprava kolejového lože ojediněle ručně v koleji lože otevřené</t>
  </si>
  <si>
    <t>1765341300</t>
  </si>
  <si>
    <t>Úprava kolejového lože ojediněle ručně v koleji lože otevřené. Poznámka: 1. V cenách jsou započteny náklady na úpravu KL koleje a výhybek ojedině vidlemi. 2. V cenách nejsou obsaženy náklady na doplnění a dodávku kameniva.</t>
  </si>
  <si>
    <t>Poznámka k souboru cen:_x000d_
1. V cenách jsou započteny náklady na úpravu KL koleje a výhybek ojedině vidlemi. 2. V cenách nejsou obsaženy náklady na doplnění a dodávku kameniva.</t>
  </si>
  <si>
    <t>102</t>
  </si>
  <si>
    <t>5905095020</t>
  </si>
  <si>
    <t>Úprava kolejového lože ojediněle ručně v koleji lože zapuštěné</t>
  </si>
  <si>
    <t>-766593169</t>
  </si>
  <si>
    <t>Úprava kolejového lože ojediněle ručně v koleji lože zapuštěné. Poznámka: 1. V cenách jsou započteny náklady na úpravu KL koleje a výhybek ojedině vidlemi. 2. V cenách nejsou obsaženy náklady na doplnění a dodávku kameniva.</t>
  </si>
  <si>
    <t>103</t>
  </si>
  <si>
    <t>5905095030</t>
  </si>
  <si>
    <t>Úprava kolejového lože ojediněle ručně ve výhybce lože otevřené</t>
  </si>
  <si>
    <t>268523087</t>
  </si>
  <si>
    <t>Úprava kolejového lože ojediněle ručně ve výhybce lože otevřené. Poznámka: 1. V cenách jsou započteny náklady na úpravu KL koleje a výhybek ojedině vidlemi. 2. V cenách nejsou obsaženy náklady na doplnění a dodávku kameniva.</t>
  </si>
  <si>
    <t>104</t>
  </si>
  <si>
    <t>5905095040</t>
  </si>
  <si>
    <t>Úprava kolejového lože ojediněle ručně ve výhybce lože zapuštěné</t>
  </si>
  <si>
    <t>798784275</t>
  </si>
  <si>
    <t>Úprava kolejového lože ojediněle ručně ve výhybce lože zapuštěné. Poznámka: 1. V cenách jsou započteny náklady na úpravu KL koleje a výhybek ojedině vidlemi. 2. V cenách nejsou obsaženy náklady na doplnění a dodávku kameniva.</t>
  </si>
  <si>
    <t>105</t>
  </si>
  <si>
    <t>5905100010</t>
  </si>
  <si>
    <t>Úprava kolejového lože souvisle strojně v koleji lože otevřené</t>
  </si>
  <si>
    <t>km</t>
  </si>
  <si>
    <t>1312543404</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</si>
  <si>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</si>
  <si>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Poznámka k souboru cen:_x000d_
1. V cenách jsou započteny náklady na úpravu KL koleje a výhybek kontinuálně strojně pluhem, u výhybek ruční dokončení úpravy. 2. V cenách nejsou obsaženy náklady na doplnění a dodávku kameniva.</t>
  </si>
  <si>
    <t>106</t>
  </si>
  <si>
    <t>5905100020</t>
  </si>
  <si>
    <t>Úprava kolejového lože souvisle strojně v koleji lože zapuštěné</t>
  </si>
  <si>
    <t>-491761595</t>
  </si>
  <si>
    <t>Úprava kolejového lože souvisle strojně v koleji lože zapuštěné. Poznámka: 1. V cenách jsou započteny náklady na úpravu KL koleje a výhybek kontinuálně strojně pluhem, u výhybek ruční dokončení úpravy. 2. V cenách nejsou obsaženy náklady na doplnění a dodávku kameniva.</t>
  </si>
  <si>
    <t>107</t>
  </si>
  <si>
    <t>5905100030</t>
  </si>
  <si>
    <t>Úprava kolejového lože souvisle strojně ve výhybce lože otevřené</t>
  </si>
  <si>
    <t>1886596189</t>
  </si>
  <si>
    <t>Úprava kolejového lože souvisle strojně ve výhybce lože otevřené. Poznámka: 1. V cenách jsou započteny náklady na úpravu KL koleje a výhybek kontinuálně strojně pluhem, u výhybek ruční dokončení úpravy. 2. V cenách nejsou obsaženy náklady na doplnění a dodávku kameniva.</t>
  </si>
  <si>
    <t>108</t>
  </si>
  <si>
    <t>5905100040</t>
  </si>
  <si>
    <t>Úprava kolejového lože souvisle strojně ve výhybce lože zapuštěné</t>
  </si>
  <si>
    <t>-1843113345</t>
  </si>
  <si>
    <t>Úprava kolejového lože souvisle strojně ve výhybce lože zapuštěné. Poznámka: 1. V cenách jsou započteny náklady na úpravu KL koleje a výhybek kontinuálně strojně pluhem, u výhybek ruční dokončení úpravy. 2. V cenách nejsou obsaženy náklady na doplnění a dodávku kameniva.</t>
  </si>
  <si>
    <t>109</t>
  </si>
  <si>
    <t>5905105010</t>
  </si>
  <si>
    <t>Doplnění KL kamenivem ojediněle ručně v koleji</t>
  </si>
  <si>
    <t>1418809321</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</si>
  <si>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</si>
  <si>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 2. V cenách nejsou obsaženy náklady na dodávku kameniva.</t>
  </si>
  <si>
    <t>110</t>
  </si>
  <si>
    <t>5905105020</t>
  </si>
  <si>
    <t>Doplnění KL kamenivem ojediněle ručně ve výhybce</t>
  </si>
  <si>
    <t>1152711554</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</si>
  <si>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</si>
  <si>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111</t>
  </si>
  <si>
    <t>5905105030</t>
  </si>
  <si>
    <t>Doplnění KL kamenivem souvisle strojně v koleji</t>
  </si>
  <si>
    <t>-1166370702</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</si>
  <si>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</si>
  <si>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112</t>
  </si>
  <si>
    <t>5905105040</t>
  </si>
  <si>
    <t>Doplnění KL kamenivem souvisle strojně ve výhybce</t>
  </si>
  <si>
    <t>-1787112811</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</si>
  <si>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</si>
  <si>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113</t>
  </si>
  <si>
    <t>5905110010</t>
  </si>
  <si>
    <t>Snížení KL pod patou kolejnice v koleji</t>
  </si>
  <si>
    <t>629719799</t>
  </si>
  <si>
    <t>Snížení KL pod patou kolejnice v koleji. Poznámka: 1. V cenách jsou započteny náklady na snížení KL pod patou kolejnice ručně vidlemi. 2. V cenách nejsou obsaženy náklady na doplnění a dodávku kameniva.</t>
  </si>
  <si>
    <t>Poznámka k souboru cen:_x000d_
1. V cenách jsou započteny náklady na snížení KL pod patou kolejnice ručně vidlemi. 2. V cenách nejsou obsaženy náklady na doplnění a dodávku kameniva.</t>
  </si>
  <si>
    <t>114</t>
  </si>
  <si>
    <t>5905110020</t>
  </si>
  <si>
    <t>Snížení KL pod patou kolejnice ve výhybce</t>
  </si>
  <si>
    <t>1612815089</t>
  </si>
  <si>
    <t>Snížení KL pod patou kolejnice ve výhybce. Poznámka: 1. V cenách jsou započteny náklady na snížení KL pod patou kolejnice ručně vidlemi. 2. V cenách nejsou obsaženy náklady na doplnění a dodávku kameniva.</t>
  </si>
  <si>
    <t>115</t>
  </si>
  <si>
    <t>5905115010</t>
  </si>
  <si>
    <t>Příplatek za úpravu nadvýšení KL v oblouku o malém poloměru</t>
  </si>
  <si>
    <t>-936065519</t>
  </si>
  <si>
    <t>Příplatek za úpravu nadvýšení KL v oblouku o malém poloměru. Poznámka: 1. V cenách jsou započteny náklady na úpravu nadvýšení KL ručně. 2. V cenách nejsou obsaženy náklady na doplnění a zřízení nadvýšení z vozů a na dodávku kameniva.</t>
  </si>
  <si>
    <t>Poznámka k souboru cen:_x000d_
1. V cenách jsou započteny náklady na úpravu nadvýšení KL ručně. 2. V cenách nejsou obsaženy náklady na doplnění a zřízení nadvýšení z vozů a na dodávku kameniva.</t>
  </si>
  <si>
    <t>116</t>
  </si>
  <si>
    <t>5906005010</t>
  </si>
  <si>
    <t>Ruční výměna pražce v KL otevřeném pražec dřevěný příčný nevystrojený</t>
  </si>
  <si>
    <t>210549180</t>
  </si>
  <si>
    <t>Ruční výměna pražce v KL otevřeném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</si>
  <si>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</si>
  <si>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117</t>
  </si>
  <si>
    <t>5906005020</t>
  </si>
  <si>
    <t>Ruční výměna pražce v KL otevřeném pražec dřevěný příčný vystrojený</t>
  </si>
  <si>
    <t>-890365914</t>
  </si>
  <si>
    <t>Ruční výměna pražce v KL otevřeném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</si>
  <si>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118</t>
  </si>
  <si>
    <t>5906005030</t>
  </si>
  <si>
    <t>Ruční výměna pražce v KL otevřeném pražec dřevěný výhybkový délky do 3 m</t>
  </si>
  <si>
    <t>1010035100</t>
  </si>
  <si>
    <t>Ruční výměna pražce v KL otevřeném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</si>
  <si>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119</t>
  </si>
  <si>
    <t>5906005040</t>
  </si>
  <si>
    <t>Ruční výměna pražce v KL otevřeném pražec dřevěný výhybkový délky přes 3 do 4 m</t>
  </si>
  <si>
    <t>1924396985</t>
  </si>
  <si>
    <t>Ruční výměna pražce v KL otevřeném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</si>
  <si>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120</t>
  </si>
  <si>
    <t>5906005050</t>
  </si>
  <si>
    <t>Ruční výměna pražce v KL otevřeném pražec dřevěný výhybkový délky přes 4 do 5 m</t>
  </si>
  <si>
    <t>-174018298</t>
  </si>
  <si>
    <t>Ruční výměna pražce v KL otevřeném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</si>
  <si>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121</t>
  </si>
  <si>
    <t>5906005060</t>
  </si>
  <si>
    <t>Ruční výměna pražce v KL otevřeném pražec dřevěný výhybkový délky přes 5 m</t>
  </si>
  <si>
    <t>-326463130</t>
  </si>
  <si>
    <t>Ruční výměna pražce v KL otevřeném pražec dřevěný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</si>
  <si>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122</t>
  </si>
  <si>
    <t>5906005120</t>
  </si>
  <si>
    <t>Ruční výměna pražce v KL otevřeném pražec betonový příčný nevystrojený</t>
  </si>
  <si>
    <t>-2135445195</t>
  </si>
  <si>
    <t>Ruční výměna pražce v KL otevřeném pražec betonový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</si>
  <si>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123</t>
  </si>
  <si>
    <t>5906005125</t>
  </si>
  <si>
    <t>Ruční výměna pražce v KL otevřeném pražec betonový příčný vystrojený</t>
  </si>
  <si>
    <t>-973630223</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</si>
  <si>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</si>
  <si>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124</t>
  </si>
  <si>
    <t>5906005130</t>
  </si>
  <si>
    <t>Ruční výměna pražce v KL otevřeném pražec betonový výhybkový délky do 3 m</t>
  </si>
  <si>
    <t>-1713111709</t>
  </si>
  <si>
    <t>Ruční výměna pražce v KL otevřeném pražec betonový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</si>
  <si>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125</t>
  </si>
  <si>
    <t>5906005140</t>
  </si>
  <si>
    <t>Ruční výměna pražce v KL otevřeném pražec betonový výhybkový délky přes 3 do 4 m</t>
  </si>
  <si>
    <t>1070270064</t>
  </si>
  <si>
    <t>Ruční výměna pražce v KL otevřeném pražec betonový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</si>
  <si>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126</t>
  </si>
  <si>
    <t>5906005150</t>
  </si>
  <si>
    <t>Ruční výměna pražce v KL otevřeném pražec betonový výhybkový délky přes 4 do 5 m</t>
  </si>
  <si>
    <t>1091989187</t>
  </si>
  <si>
    <t>Ruční výměna pražce v KL otevřeném pražec betonový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</si>
  <si>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127</t>
  </si>
  <si>
    <t>5906005160</t>
  </si>
  <si>
    <t>Ruční výměna pražce v KL otevřeném pražec betonový výhybkový délky přes 5 m</t>
  </si>
  <si>
    <t>-1048934655</t>
  </si>
  <si>
    <t>Ruční výměna pražce v KL otevřeném pražec betonový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</si>
  <si>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128</t>
  </si>
  <si>
    <t>5906005210</t>
  </si>
  <si>
    <t>Ruční výměna pražce v KL otevřeném pražec ocelový válcovaný příčný nevystrojený</t>
  </si>
  <si>
    <t>-1850747672</t>
  </si>
  <si>
    <t>Ruční výměna pražce v KL otevřeném pražec ocelový válcovaný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</si>
  <si>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129</t>
  </si>
  <si>
    <t>5906005220</t>
  </si>
  <si>
    <t>Ruční výměna pražce v KL otevřeném pražec ocelový válcovaný výhybkový nevystrojený</t>
  </si>
  <si>
    <t>39300301</t>
  </si>
  <si>
    <t>Ruční výměna pražce v KL otevřeném pražec ocelový válcovaný výhybkový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</si>
  <si>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130</t>
  </si>
  <si>
    <t>5906005230</t>
  </si>
  <si>
    <t>Ruční výměna pražce v KL otevřeném pražec ocelový tv. Y příčný nevystrojený</t>
  </si>
  <si>
    <t>961998908</t>
  </si>
  <si>
    <t>Ruční výměna pražce v KL otevřeném pražec ocelový tv. Y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</si>
  <si>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131</t>
  </si>
  <si>
    <t>5906005240</t>
  </si>
  <si>
    <t>Ruční výměna pražce v KL otevřeném pražec ocelový tv. Y příčný vystrojený</t>
  </si>
  <si>
    <t>-1609811215</t>
  </si>
  <si>
    <t>Ruční výměna pražce v KL otevřeném pražec ocelový tv. Y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</si>
  <si>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132</t>
  </si>
  <si>
    <t>5906010010</t>
  </si>
  <si>
    <t>Ruční výměna pražce v KL zapuštěném pražec dřevěný příčný nevystrojený</t>
  </si>
  <si>
    <t>699686518</t>
  </si>
  <si>
    <t>Ruční výměna pražce v KL zapuštěném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</si>
  <si>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133</t>
  </si>
  <si>
    <t>5906010020</t>
  </si>
  <si>
    <t>Ruční výměna pražce v KL zapuštěném pražec dřevěný příčný vystrojený</t>
  </si>
  <si>
    <t>-413453506</t>
  </si>
  <si>
    <t>Ruční výměna pražce v KL zapuštěném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</si>
  <si>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134</t>
  </si>
  <si>
    <t>5906010030</t>
  </si>
  <si>
    <t>Ruční výměna pražce v KL zapuštěném pražec dřevěný výhybkový délky do 3 m</t>
  </si>
  <si>
    <t>1203971338</t>
  </si>
  <si>
    <t>Ruční výměna pražce v KL zapuštěném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</si>
  <si>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135</t>
  </si>
  <si>
    <t>5906010040</t>
  </si>
  <si>
    <t>Ruční výměna pražce v KL zapuštěném pražec dřevěný výhybkový délky přes 3 do 4 m</t>
  </si>
  <si>
    <t>-736407585</t>
  </si>
  <si>
    <t>Ruční výměna pražce v KL zapuštěném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</si>
  <si>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136</t>
  </si>
  <si>
    <t>5906010050</t>
  </si>
  <si>
    <t>Ruční výměna pražce v KL zapuštěném pražec dřevěný výhybkový délky přes 4 do 5 m</t>
  </si>
  <si>
    <t>1780569740</t>
  </si>
  <si>
    <t>Ruční výměna pražce v KL zapuštěném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</si>
  <si>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137</t>
  </si>
  <si>
    <t>5906010060</t>
  </si>
  <si>
    <t>Ruční výměna pražce v KL zapuštěném pražec dřevěný výhybkový délky přes 5 m</t>
  </si>
  <si>
    <t>-2063202044</t>
  </si>
  <si>
    <t>Ruční výměna pražce v KL zapuštěném pražec dřevěný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</si>
  <si>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138</t>
  </si>
  <si>
    <t>5906010120</t>
  </si>
  <si>
    <t>Ruční výměna pražce v KL zapuštěném pražec betonový příčný nevystrojený</t>
  </si>
  <si>
    <t>-845360063</t>
  </si>
  <si>
    <t>Ruční výměna pražce v KL zapuštěném pražec betonový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</si>
  <si>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139</t>
  </si>
  <si>
    <t>5906010125</t>
  </si>
  <si>
    <t>Ruční výměna pražce v KL zapuštěném pražec betonový příčný vystrojený</t>
  </si>
  <si>
    <t>2042158240</t>
  </si>
  <si>
    <t>Ruční výměna pražce v KL zapuštěném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</si>
  <si>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140</t>
  </si>
  <si>
    <t>5906010130</t>
  </si>
  <si>
    <t>Ruční výměna pražce v KL zapuštěném pražec betonový výhybkový délky do 3 m</t>
  </si>
  <si>
    <t>1384269896</t>
  </si>
  <si>
    <t>Ruční výměna pražce v KL zapuštěném pražec betonový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</si>
  <si>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141</t>
  </si>
  <si>
    <t>5906010140</t>
  </si>
  <si>
    <t>Ruční výměna pražce v KL zapuštěném pražec betonový výhybkový délky přes 3 do 4 m</t>
  </si>
  <si>
    <t>-1282678670</t>
  </si>
  <si>
    <t>Ruční výměna pražce v KL zapuštěném pražec betonový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</si>
  <si>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142</t>
  </si>
  <si>
    <t>5906010150</t>
  </si>
  <si>
    <t>Ruční výměna pražce v KL zapuštěném pražec betonový výhybkový délky přes 4 do 5 m</t>
  </si>
  <si>
    <t>-1659975626</t>
  </si>
  <si>
    <t>Ruční výměna pražce v KL zapuštěném pražec betonový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</si>
  <si>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143</t>
  </si>
  <si>
    <t>5906010160</t>
  </si>
  <si>
    <t>Ruční výměna pražce v KL zapuštěném pražec betonový výhybkový délky přes 5 m</t>
  </si>
  <si>
    <t>-965076367</t>
  </si>
  <si>
    <t>Ruční výměna pražce v KL zapuštěném pražec betonový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</si>
  <si>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144</t>
  </si>
  <si>
    <t>5906010210</t>
  </si>
  <si>
    <t>Ruční výměna pražce v KL zapuštěném pražec ocelový válcovaný příčný nevystrojený</t>
  </si>
  <si>
    <t>1929896451</t>
  </si>
  <si>
    <t>Ruční výměna pražce v KL zapuštěném pražec ocelový válcovaný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</si>
  <si>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145</t>
  </si>
  <si>
    <t>5906010220</t>
  </si>
  <si>
    <t>Ruční výměna pražce v KL zapuštěném pražec ocelový válcovaný výhybkový nevystrojený</t>
  </si>
  <si>
    <t>423297434</t>
  </si>
  <si>
    <t>Ruční výměna pražce v KL zapuštěném pražec ocelový válcovaný výhybkový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</si>
  <si>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146</t>
  </si>
  <si>
    <t>5906010230</t>
  </si>
  <si>
    <t>Ruční výměna pražce v KL zapuštěném pražec ocelový tv. Y příčný nevystrojený</t>
  </si>
  <si>
    <t>1808433794</t>
  </si>
  <si>
    <t>Ruční výměna pražce v KL zapuštěném pražec ocelový tv. Y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</si>
  <si>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147</t>
  </si>
  <si>
    <t>5906010240</t>
  </si>
  <si>
    <t>Ruční výměna pražce v KL zapuštěném pražec ocelový tv. Y příčný vystrojený</t>
  </si>
  <si>
    <t>539868939</t>
  </si>
  <si>
    <t>Ruční výměna pražce v KL zapuštěném pražec ocelový tv. Y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</si>
  <si>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148</t>
  </si>
  <si>
    <t>5906015010</t>
  </si>
  <si>
    <t>Výměna pražce malou těžící mechanizací v KL otevřeném i zapuštěném pražec dřevěný příčný nevystrojený</t>
  </si>
  <si>
    <t>-645094265</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</si>
  <si>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</si>
  <si>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</si>
  <si>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149</t>
  </si>
  <si>
    <t>5906015020</t>
  </si>
  <si>
    <t>Výměna pražce malou těžící mechanizací v KL otevřeném i zapuštěném pražec dřevěný příčný vystrojený</t>
  </si>
  <si>
    <t>-1293806043</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</si>
  <si>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</si>
  <si>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150</t>
  </si>
  <si>
    <t>5906015030</t>
  </si>
  <si>
    <t>Výměna pražce malou těžící mechanizací v KL otevřeném i zapuštěném pražec dřevěný výhybkový délky do 3 m</t>
  </si>
  <si>
    <t>1507888199</t>
  </si>
  <si>
    <t>Výměna pražce malou těžící mechanizací v KL otevřeném i zapuštěném pražec dřevěný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</si>
  <si>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151</t>
  </si>
  <si>
    <t>5906015040</t>
  </si>
  <si>
    <t>Výměna pražce malou těžící mechanizací v KL otevřeném i zapuštěném pražec dřevěný výhybkový délky přes 3 do 4 m</t>
  </si>
  <si>
    <t>-722852874</t>
  </si>
  <si>
    <t>Výměna pražce malou těžící mechanizací v KL otevřeném i zapuštěném pražec dřevěný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</si>
  <si>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152</t>
  </si>
  <si>
    <t>5906015050</t>
  </si>
  <si>
    <t>Výměna pražce malou těžící mechanizací v KL otevřeném i zapuštěném pražec dřevěný výhybkový délky přes 4 do 5 m</t>
  </si>
  <si>
    <t>287115599</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</si>
  <si>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</si>
  <si>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153</t>
  </si>
  <si>
    <t>5906015060</t>
  </si>
  <si>
    <t>Výměna pražce malou těžící mechanizací v KL otevřeném i zapuštěném pražec dřevěný výhybkový délky přes 5 m</t>
  </si>
  <si>
    <t>-540261074</t>
  </si>
  <si>
    <t>Výměna pražce malou těžící mechanizací v KL otevřeném i zapuštěném pražec dřevěný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</si>
  <si>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154</t>
  </si>
  <si>
    <t>5906015110</t>
  </si>
  <si>
    <t>Výměna pražce malou těžící mechanizací v KL otevřeném i zapuštěném pražec betonový příčný nevystrojený</t>
  </si>
  <si>
    <t>1468671524</t>
  </si>
  <si>
    <t>Výměna pražce malou těžící mechanizací v KL otevřeném i zapuštěném pražec betonový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</si>
  <si>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155</t>
  </si>
  <si>
    <t>5906015120</t>
  </si>
  <si>
    <t>Výměna pražce malou těžící mechanizací v KL otevřeném i zapuštěném pražec betonový příčný vystrojený</t>
  </si>
  <si>
    <t>823301229</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</si>
  <si>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</si>
  <si>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156</t>
  </si>
  <si>
    <t>5906015130</t>
  </si>
  <si>
    <t>Výměna pražce malou těžící mechanizací v KL otevřeném i zapuštěném pražec betonový výhybkový délky do 3 m</t>
  </si>
  <si>
    <t>-841342116</t>
  </si>
  <si>
    <t>Výměna pražce malou těžící mechanizací v KL otevřeném i zapuštěném pražec betonový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</si>
  <si>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157</t>
  </si>
  <si>
    <t>5906015140</t>
  </si>
  <si>
    <t>Výměna pražce malou těžící mechanizací v KL otevřeném i zapuštěném pražec betonový výhybkový délky přes 3 do 4 m</t>
  </si>
  <si>
    <t>-1730339733</t>
  </si>
  <si>
    <t>Výměna pražce malou těžící mechanizací v KL otevřeném i zapuštěném pražec betonový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</si>
  <si>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158</t>
  </si>
  <si>
    <t>5906015150</t>
  </si>
  <si>
    <t>Výměna pražce malou těžící mechanizací v KL otevřeném i zapuštěném pražec betonový výhybkový délky přes 4 do 5 m</t>
  </si>
  <si>
    <t>-1729382046</t>
  </si>
  <si>
    <t>Výměna pražce malou těžící mechanizací v KL otevřeném i zapuštěném pražec betonový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</si>
  <si>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159</t>
  </si>
  <si>
    <t>5906015160</t>
  </si>
  <si>
    <t>Výměna pražce malou těžící mechanizací v KL otevřeném i zapuštěném pražec betonový výhybkový délky přes 5 m</t>
  </si>
  <si>
    <t>-1758318161</t>
  </si>
  <si>
    <t>Výměna pražce malou těžící mechanizací v KL otevřeném i zapuštěném pražec betonový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</si>
  <si>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160</t>
  </si>
  <si>
    <t>5906015210</t>
  </si>
  <si>
    <t>Výměna pražce malou těžící mechanizací v KL otevřeném i zapuštěném pražec ocelový válcovaný příčný nevystrojený</t>
  </si>
  <si>
    <t>553590243</t>
  </si>
  <si>
    <t>Výměna pražce malou těžící mechanizací v KL otevřeném i zapuštěném pražec ocelový válcovaný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</si>
  <si>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161</t>
  </si>
  <si>
    <t>5906015220</t>
  </si>
  <si>
    <t>Výměna pražce malou těžící mechanizací v KL otevřeném i zapuštěném pražec ocelový válcovaný výhybkový nevystrojený</t>
  </si>
  <si>
    <t>1920142050</t>
  </si>
  <si>
    <t>Výměna pražce malou těžící mechanizací v KL otevřeném i zapuštěném pražec ocelový válcovaný výhybkový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</si>
  <si>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162</t>
  </si>
  <si>
    <t>5906015230</t>
  </si>
  <si>
    <t>Výměna pražce malou těžící mechanizací v KL otevřeném i zapuštěném pražec ocelový tv. Y příčný nevystrojený</t>
  </si>
  <si>
    <t>455146292</t>
  </si>
  <si>
    <t>Výměna pražce malou těžící mechanizací v KL otevřeném i zapuštěném pražec ocelový tv. Y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</si>
  <si>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163</t>
  </si>
  <si>
    <t>5906015240</t>
  </si>
  <si>
    <t>Výměna pražce malou těžící mechanizací v KL otevřeném i zapuštěném pražec ocelový tv. Y příčný vystrojený</t>
  </si>
  <si>
    <t>410907718</t>
  </si>
  <si>
    <t>Výměna pražce malou těžící mechanizací v KL otevřeném i zapuštěném pražec ocelový tv. Y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</si>
  <si>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164</t>
  </si>
  <si>
    <t>5906020010</t>
  </si>
  <si>
    <t>Souvislá výměna pražců v KL otevřeném i zapuštěném pražce dřevěné příčné nevystrojené</t>
  </si>
  <si>
    <t>-1052925478</t>
  </si>
  <si>
    <t>Souvislá výměna pražců v KL otevřeném i zapuštěném pražce dřevěné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</si>
  <si>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Poznámka k souboru cen:_x000d_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</si>
  <si>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165</t>
  </si>
  <si>
    <t>5906020020</t>
  </si>
  <si>
    <t>Souvislá výměna pražců v KL otevřeném i zapuštěném pražce dřevěné příčné vystrojené</t>
  </si>
  <si>
    <t>1231444333</t>
  </si>
  <si>
    <t>Souvislá výměna pražců v KL otevřeném i zapuštěném pražce dřevěné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</si>
  <si>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166</t>
  </si>
  <si>
    <t>5906020030</t>
  </si>
  <si>
    <t>Souvislá výměna pražců v KL otevřeném i zapuštěném pražce dřevěné výhybkové délky do 3 m</t>
  </si>
  <si>
    <t>-1388352960</t>
  </si>
  <si>
    <t>Souvislá výměna pražců v KL otevřeném i zapuštěném pražce dřevěné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</si>
  <si>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167</t>
  </si>
  <si>
    <t>5906020040</t>
  </si>
  <si>
    <t>Souvislá výměna pražců v KL otevřeném i zapuštěném pražce dřevěné výhybkové délky přes 3 do 4 m</t>
  </si>
  <si>
    <t>1336015373</t>
  </si>
  <si>
    <t>Souvislá výměna pražců v KL otevřeném i zapuštěném pražce dřevěné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</si>
  <si>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168</t>
  </si>
  <si>
    <t>5906020050</t>
  </si>
  <si>
    <t>Souvislá výměna pražců v KL otevřeném i zapuštěném pražce dřevěné výhybkové délky přes 4 do 5 m</t>
  </si>
  <si>
    <t>726802461</t>
  </si>
  <si>
    <t>Souvislá výměna pražců v KL otevřeném i zapuštěném pražce dřevěné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</si>
  <si>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169</t>
  </si>
  <si>
    <t>5906020060</t>
  </si>
  <si>
    <t>Souvislá výměna pražců v KL otevřeném i zapuštěném pražce dřevěné výhybkové délky přes 5 m</t>
  </si>
  <si>
    <t>-401955796</t>
  </si>
  <si>
    <t>Souvislá výměna pražců v KL otevřeném i zapuštěném pražce dřevěné výhybkové délky přes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</si>
  <si>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170</t>
  </si>
  <si>
    <t>5906020110</t>
  </si>
  <si>
    <t>Souvislá výměna pražců v KL otevřeném i zapuštěném pražce betonové příčné nevystrojené</t>
  </si>
  <si>
    <t>1222496504</t>
  </si>
  <si>
    <t>Souvislá výměna pražců v KL otevřeném i zapuštěném pražce betonové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</si>
  <si>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171</t>
  </si>
  <si>
    <t>5906020120</t>
  </si>
  <si>
    <t>Souvislá výměna pražců v KL otevřeném i zapuštěném pražce betonové příčné vystrojené</t>
  </si>
  <si>
    <t>-1598440102</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</si>
  <si>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</si>
  <si>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172</t>
  </si>
  <si>
    <t>5906020130</t>
  </si>
  <si>
    <t>Souvislá výměna pražců v KL otevřeném i zapuštěném pražce betonové výhybkové délky do 3 m</t>
  </si>
  <si>
    <t>-1461906766</t>
  </si>
  <si>
    <t>Souvislá výměna pražců v KL otevřeném i zapuštěném pražce betonové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</si>
  <si>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173</t>
  </si>
  <si>
    <t>5906020140</t>
  </si>
  <si>
    <t>Souvislá výměna pražců v KL otevřeném i zapuštěném pražce betonové výhybkové délky přes 3 do 4 m</t>
  </si>
  <si>
    <t>-1197551904</t>
  </si>
  <si>
    <t>Souvislá výměna pražců v KL otevřeném i zapuštěném pražce betonové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</si>
  <si>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174</t>
  </si>
  <si>
    <t>5906020150</t>
  </si>
  <si>
    <t>Souvislá výměna pražců v KL otevřeném i zapuštěném pražce betonové výhybkové délky přes 4 do 5 m</t>
  </si>
  <si>
    <t>-853254039</t>
  </si>
  <si>
    <t>Souvislá výměna pražců v KL otevřeném i zapuštěném pražce betonové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</si>
  <si>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175</t>
  </si>
  <si>
    <t>5906020160</t>
  </si>
  <si>
    <t>Souvislá výměna pražců v KL otevřeném i zapuštěném pražce betonové výhybkové délky přes 5 m</t>
  </si>
  <si>
    <t>-171968036</t>
  </si>
  <si>
    <t>Souvislá výměna pražců v KL otevřeném i zapuštěném pražce betonové výhybkové délky přes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</si>
  <si>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176</t>
  </si>
  <si>
    <t>5906020210</t>
  </si>
  <si>
    <t>Souvislá výměna pražců v KL otevřeném i zapuštěném pražce ocelové tv. Y příčné nevystrojené</t>
  </si>
  <si>
    <t>-130105010</t>
  </si>
  <si>
    <t>Souvislá výměna pražců v KL otevřeném i zapuštěném pražce ocelové tv. Y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</si>
  <si>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177</t>
  </si>
  <si>
    <t>5906020220</t>
  </si>
  <si>
    <t>Souvislá výměna pražců v KL otevřeném i zapuštěném pražce ocelové tv. Y příčné vystrojené</t>
  </si>
  <si>
    <t>341244328</t>
  </si>
  <si>
    <t>Souvislá výměna pražců v KL otevřeném i zapuštěném pražce ocelové tv. Y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</si>
  <si>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178</t>
  </si>
  <si>
    <t>5906025010</t>
  </si>
  <si>
    <t>Výměna pražců po vyjmutí KR pražce dřevěné příčné nevystrojené</t>
  </si>
  <si>
    <t>-879748571</t>
  </si>
  <si>
    <t>Výměna pražců po vyjmutí KR pražce dřevěné příčné nevystrojené.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</si>
  <si>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Poznámka k souboru cen:_x000d_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</si>
  <si>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179</t>
  </si>
  <si>
    <t>5906025020</t>
  </si>
  <si>
    <t>Výměna pražců po vyjmutí KR pražce dřevěné příčné vystrojené</t>
  </si>
  <si>
    <t>621071746</t>
  </si>
  <si>
    <t>Výměna pražců po vyjmutí KR pražce dřevěné příčné vystrojené.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</si>
  <si>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180</t>
  </si>
  <si>
    <t>5906025030</t>
  </si>
  <si>
    <t>Výměna pražců po vyjmutí KR pražce dřevěné výhybkové délky do 3 m</t>
  </si>
  <si>
    <t>-2109599167</t>
  </si>
  <si>
    <t>Výměna pražců po vyjmutí KR pražce dřevěné výhybkové délky do 3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</si>
  <si>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181</t>
  </si>
  <si>
    <t>5906025040</t>
  </si>
  <si>
    <t>Výměna pražců po vyjmutí KR pražce dřevěné výhybkové délky přes 3 do 4 m</t>
  </si>
  <si>
    <t>1298506337</t>
  </si>
  <si>
    <t>Výměna pražců po vyjmutí KR pražce dřevěné výhybkové délky přes 3 do 4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</si>
  <si>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182</t>
  </si>
  <si>
    <t>5906025050</t>
  </si>
  <si>
    <t>Výměna pražců po vyjmutí KR pražce dřevěné výhybkové délky přes 4 do 5 m</t>
  </si>
  <si>
    <t>-635422897</t>
  </si>
  <si>
    <t>Výměna pražců po vyjmutí KR pražce dřevěné výhybkové délky přes 4 do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</si>
  <si>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183</t>
  </si>
  <si>
    <t>5906025060</t>
  </si>
  <si>
    <t>Výměna pražců po vyjmutí KR pražce dřevěné výhybkové délky přes 5 m</t>
  </si>
  <si>
    <t>1170264311</t>
  </si>
  <si>
    <t>Výměna pražců po vyjmutí KR pražce dřevěné výhybkové délky přes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</si>
  <si>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184</t>
  </si>
  <si>
    <t>5906025110</t>
  </si>
  <si>
    <t>Výměna pražců po vyjmutí KR pražce betonové příčné nevystrojené</t>
  </si>
  <si>
    <t>2069810759</t>
  </si>
  <si>
    <t>Výměna pražců po vyjmutí KR pražce betonové příčné nevystrojené.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</si>
  <si>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185</t>
  </si>
  <si>
    <t>5906030010</t>
  </si>
  <si>
    <t>Ojedinělá výměna pražce současně s výměnou nebo čištěním KL pražec dřevěný příčný nevystrojený</t>
  </si>
  <si>
    <t>2070555522</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</si>
  <si>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</si>
  <si>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Poznámka k souboru cen:_x000d_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</si>
  <si>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186</t>
  </si>
  <si>
    <t>5906030020</t>
  </si>
  <si>
    <t>Ojedinělá výměna pražce současně s výměnou nebo čištěním KL pražec dřevěný příčný vystrojený</t>
  </si>
  <si>
    <t>351993539</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</si>
  <si>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</si>
  <si>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187</t>
  </si>
  <si>
    <t>5906030030</t>
  </si>
  <si>
    <t>Ojedinělá výměna pražce současně s výměnou nebo čištěním KL pražec dřevěný výhybkový délky do 3 m</t>
  </si>
  <si>
    <t>-1302514725</t>
  </si>
  <si>
    <t>Ojedinělá výměna pražce současně s výměnou nebo čištěním KL pražec dřevěný výhybkový délky do 3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</si>
  <si>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188</t>
  </si>
  <si>
    <t>5906030040</t>
  </si>
  <si>
    <t>Ojedinělá výměna pražce současně s výměnou nebo čištěním KL pražec dřevěný výhybkový délky přes 3 do 4 m</t>
  </si>
  <si>
    <t>1774083538</t>
  </si>
  <si>
    <t>Ojedinělá výměna pražce současně s výměnou nebo čištěním KL pražec dřevěný výhybkový délky přes 3 do 4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</si>
  <si>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189</t>
  </si>
  <si>
    <t>5906030050</t>
  </si>
  <si>
    <t>Ojedinělá výměna pražce současně s výměnou nebo čištěním KL pražec dřevěný výhybkový délky přes 4 do 5 m</t>
  </si>
  <si>
    <t>201745183</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</si>
  <si>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</si>
  <si>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190</t>
  </si>
  <si>
    <t>5906030060</t>
  </si>
  <si>
    <t>Ojedinělá výměna pražce současně s výměnou nebo čištěním KL pražec dřevěný výhybkový délky přes 5 m</t>
  </si>
  <si>
    <t>-744185375</t>
  </si>
  <si>
    <t>Ojedinělá výměna pražce současně s výměnou nebo čištěním KL pražec dřevěný výhybkový délky přes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</si>
  <si>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191</t>
  </si>
  <si>
    <t>5906030110</t>
  </si>
  <si>
    <t>Ojedinělá výměna pražce současně s výměnou nebo čištěním KL pražec betonový příčný nevystrojený</t>
  </si>
  <si>
    <t>-1335774962</t>
  </si>
  <si>
    <t>Ojedinělá výměna pražce současně s výměnou nebo čištěním KL pražec betonový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</si>
  <si>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192</t>
  </si>
  <si>
    <t>5906030120</t>
  </si>
  <si>
    <t>Ojedinělá výměna pražce současně s výměnou nebo čištěním KL pražec betonový příčný vystrojený</t>
  </si>
  <si>
    <t>-2125155261</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</si>
  <si>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</si>
  <si>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193</t>
  </si>
  <si>
    <t>5906035010</t>
  </si>
  <si>
    <t>Souvislá výměna pražců současně s výměnou nebo čištěním KL pražce dřevěné příčné nevystrojené</t>
  </si>
  <si>
    <t>-2027080170</t>
  </si>
  <si>
    <t>Souvislá výměna pražců současně s výměnou nebo čištěním KL pražce dřevěné příčné nevystrojené.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</si>
  <si>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souboru cen:_x000d_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</si>
  <si>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194</t>
  </si>
  <si>
    <t>5906035020</t>
  </si>
  <si>
    <t>Souvislá výměna pražců současně s výměnou nebo čištěním KL pražce dřevěné příčné vystrojené</t>
  </si>
  <si>
    <t>670825142</t>
  </si>
  <si>
    <t>Souvislá výměna pražců současně s výměnou nebo čištěním KL pražce dřevěné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</si>
  <si>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195</t>
  </si>
  <si>
    <t>5906035030</t>
  </si>
  <si>
    <t>Souvislá výměna pražců současně s výměnou nebo čištěním KL pražce dřevěné výhybkové délky do 3 m</t>
  </si>
  <si>
    <t>-882417905</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</si>
  <si>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</si>
  <si>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196</t>
  </si>
  <si>
    <t>5906035040</t>
  </si>
  <si>
    <t>Souvislá výměna pražců současně s výměnou nebo čištěním KL pražce dřevěné výhybkové délky přes 3 do 4 m</t>
  </si>
  <si>
    <t>-944755394</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</si>
  <si>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</si>
  <si>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197</t>
  </si>
  <si>
    <t>5906035050</t>
  </si>
  <si>
    <t>Souvislá výměna pražců současně s výměnou nebo čištěním KL pražce dřevěné výhybkové délky přes 4 do 5 m</t>
  </si>
  <si>
    <t>1734104713</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</si>
  <si>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</si>
  <si>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198</t>
  </si>
  <si>
    <t>5906035060</t>
  </si>
  <si>
    <t>Souvislá výměna pražců současně s výměnou nebo čištěním KL pražce dřevěné výhybkové délky přes 5 m</t>
  </si>
  <si>
    <t>-505673096</t>
  </si>
  <si>
    <t>Souvislá výměna pražců současně s výměnou nebo čištěním KL pražce dřevěné výhybkové délky přes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</si>
  <si>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199</t>
  </si>
  <si>
    <t>5906035110</t>
  </si>
  <si>
    <t>Souvislá výměna pražců současně s výměnou nebo čištěním KL pražce betonové příčné nevystrojené</t>
  </si>
  <si>
    <t>1849270884</t>
  </si>
  <si>
    <t>Souvislá výměna pražců současně s výměnou nebo čištěním KL pražce betonové příčné nevystrojené.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</si>
  <si>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200</t>
  </si>
  <si>
    <t>5906035120</t>
  </si>
  <si>
    <t>Souvislá výměna pražců současně s výměnou nebo čištěním KL pražce betonové příčné vystrojené</t>
  </si>
  <si>
    <t>1722716967</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</si>
  <si>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</si>
  <si>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201</t>
  </si>
  <si>
    <t>5906040010</t>
  </si>
  <si>
    <t>Výměna podélných podpor podélných dřevěných</t>
  </si>
  <si>
    <t>1578024477</t>
  </si>
  <si>
    <t>Výměna podélných podpor podélných dřevěných. Poznámka: 1. V cenách jsou započteny náklady na demontáž, výměnu a montáž dílu a vrtání otvorů pro vrtule u dřevěných podpor.</t>
  </si>
  <si>
    <t>Poznámka k souboru cen:_x000d_
1. V cenách jsou započteny náklady na demontáž, výměnu a montáž dílu a vrtání otvorů pro vrtule u dřevěných podpor.</t>
  </si>
  <si>
    <t>202</t>
  </si>
  <si>
    <t>5906040020</t>
  </si>
  <si>
    <t>Výměna podélných podpor betonových jezdců</t>
  </si>
  <si>
    <t>849522248</t>
  </si>
  <si>
    <t>Výměna podélných podpor betonových jezdců. Poznámka: 1. V cenách jsou započteny náklady na demontáž, výměnu a montáž dílu a vrtání otvorů pro vrtule u dřevěných podpor.</t>
  </si>
  <si>
    <t>203</t>
  </si>
  <si>
    <t>5906045010</t>
  </si>
  <si>
    <t>Příplatek za překážku po jedné straně koleje</t>
  </si>
  <si>
    <t>1190782826</t>
  </si>
  <si>
    <t>Příplatek za překážku po jedné straně koleje. Poznámka: 1. V cenách jsou započteny náklady na obtížnou manipulaci u překážky dlouhé alespoň 0,5 metru a vzdálené méně než 2,5 metru od osy koleje. Pro výkon se stanoví délka nezbytně nutná.</t>
  </si>
  <si>
    <t>Poznámka k souboru cen:_x000d_
1. V cenách jsou započteny náklady na obtížnou manipulaci u překážky dlouhé alespoň 0,5 metru a vzdálené méně než 2,5 metru od osy koleje. Pro výkon se stanoví délka nezbytně nutná.</t>
  </si>
  <si>
    <t>204</t>
  </si>
  <si>
    <t>5906045020</t>
  </si>
  <si>
    <t>Příplatek za překážku po obou stranách koleje</t>
  </si>
  <si>
    <t>808016647</t>
  </si>
  <si>
    <t>Příplatek za překážku po obou stranách koleje. Poznámka: 1. V cenách jsou započteny náklady na obtížnou manipulaci u překážky dlouhé alespoň 0,5 metru a vzdálené méně než 2,5 metru od osy koleje. Pro výkon se stanoví délka nezbytně nutná.</t>
  </si>
  <si>
    <t>205</t>
  </si>
  <si>
    <t>5906050010</t>
  </si>
  <si>
    <t>Příplatek za obtížnost ruční výměny pražce dřevěný za betonový</t>
  </si>
  <si>
    <t>2056375942</t>
  </si>
  <si>
    <t>Příplatek za obtížnost ruční výměny pražce dřevěný za betonový. Poznámka: 1. V cenách jsou započteny náklady na manipulaci s pražci.</t>
  </si>
  <si>
    <t>Poznámka k souboru cen:_x000d_
1. V cenách jsou započteny náklady na manipulaci s pražci.</t>
  </si>
  <si>
    <t>206</t>
  </si>
  <si>
    <t>5906050020</t>
  </si>
  <si>
    <t>Příplatek za obtížnost ruční výměny pražce betonový za dřevěný</t>
  </si>
  <si>
    <t>963962243</t>
  </si>
  <si>
    <t>Příplatek za obtížnost ruční výměny pražce betonový za dřevěný. Poznámka: 1. V cenách jsou započteny náklady na manipulaci s pražci.</t>
  </si>
  <si>
    <t>207</t>
  </si>
  <si>
    <t>5906052010</t>
  </si>
  <si>
    <t>Příplatek za výměnu pražce současně s podkladnicemi</t>
  </si>
  <si>
    <t>299692364</t>
  </si>
  <si>
    <t>Příplatek za výměnu pražce současně s podkladnicemi. Poznámka: 1. V cenách jsou započteny náklady na výměnu pražce včetně upevňovadel.</t>
  </si>
  <si>
    <t>Poznámka k souboru cen:_x000d_
1. V cenách jsou započteny náklady na výměnu pražce včetně upevňovadel.</t>
  </si>
  <si>
    <t>208</t>
  </si>
  <si>
    <t>5906055010</t>
  </si>
  <si>
    <t>Příplatek za současnou výměnu pražce s podkladnicovým upevněním a kompletů</t>
  </si>
  <si>
    <t>1494032291</t>
  </si>
  <si>
    <t>Příplatek za současnou výměnu pražce s podkladnicovým upevněním a kompletů.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</si>
  <si>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Poznámka k souboru cen:_x000d_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</si>
  <si>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209</t>
  </si>
  <si>
    <t>5906055020</t>
  </si>
  <si>
    <t>Příplatek za současnou výměnu pražce s podkladnicovým upevněním a kompletů a pryžových podložek</t>
  </si>
  <si>
    <t>-1581446622</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</si>
  <si>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</si>
  <si>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210</t>
  </si>
  <si>
    <t>5906055030</t>
  </si>
  <si>
    <t>Příplatek za současnou výměnu pražce s podkladnicovým upevněním a kompletů, pryžových a polyetylenových podložek</t>
  </si>
  <si>
    <t>-1901125536</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</si>
  <si>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</si>
  <si>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211</t>
  </si>
  <si>
    <t>5906055040</t>
  </si>
  <si>
    <t>Příplatek za současnou výměnu pražce s podkladnicovým upevněním a pryžových podložek</t>
  </si>
  <si>
    <t>1848003077</t>
  </si>
  <si>
    <t>Příplatek za současnou výměnu pražce s podkladnicovým upevněním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</si>
  <si>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212</t>
  </si>
  <si>
    <t>5906055050</t>
  </si>
  <si>
    <t>Příplatek za současnou výměnu pražce s podkladnicovým upevněním a polyetylenových podložek</t>
  </si>
  <si>
    <t>1547545683</t>
  </si>
  <si>
    <t>Příplatek za současnou výměnu pražce s podkladnicovým upevněním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</si>
  <si>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213</t>
  </si>
  <si>
    <t>5906055060</t>
  </si>
  <si>
    <t>Příplatek za současnou výměnu pražce s podkladnicovým upevněním a pryžových a polyetylenových podložek</t>
  </si>
  <si>
    <t>1985426532</t>
  </si>
  <si>
    <t>Příplatek za současnou výměnu pražce s podkladnicovým upevněním a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</si>
  <si>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214</t>
  </si>
  <si>
    <t>5906055070</t>
  </si>
  <si>
    <t>Příplatek za současnou výměnu pražce s podkladnicovým upevněním a svěrkových šroubů</t>
  </si>
  <si>
    <t>1508164951</t>
  </si>
  <si>
    <t>Příplatek za současnou výměnu pražce s podkladnicovým upevněním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</si>
  <si>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215</t>
  </si>
  <si>
    <t>5906055080</t>
  </si>
  <si>
    <t>Příplatek za současnou výměnu pražce s podkladnicovým upevněním a svěrek</t>
  </si>
  <si>
    <t>-718643746</t>
  </si>
  <si>
    <t>Příplatek za současnou výměnu pražce s podkladnicovým upevněním a svěrek.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</si>
  <si>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216</t>
  </si>
  <si>
    <t>5906055090</t>
  </si>
  <si>
    <t>Příplatek za současnou výměnu pražce s podkladnicovým upevněním a svěrek a svěrkových šroubů</t>
  </si>
  <si>
    <t>1741857488</t>
  </si>
  <si>
    <t>Příplatek za současnou výměnu pražce s podkladnicovým upevněním a svěrek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</si>
  <si>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217</t>
  </si>
  <si>
    <t>5906055110</t>
  </si>
  <si>
    <t>Příplatek za současnou výměnu pražce s bezpodkladnicovým upevněním a kompletů</t>
  </si>
  <si>
    <t>460395090</t>
  </si>
  <si>
    <t>Příplatek za současnou výměnu pražce s bezpodkladnicovým upevněním a kompletů.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</si>
  <si>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218</t>
  </si>
  <si>
    <t>5906055120</t>
  </si>
  <si>
    <t>Příplatek za současnou výměnu pražce s bezpodkladnicovým upevněním a vodicích vložek</t>
  </si>
  <si>
    <t>-1630427975</t>
  </si>
  <si>
    <t>Příplatek za současnou výměnu pražce s bezpodkladnicovým upevněním a vodicích vložek.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</si>
  <si>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219</t>
  </si>
  <si>
    <t>5906055140</t>
  </si>
  <si>
    <t>Příplatek za současnou výměnu pražce s bezpodkladnicovým upevněním a kompletů a vodicích vložek a pryžových podložek</t>
  </si>
  <si>
    <t>738285458</t>
  </si>
  <si>
    <t>Příplatek za současnou výměnu pražce s bezpodkladnicovým upevněním a kompletů a vodicích vložek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</si>
  <si>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220</t>
  </si>
  <si>
    <t>5906060010</t>
  </si>
  <si>
    <t>Vrtání pražce dřevěného do 8 otvorů</t>
  </si>
  <si>
    <t>-792991995</t>
  </si>
  <si>
    <t>Vrtání pražce dřevěného do 8 otvorů. Poznámka: 1. V cenách jsou započteny náklady na potřebnou manipulaci, označení, vyvrtání otvorů a jejich ošetření impregnací.</t>
  </si>
  <si>
    <t>Poznámka k souboru cen:_x000d_
1. V cenách jsou započteny náklady na potřebnou manipulaci, označení, vyvrtání otvorů a jejich ošetření impregnací.</t>
  </si>
  <si>
    <t>221</t>
  </si>
  <si>
    <t>5906060020</t>
  </si>
  <si>
    <t>Vrtání pražce dřevěného přes 8 otvorů</t>
  </si>
  <si>
    <t>405233742</t>
  </si>
  <si>
    <t>Vrtání pražce dřevěného přes 8 otvorů. Poznámka: 1. V cenách jsou započteny náklady na potřebnou manipulaci, označení, vyvrtání otvorů a jejich ošetření impregnací.</t>
  </si>
  <si>
    <t>222</t>
  </si>
  <si>
    <t>5906065010</t>
  </si>
  <si>
    <t>Regenerace dřevěného pražce nevystrojeného</t>
  </si>
  <si>
    <t>159821738</t>
  </si>
  <si>
    <t>Regenerace dřevěného pražce nevystrojeného. Poznámka: 1. V cenách jsou započteny náklady na zakolíčkování otvorů, teslování nebo frézování a impregnaci úložné plochy, osazení nebo výměnu protištěpných mřížek a potřebnou manipulaci. 2. V cenách nejsou obsaženy náklady na demontáž nebo montáž kolejiva a dodávku materiálu.</t>
  </si>
  <si>
    <t>Poznámka k souboru cen:_x000d_
1. V cenách jsou započteny náklady na zakolíčkování otvorů, teslování nebo frézování a impregnaci úložné plochy, osazení nebo výměnu protištěpných mřížek a potřebnou manipulaci. 2. V cenách nejsou obsaženy náklady na demontáž nebo montáž kolejiva a dodávku materiálu.</t>
  </si>
  <si>
    <t>223</t>
  </si>
  <si>
    <t>5906070010</t>
  </si>
  <si>
    <t>Regenerace betonového pražce nevystrojeného</t>
  </si>
  <si>
    <t>-1020216320</t>
  </si>
  <si>
    <t>Regenerace betonového pražce nevystrojeného. Poznámka: 1. V cenách jsou započteny náklady na odvrtání a výměnu hmoždinek, zatmelení mikrotrhlin a potřebnou manipulaci. 2. V cenách nejsou obsaženy náklady na demontáž nebo montáž kolejiva a dodávku materiálu.</t>
  </si>
  <si>
    <t>Poznámka k souboru cen:_x000d_
1. V cenách jsou započteny náklady na odvrtání a výměnu hmoždinek, zatmelení mikrotrhlin a potřebnou manipulaci. 2. V cenách nejsou obsaženy náklady na demontáž nebo montáž kolejiva a dodávku materiálu.</t>
  </si>
  <si>
    <t>224</t>
  </si>
  <si>
    <t>5906080010</t>
  </si>
  <si>
    <t>Vystrojení pražce dřevěného s podkladnicovým upevněním dvě vrtule</t>
  </si>
  <si>
    <t>úl.pl.</t>
  </si>
  <si>
    <t>-1893863098</t>
  </si>
  <si>
    <t>Vystrojení pražce dřevěného s podkladnicovým upevněním dvě vrtule. Poznámka: 1. V cenách jsou započteny náklady na montáž výstroje, potřebnou manipulaci a ošetření součástí mazivem. 2. V cenách nejsou obsaženy náklady na vrtání dřevěných pražců a dodávku materiálu.</t>
  </si>
  <si>
    <t>Poznámka k souboru cen:_x000d_
1. V cenách jsou započteny náklady na montáž výstroje, potřebnou manipulaci a ošetření součástí mazivem. 2. V cenách nejsou obsaženy náklady na vrtání dřevěných pražců a dodávku materiálu.</t>
  </si>
  <si>
    <t>225</t>
  </si>
  <si>
    <t>5906080015</t>
  </si>
  <si>
    <t>Vystrojení pražce dřevěného s podkladnicovým upevněním čtyři vrtule</t>
  </si>
  <si>
    <t>-1276285823</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</si>
  <si>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</si>
  <si>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226</t>
  </si>
  <si>
    <t>5906080110</t>
  </si>
  <si>
    <t>Vystrojení pražce betonového s podkladnicovým upevněním dvě vrtule</t>
  </si>
  <si>
    <t>-1854747966</t>
  </si>
  <si>
    <t>Vystrojení pražce betonového s podkladnicovým upevněním dvě vrtule. Poznámka: 1. V cenách jsou započteny náklady na montáž výstroje, potřebnou manipulaci a ošetření součástí mazivem. 2. V cenách nejsou obsaženy náklady na vrtání dřevěných pražců a dodávku materiálu.</t>
  </si>
  <si>
    <t>227</t>
  </si>
  <si>
    <t>5906080115</t>
  </si>
  <si>
    <t>Vystrojení pražce betonového s podkladnicovým upevněním čtyři vrtule</t>
  </si>
  <si>
    <t>692756604</t>
  </si>
  <si>
    <t>Vystrojení pražce betonového s podkladnicovým upevněním čtyři vrtule. Poznámka: 1. V cenách jsou započteny náklady na montáž výstroje, potřebnou manipulaci a ošetření součástí mazivem. 2. V cenách nejsou obsaženy náklady na vrtání dřevěných pražců a dodávku materiálu.</t>
  </si>
  <si>
    <t>228</t>
  </si>
  <si>
    <t>5906085010</t>
  </si>
  <si>
    <t>Výměna kotvy Pandrol FC v provozované koleji</t>
  </si>
  <si>
    <t>1132266646</t>
  </si>
  <si>
    <t>Výměna kotvy Pandrol FC v provozované koleji. Poznámka: 1. V cenách jsou započteny náklady na demontáž výstroje pražce, odvrtání poškozené a osazení nové kotvy, zalití, vytvrzení a montáž výstroje pražce.</t>
  </si>
  <si>
    <t>Poznámka k souboru cen:_x000d_
1. V cenách jsou započteny náklady na demontáž výstroje pražce, odvrtání poškozené a osazení nové kotvy, zalití, vytvrzení a montáž výstroje pražce.</t>
  </si>
  <si>
    <t>229</t>
  </si>
  <si>
    <t>5906090010</t>
  </si>
  <si>
    <t>Výměna hmoždinky pražec vystrojený dřevěný</t>
  </si>
  <si>
    <t>504636051</t>
  </si>
  <si>
    <t>Výměna hmoždinky pražec vystrojený dřevěný. Poznámka: 1. V cenách jsou započteny náklady odvrtání, demontáž a montáž hmoždinky, demontáž a montáž podkladnice a ošetření součástí mazivem. 2. V cenách nejsou obsaženy náklady na dodávku materiálu.</t>
  </si>
  <si>
    <t>Poznámka k souboru cen:_x000d_
1. V cenách jsou započteny náklady odvrtání, demontáž a montáž hmoždinky, demontáž a montáž podkladnice a ošetření součástí mazivem. 2. V cenách nejsou obsaženy náklady na dodávku materiálu.</t>
  </si>
  <si>
    <t>230</t>
  </si>
  <si>
    <t>5906090020</t>
  </si>
  <si>
    <t>Výměna hmoždinky pražec vystrojený betonový</t>
  </si>
  <si>
    <t>-982315368</t>
  </si>
  <si>
    <t>Výměna hmoždinky pražec vystrojený betonový. Poznámka: 1. V cenách jsou započteny náklady odvrtání, demontáž a montáž hmoždinky, demontáž a montáž podkladnice a ošetření součástí mazivem. 2. V cenách nejsou obsaženy náklady na dodávku materiálu.</t>
  </si>
  <si>
    <t>231</t>
  </si>
  <si>
    <t>5906093010</t>
  </si>
  <si>
    <t>Výměna hmoždinky pražec nevystrojený dřevěný</t>
  </si>
  <si>
    <t>1540012657</t>
  </si>
  <si>
    <t>Výměna hmoždinky pražec nevystrojený dřevěný. Poznámka: 1. V cenách jsou započteny náklady na odvrtání, demontáž a výměnu hmoždinky. 2. V cenách nejsou obsaženy náklady na dodávku materiálu.</t>
  </si>
  <si>
    <t>Poznámka k souboru cen:_x000d_
1. V cenách jsou započteny náklady na odvrtání, demontáž a výměnu hmoždinky. 2. V cenách nejsou obsaženy náklady na dodávku materiálu.</t>
  </si>
  <si>
    <t>232</t>
  </si>
  <si>
    <t>5906093020</t>
  </si>
  <si>
    <t>Výměna hmoždinky pražec nevystrojený betonový</t>
  </si>
  <si>
    <t>1478259059</t>
  </si>
  <si>
    <t>Výměna hmoždinky pražec nevystrojený betonový. Poznámka: 1. V cenách jsou započteny náklady na odvrtání, demontáž a výměnu hmoždinky. 2. V cenách nejsou obsaženy náklady na dodávku materiálu.</t>
  </si>
  <si>
    <t>233</t>
  </si>
  <si>
    <t>5906105010</t>
  </si>
  <si>
    <t>Demontáž pražce dřevěný</t>
  </si>
  <si>
    <t>1741598313</t>
  </si>
  <si>
    <t>Demontáž pražce dřevěný.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</si>
  <si>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</si>
  <si>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234</t>
  </si>
  <si>
    <t>5906105020</t>
  </si>
  <si>
    <t>Demontáž pražce betonový</t>
  </si>
  <si>
    <t>504858689</t>
  </si>
  <si>
    <t>Demontáž pražce betonový. Poznámka: 1. V cenách jsou započteny náklady na manipulaci, demontáž, odstrojení do součástí a uložení pražců.</t>
  </si>
  <si>
    <t>235</t>
  </si>
  <si>
    <t>5906110007</t>
  </si>
  <si>
    <t>Oprava rozdělení pražců příčných dřevěných posun přes 5 do 10 cm</t>
  </si>
  <si>
    <t>1975172447</t>
  </si>
  <si>
    <t>Oprava rozdělení pražců příčných dřevěných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</si>
  <si>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Poznámka k souboru cen:_x000d_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</si>
  <si>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236</t>
  </si>
  <si>
    <t>5906110010</t>
  </si>
  <si>
    <t>Oprava rozdělení pražců příčných dřevěných posun přes 10 cm</t>
  </si>
  <si>
    <t>883051136</t>
  </si>
  <si>
    <t>Oprava rozdělení pražců příčných dřevěných posun přes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</si>
  <si>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237</t>
  </si>
  <si>
    <t>5906110015</t>
  </si>
  <si>
    <t>Oprava rozdělení pražců příčných betonových posun do 5 cm</t>
  </si>
  <si>
    <t>-2028790387</t>
  </si>
  <si>
    <t>Oprava rozdělení pražců příčných betonových posun do 5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</si>
  <si>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238</t>
  </si>
  <si>
    <t>5906110017</t>
  </si>
  <si>
    <t>Oprava rozdělení pražců příčných betonových posun přes 5 do 10 cm</t>
  </si>
  <si>
    <t>-1721844959</t>
  </si>
  <si>
    <t>Oprava rozdělení pražců příčných betonových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</si>
  <si>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239</t>
  </si>
  <si>
    <t>5906110020</t>
  </si>
  <si>
    <t>Oprava rozdělení pražců příčných betonových posun přes 10 cm</t>
  </si>
  <si>
    <t>345788758</t>
  </si>
  <si>
    <t>Oprava rozdělení pražců příčných betonových posun přes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</si>
  <si>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240</t>
  </si>
  <si>
    <t>5906110050</t>
  </si>
  <si>
    <t>Oprava rozdělení pražců výhybkových dřevěných délky do 3,5 m</t>
  </si>
  <si>
    <t>273421836</t>
  </si>
  <si>
    <t>Oprava rozdělení pražců výhybkových dřevěných délky do 3,5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</si>
  <si>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241</t>
  </si>
  <si>
    <t>5906110060</t>
  </si>
  <si>
    <t>Oprava rozdělení pražců výhybkových dřevěných délky přes 3,5 m do 4 m</t>
  </si>
  <si>
    <t>-854712934</t>
  </si>
  <si>
    <t>Oprava rozdělení pražců výhybkových dřevěných délky přes 3,5 m do 4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</si>
  <si>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242</t>
  </si>
  <si>
    <t>5906110070</t>
  </si>
  <si>
    <t>Oprava rozdělení pražců výhybkových dřevěných délky přes 4 m</t>
  </si>
  <si>
    <t>730929606</t>
  </si>
  <si>
    <t>Oprava rozdělení pražců výhybkových dřevěných délky přes 4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</si>
  <si>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243</t>
  </si>
  <si>
    <t>5906115010</t>
  </si>
  <si>
    <t>Odsunutí pražce pro umožnění provedení svaru</t>
  </si>
  <si>
    <t>655707120</t>
  </si>
  <si>
    <t>Odsunutí pražce pro umožnění provedení svaru. Poznámka: 1. V cenách jsou započteny náklady na odstranění kameniva, odsunutí pražce, jeho vrácení do původní polohy a dohození kameniva.</t>
  </si>
  <si>
    <t>Poznámka k souboru cen:_x000d_
1. V cenách jsou započteny náklady na odstranění kameniva, odsunutí pražce, jeho vrácení do původní polohy a dohození kameniva.</t>
  </si>
  <si>
    <t>244</t>
  </si>
  <si>
    <t>5906120010</t>
  </si>
  <si>
    <t>Zkrácení dřevěného pražce odřezáním</t>
  </si>
  <si>
    <t>-1015758481</t>
  </si>
  <si>
    <t>Zkrácení dřevěného pražce odřezáním. Poznámka: 1. V cenách jsou započteny náklady na odstranění mřížky, zkrácení, ošetření čela pražce impregnačním prostředkem a osazení mřížky</t>
  </si>
  <si>
    <t>Poznámka k souboru cen:_x000d_
1. V cenách jsou započteny náklady na odstranění mřížky, zkrácení, ošetření čela pražce impregnačním prostředkem a osazení mřížky</t>
  </si>
  <si>
    <t>245</t>
  </si>
  <si>
    <t>5906125070</t>
  </si>
  <si>
    <t>Montáž kolejového roštu na úložišti pražce dřevěné nevystrojené tv. S49 rozdělení "c"</t>
  </si>
  <si>
    <t>1965490559</t>
  </si>
  <si>
    <t>Montáž kolejového roštu na úložišti pražce dřevěné nevystrojené tv. S49 rozdělení "c". Poznámka: 1. V cenách jsou započteny náklady na úpravu plochy pro montáž, vrtání pražců dřevěných nevystrojených, manipulaci a montáž KR. 2. V cenách nejsou obsaženy náklady na dodávku materiálu.</t>
  </si>
  <si>
    <t>Poznámka k souboru cen:_x000d_
1. V cenách jsou započteny náklady na úpravu plochy pro montáž, vrtání pražců dřevěných nevystrojených, manipulaci a montáž KR. 2. V cenách nejsou obsaženy náklady na dodávku materiálu.</t>
  </si>
  <si>
    <t>246</t>
  </si>
  <si>
    <t>5906125090</t>
  </si>
  <si>
    <t>Montáž kolejového roštu na úložišti pražce dřevěné nevystrojené tv. S49 rozdělení "u"</t>
  </si>
  <si>
    <t>308213491</t>
  </si>
  <si>
    <t>Montáž kolejového roštu na úložišti pražce dřevěné nevystrojené tv. S49 rozdělení "u". Poznámka: 1. V cenách jsou započteny náklady na úpravu plochy pro montáž, vrtání pražců dřevěných nevystrojených, manipulaci a montáž KR. 2. V cenách nejsou obsaženy náklady na dodávku materiálu.</t>
  </si>
  <si>
    <t>247</t>
  </si>
  <si>
    <t>5906125160</t>
  </si>
  <si>
    <t>Montáž kolejového roštu na úložišti pražce dřevěné vystrojené tv. S49 rozdělení "c"</t>
  </si>
  <si>
    <t>693903479</t>
  </si>
  <si>
    <t>Montáž kolejového roštu na úložišti pražce dřevěné vystrojené tv. S49 rozdělení "c". Poznámka: 1. V cenách jsou započteny náklady na úpravu plochy pro montáž, vrtání pražců dřevěných nevystrojených, manipulaci a montáž KR. 2. V cenách nejsou obsaženy náklady na dodávku materiálu.</t>
  </si>
  <si>
    <t>248</t>
  </si>
  <si>
    <t>5906125180</t>
  </si>
  <si>
    <t>Montáž kolejového roštu na úložišti pražce dřevěné vystrojené tv. S49 rozdělení "u"</t>
  </si>
  <si>
    <t>473987406</t>
  </si>
  <si>
    <t>Montáž kolejového roštu na úložišti pražce dřevěné vystrojené tv. S49 rozdělení "u". Poznámka: 1. V cenách jsou započteny náklady na úpravu plochy pro montáž, vrtání pražců dřevěných nevystrojených, manipulaci a montáž KR. 2. V cenách nejsou obsaženy náklady na dodávku materiálu.</t>
  </si>
  <si>
    <t>249</t>
  </si>
  <si>
    <t>5906125260</t>
  </si>
  <si>
    <t>Montáž kolejového roštu na úložišti pražce betonové nevystrojené tv. S49 rozdělení "c"</t>
  </si>
  <si>
    <t>1292066544</t>
  </si>
  <si>
    <t>Montáž kolejového roštu na úložišti pražce betonové nevystrojené tv. S49 rozdělení "c". Poznámka: 1. V cenách jsou započteny náklady na úpravu plochy pro montáž, vrtání pražců dřevěných nevystrojených, manipulaci a montáž KR. 2. V cenách nejsou obsaženy náklady na dodávku materiálu.</t>
  </si>
  <si>
    <t>250</t>
  </si>
  <si>
    <t>5906125280</t>
  </si>
  <si>
    <t>Montáž kolejového roštu na úložišti pražce betonové nevystrojené tv. S49 rozdělení "u"</t>
  </si>
  <si>
    <t>361873571</t>
  </si>
  <si>
    <t>Montáž kolejového roštu na úložišti pražce betonové nevystrojené tv. S49 rozdělení "u". Poznámka: 1. V cenách jsou započteny náklady na úpravu plochy pro montáž, vrtání pražců dřevěných nevystrojených, manipulaci a montáž KR. 2. V cenách nejsou obsaženy náklady na dodávku materiálu.</t>
  </si>
  <si>
    <t>251</t>
  </si>
  <si>
    <t>5906125360</t>
  </si>
  <si>
    <t>Montáž kolejového roštu na úložišti pražce betonové vystrojené tv. S49 rozdělení "c"</t>
  </si>
  <si>
    <t>1316899760</t>
  </si>
  <si>
    <t>Montáž kolejového roštu na úložišti pražce betonové vystrojené tv. S49 rozdělení "c". Poznámka: 1. V cenách jsou započteny náklady na úpravu plochy pro montáž, vrtání pražců dřevěných nevystrojených, manipulaci a montáž KR. 2. V cenách nejsou obsaženy náklady na dodávku materiálu.</t>
  </si>
  <si>
    <t>252</t>
  </si>
  <si>
    <t>5906125380</t>
  </si>
  <si>
    <t>Montáž kolejového roštu na úložišti pražce betonové vystrojené tv. S49 rozdělení "u"</t>
  </si>
  <si>
    <t>-671751834</t>
  </si>
  <si>
    <t>Montáž kolejového roštu na úložišti pražce betonové vystrojené tv. S49 rozdělení "u". Poznámka: 1. V cenách jsou započteny náklady na úpravu plochy pro montáž, vrtání pražců dřevěných nevystrojených, manipulaci a montáž KR. 2. V cenách nejsou obsaženy náklady na dodávku materiálu.</t>
  </si>
  <si>
    <t>253</t>
  </si>
  <si>
    <t>5906130070</t>
  </si>
  <si>
    <t>Montáž kolejového roštu v ose koleje pražce dřevěné nevystrojené tv. S49 rozdělení "c"</t>
  </si>
  <si>
    <t>-530798138</t>
  </si>
  <si>
    <t>Montáž kolejového roštu v ose koleje pražce dřevěné nevystrojené tv. S49 rozdělení "c". Poznámka: 1. V cenách jsou započteny náklady na vrtání pražců dřevěných nevystrojených, manipulaci a montáž KR. 2. V cenách nejsou obsaženy náklady na dodávku materiálu.</t>
  </si>
  <si>
    <t>Poznámka k souboru cen:_x000d_
1. V cenách jsou započteny náklady na vrtání pražců dřevěných nevystrojených, manipulaci a montáž KR. 2. V cenách nejsou obsaženy náklady na dodávku materiálu.</t>
  </si>
  <si>
    <t>254</t>
  </si>
  <si>
    <t>5906130090</t>
  </si>
  <si>
    <t>Montáž kolejového roštu v ose koleje pražce dřevěné nevystrojené tv. S49 rozdělení "u"</t>
  </si>
  <si>
    <t>974710177</t>
  </si>
  <si>
    <t>Montáž kolejového roštu v ose koleje pražce dřevěné nevystrojené tv. S49 rozdělení "u". Poznámka: 1. V cenách jsou započteny náklady na vrtání pražců dřevěných nevystrojených, manipulaci a montáž KR. 2. V cenách nejsou obsaženy náklady na dodávku materiálu.</t>
  </si>
  <si>
    <t>255</t>
  </si>
  <si>
    <t>5906130170</t>
  </si>
  <si>
    <t>Montáž kolejového roštu v ose koleje pražce dřevěné vystrojené tv. S49 rozdělení "c"</t>
  </si>
  <si>
    <t>-905274910</t>
  </si>
  <si>
    <t>Montáž kolejového roštu v ose koleje pražce dřevěné vystrojené tv. S49 rozdělení "c". Poznámka: 1. V cenách jsou započteny náklady na vrtání pražců dřevěných nevystrojených, manipulaci a montáž KR. 2. V cenách nejsou obsaženy náklady na dodávku materiálu.</t>
  </si>
  <si>
    <t>256</t>
  </si>
  <si>
    <t>5906130190</t>
  </si>
  <si>
    <t>Montáž kolejového roštu v ose koleje pražce dřevěné vystrojené tv. S49 rozdělení"u"</t>
  </si>
  <si>
    <t>-1156857167</t>
  </si>
  <si>
    <t>Montáž kolejového roštu v ose koleje pražce dřevěné vystrojené tv. S49 rozdělení"u". Poznámka: 1. V cenách jsou započteny náklady na vrtání pražců dřevěných nevystrojených, manipulaci a montáž KR. 2. V cenách nejsou obsaženy náklady na dodávku materiálu.</t>
  </si>
  <si>
    <t>257</t>
  </si>
  <si>
    <t>5906130270</t>
  </si>
  <si>
    <t>Montáž kolejového roštu v ose koleje pražce betonové nevystrojené tv. S49 rozdělení "c"</t>
  </si>
  <si>
    <t>-2036672393</t>
  </si>
  <si>
    <t>Montáž kolejového roštu v ose koleje pražce betonové nevystrojené tv. S49 rozdělení "c". Poznámka: 1. V cenách jsou započteny náklady na vrtání pražců dřevěných nevystrojených, manipulaci a montáž KR. 2. V cenách nejsou obsaženy náklady na dodávku materiálu.</t>
  </si>
  <si>
    <t>258</t>
  </si>
  <si>
    <t>5906130290</t>
  </si>
  <si>
    <t>Montáž kolejového roštu v ose koleje pražce betonové nevystrojené tv. S49 rozdělení "u"</t>
  </si>
  <si>
    <t>1338628335</t>
  </si>
  <si>
    <t>Montáž kolejového roštu v ose koleje pražce betonové nevystrojené tv. S49 rozdělení "u". Poznámka: 1. V cenách jsou započteny náklady na vrtání pražců dřevěných nevystrojených, manipulaci a montáž KR. 2. V cenách nejsou obsaženy náklady na dodávku materiálu.</t>
  </si>
  <si>
    <t>259</t>
  </si>
  <si>
    <t>5906130340</t>
  </si>
  <si>
    <t>Montáž kolejového roštu v ose koleje pražce betonové vystrojené tv. UIC60 rozdělení "u"</t>
  </si>
  <si>
    <t>-398182551</t>
  </si>
  <si>
    <t>Montáž kolejového roštu v ose koleje pražce betonové vystrojené tv. UIC60 rozdělení "u". Poznámka: 1. V cenách jsou započteny náklady na vrtání pražců dřevěných nevystrojených, manipulaci a montáž KR. 2. V cenách nejsou obsaženy náklady na dodávku materiálu.</t>
  </si>
  <si>
    <t>260</t>
  </si>
  <si>
    <t>5906130380</t>
  </si>
  <si>
    <t>Montáž kolejového roštu v ose koleje pražce betonové vystrojené tv. S49 rozdělení "c"</t>
  </si>
  <si>
    <t>-2070179464</t>
  </si>
  <si>
    <t>Montáž kolejového roštu v ose koleje pražce betonové vystrojené tv. S49 rozdělení "c". Poznámka: 1. V cenách jsou započteny náklady na vrtání pražců dřevěných nevystrojených, manipulaci a montáž KR. 2. V cenách nejsou obsaženy náklady na dodávku materiálu.</t>
  </si>
  <si>
    <t>261</t>
  </si>
  <si>
    <t>5906130400</t>
  </si>
  <si>
    <t>Montáž kolejového roštu v ose koleje pražce betonové vystrojené tv. S49 rozdělení "u"</t>
  </si>
  <si>
    <t>-100932887</t>
  </si>
  <si>
    <t>Montáž kolejového roštu v ose koleje pražce betonové vystrojené tv. S49 rozdělení "u". Poznámka: 1. V cenách jsou započteny náklady na vrtání pražců dřevěných nevystrojených, manipulaci a montáž KR. 2. V cenách nejsou obsaženy náklady na dodávku materiálu.</t>
  </si>
  <si>
    <t>262</t>
  </si>
  <si>
    <t>5906135070</t>
  </si>
  <si>
    <t>Demontáž kolejového roštu koleje na úložišti pražce dřevěné tv. S49 rozdělení "c"</t>
  </si>
  <si>
    <t>-1177850541</t>
  </si>
  <si>
    <t>Demontáž kolejového roštu koleje na úložišti pražce dřevěné tv. S49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</si>
  <si>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Poznámka k souboru cen:_x000d_
1. V cenách jsou započteny náklady na demontáž a rozebrání kolejového roštu do součástí, manipulaci, naložení výzisku na dopravní prostředek a uložení na úložišti. 2. V cenách nejsou obsaženy náklady na dopravu a vytřídění.</t>
  </si>
  <si>
    <t>263</t>
  </si>
  <si>
    <t>5906135090</t>
  </si>
  <si>
    <t>Demontáž kolejového roštu koleje na úložišti pražce dřevěné tv. S49 rozdělení "u"</t>
  </si>
  <si>
    <t>859010076</t>
  </si>
  <si>
    <t>Demontáž kolejového roštu koleje na úložišti pražce dřevěné tv. S49 rozdělení "u". Poznámka: 1. V cenách jsou započteny náklady na demontáž a rozebrání kolejového roštu do součástí, manipulaci, naložení výzisku na dopravní prostředek a uložení na úložišti. 2. V cenách nejsou obsaženy náklady na dopravu a vytřídění.</t>
  </si>
  <si>
    <t>264</t>
  </si>
  <si>
    <t>5906135100</t>
  </si>
  <si>
    <t>Demontáž kolejového roštu koleje na úložišti pražce dřevěné tv. T nebo A rozdělení "c"</t>
  </si>
  <si>
    <t>2098989216</t>
  </si>
  <si>
    <t>Demontáž kolejového roštu koleje na úložišti pražce dřevěné tv. T nebo A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</si>
  <si>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265</t>
  </si>
  <si>
    <t>5906135190</t>
  </si>
  <si>
    <t>Demontáž kolejového roštu koleje na úložišti pražce betonové tv. S49 "c"</t>
  </si>
  <si>
    <t>-2111950972</t>
  </si>
  <si>
    <t>Demontáž kolejového roštu koleje na úložišti pražce betonové tv. S49 "c". Poznámka: 1. V cenách jsou započteny náklady na demontáž a rozebrání kolejového roštu do součástí, manipulaci, naložení výzisku na dopravní prostředek a uložení na úložišti. 2. V cenách nejsou obsaženy náklady na dopravu a vytřídění.</t>
  </si>
  <si>
    <t>266</t>
  </si>
  <si>
    <t>5906135210</t>
  </si>
  <si>
    <t>Demontáž kolejového roštu koleje na úložišti pražce betonové tv. S49 "u"</t>
  </si>
  <si>
    <t>2107180846</t>
  </si>
  <si>
    <t>Demontáž kolejového roštu koleje na úložišti pražce betonové tv. S49 "u". Poznámka: 1. V cenách jsou započteny náklady na demontáž a rozebrání kolejového roštu do součástí, manipulaci, naložení výzisku na dopravní prostředek a uložení na úložišti. 2. V cenách nejsou obsaženy náklady na dopravu a vytřídění.</t>
  </si>
  <si>
    <t>267</t>
  </si>
  <si>
    <t>5906135220</t>
  </si>
  <si>
    <t>Demontáž kolejového roštu koleje na úložišti pražce betonové tv. T nebo A rozdělení "c"</t>
  </si>
  <si>
    <t>-1960159125</t>
  </si>
  <si>
    <t>Demontáž kolejového roštu koleje na úložišti pražce betonové tv. T nebo A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</si>
  <si>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268</t>
  </si>
  <si>
    <t>5906135250</t>
  </si>
  <si>
    <t>Demontáž kolejového roštu koleje na úložišti pražce ocelové válcované tv. T nebo A válcované rozdělení "c"</t>
  </si>
  <si>
    <t>-49398985</t>
  </si>
  <si>
    <t>Demontáž kolejového roštu koleje na úložišti pražce ocelové válcované tv. T nebo A válcované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</si>
  <si>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269</t>
  </si>
  <si>
    <t>5906140070</t>
  </si>
  <si>
    <t>Demontáž kolejového roštu koleje v ose koleje pražce dřevěné tv. S49 rozdělení "c"</t>
  </si>
  <si>
    <t>1503916613</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</si>
  <si>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</si>
  <si>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</si>
  <si>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270</t>
  </si>
  <si>
    <t>5906140090</t>
  </si>
  <si>
    <t>Demontáž kolejového roštu koleje v ose koleje pražce dřevěné tv. S49 rozdělení "u"</t>
  </si>
  <si>
    <t>1463797712</t>
  </si>
  <si>
    <t>Demontáž kolejového roštu koleje v ose koleje pražce dřevěné tv. S49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</si>
  <si>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271</t>
  </si>
  <si>
    <t>5906140100</t>
  </si>
  <si>
    <t>Demontáž kolejového roštu koleje v ose koleje pražce dřevěné tv. T rozdělení "c"</t>
  </si>
  <si>
    <t>-1866052773</t>
  </si>
  <si>
    <t>Demontáž kolejového roštu koleje v ose koleje pražce dřevěné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</si>
  <si>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272</t>
  </si>
  <si>
    <t>5906140110</t>
  </si>
  <si>
    <t>Demontáž kolejového roštu koleje v ose koleje pražce dřevěné tv. A rozdělení "c"</t>
  </si>
  <si>
    <t>254646626</t>
  </si>
  <si>
    <t>Demontáž kolejového roštu koleje v ose koleje pražce dřevěné tv. A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</si>
  <si>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273</t>
  </si>
  <si>
    <t>5906140150</t>
  </si>
  <si>
    <t>Demontáž kolejového roštu koleje v ose koleje pražce betonové tv. UIC60 rozdělení "u"</t>
  </si>
  <si>
    <t>1917377577</t>
  </si>
  <si>
    <t>Demontáž kolejového roštu koleje v ose koleje pražce betonové tv. UIC60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</si>
  <si>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274</t>
  </si>
  <si>
    <t>5906140190</t>
  </si>
  <si>
    <t>Demontáž kolejového roštu koleje v ose koleje pražce betonové tv. S49 rozdělení "c"</t>
  </si>
  <si>
    <t>-334053517</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</si>
  <si>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</si>
  <si>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275</t>
  </si>
  <si>
    <t>5906140210</t>
  </si>
  <si>
    <t>Demontáž kolejového roštu koleje v ose koleje pražce betonové tv. S49 rozdělení "u"</t>
  </si>
  <si>
    <t>-1706735169</t>
  </si>
  <si>
    <t>Demontáž kolejového roštu koleje v ose koleje pražce betonové tv. S49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</si>
  <si>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276</t>
  </si>
  <si>
    <t>5906140235</t>
  </si>
  <si>
    <t>Demontáž kolejového roštu koleje v ose koleje pražce betonové tv. T rozdělení "c"</t>
  </si>
  <si>
    <t>1900030870</t>
  </si>
  <si>
    <t>Demontáž kolejového roštu koleje v ose koleje pražce betonové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</si>
  <si>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277</t>
  </si>
  <si>
    <t>5906140243</t>
  </si>
  <si>
    <t>Demontáž kolejového roštu koleje v ose koleje pražce betonové tv. A rozdělení "c"</t>
  </si>
  <si>
    <t>261535119</t>
  </si>
  <si>
    <t>Demontáž kolejového roštu koleje v ose koleje pražce betonové tv. A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</si>
  <si>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278</t>
  </si>
  <si>
    <t>5906140250</t>
  </si>
  <si>
    <t>Demontáž kolejového roštu koleje v ose koleje pražce ocelové válcované tv. T nebo A válcované rozdělení "c"</t>
  </si>
  <si>
    <t>-1391934280</t>
  </si>
  <si>
    <t>Demontáž kolejového roštu koleje v ose koleje pražce ocelové válcované tv. T nebo A válcované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</si>
  <si>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279</t>
  </si>
  <si>
    <t>5906145210</t>
  </si>
  <si>
    <t>Pevná jízdní dráha (PJD) oprava poškození po vykolejení</t>
  </si>
  <si>
    <t>2033461257</t>
  </si>
  <si>
    <t>Pevná jízdní dráha (PJD) oprava poškození po vykolejení. Poznámka: 1. V cenách jsou započteny náklady na manipulaci, opravu jízdní dráhy, naložení výzisku na dopravní prostředek a uložení na úložišti. 2. V cenách nejsou obsaženy náklady na dodávku materiálu a dopravu.</t>
  </si>
  <si>
    <t>Poznámka k souboru cen:_x000d_
1. V cenách jsou započteny náklady na manipulaci, opravu jízdní dráhy, naložení výzisku na dopravní prostředek a uložení na úložišti. 2. V cenách nejsou obsaženy náklady na dodávku materiálu a dopravu.</t>
  </si>
  <si>
    <t>280</t>
  </si>
  <si>
    <t>5907010020</t>
  </si>
  <si>
    <t>Výměna LISŮ tv. UIC60 rozdělení "u"</t>
  </si>
  <si>
    <t>-1953286541</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</si>
  <si>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</si>
  <si>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</si>
  <si>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281</t>
  </si>
  <si>
    <t>5907010070</t>
  </si>
  <si>
    <t>Výměna LISŮ tv. S49 rozdělení "c"</t>
  </si>
  <si>
    <t>-264797503</t>
  </si>
  <si>
    <t>Výměna LISŮ tv. S49 rozdělení "c".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</si>
  <si>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282</t>
  </si>
  <si>
    <t>5907010080</t>
  </si>
  <si>
    <t>Výměna LISŮ tv. S49 rozdělení "d"</t>
  </si>
  <si>
    <t>-189645476</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</si>
  <si>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</si>
  <si>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283</t>
  </si>
  <si>
    <t>5907015010</t>
  </si>
  <si>
    <t>Ojedinělá výměna kolejnic stávající upevnění tv. UIC60 rozdělení "u"</t>
  </si>
  <si>
    <t>-1235058812</t>
  </si>
  <si>
    <t>Ojedinělá výměna kolejnic stávající upevnění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</si>
  <si>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</si>
  <si>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284</t>
  </si>
  <si>
    <t>5907015035</t>
  </si>
  <si>
    <t>Ojedinělá výměna kolejnic stávající upevnění tv. S49 rozdělení "c"</t>
  </si>
  <si>
    <t>346099073</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</si>
  <si>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</si>
  <si>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285</t>
  </si>
  <si>
    <t>5907015040</t>
  </si>
  <si>
    <t>Ojedinělá výměna kolejnic stávající upevnění tv. S49 rozdělení "d"</t>
  </si>
  <si>
    <t>1276615636</t>
  </si>
  <si>
    <t>Ojedinělá výměna kolejnic stávající upevnění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</si>
  <si>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286</t>
  </si>
  <si>
    <t>5907015065</t>
  </si>
  <si>
    <t>Ojedinělá výměna kolejnic stávající upevnění tv. A rozdělení "c"</t>
  </si>
  <si>
    <t>-936281478</t>
  </si>
  <si>
    <t>Ojedinělá výměna kolejnic stávající upevnění tv. A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</si>
  <si>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287</t>
  </si>
  <si>
    <t>5907015085</t>
  </si>
  <si>
    <t>Ojedinělá výměna kolejnic současně s výměnou pražců tv. UIC60 rozdělení "u"</t>
  </si>
  <si>
    <t>1208090309</t>
  </si>
  <si>
    <t>Ojedinělá výměna kolejnic současně s výměnou pražců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</si>
  <si>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288</t>
  </si>
  <si>
    <t>5907015110</t>
  </si>
  <si>
    <t>Ojedinělá výměna kolejnic současně s výměnou pražců tv. S49 rozdělení "c"</t>
  </si>
  <si>
    <t>-1621269548</t>
  </si>
  <si>
    <t>Ojedinělá výměna kolejnic současně s výměnou pražců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</si>
  <si>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289</t>
  </si>
  <si>
    <t>5907015120</t>
  </si>
  <si>
    <t>Ojedinělá výměna kolejnic současně s výměnou pražců tv. S49 rozdělení "u"</t>
  </si>
  <si>
    <t>1361200337</t>
  </si>
  <si>
    <t>Ojedinělá výměna kolejnic současně s výměnou pražců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</si>
  <si>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290</t>
  </si>
  <si>
    <t>5907015140</t>
  </si>
  <si>
    <t>Ojedinělá výměna kolejnic současně s výměnou pražců tv. A rozdělení "c"</t>
  </si>
  <si>
    <t>-1756053907</t>
  </si>
  <si>
    <t>Ojedinělá výměna kolejnic současně s výměnou pražců tv. A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</si>
  <si>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291</t>
  </si>
  <si>
    <t>5907015185</t>
  </si>
  <si>
    <t>Ojedinělá výměna kolejnic současně s výměnou kompletů tv. S49 rozdělení "c"</t>
  </si>
  <si>
    <t>69044638</t>
  </si>
  <si>
    <t>Ojedinělá výměna kolejnic současně s výměnou kompletů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</si>
  <si>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292</t>
  </si>
  <si>
    <t>5907015190</t>
  </si>
  <si>
    <t>Ojedinělá výměna kolejnic současně s výměnou kompletů tv. S49 rozdělení "d"</t>
  </si>
  <si>
    <t>1714414785</t>
  </si>
  <si>
    <t>Ojedinělá výměna kolejnic současně s výměnou kompletů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</si>
  <si>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293</t>
  </si>
  <si>
    <t>5907015260</t>
  </si>
  <si>
    <t>Ojedinělá výměna kolejnic současně s výměnou svěrek tv. S49 rozdělení "c"</t>
  </si>
  <si>
    <t>708465193</t>
  </si>
  <si>
    <t>Ojedinělá výměna kolejnic současně s výměnou svěrek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</si>
  <si>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294</t>
  </si>
  <si>
    <t>5907015265</t>
  </si>
  <si>
    <t>Ojedinělá výměna kolejnic současně s výměnou svěrek tv. S49 rozdělení "d"</t>
  </si>
  <si>
    <t>880858862</t>
  </si>
  <si>
    <t>Ojedinělá výměna kolejnic současně s výměnou svěrek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</si>
  <si>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295</t>
  </si>
  <si>
    <t>5907015290</t>
  </si>
  <si>
    <t>Ojedinělá výměna kolejnic současně s výměnou svěrek tv. A rozdělení "c"</t>
  </si>
  <si>
    <t>1701379709</t>
  </si>
  <si>
    <t>Ojedinělá výměna kolejnic současně s výměnou svěrek tv. A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</si>
  <si>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296</t>
  </si>
  <si>
    <t>5907015335</t>
  </si>
  <si>
    <t>Ojedinělá výměna kolejnic současně s výměnou svěrkových šroubů tv. S49 rozdělení "c"</t>
  </si>
  <si>
    <t>1353517730</t>
  </si>
  <si>
    <t>Ojedinělá výměna kolejnic současně s výměnou svěrkových šroubů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</si>
  <si>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297</t>
  </si>
  <si>
    <t>5907015340</t>
  </si>
  <si>
    <t>Ojedinělá výměna kolejnic současně s výměnou svěrkových šroubů tv. S49 rozdělení "d"</t>
  </si>
  <si>
    <t>-1887026983</t>
  </si>
  <si>
    <t>Ojedinělá výměna kolejnic současně s výměnou svěrkových šroubů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</si>
  <si>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298</t>
  </si>
  <si>
    <t>5907015365</t>
  </si>
  <si>
    <t>Ojedinělá výměna kolejnic současně s výměnou svěrkových šroubů tv. A rozdělení "c"</t>
  </si>
  <si>
    <t>34810376</t>
  </si>
  <si>
    <t>Ojedinělá výměna kolejnic současně s výměnou svěrkových šroubů tv. A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</si>
  <si>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299</t>
  </si>
  <si>
    <t>5907015410</t>
  </si>
  <si>
    <t>Ojedinělá výměna kolejnic současně s výměnou kompletů a pryžové podložky tv. S49 rozdělení "c"</t>
  </si>
  <si>
    <t>-1656368012</t>
  </si>
  <si>
    <t>Ojedinělá výměna kolejnic současně s výměnou kompletů a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</si>
  <si>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300</t>
  </si>
  <si>
    <t>5907015420</t>
  </si>
  <si>
    <t>Ojedinělá výměna kolejnic současně s výměnou kompletů a pryžové podložky tv. S49 rozdělení "u"</t>
  </si>
  <si>
    <t>-313962732</t>
  </si>
  <si>
    <t>Ojedinělá výměna kolejnic současně s výměnou kompletů a pryžové podložky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</si>
  <si>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301</t>
  </si>
  <si>
    <t>5907015485</t>
  </si>
  <si>
    <t>Ojedinělá výměna kolejnic současně s výměnou pryžové podložky tv. S49 rozdělení "c"</t>
  </si>
  <si>
    <t>-1323918113</t>
  </si>
  <si>
    <t>Ojedinělá výměna kolejnic současně s výměnou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</si>
  <si>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302</t>
  </si>
  <si>
    <t>5907015490</t>
  </si>
  <si>
    <t>Ojedinělá výměna kolejnic současně s výměnou pryžové podložky tv. S49 rozdělení "d"</t>
  </si>
  <si>
    <t>-538584645</t>
  </si>
  <si>
    <t>Ojedinělá výměna kolejnic současně s výměnou pryžové podložky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</si>
  <si>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303</t>
  </si>
  <si>
    <t>5907015515</t>
  </si>
  <si>
    <t>Ojedinělá výměna kolejnic současně s výměnou pryžové podložky tv. A rozdělení "c"</t>
  </si>
  <si>
    <t>-343133100</t>
  </si>
  <si>
    <t>Ojedinělá výměna kolejnic současně s výměnou pryžové podložky tv. A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</si>
  <si>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304</t>
  </si>
  <si>
    <t>5907020010</t>
  </si>
  <si>
    <t>Souvislá výměna kolejnic stávající upevnění tv. UIC60 rozdělení "u"</t>
  </si>
  <si>
    <t>-263585398</t>
  </si>
  <si>
    <t>Souvislá výměna kolejnic stávající upevnění tv. UIC60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</si>
  <si>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</si>
  <si>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305</t>
  </si>
  <si>
    <t>5907020035</t>
  </si>
  <si>
    <t>Souvislá výměna kolejnic stávající upevnění tv. S49 rozdělení "c"</t>
  </si>
  <si>
    <t>1438722067</t>
  </si>
  <si>
    <t>Souvislá výměna kolejnic stávající upevnění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</si>
  <si>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306</t>
  </si>
  <si>
    <t>5907020045</t>
  </si>
  <si>
    <t>Souvislá výměna kolejnic stávající upevnění tv. S49 rozdělení "u"</t>
  </si>
  <si>
    <t>223066302</t>
  </si>
  <si>
    <t>Souvislá výměna kolejnic stávající upevnění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</si>
  <si>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307</t>
  </si>
  <si>
    <t>5907020110</t>
  </si>
  <si>
    <t>Souvislá výměna kolejnic současně s výměnou pražců tv. S49 rozdělení "c"</t>
  </si>
  <si>
    <t>-1037926622</t>
  </si>
  <si>
    <t>Souvislá výměna kolejnic současně s výměnou pražců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</si>
  <si>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308</t>
  </si>
  <si>
    <t>5907020120</t>
  </si>
  <si>
    <t>Souvislá výměna kolejnic současně s výměnou pražců tv. S49 rozdělení "u"</t>
  </si>
  <si>
    <t>-1297403664</t>
  </si>
  <si>
    <t>Souvislá výměna kolejnic současně s výměnou pražců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</si>
  <si>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309</t>
  </si>
  <si>
    <t>5907020185</t>
  </si>
  <si>
    <t>Souvislá výměna kolejnic současně s výměnou kompletů tv. S49 rozdělení "c"</t>
  </si>
  <si>
    <t>408268774</t>
  </si>
  <si>
    <t>Souvislá výměna kolejnic současně s výměnou kompletů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</si>
  <si>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310</t>
  </si>
  <si>
    <t>5907020195</t>
  </si>
  <si>
    <t>Souvislá výměna kolejnic současně s výměnou kompletů tv. S49 rozdělení "u"</t>
  </si>
  <si>
    <t>-882110556</t>
  </si>
  <si>
    <t>Souvislá výměna kolejnic současně s výměnou kompletů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</si>
  <si>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311</t>
  </si>
  <si>
    <t>5907020260</t>
  </si>
  <si>
    <t>Souvislá výměna kolejnic současně s výměnou svěrek tv. S49 rozdělení "c"</t>
  </si>
  <si>
    <t>-1928291555</t>
  </si>
  <si>
    <t>Souvislá výměna kolejnic současně s výměnou svěrek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</si>
  <si>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312</t>
  </si>
  <si>
    <t>5907020270</t>
  </si>
  <si>
    <t>Souvislá výměna kolejnic současně s výměnou svěrek tv. S49 rozdělení "u"</t>
  </si>
  <si>
    <t>-1041348794</t>
  </si>
  <si>
    <t>Souvislá výměna kolejnic současně s výměnou svěrek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</si>
  <si>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313</t>
  </si>
  <si>
    <t>5907020410</t>
  </si>
  <si>
    <t>Souvislá výměna kolejnic současně s výměnou kompletů a pryžové podložky tv. S49 rozdělení "c"</t>
  </si>
  <si>
    <t>-1862785438</t>
  </si>
  <si>
    <t>Souvislá výměna kolejnic současně s výměnou kompletů a pryžové podložky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</si>
  <si>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314</t>
  </si>
  <si>
    <t>5907020420</t>
  </si>
  <si>
    <t>Souvislá výměna kolejnic současně s výměnou kompletů a pryžové podložky tv. S49 rozdělení "u"</t>
  </si>
  <si>
    <t>860585858</t>
  </si>
  <si>
    <t>Souvislá výměna kolejnic současně s výměnou kompletů a pryžové podložky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</si>
  <si>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315</t>
  </si>
  <si>
    <t>5907020485</t>
  </si>
  <si>
    <t>Souvislá výměna kolejnic současně s výměnou pryžové podložky tv. S49 rozdělení "c"</t>
  </si>
  <si>
    <t>1853983154</t>
  </si>
  <si>
    <t>Souvislá výměna kolejnic současně s výměnou pryžové podložky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</si>
  <si>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316</t>
  </si>
  <si>
    <t>5907020495</t>
  </si>
  <si>
    <t>Souvislá výměna kolejnic současně s výměnou pryžové podložky tv. S49 rozdělení "u"</t>
  </si>
  <si>
    <t>831804985</t>
  </si>
  <si>
    <t>Souvislá výměna kolejnic současně s výměnou pryžové podložky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</si>
  <si>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317</t>
  </si>
  <si>
    <t>5907025010</t>
  </si>
  <si>
    <t>Výměna kolejnicových pásů stávající upevnění tv. UIC60 rozdělení "u"</t>
  </si>
  <si>
    <t>-875474476</t>
  </si>
  <si>
    <t>Výměna kolejnicových pásů stávající upevnění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</si>
  <si>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</si>
  <si>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318</t>
  </si>
  <si>
    <t>5907025035</t>
  </si>
  <si>
    <t>Výměna kolejnicových pásů stávající upevnění tv. S49 rozdělení "c"</t>
  </si>
  <si>
    <t>-1696571563</t>
  </si>
  <si>
    <t>Výměna kolejnicových pásů stávající upevnění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</si>
  <si>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319</t>
  </si>
  <si>
    <t>5907025045</t>
  </si>
  <si>
    <t>Výměna kolejnicových pásů stávající upevnění tv. S49 rozdělení "u"</t>
  </si>
  <si>
    <t>396007936</t>
  </si>
  <si>
    <t>Výměna kolejnicových pásů stávající upevnění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</si>
  <si>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320</t>
  </si>
  <si>
    <t>5907025185</t>
  </si>
  <si>
    <t>Výměna kolejnicových pásů současně s výměnou kompletů tv. S49 rozdělení "c"</t>
  </si>
  <si>
    <t>354051984</t>
  </si>
  <si>
    <t>Výměna kolejnicových pásů současně s výměnou kompletů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</si>
  <si>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321</t>
  </si>
  <si>
    <t>5907025195</t>
  </si>
  <si>
    <t>Výměna kolejnicových pásů současně s výměnou kompletů tv. S49 rozdělení "u"</t>
  </si>
  <si>
    <t>1646130979</t>
  </si>
  <si>
    <t>Výměna kolejnicových pásů současně s výměnou kompletů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</si>
  <si>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322</t>
  </si>
  <si>
    <t>5907025260</t>
  </si>
  <si>
    <t>Výměna kolejnicových pásů současně s výměnou svěrek tv. S49 rozdělení "c"</t>
  </si>
  <si>
    <t>1829408546</t>
  </si>
  <si>
    <t>Výměna kolejnicových pásů současně s výměnou svěrek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</si>
  <si>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323</t>
  </si>
  <si>
    <t>5907025270</t>
  </si>
  <si>
    <t>Výměna kolejnicových pásů současně s výměnou svěrek tv. S49 rozdělení "u"</t>
  </si>
  <si>
    <t>-722780407</t>
  </si>
  <si>
    <t>Výměna kolejnicových pásů současně s výměnou svěrek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</si>
  <si>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324</t>
  </si>
  <si>
    <t>5907025410</t>
  </si>
  <si>
    <t>Výměna kolejnicových pásů současně s výměnou kompletů a pryžové podložky tv. S49 rozdělení "c"</t>
  </si>
  <si>
    <t>452085342</t>
  </si>
  <si>
    <t>Výměna kolejnicových pásů současně s výměnou kompletů a pryžové podložky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</si>
  <si>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325</t>
  </si>
  <si>
    <t>5907025420</t>
  </si>
  <si>
    <t>Výměna kolejnicových pásů současně s výměnou kompletů a pryžové podložky tv. S49 rozdělení "u"</t>
  </si>
  <si>
    <t>1850653041</t>
  </si>
  <si>
    <t>Výměna kolejnicových pásů současně s výměnou kompletů a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</si>
  <si>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326</t>
  </si>
  <si>
    <t>5907025485</t>
  </si>
  <si>
    <t>Výměna kolejnicových pásů současně s výměnou pryžové podložky tv. S49 rozdělení "c"</t>
  </si>
  <si>
    <t>773941913</t>
  </si>
  <si>
    <t>Výměna kolejnicových pásů současně s výměnou pryžové podložky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</si>
  <si>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327</t>
  </si>
  <si>
    <t>5907025495</t>
  </si>
  <si>
    <t>Výměna kolejnicových pásů současně s výměnou pryžové podložky tv. S49 rozdělení "u"</t>
  </si>
  <si>
    <t>-144190060</t>
  </si>
  <si>
    <t>Výměna kolejnicových pásů současně s výměnou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</si>
  <si>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328</t>
  </si>
  <si>
    <t>5907030035</t>
  </si>
  <si>
    <t>Záměna kolejnic stávající upevnění tv. S49 rozdělení "c"</t>
  </si>
  <si>
    <t>-2145042161</t>
  </si>
  <si>
    <t>Záměna kolejnic stávající upevnění tv. S49 rozdělení "c".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</si>
  <si>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</si>
  <si>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329</t>
  </si>
  <si>
    <t>5907030045</t>
  </si>
  <si>
    <t>Záměna kolejnic stávající upevnění tv. S49 rozdělení "u"</t>
  </si>
  <si>
    <t>1952840437</t>
  </si>
  <si>
    <t>Záměna kolejnic stávající upevnění tv. S49 rozdělení "u".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</si>
  <si>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330</t>
  </si>
  <si>
    <t>5907030185</t>
  </si>
  <si>
    <t>Záměna kolejnic současně s výměnou kompletů tv. S49 rozdělení "c"</t>
  </si>
  <si>
    <t>-1631424996</t>
  </si>
  <si>
    <t>Záměna kolejnic současně s výměnou kompletů tv. S49 rozdělení "c".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</si>
  <si>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331</t>
  </si>
  <si>
    <t>5907030195</t>
  </si>
  <si>
    <t>Záměna kolejnic současně s výměnou kompletů tv. S49 rozdělení "u"</t>
  </si>
  <si>
    <t>-684350341</t>
  </si>
  <si>
    <t>Záměna kolejnic současně s výměnou kompletů tv. S49 rozdělení "u".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</si>
  <si>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332</t>
  </si>
  <si>
    <t>5907030260</t>
  </si>
  <si>
    <t>Záměna kolejnic současně s výměnou svěrek tv. S49 rozdělení "c"</t>
  </si>
  <si>
    <t>-71313915</t>
  </si>
  <si>
    <t>Záměna kolejnic současně s výměnou svěrek tv. S49 rozdělení "c".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</si>
  <si>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333</t>
  </si>
  <si>
    <t>5907030270</t>
  </si>
  <si>
    <t>Záměna kolejnic současně s výměnou svěrek tv. S49 rozdělení "u"</t>
  </si>
  <si>
    <t>151726210</t>
  </si>
  <si>
    <t>Záměna kolejnic současně s výměnou svěrek tv. S49 rozdělení "u".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</si>
  <si>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334</t>
  </si>
  <si>
    <t>5907030410</t>
  </si>
  <si>
    <t>Záměna kolejnic současně s výměnou kompletů a pryžové podložky tv. S49 rozdělení "c"</t>
  </si>
  <si>
    <t>-327208162</t>
  </si>
  <si>
    <t>Záměna kolejnic současně s výměnou kompletů a pryžové podložky tv. S49 rozdělení "c".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</si>
  <si>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335</t>
  </si>
  <si>
    <t>5907030420</t>
  </si>
  <si>
    <t>Záměna kolejnic současně s výměnou kompletů a pryžové podložky tv. S49 rozdělení "u"</t>
  </si>
  <si>
    <t>-400401564</t>
  </si>
  <si>
    <t>Záměna kolejnic současně s výměnou kompletů a pryžové podložky tv. S49 rozdělení "u".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</si>
  <si>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336</t>
  </si>
  <si>
    <t>5907030485</t>
  </si>
  <si>
    <t>Záměna kolejnic současně s výměnou pryžové podložky tv. S49 rozdělení "c"</t>
  </si>
  <si>
    <t>504046006</t>
  </si>
  <si>
    <t>Záměna kolejnic současně s výměnou pryžové podložky tv. S49 rozdělení "c".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</si>
  <si>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337</t>
  </si>
  <si>
    <t>5907030495</t>
  </si>
  <si>
    <t>Záměna kolejnic současně s výměnou pryžové podložky tv. S49 rozdělení "u"</t>
  </si>
  <si>
    <t>-813178493</t>
  </si>
  <si>
    <t>Záměna kolejnic současně s výměnou pryžové podložky tv. S49 rozdělení "u".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</si>
  <si>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338</t>
  </si>
  <si>
    <t>5907035210</t>
  </si>
  <si>
    <t>Úprava dilatačních spár kolejnic tv. S49 rozdělení "c"</t>
  </si>
  <si>
    <t>813173581</t>
  </si>
  <si>
    <t>Úprava dilatačních spár kolejnic tv. S49 rozdělení "c". Poznámka: 1. V cenách jsou započteny náklady na uvolnění nebo demontáž upevňovadel, posun kolejnic, nastavení spáry, dotažení upevňovadel a ošetření součástí mazivem.</t>
  </si>
  <si>
    <t>Poznámka k souboru cen:_x000d_
1. V cenách jsou započteny náklady na uvolnění nebo demontáž upevňovadel, posun kolejnic, nastavení spáry, dotažení upevňovadel a ošetření součástí mazivem.</t>
  </si>
  <si>
    <t>339</t>
  </si>
  <si>
    <t>5907035220</t>
  </si>
  <si>
    <t>Úprava dilatačních spár kolejnic tv. S49 rozdělení "d"</t>
  </si>
  <si>
    <t>-350735094</t>
  </si>
  <si>
    <t>Úprava dilatačních spár kolejnic tv. S49 rozdělení "d". Poznámka: 1. V cenách jsou započteny náklady na uvolnění nebo demontáž upevňovadel, posun kolejnic, nastavení spáry, dotažení upevňovadel a ošetření součástí mazivem.</t>
  </si>
  <si>
    <t>340</t>
  </si>
  <si>
    <t>5907040010</t>
  </si>
  <si>
    <t>Posun kolejnic před svařováním tv. UIC60</t>
  </si>
  <si>
    <t>1108327882</t>
  </si>
  <si>
    <t>Posun kolejnic před svařováním tv. UIC60.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</si>
  <si>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Poznámka k souboru cen:_x000d_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</si>
  <si>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341</t>
  </si>
  <si>
    <t>5907040030</t>
  </si>
  <si>
    <t>Posun kolejnic před svařováním tv. S49</t>
  </si>
  <si>
    <t>-1740890828</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</si>
  <si>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</si>
  <si>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342</t>
  </si>
  <si>
    <t>5907045120</t>
  </si>
  <si>
    <t>Příplatek za obtížnost při výměně kolejnic na rozponových podkladnicích tv. S49</t>
  </si>
  <si>
    <t>-1900003276</t>
  </si>
  <si>
    <t>Příplatek za obtížnost při výměně kolejnic na rozponových podkladnicích tv. S49. Poznámka: 1. V cenách jsou započteny náklady za obtížné podmínky výměny kolejnic. 2. V cenách nejsou obsaženy náklady na povolení a dotažení upevňovadel.</t>
  </si>
  <si>
    <t>Poznámka k souboru cen:_x000d_
1. V cenách jsou započteny náklady za obtížné podmínky výměny kolejnic. 2. V cenách nejsou obsaženy náklady na povolení a dotažení upevňovadel.</t>
  </si>
  <si>
    <t>343</t>
  </si>
  <si>
    <t>5907045130</t>
  </si>
  <si>
    <t>Příplatek za obtížnost při výměně kolejnic na rozponových podkladnicích tv. A</t>
  </si>
  <si>
    <t>-1628533528</t>
  </si>
  <si>
    <t>Příplatek za obtížnost při výměně kolejnic na rozponových podkladnicích tv. A. Poznámka: 1. V cenách jsou započteny náklady za obtížné podmínky výměny kolejnic. 2. V cenách nejsou obsaženy náklady na povolení a dotažení upevňovadel.</t>
  </si>
  <si>
    <t>344</t>
  </si>
  <si>
    <t>5907050010</t>
  </si>
  <si>
    <t>Dělení kolejnic řezáním nebo rozbroušením tv. UIC60 nebo R65</t>
  </si>
  <si>
    <t>-1510744210</t>
  </si>
  <si>
    <t>Dělení kolejnic řezáním nebo rozbroušením tv. UIC60 nebo R65. Poznámka: 1. V cenách jsou započteny náklady na manipulaci podložení, označení a provedení řezu kolejnice.</t>
  </si>
  <si>
    <t>Poznámka k souboru cen:_x000d_
1. V cenách jsou započteny náklady na manipulaci podložení, označení a provedení řezu kolejnice.</t>
  </si>
  <si>
    <t>345</t>
  </si>
  <si>
    <t>5907050020</t>
  </si>
  <si>
    <t>Dělení kolejnic řezáním nebo rozbroušením tv. S49</t>
  </si>
  <si>
    <t>-1745634711</t>
  </si>
  <si>
    <t>Dělení kolejnic řezáním nebo rozbroušením tv. S49. Poznámka: 1. V cenách jsou započteny náklady na manipulaci podložení, označení a provedení řezu kolejnice.</t>
  </si>
  <si>
    <t>346</t>
  </si>
  <si>
    <t>5907050030</t>
  </si>
  <si>
    <t>Dělení kolejnic řezáním nebo rozbroušením tv. A</t>
  </si>
  <si>
    <t>563569671</t>
  </si>
  <si>
    <t>Dělení kolejnic řezáním nebo rozbroušením tv. A. Poznámka: 1. V cenách jsou započteny náklady na manipulaci podložení, označení a provedení řezu kolejnice.</t>
  </si>
  <si>
    <t>347</t>
  </si>
  <si>
    <t>5907050110</t>
  </si>
  <si>
    <t>Dělení kolejnic kyslíkem tv. UIC60 nebo R65</t>
  </si>
  <si>
    <t>1118623448</t>
  </si>
  <si>
    <t>Dělení kolejnic kyslíkem tv. UIC60 nebo R65. Poznámka: 1. V cenách jsou započteny náklady na manipulaci podložení, označení a provedení řezu kolejnice.</t>
  </si>
  <si>
    <t>348</t>
  </si>
  <si>
    <t>5907050120</t>
  </si>
  <si>
    <t>Dělení kolejnic kyslíkem tv. S49</t>
  </si>
  <si>
    <t>-1568900364</t>
  </si>
  <si>
    <t>Dělení kolejnic kyslíkem tv. S49. Poznámka: 1. V cenách jsou započteny náklady na manipulaci podložení, označení a provedení řezu kolejnice.</t>
  </si>
  <si>
    <t>349</t>
  </si>
  <si>
    <t>5907050130</t>
  </si>
  <si>
    <t>Dělení kolejnic kyslíkem tv. A</t>
  </si>
  <si>
    <t>963810716</t>
  </si>
  <si>
    <t>Dělení kolejnic kyslíkem tv. A. Poznámka: 1. V cenách jsou započteny náklady na manipulaci podložení, označení a provedení řezu kolejnice.</t>
  </si>
  <si>
    <t>350</t>
  </si>
  <si>
    <t>5907055010</t>
  </si>
  <si>
    <t>Vrtání kolejnic otvor o průměru do 10 mm</t>
  </si>
  <si>
    <t>1213424057</t>
  </si>
  <si>
    <t>Vrtání kolejnic otvor o průměru do 10 mm. Poznámka: 1. V cenách jsou započteny náklady na manipulaci podložení, označení a provedení vrtu ve stojině kolejnice.</t>
  </si>
  <si>
    <t>Poznámka k souboru cen:_x000d_
1. V cenách jsou započteny náklady na manipulaci podložení, označení a provedení vrtu ve stojině kolejnice.</t>
  </si>
  <si>
    <t>351</t>
  </si>
  <si>
    <t>5907055020</t>
  </si>
  <si>
    <t>Vrtání kolejnic otvor o průměru přes 10 do 23 mm</t>
  </si>
  <si>
    <t>1081183198</t>
  </si>
  <si>
    <t>Vrtání kolejnic otvor o průměru přes 10 do 23 mm. Poznámka: 1. V cenách jsou započteny náklady na manipulaci podložení, označení a provedení vrtu ve stojině kolejnice.</t>
  </si>
  <si>
    <t>352</t>
  </si>
  <si>
    <t>5907055030</t>
  </si>
  <si>
    <t>Vrtání kolejnic otvor o průměru přes 23 mm</t>
  </si>
  <si>
    <t>-715490465</t>
  </si>
  <si>
    <t>Vrtání kolejnic otvor o průměru přes 23 mm. Poznámka: 1. V cenách jsou započteny náklady na manipulaci podložení, označení a provedení vrtu ve stojině kolejnice.</t>
  </si>
  <si>
    <t>353</t>
  </si>
  <si>
    <t>5908005030</t>
  </si>
  <si>
    <t>Oprava kolejnicového styku výměna spojky tv. S49</t>
  </si>
  <si>
    <t>1282703192</t>
  </si>
  <si>
    <t>Oprava kolejnicového styku výměna spojky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</si>
  <si>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Poznámka k souboru cen:_x000d_
1. V cenách jsou započteny náklady na výměnu, demontáž nebo montáž vniřní spojky a/nebo celého styku a ošetření součástí mazivem. U přechodových spojek se použije položka s větším tvarem. 2. V cenách nejsou obsaženy náklady na dodávku materiálu.</t>
  </si>
  <si>
    <t>354</t>
  </si>
  <si>
    <t>5908005130</t>
  </si>
  <si>
    <t>Oprava kolejnicového styku demontáž spojky tv. S49</t>
  </si>
  <si>
    <t>-1139186489</t>
  </si>
  <si>
    <t>Oprava kolejnicového styku demontáž spojky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</si>
  <si>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355</t>
  </si>
  <si>
    <t>5908005230</t>
  </si>
  <si>
    <t>Oprava kolejnicového styku montáž spojky tv. S49</t>
  </si>
  <si>
    <t>-1236625393</t>
  </si>
  <si>
    <t>Oprava kolejnicového styku montáž spojky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</si>
  <si>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356</t>
  </si>
  <si>
    <t>5908005310</t>
  </si>
  <si>
    <t>Oprava kolejnicového styku výměna spojek tv. UIC60</t>
  </si>
  <si>
    <t>styk</t>
  </si>
  <si>
    <t>-2042723198</t>
  </si>
  <si>
    <t>Oprava kolejnicového styku výměna spojek tv. UIC60.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</si>
  <si>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357</t>
  </si>
  <si>
    <t>5908005330</t>
  </si>
  <si>
    <t>Oprava kolejnicového styku výměna spojek tv. S49</t>
  </si>
  <si>
    <t>1344961130</t>
  </si>
  <si>
    <t>Oprava kolejnicového styku výměna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</si>
  <si>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358</t>
  </si>
  <si>
    <t>5908005340</t>
  </si>
  <si>
    <t>Oprava kolejnicového styku výměna spojek tv. A</t>
  </si>
  <si>
    <t>1130798890</t>
  </si>
  <si>
    <t>Oprava kolejnicového styku výměna spojek tv. A.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</si>
  <si>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359</t>
  </si>
  <si>
    <t>5908005410</t>
  </si>
  <si>
    <t>Oprava kolejnicového styku demontáž spojek tv. UIC60</t>
  </si>
  <si>
    <t>1765568453</t>
  </si>
  <si>
    <t>Oprava kolejnicového styku demontáž spojek tv. UIC60.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</si>
  <si>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360</t>
  </si>
  <si>
    <t>5908005430</t>
  </si>
  <si>
    <t>Oprava kolejnicového styku demontáž spojek tv. S49</t>
  </si>
  <si>
    <t>703827266</t>
  </si>
  <si>
    <t>Oprava kolejnicového styku demontáž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</si>
  <si>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361</t>
  </si>
  <si>
    <t>5908005440</t>
  </si>
  <si>
    <t>Oprava kolejnicového styku demontáž spojek tv. A</t>
  </si>
  <si>
    <t>327430282</t>
  </si>
  <si>
    <t>Oprava kolejnicového styku demontáž spojek tv. A.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</si>
  <si>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362</t>
  </si>
  <si>
    <t>5908005510</t>
  </si>
  <si>
    <t>Oprava kolejnicového styku montáž spojek tv. UIC60</t>
  </si>
  <si>
    <t>1332213252</t>
  </si>
  <si>
    <t>Oprava kolejnicového styku montáž spojek tv. UIC60.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</si>
  <si>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363</t>
  </si>
  <si>
    <t>5908005530</t>
  </si>
  <si>
    <t>Oprava kolejnicového styku montáž spojek tv. S49</t>
  </si>
  <si>
    <t>-1975745282</t>
  </si>
  <si>
    <t>Oprava kolejnicového styku 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</si>
  <si>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364</t>
  </si>
  <si>
    <t>5908005540</t>
  </si>
  <si>
    <t>Oprava kolejnicového styku montáž spojek tv. A</t>
  </si>
  <si>
    <t>239460477</t>
  </si>
  <si>
    <t>Oprava kolejnicového styku montáž spojek tv. A.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</si>
  <si>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365</t>
  </si>
  <si>
    <t>5908010110</t>
  </si>
  <si>
    <t>Zřízení kolejnicového styku s rozřezem a vrtáním - 4 otvory tv. UIC60</t>
  </si>
  <si>
    <t>-850761081</t>
  </si>
  <si>
    <t>Zřízení kolejnicového styku s rozřezem a vrtáním - 4 otvory tv. UIC60. Poznámka: 1. V cenách jsou započteny náklady na zřízení styku, případné nastavení dilatační spáry a ošetření součástí mazivem. U přechodového styku se použije položka s větším tvarem. 2. V cenách nejsou obsaženy náklady na dodávku materiálu.</t>
  </si>
  <si>
    <t>Poznámka k souboru cen:_x000d_
1. V cenách jsou započteny náklady na zřízení styku, případné nastavení dilatační spáry a ošetření součástí mazivem. U přechodového styku se použije položka s větším tvarem. 2. V cenách nejsou obsaženy náklady na dodávku materiálu.</t>
  </si>
  <si>
    <t>366</t>
  </si>
  <si>
    <t>5908010130</t>
  </si>
  <si>
    <t>Zřízení kolejnicového styku s rozřezem a vrtáním - 4 otvory tv. S49</t>
  </si>
  <si>
    <t>-541231892</t>
  </si>
  <si>
    <t>Zřízení kolejnicového styku s rozřezem a vrtáním - 4 otvory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</si>
  <si>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367</t>
  </si>
  <si>
    <t>5908010210</t>
  </si>
  <si>
    <t>Zřízení kolejnicového styku s rozřezem a vrtáním - 2 otvory tv. UIC60</t>
  </si>
  <si>
    <t>1855655117</t>
  </si>
  <si>
    <t>Zřízení kolejnicového styku s rozřezem a vrtáním - 2 otvory tv. UIC60. Poznámka: 1. V cenách jsou započteny náklady na zřízení styku, případné nastavení dilatační spáry a ošetření součástí mazivem. U přechodového styku se použije položka s větším tvarem. 2. V cenách nejsou obsaženy náklady na dodávku materiálu.</t>
  </si>
  <si>
    <t>368</t>
  </si>
  <si>
    <t>5908010230</t>
  </si>
  <si>
    <t>Zřízení kolejnicového styku s rozřezem a vrtáním - 2 otvory tv. S49</t>
  </si>
  <si>
    <t>-510909156</t>
  </si>
  <si>
    <t>Zřízení kolejnicového styku s rozřezem a vrtáním - 2 otvory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</si>
  <si>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369</t>
  </si>
  <si>
    <t>5908015330</t>
  </si>
  <si>
    <t>Oprava součástí izolovaného styku (IS) výměna spojek tv. S49</t>
  </si>
  <si>
    <t>1688221700</t>
  </si>
  <si>
    <t>Oprava součástí izolovaného styku (IS) výměna spojek tv. S49.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</si>
  <si>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Poznámka k souboru cen:_x000d_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</si>
  <si>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370</t>
  </si>
  <si>
    <t>5908015340</t>
  </si>
  <si>
    <t>Oprava součástí izolovaného styku (IS) výměna spojek tv. A</t>
  </si>
  <si>
    <t>-1799127651</t>
  </si>
  <si>
    <t>Oprava součástí izolovaného styku (IS) výměna spojek tv.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</si>
  <si>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371</t>
  </si>
  <si>
    <t>5908020030</t>
  </si>
  <si>
    <t>Výměna profilové vložky IS tv. S49</t>
  </si>
  <si>
    <t>378056300</t>
  </si>
  <si>
    <t>Výměna profilové vložky IS tv. S49. Poznámka: 1. V cenách jsou započteny náklady na samostatnou výměnu profilové vložky a případné obroušení převalků hlavy kolejnic, demontáž a montáž vnitřní spojky, výměna vložky a ošetření součástí mazivem. 2. V cenách nejsou obsaženy náklady na dodávku materiálu.</t>
  </si>
  <si>
    <t>Poznámka k souboru cen:_x000d_
1. V cenách jsou započteny náklady na samostatnou výměnu profilové vložky a případné obroušení převalků hlavy kolejnic, demontáž a montáž vnitřní spojky, výměna vložky a ošetření součástí mazivem. 2. V cenách nejsou obsaženy náklady na dodávku materiálu.</t>
  </si>
  <si>
    <t>372</t>
  </si>
  <si>
    <t>5908025110</t>
  </si>
  <si>
    <t>Zřízení izolovaného styku (IS) s rozřezem kolejnice tv. UIC60</t>
  </si>
  <si>
    <t>-195432591</t>
  </si>
  <si>
    <t>Zřízení izolovaného styku (IS) s rozřezem kolejnice tv. UIC60. Poznámka: 1. V cenách jsou započteny náklady na zřízení itzolovaného styku, případné obroušení převalků čela kolejnic a ošetření součástí mazivem. 2. V cenách nejsou obsaženy náklady na dodávku materiálu.</t>
  </si>
  <si>
    <t>Poznámka k souboru cen:_x000d_
1. V cenách jsou započteny náklady na zřízení itzolovaného styku, případné obroušení převalků čela kolejnic a ošetření součástí mazivem. 2. V cenách nejsou obsaženy náklady na dodávku materiálu.</t>
  </si>
  <si>
    <t>373</t>
  </si>
  <si>
    <t>5908025130</t>
  </si>
  <si>
    <t>Zřízení izolovaného styku (IS) s rozřezem kolejnice tv. S49</t>
  </si>
  <si>
    <t>-749585657</t>
  </si>
  <si>
    <t>Zřízení izolovaného styku (IS) s rozřezem kolejnice tv. S49. Poznámka: 1. V cenách jsou započteny náklady na zřízení itzolovaného styku, případné obroušení převalků čela kolejnic a ošetření součástí mazivem. 2. V cenách nejsou obsaženy náklady na dodávku materiálu.</t>
  </si>
  <si>
    <t>374</t>
  </si>
  <si>
    <t>5908025140</t>
  </si>
  <si>
    <t>Zřízení izolovaného styku (IS) s rozřezem kolejnice tv. A</t>
  </si>
  <si>
    <t>989140438</t>
  </si>
  <si>
    <t>Zřízení izolovaného styku (IS) s rozřezem kolejnice tv. A. Poznámka: 1. V cenách jsou započteny náklady na zřízení itzolovaného styku, případné obroušení převalků čela kolejnic a ošetření součástí mazivem. 2. V cenách nejsou obsaženy náklady na dodávku materiálu.</t>
  </si>
  <si>
    <t>375</t>
  </si>
  <si>
    <t>5908036010</t>
  </si>
  <si>
    <t>Oprava LISU plastovými spojkami tv. UIC60</t>
  </si>
  <si>
    <t>661945841</t>
  </si>
  <si>
    <t>Oprava LISU plastovými spojkami tv. UIC60. Poznámka: 1. V cenách jsou započteny náklady na demontáž upevňovadel, rozebrání, očištění a obroušení, výměnu profilové vložky, úpravu pryžových podložek, montáž spojek, dotažení styku a ošetření součástí mazivem. 2. V cenách nejsou obsaženy náklady na dodávku materiálu.</t>
  </si>
  <si>
    <t>Poznámka k souboru cen:_x000d_
1. V cenách jsou započteny náklady na demontáž upevňovadel, rozebrání, očištění a obroušení, výměnu profilové vložky, úpravu pryžových podložek, montáž spojek, dotažení styku a ošetření součástí mazivem. 2. V cenách nejsou obsaženy náklady na dodávku materiálu.</t>
  </si>
  <si>
    <t>376</t>
  </si>
  <si>
    <t>5908036030</t>
  </si>
  <si>
    <t>Oprava LISU plastovými spojkami tv. S49</t>
  </si>
  <si>
    <t>1363550633</t>
  </si>
  <si>
    <t>Oprava LISU plastovými spojkami tv. S49. Poznámka: 1. V cenách jsou započteny náklady na demontáž upevňovadel, rozebrání, očištění a obroušení, výměnu profilové vložky, úpravu pryžových podložek, montáž spojek, dotažení styku a ošetření součástí mazivem. 2. V cenách nejsou obsaženy náklady na dodávku materiálu.</t>
  </si>
  <si>
    <t>377</t>
  </si>
  <si>
    <t>5908040010</t>
  </si>
  <si>
    <t>Výměna můstkové desky za podkladnice pražce dřevěné</t>
  </si>
  <si>
    <t>785389699</t>
  </si>
  <si>
    <t>Výměna můstkové desky za podkladnice pražce dřevěné.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</si>
  <si>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Poznámka k souboru cen:_x000d_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</si>
  <si>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378</t>
  </si>
  <si>
    <t>5908040020</t>
  </si>
  <si>
    <t>Výměna můstkové desky za podkladnice pražce betonové</t>
  </si>
  <si>
    <t>-1357644073</t>
  </si>
  <si>
    <t>Výměna můstkové desky za podkladnice pražce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</si>
  <si>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379</t>
  </si>
  <si>
    <t>5908040030</t>
  </si>
  <si>
    <t>Výměna můstkové desky za desku stejného typu pražce dřevěné</t>
  </si>
  <si>
    <t>-1482817254</t>
  </si>
  <si>
    <t>Výměna můstkové desky za desku stejného typu pražce dřevěné.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</si>
  <si>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380</t>
  </si>
  <si>
    <t>5908040040</t>
  </si>
  <si>
    <t>Výměna můstkové desky za desku stejného typu pražce betonové</t>
  </si>
  <si>
    <t>1141565383</t>
  </si>
  <si>
    <t>Výměna můstkové desky za desku stejného typu pražce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</si>
  <si>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381</t>
  </si>
  <si>
    <t>5908045010</t>
  </si>
  <si>
    <t>Výměna podkladnice dvě vrtule pražce dřevěné</t>
  </si>
  <si>
    <t>-1821776239</t>
  </si>
  <si>
    <t>Výměna podkladnice dvě vrtule pražce dřevěné.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</si>
  <si>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382</t>
  </si>
  <si>
    <t>5908045020</t>
  </si>
  <si>
    <t>Výměna podkladnice dvě vrtule pražce betonové</t>
  </si>
  <si>
    <t>1976657196</t>
  </si>
  <si>
    <t>Výměna podkladnice dvě vrtule pražce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</si>
  <si>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383</t>
  </si>
  <si>
    <t>5908045025</t>
  </si>
  <si>
    <t>Výměna podkladnice čtyři vrtule pražce dřevěné</t>
  </si>
  <si>
    <t>1695177010</t>
  </si>
  <si>
    <t>Výměna podkladnice čtyři vrtule pražce dřevěné.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</si>
  <si>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384</t>
  </si>
  <si>
    <t>5908045030</t>
  </si>
  <si>
    <t>Výměna podkladnice čtyři vrtule pražce betonové</t>
  </si>
  <si>
    <t>1500868826</t>
  </si>
  <si>
    <t>Výměna podkladnice čtyři vrtule pražce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</si>
  <si>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385</t>
  </si>
  <si>
    <t>5908046010</t>
  </si>
  <si>
    <t>Výměna podkladnice dvojité čtyři vrtule pražce dřevěné</t>
  </si>
  <si>
    <t>1960920089</t>
  </si>
  <si>
    <t>Výměna podkladnice dvojité čtyři vrtule pražce dřevěné.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</si>
  <si>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 2. V cenách nejsou obsaženy náklady na vrtání pražce a dodávku materiálu.</t>
  </si>
  <si>
    <t>386</t>
  </si>
  <si>
    <t>5908046020</t>
  </si>
  <si>
    <t>Výměna podkladnice dvojité čtyři vrtule pražce betonové</t>
  </si>
  <si>
    <t>-1817279524</t>
  </si>
  <si>
    <t>Výměna podkladnice dvojité čtyři vrtule pražce betonové. Poznámka: 1. V cenách jsou započteny náklady na demontáž, výměnu a montáž, ošetření součástí mazivem a naložení výzisku na dopravní prostředek. 2. V cenách nejsou obsaženy náklady na vrtání pražce a dodávku materiálu.</t>
  </si>
  <si>
    <t>387</t>
  </si>
  <si>
    <t>5908050005</t>
  </si>
  <si>
    <t>Výměna upevnění podkladnicového komplet</t>
  </si>
  <si>
    <t>-247741378</t>
  </si>
  <si>
    <t>Výměna upevnění podkladnicového komplet. Poznámka: 1. V cenách jsou započteny náklady na demontáž, výměnu a montáž, ošetření součástí mazivem a naložení výzisku na dopravní prostředek. 2. V cenách nejsou obsaženy náklady na vrtání pražce a dodávku materiálu.</t>
  </si>
  <si>
    <t>388</t>
  </si>
  <si>
    <t>5908050007</t>
  </si>
  <si>
    <t>Výměna upevnění podkladnicového komplety</t>
  </si>
  <si>
    <t>-887858388</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</si>
  <si>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</si>
  <si>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389</t>
  </si>
  <si>
    <t>5908050010</t>
  </si>
  <si>
    <t>Výměna upevnění podkladnicového komplety a pryžová podložka</t>
  </si>
  <si>
    <t>2015838384</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</si>
  <si>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</si>
  <si>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390</t>
  </si>
  <si>
    <t>5908050040</t>
  </si>
  <si>
    <t>Výměna upevnění bezpokladnicového komplet</t>
  </si>
  <si>
    <t>499951755</t>
  </si>
  <si>
    <t>Výměna upevnění bezpokladnicového komplet. Poznámka: 1. V cenách jsou započteny náklady na demontáž, výměnu a montáž, ošetření součástí mazivem a naložení výzisku na dopravní prostředek. 2. V cenách nejsou obsaženy náklady na vrtání pražce a dodávku materiálu.</t>
  </si>
  <si>
    <t>391</t>
  </si>
  <si>
    <t>5908050045</t>
  </si>
  <si>
    <t>Výměna upevnění bezpokladnicového komplety</t>
  </si>
  <si>
    <t>466612252</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</si>
  <si>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</si>
  <si>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392</t>
  </si>
  <si>
    <t>5908050050</t>
  </si>
  <si>
    <t>Výměna upevnění bezpokladnicového komplety a pryžová podložka</t>
  </si>
  <si>
    <t>770453311</t>
  </si>
  <si>
    <t>Výměna upevnění bezpokladnicového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</si>
  <si>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393</t>
  </si>
  <si>
    <t>5908050060</t>
  </si>
  <si>
    <t>Výměna upevnění bezpokladnicového komplety a úhlové vodicí vložky</t>
  </si>
  <si>
    <t>1357986017</t>
  </si>
  <si>
    <t>Výměna upevnění bezpokladnicového komplety a úhlové vodicí vložky. Poznámka: 1. V cenách jsou započteny náklady na demontáž, výměnu a montáž, ošetření součástí mazivem a naložení výzisku na dopravní prostředek. 2. V cenách nejsou obsaženy náklady na vrtání pražce a dodávku materiálu.</t>
  </si>
  <si>
    <t>394</t>
  </si>
  <si>
    <t>5908050070</t>
  </si>
  <si>
    <t>Výměna upevnění bezpokladnicového komplety, pryžová podložka a úhlové vodicí vložky nebo boční izolátory</t>
  </si>
  <si>
    <t>-1269853477</t>
  </si>
  <si>
    <t>Výměna upevnění bezpokladnicového komplety, pryžová podložka a úhlové vodicí vložky nebo boční izolátory. Poznámka: 1. V cenách jsou započteny náklady na demontáž, výměnu a montáž, ošetření součástí mazivem a naložení výzisku na dopravní prostředek. 2. V cenách nejsou obsaženy náklady na vrtání pražce a dodávku materiálu.</t>
  </si>
  <si>
    <t>395</t>
  </si>
  <si>
    <t>5908052010</t>
  </si>
  <si>
    <t>Výměna podložky pryžové pod patu kolejnice</t>
  </si>
  <si>
    <t>460399615</t>
  </si>
  <si>
    <t>Výměna podložky pryžové pod patu kolejnice. Poznámka: 1. V cenách jsou započteny náklady na demontáž upevňovadel, výměnu součásti, montáž upevňovadel a ošetření součástí mazivem. 2. V cenách nejsou obsaženy náklady na dodávku materiálu.</t>
  </si>
  <si>
    <t>Poznámka k souboru cen:_x000d_
1. V cenách jsou započteny náklady na demontáž upevňovadel, výměnu součásti, montáž upevňovadel a ošetření součástí mazivem. 2. V cenách nejsou obsaženy náklady na dodávku materiálu.</t>
  </si>
  <si>
    <t>396</t>
  </si>
  <si>
    <t>5908052040</t>
  </si>
  <si>
    <t>Výměna podložky polyetylenové pod podkladnici</t>
  </si>
  <si>
    <t>-775142866</t>
  </si>
  <si>
    <t>Výměna podložky polyetylenové pod podkladnici. Poznámka: 1. V cenách jsou započteny náklady na demontáž upevňovadel, výměnu součásti, montáž upevňovadel a ošetření součástí mazivem. 2. V cenách nejsou obsaženy náklady na dodávku materiálu.</t>
  </si>
  <si>
    <t>397</t>
  </si>
  <si>
    <t>5908052050</t>
  </si>
  <si>
    <t>Výměna podložky polyetylenové pod abnormální podkladnici</t>
  </si>
  <si>
    <t>1527785089</t>
  </si>
  <si>
    <t>Výměna podložky polyetylenové pod abnormální podkladnici. Poznámka: 1. V cenách jsou započteny náklady na demontáž upevňovadel, výměnu součásti, montáž upevňovadel a ošetření součástí mazivem. 2. V cenách nejsou obsaženy náklady na dodávku materiálu.</t>
  </si>
  <si>
    <t>398</t>
  </si>
  <si>
    <t>5908053020</t>
  </si>
  <si>
    <t>Výměna drobného kolejiva adaptér pružné spony "e"</t>
  </si>
  <si>
    <t>614803172</t>
  </si>
  <si>
    <t>Výměna drobného kolejiva adaptér pružné spony "e". Poznámka: 1. V cenách jsou započteny náklady na demontáž upevňovadel, výměnu součásti, montáž upevňovadel a ošetření součástí mazivem. 2. V cenách nejsou obsaženy náklady na dodávku materiálu.</t>
  </si>
  <si>
    <t>399</t>
  </si>
  <si>
    <t>5908053050</t>
  </si>
  <si>
    <t>Výměna drobného kolejiva vložka vodící úhlová</t>
  </si>
  <si>
    <t>-921682444</t>
  </si>
  <si>
    <t>Výměna drobného kolejiva vložka vodící úhlová. Poznámka: 1. V cenách jsou započteny náklady na demontáž upevňovadel, výměnu součásti, montáž upevňovadel a ošetření součástí mazivem. 2. V cenách nejsou obsaženy náklady na dodávku materiálu.</t>
  </si>
  <si>
    <t>400</t>
  </si>
  <si>
    <t>5908053080</t>
  </si>
  <si>
    <t>Výměna drobného kolejiva vložka izolační pod rozponovou svěrku</t>
  </si>
  <si>
    <t>576721366</t>
  </si>
  <si>
    <t>Výměna drobného kolejiva vložka izolační pod rozponovou svěrku. Poznámka: 1. V cenách jsou započteny náklady na demontáž upevňovadel, výměnu součásti, montáž upevňovadel a ošetření součástí mazivem. 2. V cenách nejsou obsaženy náklady na dodávku materiálu.</t>
  </si>
  <si>
    <t>401</t>
  </si>
  <si>
    <t>5908053090</t>
  </si>
  <si>
    <t>Výměna drobného kolejiva svěrka rozponová</t>
  </si>
  <si>
    <t>-1526535465</t>
  </si>
  <si>
    <t>Výměna drobného kolejiva svěrka rozponová. Poznámka: 1. V cenách jsou započteny náklady na demontáž upevňovadel, výměnu součásti, montáž upevňovadel a ošetření součástí mazivem. 2. V cenách nejsou obsaženy náklady na dodávku materiálu.</t>
  </si>
  <si>
    <t>402</t>
  </si>
  <si>
    <t>5908053100</t>
  </si>
  <si>
    <t>Výměna drobného kolejiva svěrka tuhá</t>
  </si>
  <si>
    <t>1247351292</t>
  </si>
  <si>
    <t>Výměna drobného kolejiva svěrka tuhá. Poznámka: 1. V cenách jsou započteny náklady na demontáž upevňovadel, výměnu součásti, montáž upevňovadel a ošetření součástí mazivem. 2. V cenách nejsou obsaženy náklady na dodávku materiálu.</t>
  </si>
  <si>
    <t>403</t>
  </si>
  <si>
    <t>5908053110</t>
  </si>
  <si>
    <t>Výměna drobného kolejiva svěrka pružná</t>
  </si>
  <si>
    <t>-127447985</t>
  </si>
  <si>
    <t>Výměna drobného kolejiva svěrka pružná. Poznámka: 1. V cenách jsou započteny náklady na demontáž upevňovadel, výměnu součásti, montáž upevňovadel a ošetření součástí mazivem. 2. V cenách nejsou obsaženy náklady na dodávku materiálu.</t>
  </si>
  <si>
    <t>404</t>
  </si>
  <si>
    <t>5908053120</t>
  </si>
  <si>
    <t>Výměna drobného kolejiva svěrka výhybková VT</t>
  </si>
  <si>
    <t>-1992468189</t>
  </si>
  <si>
    <t>Výměna drobného kolejiva svěrka výhybková VT. Poznámka: 1. V cenách jsou započteny náklady na demontáž upevňovadel, výměnu součásti, montáž upevňovadel a ošetření součástí mazivem. 2. V cenách nejsou obsaženy náklady na dodávku materiálu.</t>
  </si>
  <si>
    <t>405</t>
  </si>
  <si>
    <t>5908053150</t>
  </si>
  <si>
    <t>Výměna drobného kolejiva šroub svěrkový tv. T</t>
  </si>
  <si>
    <t>-337210271</t>
  </si>
  <si>
    <t>Výměna drobného kolejiva šroub svěrkový tv. T. Poznámka: 1. V cenách jsou započteny náklady na demontáž upevňovadel, výměnu součásti, montáž upevňovadel a ošetření součástí mazivem. 2. V cenách nejsou obsaženy náklady na dodávku materiálu.</t>
  </si>
  <si>
    <t>406</t>
  </si>
  <si>
    <t>5908053160</t>
  </si>
  <si>
    <t>Výměna drobného kolejiva šroub svěrkový tv. RS</t>
  </si>
  <si>
    <t>1117865506</t>
  </si>
  <si>
    <t>Výměna drobného kolejiva šroub svěrkový tv. RS. Poznámka: 1. V cenách jsou započteny náklady na demontáž upevňovadel, výměnu součásti, montáž upevňovadel a ošetření součástí mazivem. 2. V cenách nejsou obsaženy náklady na dodávku materiálu.</t>
  </si>
  <si>
    <t>407</t>
  </si>
  <si>
    <t>5908053170</t>
  </si>
  <si>
    <t>Výměna drobného kolejiva šroub svěrkový jiný tvar</t>
  </si>
  <si>
    <t>-213801388</t>
  </si>
  <si>
    <t>Výměna drobného kolejiva šroub svěrkový jiný tvar. Poznámka: 1. V cenách jsou započteny náklady na demontáž upevňovadel, výměnu součásti, montáž upevňovadel a ošetření součástí mazivem. 2. V cenách nejsou obsaženy náklady na dodávku materiálu.</t>
  </si>
  <si>
    <t>408</t>
  </si>
  <si>
    <t>5908053180</t>
  </si>
  <si>
    <t>Výměna drobného kolejiva šroub spojkový</t>
  </si>
  <si>
    <t>1770198785</t>
  </si>
  <si>
    <t>Výměna drobného kolejiva šroub spojkový. Poznámka: 1. V cenách jsou započteny náklady na demontáž upevňovadel, výměnu součásti, montáž upevňovadel a ošetření součástí mazivem. 2. V cenách nejsou obsaženy náklady na dodávku materiálu.</t>
  </si>
  <si>
    <t>409</t>
  </si>
  <si>
    <t>5908053190</t>
  </si>
  <si>
    <t>Výměna drobného kolejiva šroub výhybkový</t>
  </si>
  <si>
    <t>-704450698</t>
  </si>
  <si>
    <t>Výměna drobného kolejiva šroub výhybkový. Poznámka: 1. V cenách jsou započteny náklady na demontáž upevňovadel, výměnu součásti, montáž upevňovadel a ošetření součástí mazivem. 2. V cenách nejsou obsaženy náklady na dodávku materiálu.</t>
  </si>
  <si>
    <t>410</t>
  </si>
  <si>
    <t>5908053210</t>
  </si>
  <si>
    <t>Výměna drobného kolejiva vrtule do pražce</t>
  </si>
  <si>
    <t>-735004765</t>
  </si>
  <si>
    <t>Výměna drobného kolejiva vrtule do pražce. Poznámka: 1. V cenách jsou započteny náklady na demontáž upevňovadel, výměnu součásti, montáž upevňovadel a ošetření součástí mazivem. 2. V cenách nejsou obsaženy náklady na dodávku materiálu.</t>
  </si>
  <si>
    <t>411</t>
  </si>
  <si>
    <t>5908053250</t>
  </si>
  <si>
    <t>Výměna drobného kolejiva kroužek dvojitý pružný</t>
  </si>
  <si>
    <t>1998684536</t>
  </si>
  <si>
    <t>Výměna drobného kolejiva kroužek dvojitý pružný. Poznámka: 1. V cenách jsou započteny náklady na demontáž upevňovadel, výměnu součásti, montáž upevňovadel a ošetření součástí mazivem. 2. V cenách nejsou obsaženy náklady na dodávku materiálu.</t>
  </si>
  <si>
    <t>412</t>
  </si>
  <si>
    <t>5908053270</t>
  </si>
  <si>
    <t>Výměna drobného kolejiva vložka "M"</t>
  </si>
  <si>
    <t>-315817991</t>
  </si>
  <si>
    <t>Výměna drobného kolejiva vložka "M". Poznámka: 1. V cenách jsou započteny náklady na demontáž upevňovadel, výměnu součásti, montáž upevňovadel a ošetření součástí mazivem. 2. V cenách nejsou obsaženy náklady na dodávku materiálu.</t>
  </si>
  <si>
    <t>413</t>
  </si>
  <si>
    <t>5908055010</t>
  </si>
  <si>
    <t>Příplatek za výměnu deformovaného šroubu</t>
  </si>
  <si>
    <t>851561587</t>
  </si>
  <si>
    <t>Příplatek za výměnu deformovaného šroubu. Poznámka: 1. V cenách jsou započteny náklady na ošetření závitů antikorozním přípravkem, demontáž, výměnu a montáž nové součásti.</t>
  </si>
  <si>
    <t>Poznámka k souboru cen:_x000d_
1. V cenách jsou započteny náklady na ošetření závitů antikorozním přípravkem, demontáž, výměnu a montáž nové součásti.</t>
  </si>
  <si>
    <t>414</t>
  </si>
  <si>
    <t>5908055020</t>
  </si>
  <si>
    <t>Příplatek za výměnu deformované vrtule</t>
  </si>
  <si>
    <t>1536418174</t>
  </si>
  <si>
    <t>Příplatek za výměnu deformované vrtule. Poznámka: 1. V cenách jsou započteny náklady na ošetření závitů antikorozním přípravkem, demontáž, výměnu a montáž nové součásti.</t>
  </si>
  <si>
    <t>415</t>
  </si>
  <si>
    <t>5908060010</t>
  </si>
  <si>
    <t>Oprava rozchodu koleje přebitím podkladnice 2 vrtule</t>
  </si>
  <si>
    <t>-1765235855</t>
  </si>
  <si>
    <t>Oprava rozchodu koleje přebitím podkladnice 2 vrtule. Poznámka: 1. V cenách jsou započteny náklady na posun pražce, demontáž podkladnice, zakolíčkování, otvorů, oteslování úložné plochy, převrtání otvorů, impregnace plochy a montáž podkladnice a ošetření součástí mazivem. 2. V cenách nejsou obsaženy náklady na dodávku materiálu.</t>
  </si>
  <si>
    <t>Poznámka k souboru cen:_x000d_
1. V cenách jsou započteny náklady na posun pražce, demontáž podkladnice, zakolíčkování, otvorů, oteslování úložné plochy, převrtání otvorů, impregnace plochy a montáž podkladnice a ošetření součástí mazivem. 2. V cenách nejsou obsaženy náklady na dodávku materiálu.</t>
  </si>
  <si>
    <t>416</t>
  </si>
  <si>
    <t>5908060020</t>
  </si>
  <si>
    <t>Oprava rozchodu koleje přebitím podkladnice 4 vrtule</t>
  </si>
  <si>
    <t>1362456433</t>
  </si>
  <si>
    <t>Oprava rozchodu koleje přebitím podkladnice 4 vrtule. Poznámka: 1. V cenách jsou započteny náklady na posun pražce, demontáž podkladnice, zakolíčkování, otvorů, oteslování úložné plochy, převrtání otvorů, impregnace plochy a montáž podkladnice a ošetření součástí mazivem. 2. V cenách nejsou obsaženy náklady na dodávku materiálu.</t>
  </si>
  <si>
    <t>417</t>
  </si>
  <si>
    <t>5908060030</t>
  </si>
  <si>
    <t>Oprava rozchodu koleje přebitím stoličky přídržnice kolejové brzdy 4 vrtule</t>
  </si>
  <si>
    <t>839603606</t>
  </si>
  <si>
    <t>Oprava rozchodu koleje přebitím stoličky přídržnice kolejové brzdy 4 vrtule. Poznámka: 1. V cenách jsou započteny náklady na posun pražce, demontáž podkladnice, zakolíčkování, otvorů, oteslování úložné plochy, převrtání otvorů, impregnace plochy a montáž podkladnice a ošetření součástí mazivem. 2. V cenách nejsou obsaženy náklady na dodávku materiálu.</t>
  </si>
  <si>
    <t>418</t>
  </si>
  <si>
    <t>5908063010</t>
  </si>
  <si>
    <t>Oprava rozchodu koleje otočením podkladnice</t>
  </si>
  <si>
    <t>287579636</t>
  </si>
  <si>
    <t>Oprava rozchodu koleje otočením podkladnice. Poznámka: 1. V cenách jsou započteny náklady na demontáž upevňovadel, opravu rozchodu, montáž upevňovadel a ošetření součástí mazivem. 2. V cenách nejsou obsaženy náklady na dodávku materiálu.</t>
  </si>
  <si>
    <t>Poznámka k souboru cen:_x000d_
1. V cenách jsou započteny náklady na demontáž upevňovadel, opravu rozchodu, montáž upevňovadel a ošetření součástí mazivem. 2. V cenách nejsou obsaženy náklady na dodávku materiálu.</t>
  </si>
  <si>
    <t>419</t>
  </si>
  <si>
    <t>5908063020</t>
  </si>
  <si>
    <t>Oprava rozchodu koleje otočením nebo záměnou rozponových svěrek</t>
  </si>
  <si>
    <t>1309041108</t>
  </si>
  <si>
    <t>Oprava rozchodu koleje otočením nebo záměnou rozponových svěrek. Poznámka: 1. V cenách jsou započteny náklady na demontáž upevňovadel, opravu rozchodu, montáž upevňovadel a ošetření součástí mazivem. 2. V cenách nejsou obsaženy náklady na dodávku materiálu.</t>
  </si>
  <si>
    <t>420</t>
  </si>
  <si>
    <t>5908065010</t>
  </si>
  <si>
    <t>Ojedinělé dotahování upevňovadel bez protáčení závitů šroub spojkový</t>
  </si>
  <si>
    <t>708937121</t>
  </si>
  <si>
    <t>Ojedinělé dotahování upevňovadel bez protáčení závitů šroub spojkový. Poznámka: 1. V cenách jsou započteny náklady na dotažení doporučeným utahovacím momentem a ošetření součástí mazivem.</t>
  </si>
  <si>
    <t>Poznámka k souboru cen:_x000d_
1. V cenách jsou započteny náklady na dotažení doporučeným utahovacím momentem a ošetření součástí mazivem.</t>
  </si>
  <si>
    <t>421</t>
  </si>
  <si>
    <t>5908065020</t>
  </si>
  <si>
    <t>Ojedinělé dotahování upevňovadel bez protáčení závitů šroub svěrkový</t>
  </si>
  <si>
    <t>-1696787769</t>
  </si>
  <si>
    <t>Ojedinělé dotahování upevňovadel bez protáčení závitů šroub svěrkový. Poznámka: 1. V cenách jsou započteny náklady na dotažení doporučeným utahovacím momentem a ošetření součástí mazivem.</t>
  </si>
  <si>
    <t>422</t>
  </si>
  <si>
    <t>5908065040</t>
  </si>
  <si>
    <t>Ojedinělé dotahování upevňovadel bez protáčení závitů vrtule</t>
  </si>
  <si>
    <t>-567892150</t>
  </si>
  <si>
    <t>Ojedinělé dotahování upevňovadel bez protáčení závitů vrtule. Poznámka: 1. V cenách jsou započteny náklady na dotažení doporučeným utahovacím momentem a ošetření součástí mazivem.</t>
  </si>
  <si>
    <t>423</t>
  </si>
  <si>
    <t>5908065110</t>
  </si>
  <si>
    <t>Ojedinělé dotahování upevňovadel s protáčením závitů šroub spojkový</t>
  </si>
  <si>
    <t>-842257915</t>
  </si>
  <si>
    <t>Ojedinělé dotahování upevňovadel s protáčením závitů šroub spojkový. Poznámka: 1. V cenách jsou započteny náklady na dotažení doporučeným utahovacím momentem a ošetření součástí mazivem.</t>
  </si>
  <si>
    <t>424</t>
  </si>
  <si>
    <t>5908065120</t>
  </si>
  <si>
    <t>Ojedinělé dotahování upevňovadel s protáčením závitů šroub svěrkový</t>
  </si>
  <si>
    <t>-251679303</t>
  </si>
  <si>
    <t>Ojedinělé dotahování upevňovadel s protáčením závitů šroub svěrkový. Poznámka: 1. V cenách jsou započteny náklady na dotažení doporučeným utahovacím momentem a ošetření součástí mazivem.</t>
  </si>
  <si>
    <t>425</t>
  </si>
  <si>
    <t>5908070010</t>
  </si>
  <si>
    <t>Souvislé dotahování upevňovadel v koleji bez protáčení závitů šrouby svěrkové rozdělení "c"</t>
  </si>
  <si>
    <t>742630975</t>
  </si>
  <si>
    <t>Souvislé dotahování upevňovadel v koleji bez protáčení závitů šrouby svěrkové rozdělení "c". Poznámka: 1. V cenách jsou započteny náklady na dotažení součástí doporučeným utahovacím momentem a ošetření součástí mazivem.</t>
  </si>
  <si>
    <t>Poznámka k souboru cen:_x000d_
1. V cenách jsou započteny náklady na dotažení součástí doporučeným utahovacím momentem a ošetření součástí mazivem.</t>
  </si>
  <si>
    <t>426</t>
  </si>
  <si>
    <t>5908070020</t>
  </si>
  <si>
    <t>Souvislé dotahování upevňovadel v koleji bez protáčení závitů šrouby svěrkové rozdělení "d"</t>
  </si>
  <si>
    <t>744915113</t>
  </si>
  <si>
    <t>Souvislé dotahování upevňovadel v koleji bez protáčení závitů šrouby svěrkové rozdělení "d". Poznámka: 1. V cenách jsou započteny náklady na dotažení součástí doporučeným utahovacím momentem a ošetření součástí mazivem.</t>
  </si>
  <si>
    <t>427</t>
  </si>
  <si>
    <t>5908070110</t>
  </si>
  <si>
    <t>Souvislé dotahování upevňovadel v koleji bez protáčení závitů vrtule rozdělení "c"</t>
  </si>
  <si>
    <t>-88746175</t>
  </si>
  <si>
    <t>Souvislé dotahování upevňovadel v koleji bez protáčení závitů vrtule rozdělení "c". Poznámka: 1. V cenách jsou započteny náklady na dotažení součástí doporučeným utahovacím momentem a ošetření součástí mazivem.</t>
  </si>
  <si>
    <t>428</t>
  </si>
  <si>
    <t>5908070120</t>
  </si>
  <si>
    <t>Souvislé dotahování upevňovadel v koleji bez protáčení závitů vrtule rozdělení "d"</t>
  </si>
  <si>
    <t>1110055378</t>
  </si>
  <si>
    <t>Souvislé dotahování upevňovadel v koleji bez protáčení závitů vrtule rozdělení "d". Poznámka: 1. V cenách jsou započteny náklady na dotažení součástí doporučeným utahovacím momentem a ošetření součástí mazivem.</t>
  </si>
  <si>
    <t>429</t>
  </si>
  <si>
    <t>5908070210</t>
  </si>
  <si>
    <t>Souvislé dotahování upevňovadel v koleji bez protáčení závitů šrouby svěrkové a vrtule rozdělení "c"</t>
  </si>
  <si>
    <t>1665913428</t>
  </si>
  <si>
    <t>Souvislé dotahování upevňovadel v koleji bez protáčení závitů šrouby svěrkové a vrtule rozdělení "c". Poznámka: 1. V cenách jsou započteny náklady na dotažení součástí doporučeným utahovacím momentem a ošetření součástí mazivem.</t>
  </si>
  <si>
    <t>430</t>
  </si>
  <si>
    <t>5908070220</t>
  </si>
  <si>
    <t>Souvislé dotahování upevňovadel v koleji bez protáčení závitů šrouby svěrkové a vrtule rozdělení "d"</t>
  </si>
  <si>
    <t>-1616780086</t>
  </si>
  <si>
    <t>Souvislé dotahování upevňovadel v koleji bez protáčení závitů šrouby svěrkové a vrtule rozdělení "d". Poznámka: 1. V cenách jsou započteny náklady na dotažení součástí doporučeným utahovacím momentem a ošetření součástí mazivem.</t>
  </si>
  <si>
    <t>431</t>
  </si>
  <si>
    <t>5908070320</t>
  </si>
  <si>
    <t>Souvislé dotahování upevňovadel v koleji s protáčením závitů šrouby svěrkové rozdělení "c"</t>
  </si>
  <si>
    <t>1550040061</t>
  </si>
  <si>
    <t>Souvislé dotahování upevňovadel v koleji s protáčením závitů šrouby svěrkové rozdělení "c". Poznámka: 1. V cenách jsou započteny náklady na dotažení součástí doporučeným utahovacím momentem a ošetření součástí mazivem.</t>
  </si>
  <si>
    <t>432</t>
  </si>
  <si>
    <t>5908070330</t>
  </si>
  <si>
    <t>Souvislé dotahování upevňovadel v koleji s protáčením závitů šrouby svěrkové rozdělení "d"</t>
  </si>
  <si>
    <t>-2097972452</t>
  </si>
  <si>
    <t>Souvislé dotahování upevňovadel v koleji s protáčením závitů šrouby svěrkové rozdělení "d". Poznámka: 1. V cenách jsou započteny náklady na dotažení součástí doporučeným utahovacím momentem a ošetření součástí mazivem.</t>
  </si>
  <si>
    <t>433</t>
  </si>
  <si>
    <t>5908070410</t>
  </si>
  <si>
    <t>Souvislé dotahování upevňovadel v koleji s protáčením závitů vrtule rozdělení "c"</t>
  </si>
  <si>
    <t>146879560</t>
  </si>
  <si>
    <t>Souvislé dotahování upevňovadel v koleji s protáčením závitů vrtule rozdělení "c". Poznámka: 1. V cenách jsou započteny náklady na dotažení součástí doporučeným utahovacím momentem a ošetření součástí mazivem.</t>
  </si>
  <si>
    <t>434</t>
  </si>
  <si>
    <t>5908070420</t>
  </si>
  <si>
    <t>Souvislé dotahování upevňovadel v koleji s protáčením závitů vrtule rozdělení "d"</t>
  </si>
  <si>
    <t>556874131</t>
  </si>
  <si>
    <t>Souvislé dotahování upevňovadel v koleji s protáčením závitů vrtule rozdělení "d". Poznámka: 1. V cenách jsou započteny náklady na dotažení součástí doporučeným utahovacím momentem a ošetření součástí mazivem.</t>
  </si>
  <si>
    <t>435</t>
  </si>
  <si>
    <t>5908070510</t>
  </si>
  <si>
    <t>Souvislé dotahování upevňovadel v koleji s protáčením závitů šrouby svěrkové a vrtule rozdělení "c"</t>
  </si>
  <si>
    <t>-1421720218</t>
  </si>
  <si>
    <t>Souvislé dotahování upevňovadel v koleji s protáčením závitů šrouby svěrkové a vrtule rozdělení "c". Poznámka: 1. V cenách jsou započteny náklady na dotažení součástí doporučeným utahovacím momentem a ošetření součástí mazivem.</t>
  </si>
  <si>
    <t>436</t>
  </si>
  <si>
    <t>5908070520</t>
  </si>
  <si>
    <t>Souvislé dotahování upevňovadel v koleji s protáčením závitů šrouby svěrkové a vrtule rozdělení "d"</t>
  </si>
  <si>
    <t>-1086282783</t>
  </si>
  <si>
    <t>Souvislé dotahování upevňovadel v koleji s protáčením závitů šrouby svěrkové a vrtule rozdělení "d". Poznámka: 1. V cenách jsou započteny náklady na dotažení součástí doporučeným utahovacím momentem a ošetření součástí mazivem.</t>
  </si>
  <si>
    <t>437</t>
  </si>
  <si>
    <t>5908075010</t>
  </si>
  <si>
    <t>Souvislé dotahování upevňovadel ve výhybce bez protáčení závitů šrouby svěrkové výhybka I. generace</t>
  </si>
  <si>
    <t>1004740684</t>
  </si>
  <si>
    <t>Souvislé dotahování upevňovadel ve výhybce bez protáčení závitů šrouby svěrkové výhybka I. generace. Poznámka: 1. V cenách jsou započteny náklady na dotažení součástí doporučeným utahovacím momentem a ošetření součástí mazivem.</t>
  </si>
  <si>
    <t>438</t>
  </si>
  <si>
    <t>5908075050</t>
  </si>
  <si>
    <t>Souvislé dotahování upevňovadel ve výhybce bez protáčení závitů vrtule výhybka I. generace</t>
  </si>
  <si>
    <t>-764340827</t>
  </si>
  <si>
    <t>Souvislé dotahování upevňovadel ve výhybce bez protáčení závitů vrtule výhybka I. generace. Poznámka: 1. V cenách jsou započteny náklady na dotažení součástí doporučeným utahovacím momentem a ošetření součástí mazivem.</t>
  </si>
  <si>
    <t>439</t>
  </si>
  <si>
    <t>5908075080</t>
  </si>
  <si>
    <t>Souvislé dotahování upevňovadel ve výhybce bez protáčení závitů šrouby svěrkové a vrtule výhybka I. generace</t>
  </si>
  <si>
    <t>-1320790486</t>
  </si>
  <si>
    <t>Souvislé dotahování upevňovadel ve výhybce bez protáčení závitů šrouby svěrkové a vrtule výhybka I. generace. Poznámka: 1. V cenách jsou započteny náklady na dotažení součástí doporučeným utahovacím momentem a ošetření součástí mazivem.</t>
  </si>
  <si>
    <t>440</t>
  </si>
  <si>
    <t>5908075210</t>
  </si>
  <si>
    <t>Souvislé dotahování upevňovadel ve výhybce s protáčením závitů šrouby svěrkové výhybka I. generace</t>
  </si>
  <si>
    <t>1441903886</t>
  </si>
  <si>
    <t>Souvislé dotahování upevňovadel ve výhybce s protáčením závitů šrouby svěrkové výhybka I. generace. Poznámka: 1. V cenách jsou započteny náklady na dotažení součástí doporučeným utahovacím momentem a ošetření součástí mazivem.</t>
  </si>
  <si>
    <t>441</t>
  </si>
  <si>
    <t>5908075250</t>
  </si>
  <si>
    <t>Souvislé dotahování upevňovadel ve výhybce s protáčením závitů vrtule výhybka I. generace</t>
  </si>
  <si>
    <t>-1706678975</t>
  </si>
  <si>
    <t>Souvislé dotahování upevňovadel ve výhybce s protáčením závitů vrtule výhybka I. generace. Poznámka: 1. V cenách jsou započteny náklady na dotažení součástí doporučeným utahovacím momentem a ošetření součástí mazivem.</t>
  </si>
  <si>
    <t>442</t>
  </si>
  <si>
    <t>5908075300</t>
  </si>
  <si>
    <t>Souvislé dotahování upevňovadel ve výhybce s protáčením závitů šrouby svěrkové a vrtule výhybka I. generace</t>
  </si>
  <si>
    <t>4442137</t>
  </si>
  <si>
    <t>Souvislé dotahování upevňovadel ve výhybce s protáčením závitů šrouby svěrkové a vrtule výhybka I. generace. Poznámka: 1. V cenách jsou započteny náklady na dotažení součástí doporučeným utahovacím momentem a ošetření součástí mazivem.</t>
  </si>
  <si>
    <t>443</t>
  </si>
  <si>
    <t>5908085010</t>
  </si>
  <si>
    <t>Ojedinělá montáž kolejiva (podkladnice, můstkové desky, spojky)</t>
  </si>
  <si>
    <t>479819659</t>
  </si>
  <si>
    <t>Ojedinělá montáž kolejiva (podkladnice, můstkové desky, spojky). Poznámka: 1. V cenách jsou započteny náklady na montáž a ošetření součástí mazivem.</t>
  </si>
  <si>
    <t>Poznámka k souboru cen:_x000d_
1. V cenách jsou započteny náklady na montáž a ošetření součástí mazivem.</t>
  </si>
  <si>
    <t>444</t>
  </si>
  <si>
    <t>5908085020</t>
  </si>
  <si>
    <t>Ojedinělá montáž drobného kolejiva (svěrky, spony, šrouby, kroužky, vložky, podložky)</t>
  </si>
  <si>
    <t>833268760</t>
  </si>
  <si>
    <t>Ojedinělá montáž drobného kolejiva (svěrky, spony, šrouby, kroužky, vložky, podložky). Poznámka: 1. V cenách jsou započteny náklady na montáž a ošetření součástí mazivem.</t>
  </si>
  <si>
    <t>445</t>
  </si>
  <si>
    <t>5908087010</t>
  </si>
  <si>
    <t>Ojedinělá demontáž kolejiva (podkladnice, můstkové desky, spojky)</t>
  </si>
  <si>
    <t>710347665</t>
  </si>
  <si>
    <t>Ojedinělá demontáž kolejiva (podkladnice, můstkové desky, spojky). Poznámka: 1. V cenách jsou započteny náklady na demontáž a naložení na dopravní prostředek.</t>
  </si>
  <si>
    <t>Poznámka k souboru cen:_x000d_
1. V cenách jsou započteny náklady na demontáž a naložení na dopravní prostředek.</t>
  </si>
  <si>
    <t>446</t>
  </si>
  <si>
    <t>5908087020</t>
  </si>
  <si>
    <t>Ojedinělá demontáž drobného kolejiva (svěrky, spony, šrouby, kroužky, vložky, podložky)</t>
  </si>
  <si>
    <t>-2004899345</t>
  </si>
  <si>
    <t>Ojedinělá demontáž drobného kolejiva (svěrky, spony, šrouby, kroužky, vložky, podložky). Poznámka: 1. V cenách jsou započteny náklady na demontáž a naložení na dopravní prostředek.</t>
  </si>
  <si>
    <t>447</t>
  </si>
  <si>
    <t>5909010020</t>
  </si>
  <si>
    <t>Ojedinělé ruční podbití pražců příčných dřevěných</t>
  </si>
  <si>
    <t>1969091749</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</si>
  <si>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</si>
  <si>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Poznámka k souboru cen:_x000d_
1. V cenách jsou započteny náklady na podbití pražce oboustranně v otevřeném i zapuštěném KL, odstranění kameniva, zdvih, ruční podbití, úprava profilu KL a případná úprava snížení pod patou kolejnice.</t>
  </si>
  <si>
    <t>448</t>
  </si>
  <si>
    <t>5909010030</t>
  </si>
  <si>
    <t>Ojedinělé ruční podbití pražců příčných betonových</t>
  </si>
  <si>
    <t>859935192</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</si>
  <si>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</si>
  <si>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449</t>
  </si>
  <si>
    <t>5909010040</t>
  </si>
  <si>
    <t>Ojedinělé ruční podbití pražců příčných ocelových válcovaných</t>
  </si>
  <si>
    <t>-1002412277</t>
  </si>
  <si>
    <t>Ojedinělé ruční podbití pražců příčných ocelových válcovaných. Poznámka: 1. V cenách jsou započteny náklady na podbití pražce oboustranně v otevřeném i zapuštěném KL, odstranění kameniva, zdvih, ruční podbití, úprava profilu KL a případná úprava snížení pod patou kolejnice.</t>
  </si>
  <si>
    <t>450</t>
  </si>
  <si>
    <t>5909010050</t>
  </si>
  <si>
    <t>Ojedinělé ruční podbití pražců příčných ocelových tvaru Y</t>
  </si>
  <si>
    <t>-1588625310</t>
  </si>
  <si>
    <t>Ojedinělé ruční podbití pražců příčných ocelových tvaru Y. Poznámka: 1. V cenách jsou započteny náklady na podbití pražce oboustranně v otevřeném i zapuštěném KL, odstranění kameniva, zdvih, ruční podbití, úprava profilu KL a případná úprava snížení pod patou kolejnice.</t>
  </si>
  <si>
    <t>451</t>
  </si>
  <si>
    <t>5909010110</t>
  </si>
  <si>
    <t>Ojedinělé ruční podbití pražců výhybkových dřevěných délky do 3 m</t>
  </si>
  <si>
    <t>4024029</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</si>
  <si>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</si>
  <si>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452</t>
  </si>
  <si>
    <t>5909010120</t>
  </si>
  <si>
    <t>Ojedinělé ruční podbití pražců výhybkových dřevěných délky přes 3 do 4 m</t>
  </si>
  <si>
    <t>-184666884</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</si>
  <si>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</si>
  <si>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453</t>
  </si>
  <si>
    <t>5909010130</t>
  </si>
  <si>
    <t>Ojedinělé ruční podbití pražců výhybkových dřevěných délky přes 4 m</t>
  </si>
  <si>
    <t>1351005634</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</si>
  <si>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</si>
  <si>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454</t>
  </si>
  <si>
    <t>5909010210</t>
  </si>
  <si>
    <t>Ojedinělé ruční podbití pražců výhybkových ocelových válcovaných délky do 3 m</t>
  </si>
  <si>
    <t>1083516395</t>
  </si>
  <si>
    <t>Ojedinělé ruční podbití pražců výhybkových ocelových válcovaných délky do 3 m. Poznámka: 1. V cenách jsou započteny náklady na podbití pražce oboustranně v otevřeném i zapuštěném KL, odstranění kameniva, zdvih, ruční podbití, úprava profilu KL a případná úprava snížení pod patou kolejnice.</t>
  </si>
  <si>
    <t>455</t>
  </si>
  <si>
    <t>5909010220</t>
  </si>
  <si>
    <t>Ojedinělé ruční podbití pražců výhybkových ocelových válcovaných délky přes 3 do 4 m</t>
  </si>
  <si>
    <t>1055470543</t>
  </si>
  <si>
    <t>Ojedinělé ruční podbití pražců výhybkových ocelových válcovaných délky přes 3 do 4 m. Poznámka: 1. V cenách jsou započteny náklady na podbití pražce oboustranně v otevřeném i zapuštěném KL, odstranění kameniva, zdvih, ruční podbití, úprava profilu KL a případná úprava snížení pod patou kolejnice.</t>
  </si>
  <si>
    <t>456</t>
  </si>
  <si>
    <t>5909010230</t>
  </si>
  <si>
    <t>Ojedinělé ruční podbití pražců výhybkových ocelových válcovaných délky přes 4 m</t>
  </si>
  <si>
    <t>1173753846</t>
  </si>
  <si>
    <t>Ojedinělé ruční podbití pražců výhybkových ocelových válcovaných délky přes 4 m. Poznámka: 1. V cenách jsou započteny náklady na podbití pražce oboustranně v otevřeném i zapuštěném KL, odstranění kameniva, zdvih, ruční podbití, úprava profilu KL a případná úprava snížení pod patou kolejnice.</t>
  </si>
  <si>
    <t>457</t>
  </si>
  <si>
    <t>5909010410</t>
  </si>
  <si>
    <t>Ojedinělé ruční podbití pražců výhybkových betonových délky do 3 m</t>
  </si>
  <si>
    <t>-30241601</t>
  </si>
  <si>
    <t>Ojedinělé ruční podbití pražců výhybkových betonových délky do 3 m. Poznámka: 1. V cenách jsou započteny náklady na podbití pražce oboustranně v otevřeném i zapuštěném KL, odstranění kameniva, zdvih, ruční podbití, úprava profilu KL a případná úprava snížení pod patou kolejnice.</t>
  </si>
  <si>
    <t>458</t>
  </si>
  <si>
    <t>5909010420</t>
  </si>
  <si>
    <t>Ojedinělé ruční podbití pražců výhybkových betonových délky přes 3 do 4 m</t>
  </si>
  <si>
    <t>-1823446571</t>
  </si>
  <si>
    <t>Ojedinělé ruční podbití pražců výhybkových betonových délky přes 3 do 4 m. Poznámka: 1. V cenách jsou započteny náklady na podbití pražce oboustranně v otevřeném i zapuštěném KL, odstranění kameniva, zdvih, ruční podbití, úprava profilu KL a případná úprava snížení pod patou kolejnice.</t>
  </si>
  <si>
    <t>459</t>
  </si>
  <si>
    <t>5909010430</t>
  </si>
  <si>
    <t>Ojedinělé ruční podbití pražců výhybkových betonových délky přes 4 m</t>
  </si>
  <si>
    <t>-1254564105</t>
  </si>
  <si>
    <t>Ojedinělé ruční podbití pražců výhybkových betonových délky přes 4 m. Poznámka: 1. V cenách jsou započteny náklady na podbití pražce oboustranně v otevřeném i zapuštěném KL, odstranění kameniva, zdvih, ruční podbití, úprava profilu KL a případná úprava snížení pod patou kolejnice.</t>
  </si>
  <si>
    <t>460</t>
  </si>
  <si>
    <t>5909015510</t>
  </si>
  <si>
    <t>Příplatek k cenám za podbití dvojčitých pražců</t>
  </si>
  <si>
    <t>145132538</t>
  </si>
  <si>
    <t>461</t>
  </si>
  <si>
    <t>5909020010</t>
  </si>
  <si>
    <t>Oprava nivelety do 100 mm ručně koleje směrový posun</t>
  </si>
  <si>
    <t>-1166076130</t>
  </si>
  <si>
    <t>Oprava nivelety do 100 mm ručně koleje směrový posun.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</si>
  <si>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Poznámka k souboru cen:_x000d_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</si>
  <si>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462</t>
  </si>
  <si>
    <t>5909020020</t>
  </si>
  <si>
    <t>Oprava nivelety do 100 mm ručně koleje zdvih</t>
  </si>
  <si>
    <t>1389209674</t>
  </si>
  <si>
    <t>Oprava nivelety do 100 mm ručně koleje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</si>
  <si>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463</t>
  </si>
  <si>
    <t>5909020030</t>
  </si>
  <si>
    <t>Oprava nivelety do 100 mm ručně koleje směrový posun a zdvih</t>
  </si>
  <si>
    <t>1370807488</t>
  </si>
  <si>
    <t>Oprava nivelety do 100 mm ručně koleje směrový posun a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</si>
  <si>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464</t>
  </si>
  <si>
    <t>5909020110</t>
  </si>
  <si>
    <t>Oprava nivelety do 100 mm ručně výhybky směrový posun</t>
  </si>
  <si>
    <t>-1140876683</t>
  </si>
  <si>
    <t>Oprava nivelety do 100 mm ručně výhybky směrový posun.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</si>
  <si>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465</t>
  </si>
  <si>
    <t>5909020120</t>
  </si>
  <si>
    <t>Oprava nivelety do 100 mm ručně výhybky zdvih</t>
  </si>
  <si>
    <t>1619023147</t>
  </si>
  <si>
    <t>Oprava nivelety do 100 mm ručně výhybky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</si>
  <si>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466</t>
  </si>
  <si>
    <t>5909020130</t>
  </si>
  <si>
    <t>Oprava nivelety do 100 mm ručně výhybky směrový posun a zdvih</t>
  </si>
  <si>
    <t>-1879079237</t>
  </si>
  <si>
    <t>Oprava nivelety do 100 mm ručně výhybky směrový posun a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</si>
  <si>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467</t>
  </si>
  <si>
    <t>5909025010</t>
  </si>
  <si>
    <t>Odstranění lokálních závad koleje pražce dřevěné nebo ocelové</t>
  </si>
  <si>
    <t>744819792</t>
  </si>
  <si>
    <t>Odstranění lokálních závad koleje pražce dřevěné nebo ocelové. Poznámka: 1. V cenách jsou započteny náklady na odstranění lokálních závad podbitím ASP. 2. V cenách nejsou obsaženy náklady na doplnění a dodávku kameniva, úpravu KL a snížení KL pod patou kolejnice.</t>
  </si>
  <si>
    <t>Poznámka k souboru cen:_x000d_
1. V cenách jsou započteny náklady na odstranění lokálních závad podbitím ASP. 2. V cenách nejsou obsaženy náklady na doplnění a dodávku kameniva, úpravu KL a snížení KL pod patou kolejnice.</t>
  </si>
  <si>
    <t>468</t>
  </si>
  <si>
    <t>5909025020</t>
  </si>
  <si>
    <t>Odstranění lokálních závad koleje pražce betonové</t>
  </si>
  <si>
    <t>2045216456</t>
  </si>
  <si>
    <t>Odstranění lokálních závad koleje pražce betonové. Poznámka: 1. V cenách jsou započteny náklady na odstranění lokálních závad podbitím ASP. 2. V cenách nejsou obsaženy náklady na doplnění a dodávku kameniva, úpravu KL a snížení KL pod patou kolejnice.</t>
  </si>
  <si>
    <t>469</t>
  </si>
  <si>
    <t>5909025030</t>
  </si>
  <si>
    <t>Odstranění lokálních závad koleje pražce ocelové tv. Y</t>
  </si>
  <si>
    <t>-676742638</t>
  </si>
  <si>
    <t>Odstranění lokálních závad koleje pražce ocelové tv. Y. Poznámka: 1. V cenách jsou započteny náklady na odstranění lokálních závad podbitím ASP. 2. V cenách nejsou obsaženy náklady na doplnění a dodávku kameniva, úpravu KL a snížení KL pod patou kolejnice.</t>
  </si>
  <si>
    <t>470</t>
  </si>
  <si>
    <t>5909031010</t>
  </si>
  <si>
    <t>Úprava GPK koleje směrové a výškové uspořádání pražce dřevěné nebo ocelové</t>
  </si>
  <si>
    <t>1027247149</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</si>
  <si>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</si>
  <si>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</si>
  <si>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471</t>
  </si>
  <si>
    <t>5909031020</t>
  </si>
  <si>
    <t>Úprava GPK koleje směrové a výškové uspořádání pražce betonové</t>
  </si>
  <si>
    <t>325536972</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</si>
  <si>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</si>
  <si>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472</t>
  </si>
  <si>
    <t>5909031030</t>
  </si>
  <si>
    <t>Úprava GPK koleje směrové a výškové uspořádání pražce ocelové tvaru Y</t>
  </si>
  <si>
    <t>362041260</t>
  </si>
  <si>
    <t>Úprava GPK koleje směrové a výškové uspořádání pražce ocelové tvaru Y.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</si>
  <si>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473</t>
  </si>
  <si>
    <t>5909035010</t>
  </si>
  <si>
    <t>Odstranění lokálních závad výhybky pražce dřevěné nebo ocelové</t>
  </si>
  <si>
    <t>468721438</t>
  </si>
  <si>
    <t>Odstranění lokálních závad výhybky pražce dřevěné nebo ocelové. Poznámka: 1. V cenách jsou započteny náklady na odstranění lokálních závad podbitím ASP. 2. V cenách nejsou obsaženy náklady na doplnění a dodávku kameniva, úpravu KL a snížení KL pod patou kolejnice.</t>
  </si>
  <si>
    <t>474</t>
  </si>
  <si>
    <t>5909035020</t>
  </si>
  <si>
    <t>Odstranění lokálních závad výhybky pražce betonové</t>
  </si>
  <si>
    <t>863946929</t>
  </si>
  <si>
    <t>Odstranění lokálních závad výhybky pražce betonové. Poznámka: 1. V cenách jsou započteny náklady na odstranění lokálních závad podbitím ASP. 2. V cenách nejsou obsaženy náklady na doplnění a dodávku kameniva, úpravu KL a snížení KL pod patou kolejnice.</t>
  </si>
  <si>
    <t>475</t>
  </si>
  <si>
    <t>5909041010</t>
  </si>
  <si>
    <t>Úprava GPK výhybky směrové a výškové uspořádání pražce dřevěné nebo ocelové</t>
  </si>
  <si>
    <t>792305354</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</si>
  <si>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</si>
  <si>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476</t>
  </si>
  <si>
    <t>5909041020</t>
  </si>
  <si>
    <t>Úprava GPK výhybky směrové a výškové uspořádání pražce betonové</t>
  </si>
  <si>
    <t>1607295794</t>
  </si>
  <si>
    <t>Úprava GPK výhybky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</si>
  <si>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477</t>
  </si>
  <si>
    <t>5910020010</t>
  </si>
  <si>
    <t>Svařování kolejnic termitem plný předehřev standardní spára svar sériový tv. UIC60</t>
  </si>
  <si>
    <t>svar</t>
  </si>
  <si>
    <t>-2038394669</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</si>
  <si>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</si>
  <si>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</si>
  <si>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478</t>
  </si>
  <si>
    <t>5910020030</t>
  </si>
  <si>
    <t>Svařování kolejnic termitem plný předehřev standardní spára svar sériový tv. S49</t>
  </si>
  <si>
    <t>1583185453</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</si>
  <si>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</si>
  <si>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479</t>
  </si>
  <si>
    <t>5910020040</t>
  </si>
  <si>
    <t>Svařování kolejnic termitem plný předehřev standardní spára svar sériový tv. A</t>
  </si>
  <si>
    <t>-2041992425</t>
  </si>
  <si>
    <t>Svařování kolejnic termitem plný předehřev standardní spára svar sériový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</si>
  <si>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480</t>
  </si>
  <si>
    <t>5910020110</t>
  </si>
  <si>
    <t>Svařování kolejnic termitem plný předehřev standardní spára svar jednotlivý tv. UIC60</t>
  </si>
  <si>
    <t>453466514</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</si>
  <si>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</si>
  <si>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481</t>
  </si>
  <si>
    <t>5910020130</t>
  </si>
  <si>
    <t>Svařování kolejnic termitem plný předehřev standardní spára svar jednotlivý tv. S49</t>
  </si>
  <si>
    <t>-2034972079</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</si>
  <si>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</si>
  <si>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482</t>
  </si>
  <si>
    <t>5910020140</t>
  </si>
  <si>
    <t>Svařování kolejnic termitem plný předehřev standardní spára svar jednotlivý tv. A</t>
  </si>
  <si>
    <t>772957945</t>
  </si>
  <si>
    <t>Svařování kolejnic termitem plný předehřev standardní spára svar jednotlivý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</si>
  <si>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483</t>
  </si>
  <si>
    <t>5910020330</t>
  </si>
  <si>
    <t>Svařování kolejnic termitem plný předehřev standardní spára svar přechodový tv. UIC60/S49</t>
  </si>
  <si>
    <t>-1207223141</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</si>
  <si>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</si>
  <si>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484</t>
  </si>
  <si>
    <t>5910020340</t>
  </si>
  <si>
    <t>Svařování kolejnic termitem plný předehřev standardní spára svar přechodový tv. S49/A</t>
  </si>
  <si>
    <t>-408028018</t>
  </si>
  <si>
    <t>Svařování kolejnic termitem plný předehřev standardní spára svar přechodový tv. S49/A.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</si>
  <si>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485</t>
  </si>
  <si>
    <t>5910030310</t>
  </si>
  <si>
    <t>Příplatek za směrové vyrovnání kolejnic v obloucích o poloměru 300 m a menším</t>
  </si>
  <si>
    <t>776484623</t>
  </si>
  <si>
    <t>Příplatek za směrové vyrovnání kolejnic v obloucích o poloměru 300 m a menším. Poznámka: 1. V cenách jsou započteny náklady na použití přípravku pro směrové vyrovnání kolejnic.</t>
  </si>
  <si>
    <t>Poznámka k souboru cen:_x000d_
1. V cenách jsou započteny náklady na použití přípravku pro směrové vyrovnání kolejnic.</t>
  </si>
  <si>
    <t>486</t>
  </si>
  <si>
    <t>5910035010</t>
  </si>
  <si>
    <t>Dosažení dovolené upínací teploty v BK prodloužením kolejnicového pásu v koleji tv. UIC60</t>
  </si>
  <si>
    <t>-1621169214</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</si>
  <si>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</si>
  <si>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</si>
  <si>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487</t>
  </si>
  <si>
    <t>5910035030</t>
  </si>
  <si>
    <t>Dosažení dovolené upínací teploty v BK prodloužením kolejnicového pásu v koleji tv. S49</t>
  </si>
  <si>
    <t>-156863907</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</si>
  <si>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</si>
  <si>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488</t>
  </si>
  <si>
    <t>5910035040</t>
  </si>
  <si>
    <t>Dosažení dovolené upínací teploty v BK prodloužením kolejnicového pásu v koleji tv. A</t>
  </si>
  <si>
    <t>2094732363</t>
  </si>
  <si>
    <t>Dosažení dovolené upínací teploty v BK prodloužením kolejnicového pásu v koleji tv. A.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</si>
  <si>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489</t>
  </si>
  <si>
    <t>5910035110</t>
  </si>
  <si>
    <t>Dosažení dovolené upínací teploty v BK prodloužením kolejnicového pásu ve výhybce tv. UIC60</t>
  </si>
  <si>
    <t>658278948</t>
  </si>
  <si>
    <t>Dosažení dovolené upínací teploty v BK prodloužením kolejnicového pásu ve výhybce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</si>
  <si>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490</t>
  </si>
  <si>
    <t>5910035130</t>
  </si>
  <si>
    <t>Dosažení dovolené upínací teploty v BK prodloužením kolejnicového pásu ve výhybce tv. S49</t>
  </si>
  <si>
    <t>-465438174</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</si>
  <si>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</si>
  <si>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491</t>
  </si>
  <si>
    <t>5910035140</t>
  </si>
  <si>
    <t>Dosažení dovolené upínací teploty v BK prodloužením kolejnicového pásu ve výhybce tv. A</t>
  </si>
  <si>
    <t>-600806345</t>
  </si>
  <si>
    <t>Dosažení dovolené upínací teploty v BK prodloužením kolejnicového pásu ve výhybce tv. A.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</si>
  <si>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492</t>
  </si>
  <si>
    <t>5910040010</t>
  </si>
  <si>
    <t>Umožnění volné dilatace kolejnice demontáž upevňovadel bez osazení kluzných podložek rozdělení pražců "c"</t>
  </si>
  <si>
    <t>-1002186902</t>
  </si>
  <si>
    <t>Umožnění volné dilatace kolejnice demontáž upevňovadel bez osazení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</si>
  <si>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</si>
  <si>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493</t>
  </si>
  <si>
    <t>5910040020</t>
  </si>
  <si>
    <t>Umožnění volné dilatace kolejnice demontáž upevňovadel bez osazení kluzných podložek rozdělení pražců "d"</t>
  </si>
  <si>
    <t>-762806557</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</si>
  <si>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</si>
  <si>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494</t>
  </si>
  <si>
    <t>5910040030</t>
  </si>
  <si>
    <t>Umožnění volné dilatace kolejnice demontáž upevňovadel bez osazení kluzných podložek rozdělení pražců "u"</t>
  </si>
  <si>
    <t>-1278398562</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</si>
  <si>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</si>
  <si>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495</t>
  </si>
  <si>
    <t>5910040110</t>
  </si>
  <si>
    <t>Umožnění volné dilatace kolejnice montáž upevňovadel bez odstranění kluzných podložek rozdělení pražců "c"</t>
  </si>
  <si>
    <t>983982840</t>
  </si>
  <si>
    <t>Umožnění volné dilatace kolejnice montáž upevňovadel bez odstranění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</si>
  <si>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496</t>
  </si>
  <si>
    <t>5910040120</t>
  </si>
  <si>
    <t>Umožnění volné dilatace kolejnice montáž upevňovadel bez odstranění kluzných podložek rozdělení pražců "d"</t>
  </si>
  <si>
    <t>-2140607492</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</si>
  <si>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</si>
  <si>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497</t>
  </si>
  <si>
    <t>5910040130</t>
  </si>
  <si>
    <t>Umožnění volné dilatace kolejnice montáž upevňovadel bez odstranění kluzných podložek rozdělení pražců "u"</t>
  </si>
  <si>
    <t>1047710298</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</si>
  <si>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</si>
  <si>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498</t>
  </si>
  <si>
    <t>5910040210</t>
  </si>
  <si>
    <t>Umožnění volné dilatace kolejnice bez demontáže nebo montáže upevňovadel s osazením a odstraněním kluzných podložek rozdělení pražců "c"</t>
  </si>
  <si>
    <t>-61466414</t>
  </si>
  <si>
    <t>Umožnění volné dilatace kolejnice bez demontáže nebo montáže upevňovadel s osazením a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</si>
  <si>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499</t>
  </si>
  <si>
    <t>5910040220</t>
  </si>
  <si>
    <t>Umožnění volné dilatace kolejnice bez demontáže nebo montáže upevňovadel s osazením a odstraněním kluzných podložek rozdělení pražců "d"</t>
  </si>
  <si>
    <t>-1853354515</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</si>
  <si>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</si>
  <si>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500</t>
  </si>
  <si>
    <t>5910040230</t>
  </si>
  <si>
    <t>Umožnění volné dilatace kolejnice bez demontáže nebo montáže upevňovadel s osazením a odstraněním kluzných podložek rozdělení pražců "u"</t>
  </si>
  <si>
    <t>631600489</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</si>
  <si>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</si>
  <si>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501</t>
  </si>
  <si>
    <t>5910040310</t>
  </si>
  <si>
    <t>Umožnění volné dilatace kolejnice demontáž upevňovadel s osazením kluzných podložek rozdělení pražců "c"</t>
  </si>
  <si>
    <t>-907111756</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</si>
  <si>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</si>
  <si>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502</t>
  </si>
  <si>
    <t>5910040320</t>
  </si>
  <si>
    <t>Umožnění volné dilatace kolejnice demontáž upevňovadel s osazením kluzných podložek rozdělení pražců "d"</t>
  </si>
  <si>
    <t>-1917365956</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</si>
  <si>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</si>
  <si>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503</t>
  </si>
  <si>
    <t>5910040330</t>
  </si>
  <si>
    <t>Umožnění volné dilatace kolejnice demontáž upevňovadel s osazením kluzných podložek rozdělení pražců "u"</t>
  </si>
  <si>
    <t>-1978855877</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</si>
  <si>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</si>
  <si>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504</t>
  </si>
  <si>
    <t>5910040410</t>
  </si>
  <si>
    <t>Umožnění volné dilatace kolejnice montáž upevňovadel s odstraněním kluzných podložek rozdělení pražců "c"</t>
  </si>
  <si>
    <t>-312673609</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</si>
  <si>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</si>
  <si>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505</t>
  </si>
  <si>
    <t>5910040420</t>
  </si>
  <si>
    <t>Umožnění volné dilatace kolejnice montáž upevňovadel s odstraněním kluzných podložek rozdělení pražců "d"</t>
  </si>
  <si>
    <t>743654872</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</si>
  <si>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</si>
  <si>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506</t>
  </si>
  <si>
    <t>5910040430</t>
  </si>
  <si>
    <t>Umožnění volné dilatace kolejnice montáž upevňovadel s odstraněním kluzných podložek rozdělení pražců "u"</t>
  </si>
  <si>
    <t>-1481674878</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</si>
  <si>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</si>
  <si>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507</t>
  </si>
  <si>
    <t>5910050010</t>
  </si>
  <si>
    <t>Umožnění volné dilatace dílů výhybek demontáž upevňovadel výhybka I. generace</t>
  </si>
  <si>
    <t>1462718312</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</si>
  <si>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</si>
  <si>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Poznámka k souboru cen:_x000d_
1. V cenách jsou započteny náklady na uvolnění dílů výhybky a jejich rovnoměrné prodloužení nebo zkrácení. 2. V cenách nejsou obsaženy náklady na demontáž spojek.</t>
  </si>
  <si>
    <t>508</t>
  </si>
  <si>
    <t>5910050020</t>
  </si>
  <si>
    <t>Umožnění volné dilatace dílů výhybek demontáž upevňovadel výhybka II. generace</t>
  </si>
  <si>
    <t>-1179262988</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</si>
  <si>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</si>
  <si>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509</t>
  </si>
  <si>
    <t>5910050110</t>
  </si>
  <si>
    <t>Umožnění volné dilatace dílů výhybek montáž upevňovadel výhybka I. generace</t>
  </si>
  <si>
    <t>608317605</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</si>
  <si>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</si>
  <si>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510</t>
  </si>
  <si>
    <t>5910050120</t>
  </si>
  <si>
    <t>Umožnění volné dilatace dílů výhybek montáž upevňovadel výhybka II. generace</t>
  </si>
  <si>
    <t>-730274225</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</si>
  <si>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</si>
  <si>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511</t>
  </si>
  <si>
    <t>5910060010</t>
  </si>
  <si>
    <t>Ojedinělé broušení kolejnic R260 do hloubky do 2 mm</t>
  </si>
  <si>
    <t>-2132770567</t>
  </si>
  <si>
    <t>Ojedinělé broušení kolejnic R260 do hloubky do 2 mm. Poznámka: 1. V cenách jsou započteny náklady na ruční odstranění povrchových vad, převalků ruční nebo pojezdovou bruskou s optimalizací příčného profilu a geometrie hlavy kolejnice.</t>
  </si>
  <si>
    <t>Poznámka k souboru cen:_x000d_
1. V cenách jsou započteny náklady na ruční odstranění povrchových vad, převalků ruční nebo pojezdovou bruskou s optimalizací příčného profilu a geometrie hlavy kolejnice.</t>
  </si>
  <si>
    <t>512</t>
  </si>
  <si>
    <t>5910065010</t>
  </si>
  <si>
    <t>Odstranění převalků izolovaného styku lepeného</t>
  </si>
  <si>
    <t>2020290422</t>
  </si>
  <si>
    <t>Odstranění převalků izolovaného styku lepeného. Poznámka: 1. V cenách jsou započteny náklady na odstranění převalků hlavy kolejnice IS odbroušením po demontáži spojky a profilové vložky, u LISŮ podle schváleného technologického postupu.</t>
  </si>
  <si>
    <t>Poznámka k souboru cen:_x000d_
1. V cenách jsou započteny náklady na odstranění převalků hlavy kolejnice IS odbroušením po demontáži spojky a profilové vložky, u LISŮ podle schváleného technologického postupu.</t>
  </si>
  <si>
    <t>513</t>
  </si>
  <si>
    <t>5910129010</t>
  </si>
  <si>
    <t>Výměna zádržné opěrky jazyka</t>
  </si>
  <si>
    <t>1140960650</t>
  </si>
  <si>
    <t>Výměna zádržné opěrky jazyka. Poznámka: 1. V cenách jsou započteny náklady na demontáž, výměnu, montáž a naložení výzisku na dopravní prostředek. 2. V cenách nejsou obsaženy náklady na dodávku materiálu a vrtání otvorů.</t>
  </si>
  <si>
    <t>Poznámka k souboru cen:_x000d_
1. V cenách jsou započteny náklady na demontáž, výměnu, montáž a naložení výzisku na dopravní prostředek. 2. V cenách nejsou obsaženy náklady na dodávku materiálu a vrtání otvorů.</t>
  </si>
  <si>
    <t>514</t>
  </si>
  <si>
    <t>5910129020</t>
  </si>
  <si>
    <t>Výměna zádržné opěrky opornice</t>
  </si>
  <si>
    <t>-1837766707</t>
  </si>
  <si>
    <t>Výměna zádržné opěrky opornice. Poznámka: 1. V cenách jsou započteny náklady na demontáž, výměnu, montáž a naložení výzisku na dopravní prostředek. 2. V cenách nejsou obsaženy náklady na dodávku materiálu a vrtání otvorů.</t>
  </si>
  <si>
    <t>515</t>
  </si>
  <si>
    <t>5910129030</t>
  </si>
  <si>
    <t>Výměna zádržné opěrky jazyka i opornice</t>
  </si>
  <si>
    <t>pár</t>
  </si>
  <si>
    <t>-2014259704</t>
  </si>
  <si>
    <t>Výměna zádržné opěrky jazyka i opornice. Poznámka: 1. V cenách jsou započteny náklady na demontáž, výměnu, montáž a naložení výzisku na dopravní prostředek. 2. V cenách nejsou obsaženy náklady na dodávku materiálu a vrtání otvorů.</t>
  </si>
  <si>
    <t>516</t>
  </si>
  <si>
    <t>5910130010</t>
  </si>
  <si>
    <t>Demontáž zádržné opěrky z jazyka</t>
  </si>
  <si>
    <t>-1977100964</t>
  </si>
  <si>
    <t>Demontáž zádržné opěrky z jazyka. Poznámka: 1. V cenách jsou započteny náklady na demontáž a naložení výzisku na dopravní prostředek.</t>
  </si>
  <si>
    <t>Poznámka k souboru cen:_x000d_
1. V cenách jsou započteny náklady na demontáž a naložení výzisku na dopravní prostředek.</t>
  </si>
  <si>
    <t>517</t>
  </si>
  <si>
    <t>5910130020</t>
  </si>
  <si>
    <t>Demontáž zádržné opěrky z opornice</t>
  </si>
  <si>
    <t>374475343</t>
  </si>
  <si>
    <t>Demontáž zádržné opěrky z opornice. Poznámka: 1. V cenách jsou započteny náklady na demontáž a naložení výzisku na dopravní prostředek.</t>
  </si>
  <si>
    <t>518</t>
  </si>
  <si>
    <t>5910130030</t>
  </si>
  <si>
    <t>Demontáž zádržné opěrky z jazyka i opornice</t>
  </si>
  <si>
    <t>-1214073941</t>
  </si>
  <si>
    <t>Demontáž zádržné opěrky z jazyka i opornice. Poznámka: 1. V cenách jsou započteny náklady na demontáž a naložení výzisku na dopravní prostředek.</t>
  </si>
  <si>
    <t>519</t>
  </si>
  <si>
    <t>5910131010</t>
  </si>
  <si>
    <t>Montáž zádržné opěrky na jazyk</t>
  </si>
  <si>
    <t>1112179506</t>
  </si>
  <si>
    <t>Montáž zádržné opěrky na jazyk. Poznámka: 1. V cenách jsou započteny náklady na montáž. 2. V cenách nejsou obsaženy náklady na dodávku materiálu a vrtání otvorů.</t>
  </si>
  <si>
    <t>Poznámka k souboru cen:_x000d_
1. V cenách jsou započteny náklady na montáž. 2. V cenách nejsou obsaženy náklady na dodávku materiálu a vrtání otvorů.</t>
  </si>
  <si>
    <t>520</t>
  </si>
  <si>
    <t>5910131020</t>
  </si>
  <si>
    <t>Montáž zádržné opěrky na opornici</t>
  </si>
  <si>
    <t>-265755069</t>
  </si>
  <si>
    <t>Montáž zádržné opěrky na opornici. Poznámka: 1. V cenách jsou započteny náklady na montáž. 2. V cenách nejsou obsaženy náklady na dodávku materiálu a vrtání otvorů.</t>
  </si>
  <si>
    <t>521</t>
  </si>
  <si>
    <t>5910131030</t>
  </si>
  <si>
    <t>Montáž zádržné opěrky na jazyk i opornici</t>
  </si>
  <si>
    <t>666164606</t>
  </si>
  <si>
    <t>Montáž zádržné opěrky na jazyk i opornici. Poznámka: 1. V cenách jsou započteny náklady na montáž. 2. V cenách nejsou obsaženy náklady na dodávku materiálu a vrtání otvorů.</t>
  </si>
  <si>
    <t>522</t>
  </si>
  <si>
    <t>5910132010</t>
  </si>
  <si>
    <t>Zřízení zádržné opěrky na jazyku</t>
  </si>
  <si>
    <t>-1130744989</t>
  </si>
  <si>
    <t>Zřízení zádržné opěrky na jazyku. Poznámka: 1. V cenách jsou započteny náklady na vrtání otvorů a montáž. 2. V cenách nejsou obsaženy náklady na dodávku materiálu.</t>
  </si>
  <si>
    <t>Poznámka k souboru cen:_x000d_
1. V cenách jsou započteny náklady na vrtání otvorů a montáž. 2. V cenách nejsou obsaženy náklady na dodávku materiálu.</t>
  </si>
  <si>
    <t>523</t>
  </si>
  <si>
    <t>5910132020</t>
  </si>
  <si>
    <t>Zřízení zádržné opěrky na opornici</t>
  </si>
  <si>
    <t>736768358</t>
  </si>
  <si>
    <t>Zřízení zádržné opěrky na opornici. Poznámka: 1. V cenách jsou započteny náklady na vrtání otvorů a montáž. 2. V cenách nejsou obsaženy náklady na dodávku materiálu.</t>
  </si>
  <si>
    <t>524</t>
  </si>
  <si>
    <t>5910132030</t>
  </si>
  <si>
    <t>Zřízení zádržné opěrky na jazyku i opornici</t>
  </si>
  <si>
    <t>549386651</t>
  </si>
  <si>
    <t>Zřízení zádržné opěrky na jazyku i opornici. Poznámka: 1. V cenách jsou započteny náklady na vrtání otvorů a montáž. 2. V cenách nejsou obsaženy náklady na dodávku materiálu.</t>
  </si>
  <si>
    <t>525</t>
  </si>
  <si>
    <t>5910134010</t>
  </si>
  <si>
    <t>Výměna pražcové kotvy v koleji</t>
  </si>
  <si>
    <t>-1235658976</t>
  </si>
  <si>
    <t>Výměna pražcové kotvy v koleji. Poznámka: 1. V cenách jsou započteny náklady na odstranění kameniva, demontáž, výměnu, montáž, ošetření součásti mazivem a úpravu kameniva. 2. V cenách nejsou obsaženy náklady na dodávku materiálu.</t>
  </si>
  <si>
    <t>Poznámka k souboru cen:_x000d_
1. V cenách jsou započteny náklady na odstranění kameniva, demontáž, výměnu, montáž, ošetření součásti mazivem a úpravu kameniva. 2. V cenách nejsou obsaženy náklady na dodávku materiálu.</t>
  </si>
  <si>
    <t>526</t>
  </si>
  <si>
    <t>5910134020</t>
  </si>
  <si>
    <t>Výměna pražcové kotvy ve výhybce</t>
  </si>
  <si>
    <t>1682511414</t>
  </si>
  <si>
    <t>Výměna pražcové kotvy ve výhybce. Poznámka: 1. V cenách jsou započteny náklady na odstranění kameniva, demontáž, výměnu, montáž, ošetření součásti mazivem a úpravu kameniva. 2. V cenách nejsou obsaženy náklady na dodávku materiálu.</t>
  </si>
  <si>
    <t>527</t>
  </si>
  <si>
    <t>5910135010</t>
  </si>
  <si>
    <t>Demontáž pražcové kotvy v koleji</t>
  </si>
  <si>
    <t>-1940796870</t>
  </si>
  <si>
    <t>Demontáž pražcové kotvy v koleji. Poznámka: 1. V cenách jsou započteny náklady na odstranění kameniva, demontáž, dohození a úpravu kameniva a naložení výzisku na dopravní prostředek.</t>
  </si>
  <si>
    <t>Poznámka k souboru cen:_x000d_
1. V cenách jsou započteny náklady na odstranění kameniva, demontáž, dohození a úpravu kameniva a naložení výzisku na dopravní prostředek.</t>
  </si>
  <si>
    <t>528</t>
  </si>
  <si>
    <t>5910135020</t>
  </si>
  <si>
    <t>Demontáž pražcové kotvy ve výhybce</t>
  </si>
  <si>
    <t>117524827</t>
  </si>
  <si>
    <t>Demontáž pražcové kotvy ve výhybce. Poznámka: 1. V cenách jsou započteny náklady na odstranění kameniva, demontáž, dohození a úpravu kameniva a naložení výzisku na dopravní prostředek.</t>
  </si>
  <si>
    <t>529</t>
  </si>
  <si>
    <t>5910136010</t>
  </si>
  <si>
    <t>Montáž pražcové kotvy v koleji</t>
  </si>
  <si>
    <t>1215543428</t>
  </si>
  <si>
    <t>Montáž pražcové kotvy v koleji. Poznámka: 1. V cenách jsou započteny náklady na odstranění kameniva, montáž, ošetření součásti mazivem a úpravu kameniva. 2. V cenách nejsou obsaženy náklady na dodávku materiálu.</t>
  </si>
  <si>
    <t>Poznámka k souboru cen:_x000d_
1. V cenách jsou započteny náklady na odstranění kameniva, montáž, ošetření součásti mazivem a úpravu kameniva. 2. V cenách nejsou obsaženy náklady na dodávku materiálu.</t>
  </si>
  <si>
    <t>530</t>
  </si>
  <si>
    <t>5910136020</t>
  </si>
  <si>
    <t>Montáž pražcové kotvy ve výhybce</t>
  </si>
  <si>
    <t>-1415250776</t>
  </si>
  <si>
    <t>Montáž pražcové kotvy ve výhybce. Poznámka: 1. V cenách jsou započteny náklady na odstranění kameniva, montáž, ošetření součásti mazivem a úpravu kameniva. 2. V cenách nejsou obsaženy náklady na dodávku materiálu.</t>
  </si>
  <si>
    <t>531</t>
  </si>
  <si>
    <t>5911001010</t>
  </si>
  <si>
    <t>Čištění a mazání výhybky jednoduché s úhlem odbočení 1:5,7 až 1:11 nebo 8° až 5°</t>
  </si>
  <si>
    <t>-1540963911</t>
  </si>
  <si>
    <t>Čištění a mazání výhybky jednoduché s úhlem odbočení 1:5,7 až 1:11 nebo 8° až 5°. Poznámka: 1. V cenách jsou započteny náklady na odstranění nečistot a nánosu maziva z výměnové části neb PHS, žlabů a odvodnění, očištění kluzných stoliček a jejich ošetření mazivem.</t>
  </si>
  <si>
    <t>Poznámka k souboru cen:_x000d_
1. V cenách jsou započteny náklady na odstranění nečistot a nánosu maziva z výměnové části neb PHS, žlabů a odvodnění, očištění kluzných stoliček a jejich ošetření mazivem.</t>
  </si>
  <si>
    <t>532</t>
  </si>
  <si>
    <t>5911001020</t>
  </si>
  <si>
    <t>Čištění a mazání výhybky jednoduché s úhlem odbočení 1:12 až 1:18,5 nebo 3° až 4,5°</t>
  </si>
  <si>
    <t>816748914</t>
  </si>
  <si>
    <t>Čištění a mazání výhybky jednoduché s úhlem odbočení 1:12 až 1:18,5 nebo 3° až 4,5°. Poznámka: 1. V cenách jsou započteny náklady na odstranění nečistot a nánosu maziva z výměnové části neb PHS, žlabů a odvodnění, očištění kluzných stoliček a jejich ošetření mazivem.</t>
  </si>
  <si>
    <t>533</t>
  </si>
  <si>
    <t>5911001030</t>
  </si>
  <si>
    <t>Čištění a mazání výhybky jednoduché s úhlem odbočení 1:6 až 1:11 s PHS</t>
  </si>
  <si>
    <t>1272660179</t>
  </si>
  <si>
    <t>Čištění a mazání výhybky jednoduché s úhlem odbočení 1:6 až 1:11 s PHS. Poznámka: 1. V cenách jsou započteny náklady na odstranění nečistot a nánosu maziva z výměnové části neb PHS, žlabů a odvodnění, očištění kluzných stoliček a jejich ošetření mazivem.</t>
  </si>
  <si>
    <t>534</t>
  </si>
  <si>
    <t>5911001040</t>
  </si>
  <si>
    <t>Čištění a mazání výhybky jednoduché s úhlem odbočení 1:12 až 1:18,5 s PHS</t>
  </si>
  <si>
    <t>-269245087</t>
  </si>
  <si>
    <t>Čištění a mazání výhybky jednoduché s úhlem odbočení 1:12 až 1:18,5 s PHS. Poznámka: 1. V cenách jsou započteny náklady na odstranění nečistot a nánosu maziva z výměnové části neb PHS, žlabů a odvodnění, očištění kluzných stoliček a jejich ošetření mazivem.</t>
  </si>
  <si>
    <t>535</t>
  </si>
  <si>
    <t>5911001110</t>
  </si>
  <si>
    <t>Čištění a mazání výhybky křižovatkové celé</t>
  </si>
  <si>
    <t>-84739211</t>
  </si>
  <si>
    <t>Čištění a mazání výhybky křižovatkové celé. Poznámka: 1. V cenách jsou započteny náklady na odstranění nečistot a nánosu maziva z výměnové části neb PHS, žlabů a odvodnění, očištění kluzných stoliček a jejich ošetření mazivem.</t>
  </si>
  <si>
    <t>536</t>
  </si>
  <si>
    <t>5911001120</t>
  </si>
  <si>
    <t>Čištění a mazání výhybky křižovatkové poloviční</t>
  </si>
  <si>
    <t>1130306711</t>
  </si>
  <si>
    <t>Čištění a mazání výhybky křižovatkové poloviční. Poznámka: 1. V cenách jsou započteny náklady na odstranění nečistot a nánosu maziva z výměnové části neb PHS, žlabů a odvodnění, očištění kluzných stoliček a jejich ošetření mazivem.</t>
  </si>
  <si>
    <t>537</t>
  </si>
  <si>
    <t>5911001130</t>
  </si>
  <si>
    <t>Čištění a mazání výhybky křižovatkové s pohyblivým hrotem srdcovky</t>
  </si>
  <si>
    <t>1980046503</t>
  </si>
  <si>
    <t>Čištění a mazání výhybky křižovatkové s pohyblivým hrotem srdcovky. Poznámka: 1. V cenách jsou započteny náklady na odstranění nečistot a nánosu maziva z výměnové části neb PHS, žlabů a odvodnění, očištění kluzných stoliček a jejich ošetření mazivem.</t>
  </si>
  <si>
    <t>538</t>
  </si>
  <si>
    <t>5911005010</t>
  </si>
  <si>
    <t>Válečková stolička jazyka nadzvedávací výměna s upevněním na patu kolejnice</t>
  </si>
  <si>
    <t>-394592764</t>
  </si>
  <si>
    <t>Válečková stolička jazyka nadzvedávací výměna s upevněním na patu kolejnice. Poznámka: 1. V cenách jsou započteny náklady na provedení, nastavení funkčnosti stabilizátoru a ošetření součástí mazivem. 2. V cenách nejsou obsaženy náklady na dodávku materiálu.</t>
  </si>
  <si>
    <t>Poznámka k souboru cen:_x000d_
1. V cenách jsou započteny náklady na provedení, nastavení funkčnosti stabilizátoru a ošetření součástí mazivem. 2. V cenách nejsou obsaženy náklady na dodávku materiálu.</t>
  </si>
  <si>
    <t>539</t>
  </si>
  <si>
    <t>5911005110</t>
  </si>
  <si>
    <t>Válečková stolička jazyka nadzvedávací demontáž s upevněním na patu kolejnice</t>
  </si>
  <si>
    <t>1667664064</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</si>
  <si>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</si>
  <si>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540</t>
  </si>
  <si>
    <t>5911005210</t>
  </si>
  <si>
    <t>Válečková stolička jazyka nadzvedávací montáž s upevněním na patu kolejnice</t>
  </si>
  <si>
    <t>1714261213</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</si>
  <si>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</si>
  <si>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541</t>
  </si>
  <si>
    <t>5911005310</t>
  </si>
  <si>
    <t>Válečková stolička jazyka nadzvedávací seřízení s upevněním na patu kolejnice</t>
  </si>
  <si>
    <t>1727528139</t>
  </si>
  <si>
    <t>Válečková stolička jazyka nadzvedávací seřízení s upevněním na patu kolejnice. Poznámka: 1. V cenách jsou započteny náklady na provedení, nastavení funkčnosti stabilizátoru a ošetření součástí mazivem. 2. V cenách nejsou obsaženy náklady na dodávku materiálu.</t>
  </si>
  <si>
    <t>542</t>
  </si>
  <si>
    <t>5911011020</t>
  </si>
  <si>
    <t>Výměna jazyků a opornic výhybky jednoduché s jedním hákovým závěrem soustavy S49</t>
  </si>
  <si>
    <t>833594923</t>
  </si>
  <si>
    <t>Výměna jazyků a opornic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</si>
  <si>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</si>
  <si>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543</t>
  </si>
  <si>
    <t>5911013020</t>
  </si>
  <si>
    <t>Výměna jazyka a opornice výhybky jednoduché s jedním hákovým závěrem soustavy S49</t>
  </si>
  <si>
    <t>-554614096</t>
  </si>
  <si>
    <t>Výměna jazyka a opornice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</si>
  <si>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544</t>
  </si>
  <si>
    <t>5911015020</t>
  </si>
  <si>
    <t>Výměna jazyka výhybky jednoduché s jedním hákovým závěrem soustavy S49</t>
  </si>
  <si>
    <t>-778231866</t>
  </si>
  <si>
    <t>Výměna jazyka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</si>
  <si>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</si>
  <si>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545</t>
  </si>
  <si>
    <t>5911017020</t>
  </si>
  <si>
    <t>Výměna opornice výhybky jednoduché s jedním hákovým závěrem soustavy S49</t>
  </si>
  <si>
    <t>1290392991</t>
  </si>
  <si>
    <t>Výměna opornice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</si>
  <si>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</si>
  <si>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546</t>
  </si>
  <si>
    <t>5911027010</t>
  </si>
  <si>
    <t>Výměna jazyků a opornic výhybky jednoduché s jedním čelisťovým závěrem soustavy UIC60</t>
  </si>
  <si>
    <t>-954735110</t>
  </si>
  <si>
    <t>Výměna jazyků a opornic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</si>
  <si>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</si>
  <si>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547</t>
  </si>
  <si>
    <t>5911027030</t>
  </si>
  <si>
    <t>Výměna jazyků a opornic výhybky jednoduché s jedním čelisťovým závěrem soustavy S49</t>
  </si>
  <si>
    <t>-1741905204</t>
  </si>
  <si>
    <t>Výměna jazyků a opornic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</si>
  <si>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548</t>
  </si>
  <si>
    <t>5911029010</t>
  </si>
  <si>
    <t>Výměna jazyka a opornice výhybky jednoduché s jedním čelisťovým závěrem soustavy UIC60</t>
  </si>
  <si>
    <t>-868436513</t>
  </si>
  <si>
    <t>Výměna jazyka 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</si>
  <si>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549</t>
  </si>
  <si>
    <t>5911029030</t>
  </si>
  <si>
    <t>Výměna jazyka a opornice výhybky jednoduché s jedním čelisťovým závěrem soustavy S49</t>
  </si>
  <si>
    <t>1942296145</t>
  </si>
  <si>
    <t>Výměna jazyka 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</si>
  <si>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550</t>
  </si>
  <si>
    <t>5911031010</t>
  </si>
  <si>
    <t>Výměna jazyka výhybky jednoduché s jedním čelisťovým závěrem soustavy UIC60</t>
  </si>
  <si>
    <t>-965333140</t>
  </si>
  <si>
    <t>Výměna jazyka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</si>
  <si>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551</t>
  </si>
  <si>
    <t>5911031030</t>
  </si>
  <si>
    <t>Výměna jazyka výhybky jednoduché s jedním čelisťovým závěrem soustavy S49</t>
  </si>
  <si>
    <t>367760127</t>
  </si>
  <si>
    <t>Výměna jazyka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</si>
  <si>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552</t>
  </si>
  <si>
    <t>5911033010</t>
  </si>
  <si>
    <t>Výměna opornice výhybky jednoduché s jedním čelisťovým závěrem soustavy UIC60</t>
  </si>
  <si>
    <t>1881189773</t>
  </si>
  <si>
    <t>Výměna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</si>
  <si>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553</t>
  </si>
  <si>
    <t>5911033030</t>
  </si>
  <si>
    <t>Výměna opornice výhybky jednoduché s jedním čelisťovým závěrem soustavy S49</t>
  </si>
  <si>
    <t>-401398124</t>
  </si>
  <si>
    <t>Výměna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</si>
  <si>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554</t>
  </si>
  <si>
    <t>5911035010</t>
  </si>
  <si>
    <t>Výměna jazyků a opornic výhybky jednoduché s dvěma čelisťovými závěry soustavy UIC60</t>
  </si>
  <si>
    <t>-1067124480</t>
  </si>
  <si>
    <t>Výměna jazyků a opornic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</si>
  <si>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</si>
  <si>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555</t>
  </si>
  <si>
    <t>5911035030</t>
  </si>
  <si>
    <t>Výměna jazyků a opornic výhybky jednoduché s dvěma čelisťovými závěry soustavy S49</t>
  </si>
  <si>
    <t>919151045</t>
  </si>
  <si>
    <t>Výměna jazyků a opornic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</si>
  <si>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556</t>
  </si>
  <si>
    <t>5911059020</t>
  </si>
  <si>
    <t>Oprava sputovaného jazyka výhybky jednoduché s jedním hákovým závěrem soustavy S49</t>
  </si>
  <si>
    <t>1281562394</t>
  </si>
  <si>
    <t>Oprava sputovaného jazyka výhybky jednoduché s jedním hákovým závěrem soustavy S49. Poznámka: 1. V cenách jsou započteny náklady na demontáž upevňovadel a uvolnění spojek, přizdvižení a posunutí dílu, montáž upevňovadel, dotažení spojek, seřízení závěrů, ošetření součástí mazivem a provedení západkové zkoušky.</t>
  </si>
  <si>
    <t>Poznámka k souboru cen:_x000d_
1. V cenách jsou započteny náklady na demontáž upevňovadel a uvolnění spojek, přizdvižení a posunutí dílu, montáž upevňovadel, dotažení spojek, seřízení závěrů, ošetření součástí mazivem a provedení západkové zkoušky.</t>
  </si>
  <si>
    <t>557</t>
  </si>
  <si>
    <t>5911059230</t>
  </si>
  <si>
    <t>Oprava sputovaného jazyka výhybky jednoduché s jedním čelisťovým závěrem soustavy S49</t>
  </si>
  <si>
    <t>1618794596</t>
  </si>
  <si>
    <t>Oprava sputovaného jazyka výhybky jednoduché s jedním čelisťovým závěrem soustavy S49. Poznámka: 1. V cenách jsou započteny náklady na demontáž upevňovadel a uvolnění spojek, přizdvižení a posunutí dílu, montáž upevňovadel, dotažení spojek, seřízení závěrů, ošetření součástí mazivem a provedení západkové zkoušky.</t>
  </si>
  <si>
    <t>558</t>
  </si>
  <si>
    <t>5911060010</t>
  </si>
  <si>
    <t>Výměna výhybkové kolejnice přímé tv. UIC60</t>
  </si>
  <si>
    <t>-513150932</t>
  </si>
  <si>
    <t>Výměna výhybkové kolejnice přímé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</si>
  <si>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souboru cen:_x000d_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</si>
  <si>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559</t>
  </si>
  <si>
    <t>5911060030</t>
  </si>
  <si>
    <t>Výměna výhybkové kolejnice přímé tv. S49</t>
  </si>
  <si>
    <t>-953857821</t>
  </si>
  <si>
    <t>Výměna výhybkové kolejnice přímé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</si>
  <si>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560</t>
  </si>
  <si>
    <t>5911060110</t>
  </si>
  <si>
    <t>Výměna výhybkové kolejnice ohnuté tv. UIC60</t>
  </si>
  <si>
    <t>-1213215077</t>
  </si>
  <si>
    <t>Výměna výhybkové kolejnice ohnuté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</si>
  <si>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561</t>
  </si>
  <si>
    <t>5911060130</t>
  </si>
  <si>
    <t>Výměna výhybkové kolejnice ohnuté tv. S49</t>
  </si>
  <si>
    <t>-265336645</t>
  </si>
  <si>
    <t>Výměna výhybkové kolejnice ohnuté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</si>
  <si>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562</t>
  </si>
  <si>
    <t>5911113020</t>
  </si>
  <si>
    <t>Výměna srdcovky jednoduché montované z kolejnic soustavy S49</t>
  </si>
  <si>
    <t>t</t>
  </si>
  <si>
    <t>798547154</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</si>
  <si>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</si>
  <si>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Poznámka k souboru cen:_x000d_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</si>
  <si>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563</t>
  </si>
  <si>
    <t>5911113110</t>
  </si>
  <si>
    <t>Výměna srdcovky jednoduché svařované (SK) soustavy UIC60</t>
  </si>
  <si>
    <t>-495082389</t>
  </si>
  <si>
    <t>Výměna srdcovky jednoduché svařované (SK)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</si>
  <si>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564</t>
  </si>
  <si>
    <t>5911113130</t>
  </si>
  <si>
    <t>Výměna srdcovky jednoduché svařované (SK) soustavy S49</t>
  </si>
  <si>
    <t>1553149439</t>
  </si>
  <si>
    <t>Výměna srdcovky jednoduché svařované (SK)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</si>
  <si>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565</t>
  </si>
  <si>
    <t>5911113210</t>
  </si>
  <si>
    <t>Výměna srdcovky jednoduché z částmi z odlévané oceli (ZMB) soustavy UIC60</t>
  </si>
  <si>
    <t>-469564118</t>
  </si>
  <si>
    <t>Výměna srdcovky jednoduché z částmi z odlévané oceli (ZMB)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</si>
  <si>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566</t>
  </si>
  <si>
    <t>5911115020</t>
  </si>
  <si>
    <t>Oprava šíře žlábku srdcovky jednoduché montované z kolejnic soustavy S49</t>
  </si>
  <si>
    <t>1777686686</t>
  </si>
  <si>
    <t>Oprava šíře žlábku srdcovky jednoduché montované z kolejnic soustavy S49. Poznámka: 1. V cenách jsou započteny náklady na demontáž upevňovadel, vymezení žlábku navařením nebo obroušením, montáž upevňovadel a ošetření součástí mazivem.</t>
  </si>
  <si>
    <t>Poznámka k souboru cen:_x000d_
1. V cenách jsou započteny náklady na demontáž upevňovadel, vymezení žlábku navařením nebo obroušením, montáž upevňovadel a ošetření součástí mazivem.</t>
  </si>
  <si>
    <t>567</t>
  </si>
  <si>
    <t>5911117010</t>
  </si>
  <si>
    <t>Výměna přídržnice srdcovky jednoduché typ Kn60 přímé soustavy UIC60</t>
  </si>
  <si>
    <t>881554910</t>
  </si>
  <si>
    <t>Výměna přídržnice srdcovky jednoduché typ Kn60 přímé soustavy UIC60. Poznámka: 1. V cenách jsou započteny náklady na výměnu přídržnice, vymezení šíře žlábku a ošetření součástí mazivem. 2. V cenách nejsou obsaženy náklady na dodávku dílu.</t>
  </si>
  <si>
    <t>Poznámka k souboru cen:_x000d_
1. V cenách jsou započteny náklady na výměnu přídržnice, vymezení šíře žlábku a ošetření součástí mazivem. 2. V cenách nejsou obsaženy náklady na dodávku dílu.</t>
  </si>
  <si>
    <t>568</t>
  </si>
  <si>
    <t>5911117030</t>
  </si>
  <si>
    <t>Výměna přídržnice srdcovky jednoduché typ Kn60 přímé soustavy S49</t>
  </si>
  <si>
    <t>551435833</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</si>
  <si>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</si>
  <si>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569</t>
  </si>
  <si>
    <t>5911117110</t>
  </si>
  <si>
    <t>Výměna přídržnice srdcovky jednoduché typ Kn60 ohnuté soustavy UIC60</t>
  </si>
  <si>
    <t>1630506301</t>
  </si>
  <si>
    <t>Výměna přídržnice srdcovky jednoduché typ Kn60 ohnuté soustavy UIC60. Poznámka: 1. V cenách jsou započteny náklady na výměnu přídržnice, vymezení šíře žlábku a ošetření součástí mazivem. 2. V cenách nejsou obsaženy náklady na dodávku dílu.</t>
  </si>
  <si>
    <t>570</t>
  </si>
  <si>
    <t>5911117130</t>
  </si>
  <si>
    <t>Výměna přídržnice srdcovky jednoduché typ Kn60 ohnuté soustavy S49</t>
  </si>
  <si>
    <t>1879236175</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</si>
  <si>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</si>
  <si>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571</t>
  </si>
  <si>
    <t>5911117230</t>
  </si>
  <si>
    <t>Výměna přídržnice srdcovky jednoduché typ obrácené T (plech) přímé soustavy T</t>
  </si>
  <si>
    <t>-1782854858</t>
  </si>
  <si>
    <t>Výměna přídržnice srdcovky jednoduché typ obrácené T (plech) přímé soustavy T. Poznámka: 1. V cenách jsou započteny náklady na výměnu přídržnice, vymezení šíře žlábku a ošetření součástí mazivem. 2. V cenách nejsou obsaženy náklady na dodávku dílu.</t>
  </si>
  <si>
    <t>572</t>
  </si>
  <si>
    <t>5911119030</t>
  </si>
  <si>
    <t>Oprava šíře žlábku přídržnice srdcovky jednoduché typ Kn60 soustavy S49</t>
  </si>
  <si>
    <t>1986983890</t>
  </si>
  <si>
    <t>Oprava šíře žlábku přídržnice srdcovky jednoduché typ Kn60 soustavy S49. Poznámka: 1. V cenách jsou započteny náklady na vymezení žlábku podložením, navařením nebo obroušením a ošetření součástí mazivem. 2. V cenách nejsou obsaženy náklady na dodávku materiálu.</t>
  </si>
  <si>
    <t>Poznámka k souboru cen:_x000d_
1. V cenách jsou započteny náklady na vymezení žlábku podložením, navařením nebo obroušením a ošetření součástí mazivem. 2. V cenách nejsou obsaženy náklady na dodávku materiálu.</t>
  </si>
  <si>
    <t>573</t>
  </si>
  <si>
    <t>5911119130</t>
  </si>
  <si>
    <t>Oprava šíře žlábku přídržnice srdcovky jednoduché typ obrácené T soustavy T</t>
  </si>
  <si>
    <t>1359165908</t>
  </si>
  <si>
    <t>Oprava šíře žlábku přídržnice srdcovky jednoduché typ obrácené T soustavy T. Poznámka: 1. V cenách jsou započteny náklady na vymezení žlábku podložením, navařením nebo obroušením a ošetření součástí mazivem. 2. V cenách nejsou obsaženy náklady na dodávku materiálu.</t>
  </si>
  <si>
    <t>574</t>
  </si>
  <si>
    <t>5911121010</t>
  </si>
  <si>
    <t>Výměna kolejnice u přídržnice typ Kn60 přímá soustavy UIC60</t>
  </si>
  <si>
    <t>-178280861</t>
  </si>
  <si>
    <t>Výměna kolejnice u přídržnice typ Kn60 přímá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</si>
  <si>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Poznámka k souboru cen:_x000d_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</si>
  <si>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575</t>
  </si>
  <si>
    <t>5911121030</t>
  </si>
  <si>
    <t>Výměna kolejnice u přídržnice typ Kn60 přímá soustavy S49</t>
  </si>
  <si>
    <t>979178192</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</si>
  <si>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</si>
  <si>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576</t>
  </si>
  <si>
    <t>5911121110</t>
  </si>
  <si>
    <t>Výměna kolejnice u přídržnice typ Kn60 ohnuté soustavy UIC60</t>
  </si>
  <si>
    <t>1498014298</t>
  </si>
  <si>
    <t>Výměna kolejnice u přídržnice typ Kn60 ohnuté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</si>
  <si>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577</t>
  </si>
  <si>
    <t>5911121130</t>
  </si>
  <si>
    <t>Výměna kolejnice u přídržnice typ Kn60 ohnuté soustavy S49</t>
  </si>
  <si>
    <t>1867759390</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</si>
  <si>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</si>
  <si>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578</t>
  </si>
  <si>
    <t>5911121230</t>
  </si>
  <si>
    <t>Výměna kolejnice u přídržnice typ obrácené T (plech) přímé soustavy T</t>
  </si>
  <si>
    <t>-359734088</t>
  </si>
  <si>
    <t>Výměna kolejnice u přídržnice typ obrácené T (plech) přímé soustavy T.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</si>
  <si>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579</t>
  </si>
  <si>
    <t>5911125010</t>
  </si>
  <si>
    <t>Výměna kolejnice s přídržnicí typ Kn60 soustavy UIC60</t>
  </si>
  <si>
    <t>1071938021</t>
  </si>
  <si>
    <t>Výměna kolejnice s přídržnicí typ Kn60 soustavy UIC60. Poznámka: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</si>
  <si>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Poznámka k souboru cen:_x000d_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</si>
  <si>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580</t>
  </si>
  <si>
    <t>5911125030</t>
  </si>
  <si>
    <t>Výměna kolejnice s přídržnicí typ Kn60 soustavy S49</t>
  </si>
  <si>
    <t>-304316540</t>
  </si>
  <si>
    <t>Výměna kolejnice s přídržnicí typ Kn60 soustavy S49. Poznámka: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</si>
  <si>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581</t>
  </si>
  <si>
    <t>5911125130</t>
  </si>
  <si>
    <t>Výměna kolejnice s přídržnicí typ obrácené T (plech) soustavy T</t>
  </si>
  <si>
    <t>1286600551</t>
  </si>
  <si>
    <t>Výměna kolejnice s přídržnicí typ obrácené T (plech) soustavy T. Poznámka: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</si>
  <si>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582</t>
  </si>
  <si>
    <t>5911147110</t>
  </si>
  <si>
    <t>Výměna jazyků vnějších i vnitřních a opornic vnějších i vnitřních výhybky křižovatkové s PHS a čelisťovými závěry soustavy UIC60</t>
  </si>
  <si>
    <t>-702406844</t>
  </si>
  <si>
    <t>Výměna jazyků vnějších i vnitřních a opornic vnějších i vnitřních výhybky křižovatkové s PHS a čelisťovými závěry soustavy UIC60. Poznámka: 1. V cenách jsou započteny náklady na zřízení a demontáž prozatímních styků, demontáž upevňovadel, závěrů výhybky a závěrů PHS, výměnu dílů, montáž upevňovadel a závěrů, seřízení chodu výhybky, provedení západkové zkoušky a ošetření součástí mazivem. 2. V cenách nejsou obsaženy náklady na dodávku materiálu, demontáž a montáž styku nebo dělení a svaření kolejnic.</t>
  </si>
  <si>
    <t>Poznámka k souboru cen:_x000d_
1. V cenách jsou započteny náklady na zřízení a demontáž prozatímních styků, demontáž upevňovadel, závěrů výhybky a závěrů PHS, výměnu dílů, montáž upevňovadel a závěrů, seřízení chodu výhybky, provedení západkové zkoušky a ošetření součástí mazivem. 2. V cenách nejsou obsaženy náklady na dodávku materiálu, demontáž a montáž styku nebo dělení a svaření kolejnic.</t>
  </si>
  <si>
    <t>583</t>
  </si>
  <si>
    <t>5911147120</t>
  </si>
  <si>
    <t>Výměna jazyků vnějších i vnitřních a opornic vnějších i vnitřních výhybky křižovatkové s PHS a čelisťovými závěry soustavy S49</t>
  </si>
  <si>
    <t>679747883</t>
  </si>
  <si>
    <t>Výměna jazyků vnějších i vnitřních a opornic vnějších i vnitřních výhybky křižovatkové s PHS a čelisťovými závěry soustavy S49. Poznámka: 1. V cenách jsou započteny náklady na zřízení a demontáž prozatímních styků, demontáž upevňovadel, závěrů výhybky a závěrů PHS, výměnu dílů, montáž upevňovadel a závěrů, seřízení chodu výhybky, provedení západkové zkoušky a ošetření součástí mazivem. 2. V cenách nejsou obsaženy náklady na dodávku materiálu, demontáž a montáž styku nebo dělení a svaření kolejnic.</t>
  </si>
  <si>
    <t>584</t>
  </si>
  <si>
    <t>5911149110</t>
  </si>
  <si>
    <t>Výměna jazyka vnějšího i vnitřního a opornice vnější i vnitřní výhybky křižovatkové s PHS a čelisťovými závěry soustavy UIC60</t>
  </si>
  <si>
    <t>-1722382956</t>
  </si>
  <si>
    <t>Výměna jazyka vnějšího i vnitřního a opornice vnější i vnitřní výhybky křižovatkové s PHS a čelisťovými závěry soustavy UIC60. Poznámka: 1. V cenách jsou započteny náklady na zřízení a demontáž prozatímních styků, demontáž upevňovadel, závěrů výhybky a závěrů PHS, výměnu dílů, montáž upevňovadel a závěrů, ošetření dílů mazivem, seřízení chodu výhybky, provedení západkové zkoušky a ošetření součástí mazivem. 2. V cenách nejsou obsaženy náklady na dodávku materiálu, demontáž a montáž styku nebo dělení a svaření kolejnic.</t>
  </si>
  <si>
    <t>Poznámka k souboru cen:_x000d_
1. V cenách jsou započteny náklady na zřízení a demontáž prozatímních styků, demontáž upevňovadel, závěrů výhybky a závěrů PHS, výměnu dílů, montáž upevňovadel a závěrů, ošetření dílů mazivem, seřízení chodu výhybky, provedení západkové zkoušky a ošetření součástí mazivem. 2. V cenách nejsou obsaženy náklady na dodávku materiálu, demontáž a montáž styku nebo dělení a svaření kolejnic.</t>
  </si>
  <si>
    <t>585</t>
  </si>
  <si>
    <t>5911149120</t>
  </si>
  <si>
    <t>Výměna jazyka vnějšího i vnitřního a opornice vnější i vnitřní výhybky křižovatkové s PHS a čelisťovými závěry soustavy S49</t>
  </si>
  <si>
    <t>1966254105</t>
  </si>
  <si>
    <t>Výměna jazyka vnějšího i vnitřního a opornice vnější i vnitřní výhybky křižovatkové s PHS a čelisťovými závěry soustavy S49. Poznámka: 1. V cenách jsou započteny náklady na zřízení a demontáž prozatímních styků, demontáž upevňovadel, závěrů výhybky a závěrů PHS, výměnu dílů, montáž upevňovadel a závěrů, ošetření dílů mazivem, seřízení chodu výhybky, provedení západkové zkoušky a ošetření součástí mazivem. 2. V cenách nejsou obsaženy náklady na dodávku materiálu, demontáž a montáž styku nebo dělení a svaření kolejnic.</t>
  </si>
  <si>
    <t>586</t>
  </si>
  <si>
    <t>5911151110</t>
  </si>
  <si>
    <t>Výměna jazyka vnějšího a opornice vnější výhybky křižovatkové s PHS a čelisťovými závěry soustavy UIC60</t>
  </si>
  <si>
    <t>-1029475611</t>
  </si>
  <si>
    <t>Výměna jazyka vnějšího a opornice vnější výhybky křižovatkové s PHS a čelisťovými závěry soustavy UIC60.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</si>
  <si>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Poznámka k souboru cen:_x000d_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</si>
  <si>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587</t>
  </si>
  <si>
    <t>5911151120</t>
  </si>
  <si>
    <t>Výměna jazyka vnějšího a opornice vnější výhybky křižovatkové s PHS a čelisťovými závěry soustavy S49</t>
  </si>
  <si>
    <t>180927536</t>
  </si>
  <si>
    <t>Výměna jazyka vnějšího a opornice vnější výhybky křižovatkové s PHS a čelisťovými závěry soustavy S49.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</si>
  <si>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588</t>
  </si>
  <si>
    <t>5911153110</t>
  </si>
  <si>
    <t>Výměna jazyka vnitřního a opornice vnitřní výhybky křižovatkové s PHS a čelisťovými závěry soustavy UIC60</t>
  </si>
  <si>
    <t>-981055668</t>
  </si>
  <si>
    <t>Výměna jazyka vnitřního a opornice vnitřní výhybky křižovatkové s PHS a čelisťovými závěry soustavy UIC60.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</si>
  <si>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589</t>
  </si>
  <si>
    <t>5911153120</t>
  </si>
  <si>
    <t>Výměna jazyka vnitřního a opornice vnitřní výhybky křižovatkové s PHS a čelisťovými závěry soustavy S49</t>
  </si>
  <si>
    <t>-977631115</t>
  </si>
  <si>
    <t>Výměna jazyka vnitřního a opornice vnitřní výhybky křižovatkové s PHS a čelisťovými závěry soustavy S49.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</si>
  <si>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590</t>
  </si>
  <si>
    <t>5911159110</t>
  </si>
  <si>
    <t>Výměna opornice vnější výhybky křižovatkové s PHS a čelisťovými závěry soustavy UIC60</t>
  </si>
  <si>
    <t>-1394165754</t>
  </si>
  <si>
    <t>Výměna opornice vnější výhybky křižovatkové s PHS a čelisťovými závěry soustavy UIC60.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</si>
  <si>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591</t>
  </si>
  <si>
    <t>5911161110</t>
  </si>
  <si>
    <t>Výměna opornice vnitřní výhybky křižovatkové s PHS a čelisťovými závěry soustavy UIC60</t>
  </si>
  <si>
    <t>1206007926</t>
  </si>
  <si>
    <t>Výměna opornice vnitřní výhybky křižovatkové s PHS a čelisťovými závěry soustavy UIC60.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</si>
  <si>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592</t>
  </si>
  <si>
    <t>5911161120</t>
  </si>
  <si>
    <t>Výměna opornice vnitřní výhybky křižovatkové s PHS a čelisťovými závěry soustavy S49</t>
  </si>
  <si>
    <t>1562492287</t>
  </si>
  <si>
    <t>Výměna opornice vnitřní výhybky křižovatkové s PHS a čelisťovými závěry soustavy S49.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</si>
  <si>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593</t>
  </si>
  <si>
    <t>5911164110</t>
  </si>
  <si>
    <t>Výměna kolenové kolejnice srdcovky dvojité s PHS současně s hrotnicemi a jazyky vnitřními a čelisťovými závěry soustavy UIC60</t>
  </si>
  <si>
    <t>1433557533</t>
  </si>
  <si>
    <t>Výměna kolenové kolejnice srdcovky dvojité s PHS současně s hrotnicemi a jazyky vnitřními a čelisťovými závěry soustavy UIC60.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</si>
  <si>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Poznámka k souboru cen:_x000d_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</si>
  <si>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594</t>
  </si>
  <si>
    <t>5911164130</t>
  </si>
  <si>
    <t>Výměna kolenové kolejnice srdcovky dvojité s PHS současně s hrotnicemi a jazyky vnitřními a čelisťovými závěry soustavy S49</t>
  </si>
  <si>
    <t>-1748821489</t>
  </si>
  <si>
    <t>Výměna kolenové kolejnice srdcovky dvojité s PHS současně s hrotnicemi a jazyky vnitřními a čelisťovými závěry soustavy S49.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</si>
  <si>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595</t>
  </si>
  <si>
    <t>5911164310</t>
  </si>
  <si>
    <t>Výměna kolenové kolejnice srdcovky dvojité s PHS současně s hrotnicí a vnitřním jazykem srdcovky dvojité s PHS a čelisťovými závěry soustavy UIC60</t>
  </si>
  <si>
    <t>2055841658</t>
  </si>
  <si>
    <t>Výměna kolenové kolejnice srdcovky dvojité s PHS současně s hrotnicí a vnitřním jazykem srdcovky dvojité s PHS a čelisťovými závěry soustavy UIC60.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</si>
  <si>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596</t>
  </si>
  <si>
    <t>5911164330</t>
  </si>
  <si>
    <t>Výměna kolenové kolejnice srdcovky dvojité s PHS současně s hrotnicí a vnitřním jazykem srdcovky dvojité s PHS a čelisťovými závěry soustavy S49</t>
  </si>
  <si>
    <t>-1039836149</t>
  </si>
  <si>
    <t>Výměna kolenové kolejnice srdcovky dvojité s PHS současně s hrotnicí a vnitřním jazykem srdcovky dvojité s PHS a čelisťovými závěry soustavy S49.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</si>
  <si>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597</t>
  </si>
  <si>
    <t>5911177110</t>
  </si>
  <si>
    <t>Demontáž kolenové kolejnice srdcovky dvojité s PHS a čelisťovými závěry soustavy UIC60</t>
  </si>
  <si>
    <t>1144292309</t>
  </si>
  <si>
    <t>Demontáž kolenové kolejnice srdcovky dvojité s PHS a čelisťovými závěry soustavy UIC60. Poznámka: 1. V cenách jsou započteny náklady na demontáž upevňovadel a dílu a naložení na dopravní prostředek.</t>
  </si>
  <si>
    <t>Poznámka k souboru cen:_x000d_
1. V cenách jsou započteny náklady na demontáž upevňovadel a dílu a naložení na dopravní prostředek.</t>
  </si>
  <si>
    <t>598</t>
  </si>
  <si>
    <t>5911177130</t>
  </si>
  <si>
    <t>Demontáž kolenové kolejnice srdcovky dvojité s PHS a čelisťovými závěry soustavy S49</t>
  </si>
  <si>
    <t>1972516854</t>
  </si>
  <si>
    <t>Demontáž kolenové kolejnice srdcovky dvojité s PHS a čelisťovými závěry soustavy S49. Poznámka: 1. V cenách jsou započteny náklady na demontáž upevňovadel a dílu a naložení na dopravní prostředek.</t>
  </si>
  <si>
    <t>599</t>
  </si>
  <si>
    <t>5911185010</t>
  </si>
  <si>
    <t>Demontáž opěrky hrotnicové srdcovky dvojité s PHS soustavy UIC60</t>
  </si>
  <si>
    <t>-1756580790</t>
  </si>
  <si>
    <t>Demontáž opěrky hrotnicové srdcovky dvojité s PHS soustavy UIC60. Poznámka: 1. V cenách jsou započteny náklady na demontáž upevňovadel a dílu a naložení na dopravní prostředek.</t>
  </si>
  <si>
    <t>600</t>
  </si>
  <si>
    <t>5911185030</t>
  </si>
  <si>
    <t>Demontáž opěrky hrotnicové srdcovky dvojité s PHS soustavy S49</t>
  </si>
  <si>
    <t>2072366732</t>
  </si>
  <si>
    <t>Demontáž opěrky hrotnicové srdcovky dvojité s PHS soustavy S49. Poznámka: 1. V cenách jsou započteny náklady na demontáž upevňovadel a dílu a naložení na dopravní prostředek.</t>
  </si>
  <si>
    <t>601</t>
  </si>
  <si>
    <t>5911187110</t>
  </si>
  <si>
    <t>Montáž kolenové kolejnice a čelisťovými závěry soustavy UIC60</t>
  </si>
  <si>
    <t>-922911693</t>
  </si>
  <si>
    <t>Montáž kolenové kolejnice a čelisťovými závěry soustavy UIC60. Poznámka: 1. V cenách jsou započteny náklady na montáž a demontáž prozatímních styků, montáž upevňovadel a dílů, seřízení a přezkoušení chodu PHS a provedení západkové zkoušky. 2. V cenách nejsou obsaženy náklady na demontáž a montáž styku nebo dělení a svaření kolejnic a dodávku materiálu.</t>
  </si>
  <si>
    <t>Poznámka k souboru cen:_x000d_
1. V cenách jsou započteny náklady na montáž a demontáž prozatímních styků, montáž upevňovadel a dílů, seřízení a přezkoušení chodu PHS a provedení západkové zkoušky. 2. V cenách nejsou obsaženy náklady na demontáž a montáž styku nebo dělení a svaření kolejnic a dodávku materiálu.</t>
  </si>
  <si>
    <t>602</t>
  </si>
  <si>
    <t>5911187130</t>
  </si>
  <si>
    <t>Montáž kolenové kolejnice a čelisťovými závěry soustavy S49</t>
  </si>
  <si>
    <t>512196856</t>
  </si>
  <si>
    <t>Montáž kolenové kolejnice a čelisťovými závěry soustavy S49. Poznámka: 1. V cenách jsou započteny náklady na montáž a demontáž prozatímních styků, montáž upevňovadel a dílů, seřízení a přezkoušení chodu PHS a provedení západkové zkoušky. 2. V cenách nejsou obsaženy náklady na demontáž a montáž styku nebo dělení a svaření kolejnic a dodávku materiálu.</t>
  </si>
  <si>
    <t>603</t>
  </si>
  <si>
    <t>5911195010</t>
  </si>
  <si>
    <t>Montáž hrotnicové opěrky srdcovky dvojité s PHS soustavy tv. UIC60</t>
  </si>
  <si>
    <t>-1937645270</t>
  </si>
  <si>
    <t>Montáž hrotnicové opěrky srdcovky dvojité s PHS soustavy tv. UIC60. Poznámka: 1. V cenách jsou započteny náklady na montáž upevňovadel a dílu, seřízení a přezkoušení chodu PHS a provedení západkové zkoušky. 2. V cenách nejsou obsaženy náklady na demontáž a montáž styku nebo dělení a svaření kolejnic a dodávku materiálu.</t>
  </si>
  <si>
    <t>Poznámka k souboru cen:_x000d_
1. V cenách jsou započteny náklady na montáž upevňovadel a dílu, seřízení a přezkoušení chodu PHS a provedení západkové zkoušky. 2. V cenách nejsou obsaženy náklady na demontáž a montáž styku nebo dělení a svaření kolejnic a dodávku materiálu.</t>
  </si>
  <si>
    <t>604</t>
  </si>
  <si>
    <t>5911195030</t>
  </si>
  <si>
    <t>Montáž hrotnicové opěrky srdcovky dvojité s PHS soustavy tv. S49</t>
  </si>
  <si>
    <t>179732657</t>
  </si>
  <si>
    <t>Montáž hrotnicové opěrky srdcovky dvojité s PHS soustavy tv. S49. Poznámka: 1. V cenách jsou započteny náklady na montáž upevňovadel a dílu, seřízení a přezkoušení chodu PHS a provedení západkové zkoušky. 2. V cenách nejsou obsaženy náklady na demontáž a montáž styku nebo dělení a svaření kolejnic a dodávku materiálu.</t>
  </si>
  <si>
    <t>605</t>
  </si>
  <si>
    <t>5911199010</t>
  </si>
  <si>
    <t>Výměna kolenové kolejnice srdcovky dvojité soustavy UIC60</t>
  </si>
  <si>
    <t>637566942</t>
  </si>
  <si>
    <t>Výměna kolenové kolejnice srdcovky dvojité soustavy UIC60. Poznámka: 1. V cenách jsou započteny náklady na demontáž upevňovadel a přídržnice, demontáž a výměnu dílu srdcovky, montáž upevňovadel, přídržnice a vymezení šíře žlábku srdcovky a ošetření součástí mazivem. 2. V cenách nejsou obsaženy náklady na demontáž a montáž styku nebo dělení a svaření kolejnic a dodávku materiálu.</t>
  </si>
  <si>
    <t>Poznámka k souboru cen:_x000d_
1. V cenách jsou započteny náklady na demontáž upevňovadel a přídržnice, demontáž a výměnu dílu srdcovky, montáž upevňovadel, přídržnice a vymezení šíře žlábku srdcovky a ošetření součástí mazivem. 2. V cenách nejsou obsaženy náklady na demontáž a montáž styku nebo dělení a svaření kolejnic a dodávku materiálu.</t>
  </si>
  <si>
    <t>606</t>
  </si>
  <si>
    <t>5911213030</t>
  </si>
  <si>
    <t>Oprava žlábku přídržnice srdcovky dvojité typ Kn60 soustavy S49</t>
  </si>
  <si>
    <t>443166702</t>
  </si>
  <si>
    <t>Oprava žlábku přídržnice srdcovky dvojité typ Kn60 soustavy S49. Poznámka: 1. V cenách jsou započteny náklady na demontáž, úpravu vložek nebo vložení vymezovacích plechů a ošetření součástí mazivem.</t>
  </si>
  <si>
    <t>Poznámka k souboru cen:_x000d_
1. V cenách jsou započteny náklady na demontáž, úpravu vložek nebo vložení vymezovacích plechů a ošetření součástí mazivem.</t>
  </si>
  <si>
    <t>607</t>
  </si>
  <si>
    <t>5911213110</t>
  </si>
  <si>
    <t>Oprava žlábku přídržnice srdcovky dvojité typ obrácené T soustavy T</t>
  </si>
  <si>
    <t>-2011777716</t>
  </si>
  <si>
    <t>Oprava žlábku přídržnice srdcovky dvojité typ obrácené T soustavy T. Poznámka: 1. V cenách jsou započteny náklady na demontáž, úpravu vložek nebo vložení vymezovacích plechů a ošetření součástí mazivem.</t>
  </si>
  <si>
    <t>608</t>
  </si>
  <si>
    <t>5911215030</t>
  </si>
  <si>
    <t>Výměna opěrky jazykové soustavy S49</t>
  </si>
  <si>
    <t>486924962</t>
  </si>
  <si>
    <t>Výměna opěrky jazykové soustavy S49. Poznámka: 1. V cenách jsou započteny náklady na demontáž, výměnu, montáž a ošetření součástí mazivem. 2. V cenách nejsou obsaženy náklady na dodávku materiálu.</t>
  </si>
  <si>
    <t>Poznámka k souboru cen:_x000d_
1. V cenách jsou započteny náklady na demontáž, výměnu, montáž a ošetření součástí mazivem. 2. V cenách nejsou obsaženy náklady na dodávku materiálu.</t>
  </si>
  <si>
    <t>609</t>
  </si>
  <si>
    <t>5911217030</t>
  </si>
  <si>
    <t>Výměna opěrky opornicové soustavy S49</t>
  </si>
  <si>
    <t>574926168</t>
  </si>
  <si>
    <t>Výměna opěrky opornicové soustavy S49. Poznámka: 1. V cenách jsou započteny náklady na demontáž, výměnu, montáž a ošetření součástí mazivem. 2. V cenách nejsou obsaženy náklady na dodávku materiálu.</t>
  </si>
  <si>
    <t>610</t>
  </si>
  <si>
    <t>5911223030</t>
  </si>
  <si>
    <t>Výměna šroubu jazykové opěrky soustavy S49</t>
  </si>
  <si>
    <t>-1163090565</t>
  </si>
  <si>
    <t>Výměna šroubu jazykové opěrky soustavy S49. Poznámka: 1. V cenách jsou započteny náklady na demontáž, výměnu, montáž a ošetření součástí mazivem. 2. V cenách nejsou obsaženy náklady na dodávku materiálu.</t>
  </si>
  <si>
    <t>611</t>
  </si>
  <si>
    <t>5911225030</t>
  </si>
  <si>
    <t>Výměna šroubu opornicové opěrky soustavy S49</t>
  </si>
  <si>
    <t>-1731904061</t>
  </si>
  <si>
    <t>Výměna šroubu opornicové opěrky soustavy S49. Poznámka: 1. V cenách jsou započteny náklady na demontáž, výměnu, montáž a ošetření součástí mazivem. 2. V cenách nejsou obsaženy náklady na dodávku materiálu.</t>
  </si>
  <si>
    <t>612</t>
  </si>
  <si>
    <t>5911229020</t>
  </si>
  <si>
    <t>Výměna srdcovkového šroubu soustavy S49</t>
  </si>
  <si>
    <t>1606599387</t>
  </si>
  <si>
    <t>Výměna srdcovkového šroubu soustavy S49. Poznámka: 1. V cenách jsou započteny náklady na demontáž, výměnu, montáž a ošetření součástí mazivem. 2. V cenách nejsou obsaženy náklady na dodávku materiálu.</t>
  </si>
  <si>
    <t>613</t>
  </si>
  <si>
    <t>5911233030</t>
  </si>
  <si>
    <t>Demontáž jazykové opěrky soustavy S49</t>
  </si>
  <si>
    <t>1477253448</t>
  </si>
  <si>
    <t>Demontáž jazykové opěrky soustavy S49. Poznámka: 1. V cenách jsou započteny náklady na demontáž a naložení na dopravní prostředek.</t>
  </si>
  <si>
    <t>614</t>
  </si>
  <si>
    <t>5911235030</t>
  </si>
  <si>
    <t>Demontáž opornicové opěrky soustavy S49</t>
  </si>
  <si>
    <t>1974157398</t>
  </si>
  <si>
    <t>Demontáž opornicové opěrky soustavy S49. Poznámka: 1. V cenách jsou započteny náklady na demontáž a naložení na dopravní prostředek.</t>
  </si>
  <si>
    <t>615</t>
  </si>
  <si>
    <t>5911239030</t>
  </si>
  <si>
    <t>Demontáž šroubu jazykové opěrky soustavy S49</t>
  </si>
  <si>
    <t>-2072173203</t>
  </si>
  <si>
    <t>Demontáž šroubu jazykové opěrky soustavy S49. Poznámka: 1. V cenách jsou započteny náklady na demontáž a naložení na dopravní prostředek.</t>
  </si>
  <si>
    <t>616</t>
  </si>
  <si>
    <t>5911241030</t>
  </si>
  <si>
    <t>Demontáž šroubu opornicové opěrky soustavy S49</t>
  </si>
  <si>
    <t>-1587186985</t>
  </si>
  <si>
    <t>Demontáž šroubu opornicové opěrky soustavy S49. Poznámka: 1. V cenách jsou započteny náklady na demontáž a naložení na dopravní prostředek.</t>
  </si>
  <si>
    <t>617</t>
  </si>
  <si>
    <t>5911251030</t>
  </si>
  <si>
    <t>Montáž jazykové opěrky soustavy S49</t>
  </si>
  <si>
    <t>1137366450</t>
  </si>
  <si>
    <t>Montáž jazykové opěrky soustavy S49. Poznámka: 1. V cenách jsou započteny náklady na montáž a ošetření součásti mazivem. 2. V cenách nejsou obsaženy náklady na dodávku materiálu.</t>
  </si>
  <si>
    <t>Poznámka k souboru cen:_x000d_
1. V cenách jsou započteny náklady na montáž a ošetření součásti mazivem. 2. V cenách nejsou obsaženy náklady na dodávku materiálu.</t>
  </si>
  <si>
    <t>618</t>
  </si>
  <si>
    <t>5911253030</t>
  </si>
  <si>
    <t>Montáž opornicové opěrky soustavy S49</t>
  </si>
  <si>
    <t>-2039499787</t>
  </si>
  <si>
    <t>Montáž opornicové opěrky soustavy S49. Poznámka: 1. V cenách jsou započteny náklady na montáž a ošetření součásti mazivem. 2. V cenách nejsou obsaženy náklady na dodávku materiálu.</t>
  </si>
  <si>
    <t>619</t>
  </si>
  <si>
    <t>5911259030</t>
  </si>
  <si>
    <t>Montáž šroubu jazykové opěrky soustavy S49</t>
  </si>
  <si>
    <t>-434041541</t>
  </si>
  <si>
    <t>Montáž šroubu jazykové opěrky soustavy S49. Poznámka: 1. V cenách jsou započteny náklady na montáž a ošetření součásti mazivem. 2. V cenách nejsou obsaženy náklady na dodávku materiálu.</t>
  </si>
  <si>
    <t>620</t>
  </si>
  <si>
    <t>5911261030</t>
  </si>
  <si>
    <t>Montáž šroubu opornicové opěrky soustavy S49</t>
  </si>
  <si>
    <t>-693579475</t>
  </si>
  <si>
    <t>Montáž šroubu opornicové opěrky soustavy S49. Poznámka: 1. V cenách jsou započteny náklady na montáž a ošetření součásti mazivem. 2. V cenách nejsou obsaženy náklady na dodávku materiálu.</t>
  </si>
  <si>
    <t>621</t>
  </si>
  <si>
    <t>5911273030</t>
  </si>
  <si>
    <t>Výměna kluzné stoličky pražce dřevěné soustavy S49</t>
  </si>
  <si>
    <t>-2126577306</t>
  </si>
  <si>
    <t>Výměna kluzné stoličky pražce dřevěné soustavy S49. Poznámka: 1. V cenách jsou započteny náklady na demontáž, úpravu úložné plochy, ošetření impregnací, výměnu a montáž stoličky a ošetření součástí mazivem. 2. V cenách nejsou obsaženy náklady na dodávku materiálu.</t>
  </si>
  <si>
    <t>Poznámka k souboru cen:_x000d_
1. V cenách jsou započteny náklady na demontáž, úpravu úložné plochy, ošetření impregnací, výměnu a montáž stoličky a ošetření součástí mazivem. 2. V cenách nejsou obsaženy náklady na dodávku materiálu.</t>
  </si>
  <si>
    <t>622</t>
  </si>
  <si>
    <t>5911275010</t>
  </si>
  <si>
    <t>Výměna kluzné stoličky pražce betonové soustavy UIC60</t>
  </si>
  <si>
    <t>-1577062739</t>
  </si>
  <si>
    <t>Výměna kluzné stoličky pražce betonové soustavy UIC60. Poznámka: 1. V cenách jsou započteny náklady na demontáž, výměnu, montáž stoličky a ošetření součástí mazivem. 2. V cenách nejsou obsaženy náklady na dodávku materiálu.</t>
  </si>
  <si>
    <t>Poznámka k souboru cen:_x000d_
1. V cenách jsou započteny náklady na demontáž, výměnu, montáž stoličky a ošetření součástí mazivem. 2. V cenách nejsou obsaženy náklady na dodávku materiálu.</t>
  </si>
  <si>
    <t>623</t>
  </si>
  <si>
    <t>5911275030</t>
  </si>
  <si>
    <t>Výměna kluzné stoličky pražce betonové soustavy S49</t>
  </si>
  <si>
    <t>-1393259974</t>
  </si>
  <si>
    <t>Výměna kluzné stoličky pražce betonové soustavy S49. Poznámka: 1. V cenách jsou započteny náklady na demontáž, výměnu, montáž stoličky a ošetření součástí mazivem. 2. V cenách nejsou obsaženy náklady na dodávku materiálu.</t>
  </si>
  <si>
    <t>624</t>
  </si>
  <si>
    <t>5911285030</t>
  </si>
  <si>
    <t>Výměna podkladnice ve výhybce pražce dřevěné soustavy S49</t>
  </si>
  <si>
    <t>-629294029</t>
  </si>
  <si>
    <t>Výměna podkladnice ve výhybce pražce dřevěné soustavy S49. Poznámka: 1. V cenách jsou započteny náklady na demotáž, úpravu úložné plochy, ošetření impregnací, výměnu a montáž dílu a ošetření součástí mazivem. 2. V cenách nejsou obsaženy náklady na dodávku materiálu.</t>
  </si>
  <si>
    <t>Poznámka k souboru cen:_x000d_
1. V cenách jsou započteny náklady na demotáž, úpravu úložné plochy, ošetření impregnací, výměnu a montáž dílu a ošetření součástí mazivem. 2. V cenách nejsou obsaženy náklady na dodávku materiálu.</t>
  </si>
  <si>
    <t>625</t>
  </si>
  <si>
    <t>5911287010</t>
  </si>
  <si>
    <t>Výměna podkladnice ve výhybce pražce betonové soustavy UIC60</t>
  </si>
  <si>
    <t>453299984</t>
  </si>
  <si>
    <t>Výměna podkladnice ve výhybce pražce betonové soustavy UIC60. Poznámka: 1. V cenách jsou započteny náklady na demotáž, výměnu a montáž dílu a ošetření součástí mazivem. 2. V cenách nejsou obsaženy náklady na dodávku materiálu.</t>
  </si>
  <si>
    <t>Poznámka k souboru cen:_x000d_
1. V cenách jsou započteny náklady na demotáž, výměnu a montáž dílu a ošetření součástí mazivem. 2. V cenách nejsou obsaženy náklady na dodávku materiálu.</t>
  </si>
  <si>
    <t>626</t>
  </si>
  <si>
    <t>5911287030</t>
  </si>
  <si>
    <t>Výměna podkladnice ve výhybce pražce betonové soustavy S49</t>
  </si>
  <si>
    <t>1013916975</t>
  </si>
  <si>
    <t>Výměna podkladnice ve výhybce pražce betonové soustavy S49. Poznámka: 1. V cenách jsou započteny náklady na demotáž, výměnu a montáž dílu a ošetření součástí mazivem. 2. V cenách nejsou obsaženy náklady na dodávku materiálu.</t>
  </si>
  <si>
    <t>627</t>
  </si>
  <si>
    <t>5911289030</t>
  </si>
  <si>
    <t>Demontáž podkladnice ve výhybce pražce dřevěné soustavy S49</t>
  </si>
  <si>
    <t>1218942017</t>
  </si>
  <si>
    <t>Demontáž podkladnice ve výhybce pražce dřevěné soustavy S49. Poznámka: 1. V cenách jsou započteny náklady na demontáž a naložení na dopravní prostředek.</t>
  </si>
  <si>
    <t>628</t>
  </si>
  <si>
    <t>5911293030</t>
  </si>
  <si>
    <t>Montáž podkladnice ve výhybce pražce dřevěné soustavy S49</t>
  </si>
  <si>
    <t>-1603767524</t>
  </si>
  <si>
    <t>Montáž podkladnice ve výhybce pražce dřevěné soustavy S49. Poznámka: 1. V cenách jsou započteny náklady na úpravu úložné plochy, ošetření impregnací, montáž dílu a ošetření mazacím prostředkem2. V cenách nejsou obsaženy náklady na dodávku materiálu.</t>
  </si>
  <si>
    <t>Poznámka k souboru cen:_x000d_
1. V cenách jsou započteny náklady na úpravu úložné plochy, ošetření impregnací, montáž dílu a ošetření mazacím prostředkem2. V cenách nejsou obsaženy náklady na dodávku materiálu.</t>
  </si>
  <si>
    <t>629</t>
  </si>
  <si>
    <t>5911297030</t>
  </si>
  <si>
    <t>Výměna stoličky přídržnice Kn60 srdcovky jednoduché pražce dřevěné soustavy S49</t>
  </si>
  <si>
    <t>-125013530</t>
  </si>
  <si>
    <t>Výměna stoličky přídržnice Kn60 srdcovky jednoduché pražce dřevěné soustavy S49.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</si>
  <si>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Poznámka k souboru cen:_x000d_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</si>
  <si>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630</t>
  </si>
  <si>
    <t>5911297110</t>
  </si>
  <si>
    <t>Výměna stoličky přídržnice Kn60 srdcovky jednoduché pražce betonové soustavy UIC60</t>
  </si>
  <si>
    <t>1984734942</t>
  </si>
  <si>
    <t>Výměna stoličky přídržnice Kn60 srdcovky jednoduché pražce betonové soustavy UIC60.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</si>
  <si>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631</t>
  </si>
  <si>
    <t>5911297130</t>
  </si>
  <si>
    <t>Výměna stoličky přídržnice Kn60 srdcovky jednoduché pražce betonové soustavy S49</t>
  </si>
  <si>
    <t>-1796197565</t>
  </si>
  <si>
    <t>Výměna stoličky přídržnice Kn60 srdcovky jednoduché pražce betonové soustavy S49.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</si>
  <si>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632</t>
  </si>
  <si>
    <t>5911303030</t>
  </si>
  <si>
    <t>Oprava rozchodu ve výhybce přebitím podkladnic soustavy S49</t>
  </si>
  <si>
    <t>-1301909204</t>
  </si>
  <si>
    <t>Oprava rozchodu ve výhybce přebitím podkladnic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</si>
  <si>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Poznámka k souboru cen:_x000d_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</si>
  <si>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633</t>
  </si>
  <si>
    <t>5911303130</t>
  </si>
  <si>
    <t>Oprava rozchodu ve výhybce přebitím kluzných stoliček soustavy S49</t>
  </si>
  <si>
    <t>330666923</t>
  </si>
  <si>
    <t>Oprava rozchodu ve výhybce přebitím kluzných stoliček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</si>
  <si>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634</t>
  </si>
  <si>
    <t>5911303230</t>
  </si>
  <si>
    <t>Oprava rozchodu ve výhybce přebitím abnormálních podkladnic soustavy S49</t>
  </si>
  <si>
    <t>1185119787</t>
  </si>
  <si>
    <t>Oprava rozchodu ve výhybce přebitím abnormálních podkladnic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</si>
  <si>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635</t>
  </si>
  <si>
    <t>5911303330</t>
  </si>
  <si>
    <t>Oprava rozchodu ve výhybce přebitím stoliček přídržnic soustavy S49</t>
  </si>
  <si>
    <t>-1060938954</t>
  </si>
  <si>
    <t>Oprava rozchodu ve výhybce přebitím stoliček přídržnic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</si>
  <si>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636</t>
  </si>
  <si>
    <t>5911305020</t>
  </si>
  <si>
    <t>Oprava a seřízení výměnové části výhybky jednoduché s hákovým závěrem pérové jazyky jednozávěrové soustavy S49</t>
  </si>
  <si>
    <t>459338257</t>
  </si>
  <si>
    <t>Oprava a seřízení výměnové části výhybky jednoduché s hákovým závěrem pérové jazyky jednozávěrové soustavy S49. Poznámka: 1. V cenách jsou započteny náklady na demontáž nebo montáž součástí, seřízení zdvihu, rozevření a záklesu, výměnu nebo opravu spojovacích tyčí, táhel, soutyčí, úhlových pák, přestavníků, háků, stěžejek, čelistí, roubíků a závlaček,oprava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staličky,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</si>
  <si>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Poznámka k souboru cen:_x000d_
1. V cenách jsou započteny náklady na demontáž nebo montáž součástí, seřízení zdvihu, rozevření a záklesu, výměnu nebo opravu spojovacích tyčí, táhel, soutyčí, úhlových pák, přestavníků, háků, stěžejek, čelistí, roubíků a závlaček,oprava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staličky,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</si>
  <si>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637</t>
  </si>
  <si>
    <t>5911305210</t>
  </si>
  <si>
    <t>Oprava a seřízení výměnové části výhybky jednoduché s hákovým závěrem kloubové jazyky jednozávěrové soustavy T</t>
  </si>
  <si>
    <t>-1269318801</t>
  </si>
  <si>
    <t>Oprava a seřízení výměnové části výhybky jednoduché s hákovým závěrem kloubové jazyky jednozávěrové soustavy T. Poznámka: 1. V cenách jsou započteny náklady na demontáž nebo montáž součástí, seřízení zdvihu, rozevření a záklesu, výměnu nebo opravu spojovacích tyčí, táhel, soutyčí, úhlových pák, přestavníků, háků, stěžejek, čelistí, roubíků a závlaček,oprava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staličky,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</si>
  <si>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638</t>
  </si>
  <si>
    <t>5911305220</t>
  </si>
  <si>
    <t>Oprava a seřízení výměnové části výhybky jednoduché s hákovým závěrem kloubové jazyky jednozávěrové soustavy A</t>
  </si>
  <si>
    <t>-224766015</t>
  </si>
  <si>
    <t>Oprava a seřízení výměnové části výhybky jednoduché s hákovým závěrem kloubové jazyky jednozávěrové soustavy A. Poznámka: 1. V cenách jsou započteny náklady na demontáž nebo montáž součástí, seřízení zdvihu, rozevření a záklesu, výměnu nebo opravu spojovacích tyčí, táhel, soutyčí, úhlových pák, přestavníků, háků, stěžejek, čelistí, roubíků a závlaček,oprava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staličky,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</si>
  <si>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639</t>
  </si>
  <si>
    <t>5911307020</t>
  </si>
  <si>
    <t>Výměna hákového závěru výhybky jednoduché jednozávěrové soustavy S49</t>
  </si>
  <si>
    <t>-1101710745</t>
  </si>
  <si>
    <t>Výměna hákového závěru výhybky jednoduché jednozávěrové soustavy S49. Poznámka: 1. V cenách jsou započteny náklady na demontáž, výměnu, montáž a seřízení závěru, seřízení a přezkoušení chodu závěru, provedení západkové zkoušky a ošetření součástí mazivem. 2. V cenách nejsou obsaženy náklady na dodávku materiálu.</t>
  </si>
  <si>
    <t>Poznámka k souboru cen:_x000d_
1. V cenách jsou započteny náklady na demontáž, výměnu, montáž a seřízení závěru, seřízení a přezkoušení chodu závěru, provedení západkové zkoušky a ošetření součástí mazivem. 2. V cenách nejsou obsaženy náklady na dodávku materiálu.</t>
  </si>
  <si>
    <t>640</t>
  </si>
  <si>
    <t>5911313020</t>
  </si>
  <si>
    <t>Seřízení hákového závěru výhybky jednoduché jednozávěrové soustavy S49</t>
  </si>
  <si>
    <t>-1160951570</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</si>
  <si>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</si>
  <si>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Poznámka k souboru cen:_x000d_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</si>
  <si>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641</t>
  </si>
  <si>
    <t>5911315020</t>
  </si>
  <si>
    <t>Nastavení hodnot hákového závěru výhybky jednoduché zákles závěrného háku soustavy S49</t>
  </si>
  <si>
    <t>-500414405</t>
  </si>
  <si>
    <t>Nastavení hodnot hákového závěru výhybky jednoduché zákles závěrného háku soustavy S49. Poznámka: 1. V cenách jsou započteny náklady na nastavení jednotlivých hodnot závěru, seřízení a přezkoušení chodu závěru, provedení západkové zkoušky a ošetření součástí mazivem.</t>
  </si>
  <si>
    <t>Poznámka k souboru cen:_x000d_
1. V cenách jsou započteny náklady na nastavení jednotlivých hodnot závěru, seřízení a přezkoušení chodu závěru, provedení západkové zkoušky a ošetření součástí mazivem.</t>
  </si>
  <si>
    <t>642</t>
  </si>
  <si>
    <t>5911315120</t>
  </si>
  <si>
    <t>Nastavení hodnot hákového závěru výhybky jednoduché rozevření jazyka soustavy S49</t>
  </si>
  <si>
    <t>-724389318</t>
  </si>
  <si>
    <t>Nastavení hodnot hákového závěru výhybky jednoduché rozevření jazyka soustavy S49. Poznámka: 1. V cenách jsou započteny náklady na nastavení jednotlivých hodnot závěru, seřízení a přezkoušení chodu závěru, provedení západkové zkoušky a ošetření součástí mazivem.</t>
  </si>
  <si>
    <t>643</t>
  </si>
  <si>
    <t>5911315220</t>
  </si>
  <si>
    <t>Nastavení hodnot hákového závěru výhybky jednoduché zdvih spojovací tyče soustavy S49</t>
  </si>
  <si>
    <t>-137538829</t>
  </si>
  <si>
    <t>Nastavení hodnot hákového závěru výhybky jednoduché zdvih spojovací tyče soustavy S49. Poznámka: 1. V cenách jsou započteny náklady na nastavení jednotlivých hodnot závěru, seřízení a přezkoušení chodu závěru, provedení západkové zkoušky a ošetření součástí mazivem.</t>
  </si>
  <si>
    <t>644</t>
  </si>
  <si>
    <t>5911319020</t>
  </si>
  <si>
    <t>Výměna spojovací tyče hákového závěru výhybky jednoduché soustavy S49</t>
  </si>
  <si>
    <t>2129825219</t>
  </si>
  <si>
    <t>Výměna spojovací tyče hákového závěru výhybky jednoduché soustavy S49. Poznámka: 1. V cenách jsou započteny náklady na demontáž včetně závěru, případnou úpravu otvorů a roubíků, výměna, montáž součásti, seřízení a přezkoušení chodu závěru, provedení západkové zkoušky a ošetření součástí mazivem. 2. V cenách nejsou obsaženy náklady na dodávku materiálu.</t>
  </si>
  <si>
    <t>Poznámka k souboru cen:_x000d_
1. V cenách jsou započteny náklady na demontáž včetně závěru, případnou úpravu otvorů a roubíků, výměna, montáž součásti, seřízení a přezkoušení chodu závěru, provedení západkové zkoušky a ošetření součástí mazivem. 2. V cenách nejsou obsaženy náklady na dodávku materiálu.</t>
  </si>
  <si>
    <t>645</t>
  </si>
  <si>
    <t>5911321020</t>
  </si>
  <si>
    <t>Výměna háku hákového závěru výhybky jednoduché soustavy S49</t>
  </si>
  <si>
    <t>1494132425</t>
  </si>
  <si>
    <t>Výměna háku hákového závěru výhybky jednoduché soustavy S49.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</si>
  <si>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Poznámka k souboru cen:_x000d_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</si>
  <si>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646</t>
  </si>
  <si>
    <t>5911323020</t>
  </si>
  <si>
    <t>Výměna svěrací čelisti u hákového závěru výhybky jednoduché soustavy S49</t>
  </si>
  <si>
    <t>-1087050284</t>
  </si>
  <si>
    <t>Výměna svěrací čelisti u hákového závěru výhybky jednoduché soustavy S49.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</si>
  <si>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647</t>
  </si>
  <si>
    <t>5911325020</t>
  </si>
  <si>
    <t>Výměna hákové stěžejky u hákového závěru výhybky jednoduché soustavy S49</t>
  </si>
  <si>
    <t>-1077167647</t>
  </si>
  <si>
    <t>Výměna hákové stěžejky u hákového závěru výhybky jednoduché soustavy S49. Poznámka: 1. V cenách jsou započteny náklady na demontáž včetně části závěru, odstranění nýtů nebo šroubů,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</si>
  <si>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Poznámka k souboru cen:_x000d_
1. V cenách jsou započteny náklady na demontáž včetně části závěru, odstranění nýtů nebo šroubů,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</si>
  <si>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648</t>
  </si>
  <si>
    <t>5911329020</t>
  </si>
  <si>
    <t>Výměna soutyčí hákových závěrů výhybky jednoduché soustavy S49</t>
  </si>
  <si>
    <t>-88549821</t>
  </si>
  <si>
    <t>Výměna soutyčí hákových závěrů výhybky jednoduché soustavy S49.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</si>
  <si>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Poznámka k souboru cen:_x000d_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</si>
  <si>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649</t>
  </si>
  <si>
    <t>5911330020</t>
  </si>
  <si>
    <t>Výměna tažné tyče hákového závěru výhybky jednoduché soustavy S49</t>
  </si>
  <si>
    <t>-2116705236</t>
  </si>
  <si>
    <t>Výměna tažné tyče hákového závěru výhybky jednoduché soustavy S49.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</si>
  <si>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650</t>
  </si>
  <si>
    <t>5911334020</t>
  </si>
  <si>
    <t>Výměna výměnového tělesa výhybky jednoduché soustavy S49</t>
  </si>
  <si>
    <t>-1163567174</t>
  </si>
  <si>
    <t>Výměna výměnového tělesa výhybky jednoduché soustavy S49. Poznámka: 1. V cenách jsou započteny náklady na demontáž, výměnu a montáž dílu včetně případného elektrického osvětlení, nastavení a seřízení. 2. V cenách nejsou obsaženy náklady na dodávku materiálu.</t>
  </si>
  <si>
    <t>Poznámka k souboru cen:_x000d_
1. V cenách jsou započteny náklady na demontáž, výměnu a montáž dílu včetně případného elektrického osvětlení, nastavení a seřízení. 2. V cenách nejsou obsaženy náklady na dodávku materiálu.</t>
  </si>
  <si>
    <t>651</t>
  </si>
  <si>
    <t>5911523010</t>
  </si>
  <si>
    <t>Seřízení výměnové části výhybky jednoduché s jedním čelisťovým závěrem soustavy UIC60</t>
  </si>
  <si>
    <t>-958985429</t>
  </si>
  <si>
    <t>Seřízení výměnové části výhybky jednoduché s jedním čelisťovým závěrem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</si>
  <si>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Poznámka k souboru cen:_x000d_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</si>
  <si>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652</t>
  </si>
  <si>
    <t>5911523030</t>
  </si>
  <si>
    <t>Seřízení výměnové části výhybky jednoduché s jedním čelisťovým závěrem soustavy S49</t>
  </si>
  <si>
    <t>-177380709</t>
  </si>
  <si>
    <t>Seřízení výměnové části výhybky jednoduché s jedním čelisťovým závěrem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</si>
  <si>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653</t>
  </si>
  <si>
    <t>5911523110</t>
  </si>
  <si>
    <t>Seřízení výměnové části výhybky jednoduché s dvěma čelisťovými závěry soustavy UIC60</t>
  </si>
  <si>
    <t>-406477224</t>
  </si>
  <si>
    <t>Seřízení výměnové části výhybky jednoduché s dvěma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</si>
  <si>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654</t>
  </si>
  <si>
    <t>5911523210</t>
  </si>
  <si>
    <t>Seřízení výměnové části výhybky jednoduché s třemi čelisťovými závěry soustavy UIC60</t>
  </si>
  <si>
    <t>990771963</t>
  </si>
  <si>
    <t>Seřízení výměnové části výhybky jednoduché s třemi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</si>
  <si>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655</t>
  </si>
  <si>
    <t>5911525030</t>
  </si>
  <si>
    <t>Výměna čelisťového závěru výhybky jednoduché bez žlabového pražce soustavy S49</t>
  </si>
  <si>
    <t>-1687180713</t>
  </si>
  <si>
    <t>Výměna čelisťového závěru výhybky jednoduché bez žlabového pražce soustavy S49. Poznámka: 1. V cenách jsou započteny náklady na demontáž, výměnu a montáž, přezkoušení chodu výhybky, provedení západkové zkoušky a ošetření kluzných částí závěru mazivem. 2. V cenách nejsou obsaženy náklady na dodávku materiálu.</t>
  </si>
  <si>
    <t>Poznámka k souboru cen:_x000d_
1. V cenách jsou započteny náklady na demontáž, výměnu a montáž, přezkoušení chodu výhybky, provedení západkové zkoušky a ošetření kluzných částí závěru mazivem. 2. V cenách nejsou obsaženy náklady na dodávku materiálu.</t>
  </si>
  <si>
    <t>656</t>
  </si>
  <si>
    <t>5911525110</t>
  </si>
  <si>
    <t>Výměna čelisťového závěru výhybky jednoduché v žlabovém pražci soustavy UIC60</t>
  </si>
  <si>
    <t>690154958</t>
  </si>
  <si>
    <t>Výměna čelisťového závěru výhybky jednoduché v žlabovém pražci soustavy UIC60. Poznámka: 1. V cenách jsou započteny náklady na demontáž, výměnu a montáž, přezkoušení chodu výhybky, provedení západkové zkoušky a ošetření kluzných částí závěru mazivem. 2. V cenách nejsou obsaženy náklady na dodávku materiálu.</t>
  </si>
  <si>
    <t>657</t>
  </si>
  <si>
    <t>5911531030</t>
  </si>
  <si>
    <t>Seřízení čelisťového závěru výhybky jednoduché bez žlabového pražce soustavy S49</t>
  </si>
  <si>
    <t>-1007468001</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</si>
  <si>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</si>
  <si>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Poznámka k souboru cen:_x000d_
1. V cenách jsou započteny náklady na nastavení podzávorování, vymezení zdvihu, vůle háku, oprava polohy svěrací čelisti, vůli třmenů, přezkoušení chodu výhybky, provedení západkové zkoušky a ošetření kluzných částí výhybky mazivem.</t>
  </si>
  <si>
    <t>658</t>
  </si>
  <si>
    <t>5911531110</t>
  </si>
  <si>
    <t>Seřízení čelisťového závěru výhybky jednoduché v žlabovém pražci soustavy UIC60</t>
  </si>
  <si>
    <t>-854086060</t>
  </si>
  <si>
    <t>Seřízení čelisťového závěru výhybky jednoduché v žlabovém pražci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</si>
  <si>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659</t>
  </si>
  <si>
    <t>5911547010</t>
  </si>
  <si>
    <t>Výměna čelisťového závěru srdcovky jednoduché s PHS soustavy UIC60</t>
  </si>
  <si>
    <t>-959378379</t>
  </si>
  <si>
    <t>Výměna čelisťového závěru srdcovky jednoduché s PHS soustavy UIC60. Poznámka: 1. V cenách jsou započteny náklady na demonntáž, výměnu a montáž, přezkoušení chodu výhybky, provedení západkové zkoušky a ošetření kluzných částí výhybky mazivem. 2. V cenách nejsou obsaženy náklady na dodávku materiálu.</t>
  </si>
  <si>
    <t>Poznámka k souboru cen:_x000d_
1. V cenách jsou započteny náklady na demonntáž, výměnu a montáž, přezkoušení chodu výhybky, provedení západkové zkoušky a ošetření kluzných částí výhybky mazivem. 2. V cenách nejsou obsaženy náklady na dodávku materiálu.</t>
  </si>
  <si>
    <t>660</t>
  </si>
  <si>
    <t>5911547030</t>
  </si>
  <si>
    <t>Výměna čelisťového závěru srdcovky jednoduché s PHS soustavy S49</t>
  </si>
  <si>
    <t>-1454098763</t>
  </si>
  <si>
    <t>Výměna čelisťového závěru srdcovky jednoduché s PHS soustavy S49. Poznámka: 1. V cenách jsou započteny náklady na demonntáž, výměnu a montáž, přezkoušení chodu výhybky, provedení západkové zkoušky a ošetření kluzných částí výhybky mazivem. 2. V cenách nejsou obsaženy náklady na dodávku materiálu.</t>
  </si>
  <si>
    <t>661</t>
  </si>
  <si>
    <t>5911565010</t>
  </si>
  <si>
    <t>Seřízení výměnové části čelisťového závěru výhybky křižovatkové soustavy UIC60</t>
  </si>
  <si>
    <t>1466181837</t>
  </si>
  <si>
    <t>Seřízení výměnové části čelisťového závěru výhybky křižovatkové soustavy UIC60. Poznámka: 1. V cenách jsou započteny náklady demontáž, výměnu a montáž, přezkoušení chodu výhybky, provedení západkové zkoušky a ošetření kluzných částí výhybky mazivem.</t>
  </si>
  <si>
    <t>Poznámka k souboru cen:_x000d_
1. V cenách jsou započteny náklady demontáž, výměnu a montáž, přezkoušení chodu výhybky, provedení západkové zkoušky a ošetření kluzných částí výhybky mazivem.</t>
  </si>
  <si>
    <t>662</t>
  </si>
  <si>
    <t>5911565030</t>
  </si>
  <si>
    <t>Seřízení výměnové části čelisťového závěru výhybky křižovatkové soustavy S49</t>
  </si>
  <si>
    <t>925126896</t>
  </si>
  <si>
    <t>Seřízení výměnové části čelisťového závěru výhybky křižovatkové soustavy S49. Poznámka: 1. V cenách jsou započteny náklady demontáž, výměnu a montáž, přezkoušení chodu výhybky, provedení západkové zkoušky a ošetření kluzných částí výhybky mazivem.</t>
  </si>
  <si>
    <t>663</t>
  </si>
  <si>
    <t>5911567010</t>
  </si>
  <si>
    <t>Výměna čelisťového závěru výhybky křižovatkové soustavy UIC60</t>
  </si>
  <si>
    <t>87870562</t>
  </si>
  <si>
    <t>Výměna čelisťového závěru výhybky křižovatkové soustavy UIC60. Poznámka: 1. V cenách jsou započteny náklady na demontáž, výměnu a montáž, přezkoušení chodu výhybky, provedení západkové zkoušky a ošetření kluzných částí závěru mazivem. 2. V cenách nejsou obsaženy náklady na dodávku materiálu.</t>
  </si>
  <si>
    <t>664</t>
  </si>
  <si>
    <t>5911567030</t>
  </si>
  <si>
    <t>Výměna čelisťového závěru výhybky křižovatkové soustavy S49</t>
  </si>
  <si>
    <t>-1405960457</t>
  </si>
  <si>
    <t>Výměna čelisťového závěru výhybky křižovatkové soustavy S49. Poznámka: 1. V cenách jsou započteny náklady na demontáž, výměnu a montáž, přezkoušení chodu výhybky, provedení západkové zkoušky a ošetření kluzných částí závěru mazivem. 2. V cenách nejsou obsaženy náklady na dodávku materiálu.</t>
  </si>
  <si>
    <t>665</t>
  </si>
  <si>
    <t>5911591010</t>
  </si>
  <si>
    <t>Výměna čelisťového závěru srdcovky dvojité s PHS soustavy UIC60</t>
  </si>
  <si>
    <t>-1751858135</t>
  </si>
  <si>
    <t>Výměna čelisťového závěru srdcovky dvojité s PHS soustavy UIC60. Poznámka: 1. V cenách jsou započteny náklady na demonntáž, výměnu a montáž, přezkoušení chodu výhybky, provedení západkové zkoušky a ošetření kluzných částí výhybky mazivem. 2. V cenách nejsou obsaženy náklady na dodávku materiálu.</t>
  </si>
  <si>
    <t>666</t>
  </si>
  <si>
    <t>5911591030</t>
  </si>
  <si>
    <t>Výměna čelisťového závěru srdcovky dvojité s PHS soustavy S49</t>
  </si>
  <si>
    <t>-286768472</t>
  </si>
  <si>
    <t>Výměna čelisťového závěru srdcovky dvojité s PHS soustavy S49. Poznámka: 1. V cenách jsou započteny náklady na demonntáž, výměnu a montáž, přezkoušení chodu výhybky, provedení západkové zkoušky a ošetření kluzných částí výhybky mazivem. 2. V cenách nejsou obsaženy náklady na dodávku materiálu.</t>
  </si>
  <si>
    <t>667</t>
  </si>
  <si>
    <t>5911613010</t>
  </si>
  <si>
    <t>Demontáž přestavníku čelisťového závěru jednoduché výhybky pro místní stavění soustavy UIC60</t>
  </si>
  <si>
    <t>-235309924</t>
  </si>
  <si>
    <t>Demontáž přestavníku čelisťového závěru jednoduché výhybky pro místní stavění soustavy UIC60. Poznámka: 1. V cenách jsou započteny náklady na naložení na dopravní prostředek.</t>
  </si>
  <si>
    <t>Poznámka k souboru cen:_x000d_
1. V cenách jsou započteny náklady na naložení na dopravní prostředek.</t>
  </si>
  <si>
    <t>668</t>
  </si>
  <si>
    <t>5911613030</t>
  </si>
  <si>
    <t>Demontáž přestavníku čelisťového závěru jednoduché výhybky pro místní stavění soustavy S49</t>
  </si>
  <si>
    <t>-970387735</t>
  </si>
  <si>
    <t>Demontáž přestavníku čelisťového závěru jednoduché výhybky pro místní stavění soustavy S49. Poznámka: 1. V cenách jsou započteny náklady na naložení na dopravní prostředek.</t>
  </si>
  <si>
    <t>669</t>
  </si>
  <si>
    <t>5911615010</t>
  </si>
  <si>
    <t>Montáž přestavníku čelisťového závěru jednoduché výhybky pro místní stavění soustavy UIC60</t>
  </si>
  <si>
    <t>-517997411</t>
  </si>
  <si>
    <t>Montáž přestavníku čelisťového závěru jednoduché výhybky pro místní stavění soustavy UIC60. Poznámka: 1. V cenách jsou započteny náklady na montáž, přezkoušení chodu výhybky, provedení západkové zkoušky a ošetření kluzných částí výhybky mazivem. 2. V cenách nejsou obsaženy náklady na dodávku materiálu.</t>
  </si>
  <si>
    <t>Poznámka k souboru cen:_x000d_
1. V cenách jsou započteny náklady na montáž, přezkoušení chodu výhybky, provedení západkové zkoušky a ošetření kluzných částí výhybky mazivem. 2. V cenách nejsou obsaženy náklady na dodávku materiálu.</t>
  </si>
  <si>
    <t>670</t>
  </si>
  <si>
    <t>5911615030</t>
  </si>
  <si>
    <t>Montáž přestavníku čelisťového závěru jednoduché výhybky pro místní stavění soustavy S49</t>
  </si>
  <si>
    <t>61557564</t>
  </si>
  <si>
    <t>Montáž přestavníku čelisťového závěru jednoduché výhybky pro místní stavění soustavy S49. Poznámka: 1. V cenách jsou započteny náklady na montáž, přezkoušení chodu výhybky, provedení západkové zkoušky a ošetření kluzných částí výhybky mazivem. 2. V cenách nejsou obsaženy náklady na dodávku materiálu.</t>
  </si>
  <si>
    <t>671</t>
  </si>
  <si>
    <t>5911617010</t>
  </si>
  <si>
    <t>Výměna žlabového pražce jednoduché výhybky bez příruby soustavy UIC60</t>
  </si>
  <si>
    <t>1331177745</t>
  </si>
  <si>
    <t>Výměna žlabového pražce jednoduché výhybky bez příruby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</si>
  <si>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Poznámka k souboru cen:_x000d_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</si>
  <si>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672</t>
  </si>
  <si>
    <t>5911617110</t>
  </si>
  <si>
    <t>Výměna žlabového pražce jednoduché výhybky s přírubou soustavy UIC60</t>
  </si>
  <si>
    <t>-39298816</t>
  </si>
  <si>
    <t>Výměna žlabového pražce jednoduché výhybky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</si>
  <si>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673</t>
  </si>
  <si>
    <t>5911617210</t>
  </si>
  <si>
    <t>Výměna žlabového pražce křižovatkové výhybky bez příruby soustavy UIC60</t>
  </si>
  <si>
    <t>1039718361</t>
  </si>
  <si>
    <t>Výměna žlabového pražce křižovatkové výhybky bez příruby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</si>
  <si>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674</t>
  </si>
  <si>
    <t>5911617310</t>
  </si>
  <si>
    <t>Výměna žlabového pražce křižovatkové výhybky s přírubou soustavy UIC60</t>
  </si>
  <si>
    <t>230865439</t>
  </si>
  <si>
    <t>Výměna žlabového pražce křižovatkové výhybky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</si>
  <si>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675</t>
  </si>
  <si>
    <t>5911617410</t>
  </si>
  <si>
    <t>Výměna žlabového pražce jednoduché srdcovky s PHS bez příruby soustavy UIC60</t>
  </si>
  <si>
    <t>136012721</t>
  </si>
  <si>
    <t>Výměna žlabového pražce jednoduché srdcovky s PHS bez příruby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</si>
  <si>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676</t>
  </si>
  <si>
    <t>5911617510</t>
  </si>
  <si>
    <t>Výměna žlabového pražce jednoduché srdcovky s PHS s přírubou soustavy UIC60</t>
  </si>
  <si>
    <t>-13258955</t>
  </si>
  <si>
    <t>Výměna žlabového pražce jednoduché srdcovky s PHS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</si>
  <si>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677</t>
  </si>
  <si>
    <t>5911617610</t>
  </si>
  <si>
    <t>Výměna žlabového pražce dvojité srdcovky s PHS bez příruby soustavy UIC60</t>
  </si>
  <si>
    <t>-1559748725</t>
  </si>
  <si>
    <t>Výměna žlabového pražce dvojité srdcovky s PHS bez příruby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</si>
  <si>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678</t>
  </si>
  <si>
    <t>5911617710</t>
  </si>
  <si>
    <t>Výměna žlabového pražce dvojité srdcovky s PHS s přírubou soustavy UIC60</t>
  </si>
  <si>
    <t>-881293585</t>
  </si>
  <si>
    <t>Výměna žlabového pražce dvojité srdcovky s PHS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</si>
  <si>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679</t>
  </si>
  <si>
    <t>5911629040</t>
  </si>
  <si>
    <t>Montáž jednoduché výhybky na úložišti dřevěné pražce soustavy S49</t>
  </si>
  <si>
    <t>-1205093062</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</si>
  <si>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</si>
  <si>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Poznámka k souboru cen:_x000d_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</si>
  <si>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680</t>
  </si>
  <si>
    <t>5911629050</t>
  </si>
  <si>
    <t>Montáž jednoduché výhybky na úložišti dřevěné pražce soustavy T</t>
  </si>
  <si>
    <t>-670455718</t>
  </si>
  <si>
    <t>Montáž jednoduché výhybky na úložišti dřevěné pražce soustavy T.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</si>
  <si>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681</t>
  </si>
  <si>
    <t>5911641040</t>
  </si>
  <si>
    <t>Montáž jednoduché výhybky v ose koleje dřevěné pražce soustavy S49</t>
  </si>
  <si>
    <t>2005291738</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</si>
  <si>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</si>
  <si>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Poznámka k souboru cen:_x000d_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</si>
  <si>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682</t>
  </si>
  <si>
    <t>5911655040</t>
  </si>
  <si>
    <t>Demontáž jednoduché výhybky na úložišti dřevěné pražce soustavy S49</t>
  </si>
  <si>
    <t>1252311536</t>
  </si>
  <si>
    <t>Demontáž jednoduché výhybky na úložišti dřevěné pražce soustavy S49. Poznámka: 1. V cenách jsou započteny náklady na demontáž do součástí, manipulaci, naložení na dopravní prostředek a uložení vyzískaného materiálu na úložišti.</t>
  </si>
  <si>
    <t>Poznámka k souboru cen:_x000d_
1. V cenách jsou započteny náklady na demontáž do součástí, manipulaci, naložení na dopravní prostředek a uložení vyzískaného materiálu na úložišti.</t>
  </si>
  <si>
    <t>683</t>
  </si>
  <si>
    <t>5911655050</t>
  </si>
  <si>
    <t>Demontáž jednoduché výhybky na úložišti dřevěné pražce soustavy T</t>
  </si>
  <si>
    <t>-1029131115</t>
  </si>
  <si>
    <t>Demontáž jednoduché výhybky na úložišti dřevěné pražce soustavy T. Poznámka: 1. V cenách jsou započteny náklady na demontáž do součástí, manipulaci, naložení na dopravní prostředek a uložení vyzískaného materiálu na úložišti.</t>
  </si>
  <si>
    <t>684</t>
  </si>
  <si>
    <t>5911655060</t>
  </si>
  <si>
    <t>Demontáž jednoduché výhybky na úložišti dřevěné pražce soustavy A</t>
  </si>
  <si>
    <t>1792482847</t>
  </si>
  <si>
    <t>Demontáž jednoduché výhybky na úložišti dřevěné pražce soustavy A. Poznámka: 1. V cenách jsou započteny náklady na demontáž do součástí, manipulaci, naložení na dopravní prostředek a uložení vyzískaného materiálu na úložišti.</t>
  </si>
  <si>
    <t>685</t>
  </si>
  <si>
    <t>5911655210</t>
  </si>
  <si>
    <t>Demontáž jednoduché výhybky na úložišti ocelové pražce válcované soustavy T</t>
  </si>
  <si>
    <t>-1933067491</t>
  </si>
  <si>
    <t>Demontáž jednoduché výhybky na úložišti ocelové pražce válcované soustavy T. Poznámka: 1. V cenách jsou započteny náklady na demontáž do součástí, manipulaci, naložení na dopravní prostředek a uložení vyzískaného materiálu na úložišti.</t>
  </si>
  <si>
    <t>686</t>
  </si>
  <si>
    <t>5911655220</t>
  </si>
  <si>
    <t>Demontáž jednoduché výhybky na úložišti ocelové pražce válcované soustavy A</t>
  </si>
  <si>
    <t>1322699815</t>
  </si>
  <si>
    <t>Demontáž jednoduché výhybky na úložišti ocelové pražce válcované soustavy A. Poznámka: 1. V cenách jsou započteny náklady na demontáž do součástí, manipulaci, naložení na dopravní prostředek a uložení vyzískaného materiálu na úložišti.</t>
  </si>
  <si>
    <t>687</t>
  </si>
  <si>
    <t>5911671040</t>
  </si>
  <si>
    <t>Příplatek za demontáž v ose koleje výhybky jednoduché pražce dřevěné soustavy S49</t>
  </si>
  <si>
    <t>681250902</t>
  </si>
  <si>
    <t>Příplatek za demontáž v ose koleje výhybky jednoduché pražce dřevěné soustavy S49. Poznámka: 1. V cenách jsou započteny náklady za obtížnost demontáže v ose koleje.</t>
  </si>
  <si>
    <t>Poznámka k souboru cen:_x000d_
1. V cenách jsou započteny náklady za obtížnost demontáže v ose koleje.</t>
  </si>
  <si>
    <t>688</t>
  </si>
  <si>
    <t>5911671050</t>
  </si>
  <si>
    <t>Příplatek za demontáž v ose koleje výhybky jednoduché pražce dřevěné soustavy T</t>
  </si>
  <si>
    <t>96416012</t>
  </si>
  <si>
    <t>Příplatek za demontáž v ose koleje výhybky jednoduché pražce dřevěné soustavy T. Poznámka: 1. V cenách jsou započteny náklady za obtížnost demontáže v ose koleje.</t>
  </si>
  <si>
    <t>689</t>
  </si>
  <si>
    <t>5911671060</t>
  </si>
  <si>
    <t>Příplatek za demontáž v ose koleje výhybky jednoduché pražce dřevěné soustavy A</t>
  </si>
  <si>
    <t>832208832</t>
  </si>
  <si>
    <t>Příplatek za demontáž v ose koleje výhybky jednoduché pražce dřevěné soustavy A. Poznámka: 1. V cenách jsou započteny náklady za obtížnost demontáže v ose koleje.</t>
  </si>
  <si>
    <t>690</t>
  </si>
  <si>
    <t>5911671090</t>
  </si>
  <si>
    <t>Příplatek za demontáž v ose koleje výhybky jednoduché pražce ocelové válcované soustavy T</t>
  </si>
  <si>
    <t>-1564783488</t>
  </si>
  <si>
    <t>Příplatek za demontáž v ose koleje výhybky jednoduché pražce ocelové válcované soustavy T. Poznámka: 1. V cenách jsou započteny náklady za obtížnost demontáže v ose koleje.</t>
  </si>
  <si>
    <t>691</t>
  </si>
  <si>
    <t>5911671100</t>
  </si>
  <si>
    <t>Příplatek za demontáž v ose koleje výhybky jednoduché pražce ocelové válcované soustavy A</t>
  </si>
  <si>
    <t>767028752</t>
  </si>
  <si>
    <t>Příplatek za demontáž v ose koleje výhybky jednoduché pražce ocelové válcované soustavy A. Poznámka: 1. V cenách jsou započteny náklady za obtížnost demontáže v ose koleje.</t>
  </si>
  <si>
    <t>692</t>
  </si>
  <si>
    <t>5911675010</t>
  </si>
  <si>
    <t>Výměna přídržných součástí koleje přídržná kolejnice rozdělení "c"</t>
  </si>
  <si>
    <t>-1268412578</t>
  </si>
  <si>
    <t>Výměna přídržných součástí koleje přídržná kolejnice rozdělení "c".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</si>
  <si>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Poznámka k souboru cen:_x000d_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</si>
  <si>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693</t>
  </si>
  <si>
    <t>5911675030</t>
  </si>
  <si>
    <t>Výměna přídržných součástí koleje přídržná kolejnice rozdělení "u"</t>
  </si>
  <si>
    <t>-333769601</t>
  </si>
  <si>
    <t>Výměna přídržných součástí koleje přídržná kolejnice rozdělení "u".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</si>
  <si>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694</t>
  </si>
  <si>
    <t>5911675110</t>
  </si>
  <si>
    <t>Výměna přídržných součástí koleje přídržná Kn60 rozdělení "c"</t>
  </si>
  <si>
    <t>-483672766</t>
  </si>
  <si>
    <t>Výměna přídržných součástí koleje přídržná Kn60 rozdělení "c".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</si>
  <si>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695</t>
  </si>
  <si>
    <t>5911675120</t>
  </si>
  <si>
    <t>Výměna přídržných součástí koleje přídržná Kn60 rozdělení "d"</t>
  </si>
  <si>
    <t>1465792916</t>
  </si>
  <si>
    <t>Výměna přídržných součástí koleje přídržná Kn60 rozdělení "d".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</si>
  <si>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696</t>
  </si>
  <si>
    <t>5911675310</t>
  </si>
  <si>
    <t>Výměna přídržných součástí koleje stoličky s přídržnicí Kn60 rozdělení "c"</t>
  </si>
  <si>
    <t>1709662747</t>
  </si>
  <si>
    <t>Výměna přídržných součástí koleje stoličky s přídržnicí Kn60 rozdělení "c".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</si>
  <si>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697</t>
  </si>
  <si>
    <t>5911675320</t>
  </si>
  <si>
    <t>Výměna přídržných součástí koleje stoličky s přídržnicí Kn60 rozdělení "d"</t>
  </si>
  <si>
    <t>2066810496</t>
  </si>
  <si>
    <t>Výměna přídržných součástí koleje stoličky s přídržnicí Kn60 rozdělení "d".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</si>
  <si>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698</t>
  </si>
  <si>
    <t>5911677010</t>
  </si>
  <si>
    <t>Demontáž přídržných součástí přídržná kolejnice rozdělení "c"</t>
  </si>
  <si>
    <t>-2047308046</t>
  </si>
  <si>
    <t>Demontáž přídržných součástí přídržná kolejnice rozdělení "c". Poznámka: 1. V cenách jsou započteny náklady na demontáž a naložení na dopravní prostředek. 2. V cenách nejsou obsaženy náklady na dodávku materiálu.</t>
  </si>
  <si>
    <t>Poznámka k souboru cen:_x000d_
1. V cenách jsou započteny náklady na demontáž a naložení na dopravní prostředek. 2. V cenách nejsou obsaženy náklady na dodávku materiálu.</t>
  </si>
  <si>
    <t>699</t>
  </si>
  <si>
    <t>5911677020</t>
  </si>
  <si>
    <t>Demontáž přídržných součástí přídržná kolejnice rozdělení "d"</t>
  </si>
  <si>
    <t>-2062358817</t>
  </si>
  <si>
    <t>Demontáž přídržných součástí přídržná kolejnice rozdělení "d". Poznámka: 1. V cenách jsou započteny náklady na demontáž a naložení na dopravní prostředek. 2. V cenách nejsou obsaženy náklady na dodávku materiálu.</t>
  </si>
  <si>
    <t>700</t>
  </si>
  <si>
    <t>5911677110</t>
  </si>
  <si>
    <t>Demontáž přídržných součástí přídržná Kn60 rozdělení "c"</t>
  </si>
  <si>
    <t>-1315383014</t>
  </si>
  <si>
    <t>Demontáž přídržných součástí přídržná Kn60 rozdělení "c". Poznámka: 1. V cenách jsou započteny náklady na demontáž a naložení na dopravní prostředek. 2. V cenách nejsou obsaženy náklady na dodávku materiálu.</t>
  </si>
  <si>
    <t>701</t>
  </si>
  <si>
    <t>5911677120</t>
  </si>
  <si>
    <t>Demontáž přídržných součástí přídržná Kn60 rozdělení "d"</t>
  </si>
  <si>
    <t>1855586872</t>
  </si>
  <si>
    <t>Demontáž přídržných součástí přídržná Kn60 rozdělení "d". Poznámka: 1. V cenách jsou započteny náklady na demontáž a naložení na dopravní prostředek. 2. V cenách nejsou obsaženy náklady na dodávku materiálu.</t>
  </si>
  <si>
    <t>702</t>
  </si>
  <si>
    <t>5911677310</t>
  </si>
  <si>
    <t>Demontáž přídržných součástí stoličky s přídržnicí Kn60 rozdělení "c"</t>
  </si>
  <si>
    <t>-1727115874</t>
  </si>
  <si>
    <t>Demontáž přídržných součástí stoličky s přídržnicí Kn60 rozdělení "c". Poznámka: 1. V cenách jsou započteny náklady na demontáž a naložení na dopravní prostředek. 2. V cenách nejsou obsaženy náklady na dodávku materiálu.</t>
  </si>
  <si>
    <t>703</t>
  </si>
  <si>
    <t>5911677320</t>
  </si>
  <si>
    <t>Demontáž přídržných součástí stoličky s přídržnicí Kn60 rozdělení "d"</t>
  </si>
  <si>
    <t>1264007435</t>
  </si>
  <si>
    <t>Demontáž přídržných součástí stoličky s přídržnicí Kn60 rozdělení "d". Poznámka: 1. V cenách jsou započteny náklady na demontáž a naložení na dopravní prostředek. 2. V cenách nejsou obsaženy náklady na dodávku materiálu.</t>
  </si>
  <si>
    <t>704</t>
  </si>
  <si>
    <t>5911679010</t>
  </si>
  <si>
    <t>Montáž součástí přídržné v koleji přídržná kolejnice rozdělení "c"</t>
  </si>
  <si>
    <t>447044086</t>
  </si>
  <si>
    <t>Montáž součástí přídržné v koleji přídržná kolejnice rozdělení "c". Poznámka: 1. V cenách jsou započteny náklady na montáž, vvrtání otvorů do pražce pro upevnění stoliček, vymezení šíře žlábku vložením nebo vyjmutím vymezovacích plechů, navařením nebo obroušením vložek a ošetření součástí mazivem. 2. V cenách nejsou obsaženy náklady na dodávku materiálu.</t>
  </si>
  <si>
    <t>Poznámka k souboru cen:_x000d_
1. V cenách jsou započteny náklady na montáž, vvrtání otvorů do pražce pro upevnění stoliček, vymezení šíře žlábku vložením nebo vyjmutím vymezovacích plechů, navařením nebo obroušením vložek a ošetření součástí mazivem. 2. V cenách nejsou obsaženy náklady na dodávku materiálu.</t>
  </si>
  <si>
    <t>705</t>
  </si>
  <si>
    <t>5911679020</t>
  </si>
  <si>
    <t>Montáž součástí přídržné v koleji přídržná kolejnice rozdělení "d"</t>
  </si>
  <si>
    <t>-523126177</t>
  </si>
  <si>
    <t>Montáž součástí přídržné v koleji přídržná kolejnice rozdělení "d". Poznámka: 1. V cenách jsou započteny náklady na montáž, vvrtání otvorů do pražce pro upevnění stoliček, vymezení šíře žlábku vložením nebo vyjmutím vymezovacích plechů, navařením nebo obroušením vložek a ošetření součástí mazivem. 2. V cenách nejsou obsaženy náklady na dodávku materiálu.</t>
  </si>
  <si>
    <t>706</t>
  </si>
  <si>
    <t>5911679110</t>
  </si>
  <si>
    <t>Montáž součástí přídržné v koleji přídržná Kn60 rozdělení "c"</t>
  </si>
  <si>
    <t>1128809798</t>
  </si>
  <si>
    <t>Montáž součástí přídržné v koleji přídržná Kn60 rozdělení "c". Poznámka: 1. V cenách jsou započteny náklady na montáž, vvrtání otvorů do pražce pro upevnění stoliček, vymezení šíře žlábku vložením nebo vyjmutím vymezovacích plechů, navařením nebo obroušením vložek a ošetření součástí mazivem. 2. V cenách nejsou obsaženy náklady na dodávku materiálu.</t>
  </si>
  <si>
    <t>707</t>
  </si>
  <si>
    <t>5911679120</t>
  </si>
  <si>
    <t>Montáž součástí přídržné v koleji přídržná Kn60 rozdělení "d"</t>
  </si>
  <si>
    <t>1387992780</t>
  </si>
  <si>
    <t>Montáž součástí přídržné v koleji přídržná Kn60 rozdělení "d". Poznámka: 1. V cenách jsou započteny náklady na montáž, vvrtání otvorů do pražce pro upevnění stoliček, vymezení šíře žlábku vložením nebo vyjmutím vymezovacích plechů, navařením nebo obroušením vložek a ošetření součástí mazivem. 2. V cenách nejsou obsaženy náklady na dodávku materiálu.</t>
  </si>
  <si>
    <t>708</t>
  </si>
  <si>
    <t>5911679310</t>
  </si>
  <si>
    <t>Montáž součástí přídržné v koleji stoličky s přídržnicí Kn60 rozdělení "c"</t>
  </si>
  <si>
    <t>-43319383</t>
  </si>
  <si>
    <t>Montáž součástí přídržné v koleji stoličky s přídržnicí Kn60 rozdělení "c". Poznámka: 1. V cenách jsou započteny náklady na montáž, vvrtání otvorů do pražce pro upevnění stoliček, vymezení šíře žlábku vložením nebo vyjmutím vymezovacích plechů, navařením nebo obroušením vložek a ošetření součástí mazivem. 2. V cenách nejsou obsaženy náklady na dodávku materiálu.</t>
  </si>
  <si>
    <t>709</t>
  </si>
  <si>
    <t>5911679320</t>
  </si>
  <si>
    <t>Montáž součástí přídržné v koleji stoličky s přídržnicí Kn60 rozdělení "d"</t>
  </si>
  <si>
    <t>-1097360014</t>
  </si>
  <si>
    <t>Montáž součástí přídržné v koleji stoličky s přídržnicí Kn60 rozdělení "d". Poznámka: 1. V cenách jsou započteny náklady na montáž, vvrtání otvorů do pražce pro upevnění stoliček, vymezení šíře žlábku vložením nebo vyjmutím vymezovacích plechů, navařením nebo obroušením vložek a ošetření součástí mazivem. 2. V cenách nejsou obsaženy náklady na dodávku materiálu.</t>
  </si>
  <si>
    <t>710</t>
  </si>
  <si>
    <t>5911705030</t>
  </si>
  <si>
    <t>Výměna pojistných úhelníků na mostech pražce dřevěné tv. S49</t>
  </si>
  <si>
    <t>-1539175991</t>
  </si>
  <si>
    <t>Výměna pojistných úhelníků na mostech pražce dřevěné tv. S49. Poznámka: 1. V cenách jsou započteny náklady na výměnu, vrtání otvorů pro vrtule, naložení na dopravní prostředek nebo uložení mimo most. 2. V cenách nejsou obsaženy náklady na dodávku materiálu.</t>
  </si>
  <si>
    <t>Poznámka k souboru cen:_x000d_
1. V cenách jsou započteny náklady na výměnu, vrtání otvorů pro vrtule, naložení na dopravní prostředek nebo uložení mimo most. 2. V cenách nejsou obsaženy náklady na dodávku materiálu.</t>
  </si>
  <si>
    <t>711</t>
  </si>
  <si>
    <t>5911707030</t>
  </si>
  <si>
    <t>Demontáž pojistných úhelníků na mostech tv. S49</t>
  </si>
  <si>
    <t>393381836</t>
  </si>
  <si>
    <t>Demontáž pojistných úhelníků na mostech tv. S49. Poznámka: 1. V cenách jsou započteny náklady na demontáž, manipulaci a naložení na dopravní prostředek nebo uložení mimo most.</t>
  </si>
  <si>
    <t>Poznámka k souboru cen:_x000d_
1. V cenách jsou započteny náklady na demontáž, manipulaci a naložení na dopravní prostředek nebo uložení mimo most.</t>
  </si>
  <si>
    <t>712</t>
  </si>
  <si>
    <t>5911709030</t>
  </si>
  <si>
    <t>Montáž pojistných úhelníků na mostech tv. S49</t>
  </si>
  <si>
    <t>1857857305</t>
  </si>
  <si>
    <t>Montáž pojistných úhelníků na mostech tv. S49. Poznámka: 1. V cenách jsou započteny náklady na montáž, vrtání otvorů pro vrtule. 2. V cenách nejsou obsaženy náklady na dodávku materiálu.</t>
  </si>
  <si>
    <t>Poznámka k souboru cen:_x000d_
1. V cenách jsou započteny náklady na montáž, vrtání otvorů pro vrtule. 2. V cenách nejsou obsaženy náklady na dodávku materiálu.</t>
  </si>
  <si>
    <t>713</t>
  </si>
  <si>
    <t>5912005020</t>
  </si>
  <si>
    <t>Výměna návěstidla označníku</t>
  </si>
  <si>
    <t>-700838330</t>
  </si>
  <si>
    <t>Výměna návěstidla označníku. Poznámka: 1. V cenách jsou započteny náklady na demontáž, výměnu a montáž s upevněním na sloupek, skálu nebo zeď. 2. V cenách nejsou obsaženy náklady na dodávku materiálu.</t>
  </si>
  <si>
    <t>Poznámka k souboru cen:_x000d_
1. V cenách jsou započteny náklady na demontáž, výměnu a montáž s upevněním na sloupek, skálu nebo zeď. 2. V cenách nejsou obsaženy náklady na dodávku materiálu.</t>
  </si>
  <si>
    <t>714</t>
  </si>
  <si>
    <t>5912005030</t>
  </si>
  <si>
    <t>Výměna návěstidla předvěstníku</t>
  </si>
  <si>
    <t>-454100907</t>
  </si>
  <si>
    <t>Výměna návěstidla předvěstníku. Poznámka: 1. V cenách jsou započteny náklady na demontáž, výměnu a montáž s upevněním na sloupek, skálu nebo zeď. 2. V cenách nejsou obsaženy náklady na dodávku materiálu.</t>
  </si>
  <si>
    <t>715</t>
  </si>
  <si>
    <t>5912005040</t>
  </si>
  <si>
    <t>Výměna návěstidla rychlostníku</t>
  </si>
  <si>
    <t>1241873971</t>
  </si>
  <si>
    <t>Výměna návěstidla rychlostníku. Poznámka: 1. V cenách jsou započteny náklady na demontáž, výměnu a montáž s upevněním na sloupek, skálu nebo zeď. 2. V cenách nejsou obsaženy náklady na dodávku materiálu.</t>
  </si>
  <si>
    <t>716</t>
  </si>
  <si>
    <t>5912005060</t>
  </si>
  <si>
    <t>Výměna návěstidla tabulky s křížem</t>
  </si>
  <si>
    <t>1677583899</t>
  </si>
  <si>
    <t>Výměna návěstidla tabulky s křížem. Poznámka: 1. V cenách jsou započteny náklady na demontáž, výměnu a montáž s upevněním na sloupek, skálu nebo zeď. 2. V cenách nejsou obsaženy náklady na dodávku materiálu.</t>
  </si>
  <si>
    <t>717</t>
  </si>
  <si>
    <t>5912005070</t>
  </si>
  <si>
    <t>Výměna návěstidla lichoběžníkové tabule</t>
  </si>
  <si>
    <t>-396700887</t>
  </si>
  <si>
    <t>Výměna návěstidla lichoběžníkové tabule. Poznámka: 1. V cenách jsou započteny náklady na demontáž, výměnu a montáž s upevněním na sloupek, skálu nebo zeď. 2. V cenách nejsou obsaženy náklady na dodávku materiálu.</t>
  </si>
  <si>
    <t>718</t>
  </si>
  <si>
    <t>5912005080</t>
  </si>
  <si>
    <t>Výměna návěstidla výstražného kolíku</t>
  </si>
  <si>
    <t>1690820648</t>
  </si>
  <si>
    <t>Výměna návěstidla výstražného kolíku. Poznámka: 1. V cenách jsou započteny náklady na demontáž, výměnu a montáž s upevněním na sloupek, skálu nebo zeď. 2. V cenách nejsou obsaženy náklady na dodávku materiálu.</t>
  </si>
  <si>
    <t>719</t>
  </si>
  <si>
    <t>5912005100</t>
  </si>
  <si>
    <t>Výměna návěstidla tabule před zastávkou</t>
  </si>
  <si>
    <t>-868066247</t>
  </si>
  <si>
    <t>Výměna návěstidla tabule před zastávkou. Poznámka: 1. V cenách jsou započteny náklady na demontáž, výměnu a montáž s upevněním na sloupek, skálu nebo zeď. 2. V cenách nejsou obsaženy náklady na dodávku materiálu.</t>
  </si>
  <si>
    <t>720</t>
  </si>
  <si>
    <t>5912005110</t>
  </si>
  <si>
    <t>Výměna návěstidla konce nástupiště</t>
  </si>
  <si>
    <t>-1466948903</t>
  </si>
  <si>
    <t>Výměna návěstidla konce nástupiště. Poznámka: 1. V cenách jsou započteny náklady na demontáž, výměnu a montáž s upevněním na sloupek, skálu nebo zeď. 2. V cenách nejsou obsaženy náklady na dodávku materiálu.</t>
  </si>
  <si>
    <t>721</t>
  </si>
  <si>
    <t>5912007010</t>
  </si>
  <si>
    <t>Výměna návěstidla námezníku</t>
  </si>
  <si>
    <t>-1755265302</t>
  </si>
  <si>
    <t>Výměna návěstidla námezníku. Poznámka: 1. V cenách jsou započteny náklady na demontáž, výměnu a montáž návěstidel umístěných ve stezce včetně úpravy místa uložení. 2. V cenách nejsou obsaženy náklady na dodávku materiálu.</t>
  </si>
  <si>
    <t>Poznámka k souboru cen:_x000d_
1. V cenách jsou započteny náklady na demontáž, výměnu a montáž návěstidel umístěných ve stezce včetně úpravy místa uložení. 2. V cenách nejsou obsaženy náklady na dodávku materiálu.</t>
  </si>
  <si>
    <t>722</t>
  </si>
  <si>
    <t>5912010020</t>
  </si>
  <si>
    <t>Výměna návěstidla včetně sloupku označníku</t>
  </si>
  <si>
    <t>242114186</t>
  </si>
  <si>
    <t>Výměna návěstidla včetně sloupku označníku. Poznámka: 1. V cenách jsou započteny náklady na demontáž, výměnu a montáž sloupku a návěstidla. 2. V cenách nejsou obsaženy náklady na dodávku materiálu.</t>
  </si>
  <si>
    <t>Poznámka k souboru cen:_x000d_
1. V cenách jsou započteny náklady na demontáž, výměnu a montáž sloupku a návěstidla. 2. V cenách nejsou obsaženy náklady na dodávku materiálu.</t>
  </si>
  <si>
    <t>723</t>
  </si>
  <si>
    <t>5912010030</t>
  </si>
  <si>
    <t>Výměna návěstidla včetně sloupku předvěstníku</t>
  </si>
  <si>
    <t>1337048237</t>
  </si>
  <si>
    <t>Výměna návěstidla včetně sloupku předvěstníku. Poznámka: 1. V cenách jsou započteny náklady na demontáž, výměnu a montáž sloupku a návěstidla. 2. V cenách nejsou obsaženy náklady na dodávku materiálu.</t>
  </si>
  <si>
    <t>724</t>
  </si>
  <si>
    <t>5912010040</t>
  </si>
  <si>
    <t>Výměna návěstidla včetně sloupku rychlostníku</t>
  </si>
  <si>
    <t>1606166830</t>
  </si>
  <si>
    <t>Výměna návěstidla včetně sloupku rychlostníku. Poznámka: 1. V cenách jsou započteny náklady na demontáž, výměnu a montáž sloupku a návěstidla. 2. V cenách nejsou obsaženy náklady na dodávku materiálu.</t>
  </si>
  <si>
    <t>725</t>
  </si>
  <si>
    <t>5912010060</t>
  </si>
  <si>
    <t>Výměna návěstidla včetně sloupku tabulky s křížem</t>
  </si>
  <si>
    <t>830068506</t>
  </si>
  <si>
    <t>Výměna návěstidla včetně sloupku tabulky s křížem. Poznámka: 1. V cenách jsou započteny náklady na demontáž, výměnu a montáž sloupku a návěstidla. 2. V cenách nejsou obsaženy náklady na dodávku materiálu.</t>
  </si>
  <si>
    <t>726</t>
  </si>
  <si>
    <t>5912010070</t>
  </si>
  <si>
    <t>Výměna návěstidla včetně sloupku lichoběžníkové tabule</t>
  </si>
  <si>
    <t>650353476</t>
  </si>
  <si>
    <t>Výměna návěstidla včetně sloupku lichoběžníkové tabule. Poznámka: 1. V cenách jsou započteny náklady na demontáž, výměnu a montáž sloupku a návěstidla. 2. V cenách nejsou obsaženy náklady na dodávku materiálu.</t>
  </si>
  <si>
    <t>727</t>
  </si>
  <si>
    <t>5912010080</t>
  </si>
  <si>
    <t>Výměna návěstidla včetně sloupku výstražného kolíku</t>
  </si>
  <si>
    <t>884274805</t>
  </si>
  <si>
    <t>Výměna návěstidla včetně sloupku výstražného kolíku. Poznámka: 1. V cenách jsou započteny náklady na demontáž, výměnu a montáž sloupku a návěstidla. 2. V cenách nejsou obsaženy náklady na dodávku materiálu.</t>
  </si>
  <si>
    <t>728</t>
  </si>
  <si>
    <t>5912010100</t>
  </si>
  <si>
    <t>Výměna návěstidla včetně sloupku konce nástupiště</t>
  </si>
  <si>
    <t>-887735670</t>
  </si>
  <si>
    <t>Výměna návěstidla včetně sloupku konce nástupiště. Poznámka: 1. V cenách jsou započteny náklady na demontáž, výměnu a montáž sloupku a návěstidla. 2. V cenách nejsou obsaženy náklady na dodávku materiálu.</t>
  </si>
  <si>
    <t>729</t>
  </si>
  <si>
    <t>5912010120</t>
  </si>
  <si>
    <t>Výměna návěstidla včetně sloupku tabule před zastávkou</t>
  </si>
  <si>
    <t>-2103206763</t>
  </si>
  <si>
    <t>Výměna návěstidla včetně sloupku tabule před zastávkou. Poznámka: 1. V cenách jsou započteny náklady na demontáž, výměnu a montáž sloupku a návěstidla. 2. V cenách nejsou obsaženy náklady na dodávku materiálu.</t>
  </si>
  <si>
    <t>730</t>
  </si>
  <si>
    <t>5912035090</t>
  </si>
  <si>
    <t>Montáž návěstidla staničníku</t>
  </si>
  <si>
    <t>84993356</t>
  </si>
  <si>
    <t>Montáž návěstidla staničníku. Poznámka: 1. V cenách jsou započteny náklady na montáž a upevnění návěstidla. 2. V cenách nejsou obsaženy náklady na dodávku materiálu.</t>
  </si>
  <si>
    <t>Poznámka k souboru cen:_x000d_
1. V cenách jsou započteny náklady na montáž a upevnění návěstidla. 2. V cenách nejsou obsaženy náklady na dodávku materiálu.</t>
  </si>
  <si>
    <t>731</t>
  </si>
  <si>
    <t>5912045090</t>
  </si>
  <si>
    <t>Montáž návěstidla včetně sloupku a patky staničníku</t>
  </si>
  <si>
    <t>-219040841</t>
  </si>
  <si>
    <t>Montáž návěstidla včetně sloupku a patky staničníku. Poznámka: 1. V cenách jsou započteny náklady na zemní práce, montáž patky, sloupku a návěstidla, úpravu a rozprostření zeminy na terén. 2. V cenách nejsou obsaženy náklady na dodávku materiálu.</t>
  </si>
  <si>
    <t>Poznámka k souboru cen:_x000d_
1. V cenách jsou započteny náklady na zemní práce, montáž patky, sloupku a návěstidla, úpravu a rozprostření zeminy na terén. 2. V cenách nejsou obsaženy náklady na dodávku materiálu.</t>
  </si>
  <si>
    <t>732</t>
  </si>
  <si>
    <t>5912065110</t>
  </si>
  <si>
    <t>Montáž zajišťovací značky včetně sloupku konzolové</t>
  </si>
  <si>
    <t>-1607218895</t>
  </si>
  <si>
    <t>Montáž zajišťovací značky včetně sloupku konzolové. Poznámka: 1. V cenách jsou započteny náklady na montáž součástí značky včetně zemních prací a úpravy terénu. 2. V cenách nejsou obsaženy náklady na dodávku materiálu.</t>
  </si>
  <si>
    <t>Poznámka k souboru cen:_x000d_
1. V cenách jsou započteny náklady na montáž součástí značky včetně zemních prací a úpravy terénu. 2. V cenách nejsou obsaženy náklady na dodávku materiálu.</t>
  </si>
  <si>
    <t>733</t>
  </si>
  <si>
    <t>5912065210</t>
  </si>
  <si>
    <t>Montáž zajišťovací značky včetně sloupku a základu konzolové</t>
  </si>
  <si>
    <t>-2028493908</t>
  </si>
  <si>
    <t>Montáž zajišťovací značky včetně sloupku a základu konzolové. Poznámka: 1. V cenách jsou započteny náklady na montáž součástí značky včetně zemních prací a úpravy terénu. 2. V cenách nejsou obsaženy náklady na dodávku materiálu.</t>
  </si>
  <si>
    <t>734</t>
  </si>
  <si>
    <t>5912095010</t>
  </si>
  <si>
    <t>Břevno mechanické závory výměna</t>
  </si>
  <si>
    <t>-1640818883</t>
  </si>
  <si>
    <t>Břevno mechanické závory výměna. Poznámka: 1. V cenách jsou započteny náklady na úpravu, opracování a výměnu. 2. V cenách nejsou obsaženy náklady na dodávku materiálu.</t>
  </si>
  <si>
    <t>Poznámka k souboru cen:_x000d_
1. V cenách jsou započteny náklady na úpravu, opracování a výměnu. 2. V cenách nejsou obsaženy náklady na dodávku materiálu.</t>
  </si>
  <si>
    <t>735</t>
  </si>
  <si>
    <t>5913005010</t>
  </si>
  <si>
    <t>Vyčištění železničního přejezdu od nánosu žlábek</t>
  </si>
  <si>
    <t>-2116705775</t>
  </si>
  <si>
    <t>Vyčištění železničního přejezdu od nánosu žlábek. Poznámka: 1. V cenách jsou započteny náklady na vyčištění a uložení výzisku na terén nebo naložení na dopravní prostředek.</t>
  </si>
  <si>
    <t>Poznámka k souboru cen:_x000d_
1. V cenách jsou započteny náklady na vyčištění a uložení výzisku na terén nebo naložení na dopravní prostředek.</t>
  </si>
  <si>
    <t>736</t>
  </si>
  <si>
    <t>5913005020</t>
  </si>
  <si>
    <t>Vyčištění železničního přejezdu od nánosu povrch konstrukce</t>
  </si>
  <si>
    <t>1642435282</t>
  </si>
  <si>
    <t>Vyčištění železničního přejezdu od nánosu povrch konstrukce. Poznámka: 1. V cenách jsou započteny náklady na vyčištění a uložení výzisku na terén nebo naložení na dopravní prostředek.</t>
  </si>
  <si>
    <t>737</t>
  </si>
  <si>
    <t>5913010010</t>
  </si>
  <si>
    <t>Oprava závěrné zídky železničního přejezdu vyrovnání podkladní vrstvy do 5 cm</t>
  </si>
  <si>
    <t>-646918421</t>
  </si>
  <si>
    <t>Oprava závěrné zídky železničního přejezdu vyrovnání podkladní vrstvy do 5 cm. Poznámka: 1. V cenách jsou započteny náklady na demontáž asfaltobetonové vrstvy, závěrné zídky a případně podkladního dílu, opravu podkladního betonu, montáž zídky a dílu, doplnění a zhutnění asfaltobetonové vrstvy včetně zajištění plasticity mezi zídkou a vozovkou. 2. V cenách nejsou obsaženy náklady na případné odříznutí asfaltobetonové vrstvy, demontáž panelů přejezdu a dodávku materiálu.</t>
  </si>
  <si>
    <t>Poznámka k souboru cen:_x000d_
1. V cenách jsou započteny náklady na demontáž asfaltobetonové vrstvy, závěrné zídky a případně podkladního dílu, opravu podkladního betonu, montáž zídky a dílu, doplnění a zhutnění asfaltobetonové vrstvy včetně zajištění plasticity mezi zídkou a vozovkou. 2. V cenách nejsou obsaženy náklady na případné odříznutí asfaltobetonové vrstvy, demontáž panelů přejezdu a dodávku materiálu.</t>
  </si>
  <si>
    <t>738</t>
  </si>
  <si>
    <t>5913010020</t>
  </si>
  <si>
    <t>Oprava závěrné zídky železničního přejezdu vyrovnání podkladní vrstvy přes 5 cm</t>
  </si>
  <si>
    <t>-913905153</t>
  </si>
  <si>
    <t>Oprava závěrné zídky železničního přejezdu vyrovnání podkladní vrstvy přes 5 cm. Poznámka: 1. V cenách jsou započteny náklady na demontáž asfaltobetonové vrstvy, závěrné zídky a případně podkladního dílu, opravu podkladního betonu, montáž zídky a dílu, doplnění a zhutnění asfaltobetonové vrstvy včetně zajištění plasticity mezi zídkou a vozovkou. 2. V cenách nejsou obsaženy náklady na případné odříznutí asfaltobetonové vrstvy, demontáž panelů přejezdu a dodávku materiálu.</t>
  </si>
  <si>
    <t>739</t>
  </si>
  <si>
    <t>5913015110</t>
  </si>
  <si>
    <t>Oprava povrchu závěrné zídky přejezdové konstrukce celopryžové</t>
  </si>
  <si>
    <t>cm2</t>
  </si>
  <si>
    <t>1705004701</t>
  </si>
  <si>
    <t>Oprava povrchu závěrné zídky přejezdové konstrukce celopryžové. Poznámka: 1. V cenách jsou započteny náklady na opravu místa, vyplnění a případné vytvrzení a zabroušení. 2. V cenách nejsou obsaženy náklady na dodávku materiálu.</t>
  </si>
  <si>
    <t>Poznámka k souboru cen:_x000d_
1. V cenách jsou započteny náklady na opravu místa, vyplnění a případné vytvrzení a zabroušení. 2. V cenách nejsou obsaženy náklady na dodávku materiálu.</t>
  </si>
  <si>
    <t>740</t>
  </si>
  <si>
    <t>5913015120</t>
  </si>
  <si>
    <t>Oprava povrchu závěrné zídky přejezdové konstrukce betonové</t>
  </si>
  <si>
    <t>-2113884059</t>
  </si>
  <si>
    <t>Oprava povrchu závěrné zídky přejezdové konstrukce betonové. Poznámka: 1. V cenách jsou započteny náklady na opravu místa, vyplnění a případné vytvrzení a zabroušení. 2. V cenách nejsou obsaženy náklady na dodávku materiálu.</t>
  </si>
  <si>
    <t>741</t>
  </si>
  <si>
    <t>5913020010</t>
  </si>
  <si>
    <t>Výměna dílů přejezdu celopryžového v koleji vnější panel</t>
  </si>
  <si>
    <t>-1506806949</t>
  </si>
  <si>
    <t>Výměna dílů přejezdu celopryžového v koleji vnější panel. Poznámka: 1. V cenách jsou započteny náklady na demontáž, výměnu, montáž dílů a jejich případné naložení na dopravní prostředek. 2. V cenách nejsou obsaženy náklady na dodávku materiálu.</t>
  </si>
  <si>
    <t>Poznámka k souboru cen:_x000d_
1. V cenách jsou započteny náklady na demontáž, výměnu, montáž dílů a jejich případné naložení na dopravní prostředek. 2. V cenách nejsou obsaženy náklady na dodávku materiálu.</t>
  </si>
  <si>
    <t>742</t>
  </si>
  <si>
    <t>5913020020</t>
  </si>
  <si>
    <t>Výměna dílů přejezdu celopryžového v koleji vnitřní panel</t>
  </si>
  <si>
    <t>1889296810</t>
  </si>
  <si>
    <t>Výměna dílů přejezdu celopryžového v koleji vnitřní panel. Poznámka: 1. V cenách jsou započteny náklady na demontáž, výměnu, montáž dílů a jejich případné naložení na dopravní prostředek. 2. V cenách nejsou obsaženy náklady na dodávku materiálu.</t>
  </si>
  <si>
    <t>743</t>
  </si>
  <si>
    <t>5913020030</t>
  </si>
  <si>
    <t>Výměna dílů přejezdu celopryžového v koleji náběhový klín</t>
  </si>
  <si>
    <t>894077009</t>
  </si>
  <si>
    <t>Výměna dílů přejezdu celopryžového v koleji náběhový klín. Poznámka: 1. V cenách jsou započteny náklady na demontáž, výměnu, montáž dílů a jejich případné naložení na dopravní prostředek. 2. V cenách nejsou obsaženy náklady na dodávku materiálu.</t>
  </si>
  <si>
    <t>744</t>
  </si>
  <si>
    <t>5913020040</t>
  </si>
  <si>
    <t>Výměna dílů přejezdu celopryžového v koleji spínací táhlo</t>
  </si>
  <si>
    <t>951968518</t>
  </si>
  <si>
    <t>Výměna dílů přejezdu celopryžového v koleji spínací táhlo. Poznámka: 1. V cenách jsou započteny náklady na demontáž, výměnu, montáž dílů a jejich případné naložení na dopravní prostředek. 2. V cenách nejsou obsaženy náklady na dodávku materiálu.</t>
  </si>
  <si>
    <t>745</t>
  </si>
  <si>
    <t>5913020050</t>
  </si>
  <si>
    <t>Výměna dílů přejezdu celopryžového v koleji prodlužovací táhlo</t>
  </si>
  <si>
    <t>902955620</t>
  </si>
  <si>
    <t>Výměna dílů přejezdu celopryžového v koleji prodlužovací táhlo. Poznámka: 1. V cenách jsou započteny náklady na demontáž, výměnu, montáž dílů a jejich případné naložení na dopravní prostředek. 2. V cenách nejsou obsaženy náklady na dodávku materiálu.</t>
  </si>
  <si>
    <t>746</t>
  </si>
  <si>
    <t>5913020060</t>
  </si>
  <si>
    <t>Výměna dílů přejezdu celopryžového v koleji koncový úhelník</t>
  </si>
  <si>
    <t>-1362368977</t>
  </si>
  <si>
    <t>Výměna dílů přejezdu celopryžového v koleji koncový úhelník. Poznámka: 1. V cenách jsou započteny náklady na demontáž, výměnu, montáž dílů a jejich případné naložení na dopravní prostředek. 2. V cenách nejsou obsaženy náklady na dodávku materiálu.</t>
  </si>
  <si>
    <t>747</t>
  </si>
  <si>
    <t>5913020080</t>
  </si>
  <si>
    <t>Výměna dílů přejezdu celopryžového v koleji rektifikace</t>
  </si>
  <si>
    <t>1117342874</t>
  </si>
  <si>
    <t>Výměna dílů přejezdu celopryžového v koleji rektifikace. Poznámka: 1. V cenách jsou započteny náklady na demontáž, výměnu, montáž dílů a jejich případné naložení na dopravní prostředek. 2. V cenách nejsou obsaženy náklady na dodávku materiálu.</t>
  </si>
  <si>
    <t>748</t>
  </si>
  <si>
    <t>5913025010</t>
  </si>
  <si>
    <t>Demontáž dílů přejezdu celopryžového v koleji vnější panel</t>
  </si>
  <si>
    <t>-648673309</t>
  </si>
  <si>
    <t>Demontáž dílů přejezdu celopryžového v koleji vnější panel. Poznámka: 1. V cenách jsou započteny náklady na demontáž a naložení dílů na dopravní prostředek.</t>
  </si>
  <si>
    <t>Poznámka k souboru cen:_x000d_
1. V cenách jsou započteny náklady na demontáž a naložení dílů na dopravní prostředek.</t>
  </si>
  <si>
    <t>749</t>
  </si>
  <si>
    <t>5913025020</t>
  </si>
  <si>
    <t>Demontáž dílů přejezdu celopryžového v koleji vnitřní panel</t>
  </si>
  <si>
    <t>1150442737</t>
  </si>
  <si>
    <t>Demontáž dílů přejezdu celopryžového v koleji vnitřní panel. Poznámka: 1. V cenách jsou započteny náklady na demontáž a naložení dílů na dopravní prostředek.</t>
  </si>
  <si>
    <t>750</t>
  </si>
  <si>
    <t>5913025030</t>
  </si>
  <si>
    <t>Demontáž dílů přejezdu celopryžového v koleji náběhový klín</t>
  </si>
  <si>
    <t>639104112</t>
  </si>
  <si>
    <t>Demontáž dílů přejezdu celopryžového v koleji náběhový klín. Poznámka: 1. V cenách jsou započteny náklady na demontáž a naložení dílů na dopravní prostředek.</t>
  </si>
  <si>
    <t>751</t>
  </si>
  <si>
    <t>5913025040</t>
  </si>
  <si>
    <t>Demontáž dílů přejezdu celopryžového v koleji spínací táhlo</t>
  </si>
  <si>
    <t>1825384084</t>
  </si>
  <si>
    <t>Demontáž dílů přejezdu celopryžového v koleji spínací táhlo. Poznámka: 1. V cenách jsou započteny náklady na demontáž a naložení dílů na dopravní prostředek.</t>
  </si>
  <si>
    <t>752</t>
  </si>
  <si>
    <t>5913025050</t>
  </si>
  <si>
    <t>Demontáž dílů přejezdu celopryžového v koleji prodlužovací táhlo</t>
  </si>
  <si>
    <t>-1234765452</t>
  </si>
  <si>
    <t>Demontáž dílů přejezdu celopryžového v koleji prodlužovací táhlo. Poznámka: 1. V cenách jsou započteny náklady na demontáž a naložení dílů na dopravní prostředek.</t>
  </si>
  <si>
    <t>753</t>
  </si>
  <si>
    <t>5913025080</t>
  </si>
  <si>
    <t>Demontáž dílů přejezdu celopryžového v koleji rektifikace</t>
  </si>
  <si>
    <t>-482764021</t>
  </si>
  <si>
    <t>Demontáž dílů přejezdu celopryžového v koleji rektifikace. Poznámka: 1. V cenách jsou započteny náklady na demontáž a naložení dílů na dopravní prostředek.</t>
  </si>
  <si>
    <t>754</t>
  </si>
  <si>
    <t>5913030010</t>
  </si>
  <si>
    <t>Montáž dílů přejezdu celopryžového v koleji vnější panel</t>
  </si>
  <si>
    <t>1947744963</t>
  </si>
  <si>
    <t>Montáž dílů přejezdu celopryžového v koleji vnější panel. Poznámka: 1. V cenách jsou započteny náklady na montáž dílů. 2. V cenách nejsou obsaženy náklady na dodávku materiálu.</t>
  </si>
  <si>
    <t>Poznámka k souboru cen:_x000d_
1. V cenách jsou započteny náklady na montáž dílů. 2. V cenách nejsou obsaženy náklady na dodávku materiálu.</t>
  </si>
  <si>
    <t>755</t>
  </si>
  <si>
    <t>5913030020</t>
  </si>
  <si>
    <t>Montáž dílů přejezdu celopryžového v koleji vnitřní panel</t>
  </si>
  <si>
    <t>-863901488</t>
  </si>
  <si>
    <t>Montáž dílů přejezdu celopryžového v koleji vnitřní panel. Poznámka: 1. V cenách jsou započteny náklady na montáž dílů. 2. V cenách nejsou obsaženy náklady na dodávku materiálu.</t>
  </si>
  <si>
    <t>756</t>
  </si>
  <si>
    <t>5913030030</t>
  </si>
  <si>
    <t>Montáž dílů přejezdu celopryžového v koleji náběhový klín</t>
  </si>
  <si>
    <t>856634680</t>
  </si>
  <si>
    <t>Montáž dílů přejezdu celopryžového v koleji náběhový klín. Poznámka: 1. V cenách jsou započteny náklady na montáž dílů. 2. V cenách nejsou obsaženy náklady na dodávku materiálu.</t>
  </si>
  <si>
    <t>757</t>
  </si>
  <si>
    <t>5913030040</t>
  </si>
  <si>
    <t>Montáž dílů přejezdu celopryžového v koleji spínací táhlo</t>
  </si>
  <si>
    <t>1870626532</t>
  </si>
  <si>
    <t>Montáž dílů přejezdu celopryžového v koleji spínací táhlo. Poznámka: 1. V cenách jsou započteny náklady na montáž dílů. 2. V cenách nejsou obsaženy náklady na dodávku materiálu.</t>
  </si>
  <si>
    <t>758</t>
  </si>
  <si>
    <t>5913030050</t>
  </si>
  <si>
    <t>Montáž dílů přejezdu celopryžového v koleji prodlužovací táhlo</t>
  </si>
  <si>
    <t>-166336827</t>
  </si>
  <si>
    <t>Montáž dílů přejezdu celopryžového v koleji prodlužovací táhlo. Poznámka: 1. V cenách jsou započteny náklady na montáž dílů. 2. V cenách nejsou obsaženy náklady na dodávku materiálu.</t>
  </si>
  <si>
    <t>759</t>
  </si>
  <si>
    <t>5913030080</t>
  </si>
  <si>
    <t>Montáž dílů přejezdu celopryžového v koleji rektifikace</t>
  </si>
  <si>
    <t>328764734</t>
  </si>
  <si>
    <t>Montáž dílů přejezdu celopryžového v koleji rektifikace. Poznámka: 1. V cenách jsou započteny náklady na montáž dílů. 2. V cenách nejsou obsaženy náklady na dodávku materiálu.</t>
  </si>
  <si>
    <t>760</t>
  </si>
  <si>
    <t>5913035210</t>
  </si>
  <si>
    <t>Demontáž celopryžové přejezdové konstrukce silně zatížené v koleji část vnější a vnitřní bez závěrných zídek</t>
  </si>
  <si>
    <t>146755369</t>
  </si>
  <si>
    <t>Demontáž celopryžové přejezdové konstrukce silně zatížené v koleji část vnější a vnitřní bez závěrných zídek. Poznámka: 1. V cenách jsou započteny náklady na demontáž konstrukce, naložení na dopravní prostředek.</t>
  </si>
  <si>
    <t>Poznámka k souboru cen:_x000d_
1. V cenách jsou započteny náklady na demontáž konstrukce, naložení na dopravní prostředek.</t>
  </si>
  <si>
    <t>761</t>
  </si>
  <si>
    <t>5913040210</t>
  </si>
  <si>
    <t>Montáž celopryžové přejezdové konstrukce silně zatížené v koleji část vnější a vnitřní bez závěrných zídek</t>
  </si>
  <si>
    <t>-1626486343</t>
  </si>
  <si>
    <t>Montáž celopryžové přejezdové konstrukce silně zatížené v koleji část vnější a vnitřní bez závěrných zídek. Poznámka: 1. V cenách jsou započteny náklady na montáž konstrukce. 2. V cenách nejsou obsaženy náklady na dodávku materiálu.</t>
  </si>
  <si>
    <t>Poznámka k souboru cen:_x000d_
1. V cenách jsou započteny náklady na montáž konstrukce. 2. V cenách nejsou obsaženy náklady na dodávku materiálu.</t>
  </si>
  <si>
    <t>762</t>
  </si>
  <si>
    <t>5913045010</t>
  </si>
  <si>
    <t>Demontáž závěrné zídky celopryžové přejezdové konstrukce</t>
  </si>
  <si>
    <t>-1799855784</t>
  </si>
  <si>
    <t>Demontáž závěrné zídky celopryžové přejezdové konstrukce. Poznámka: 1. V cenách jsou započteny náklady na demontáž asfaltobetonu, zídky, podkladního dílu, úpravu terénu a naložení na dopravní prostředek. 2. V cenách nejsou obsaženy náklady na odřezání asfaltobetonu.</t>
  </si>
  <si>
    <t>Poznámka k souboru cen:_x000d_
1. V cenách jsou započteny náklady na demontáž asfaltobetonu, zídky, podkladního dílu, úpravu terénu a naložení na dopravní prostředek. 2. V cenách nejsou obsaženy náklady na odřezání asfaltobetonu.</t>
  </si>
  <si>
    <t>763</t>
  </si>
  <si>
    <t>5913050010</t>
  </si>
  <si>
    <t>Montáž závěrné zídky celopryžové přejezdové konstrukce</t>
  </si>
  <si>
    <t>1740240541</t>
  </si>
  <si>
    <t>Montáž závěrné zídky celopryžové přejezdové konstrukce. Poznámka: 1. V cenách jsou započteny náklady na zemní práce, montáž podkladního dílu a zídky. 2. V cenách nejsou obsaženy náklady na dodávku materiálu.</t>
  </si>
  <si>
    <t>Poznámka k souboru cen:_x000d_
1. V cenách jsou započteny náklady na zemní práce, montáž podkladního dílu a zídky. 2. V cenách nejsou obsaženy náklady na dodávku materiálu.</t>
  </si>
  <si>
    <t>764</t>
  </si>
  <si>
    <t>5913055010</t>
  </si>
  <si>
    <t>Výměna dílů betonové přejezdové konstrukce vnějšího panelu</t>
  </si>
  <si>
    <t>-1467443411</t>
  </si>
  <si>
    <t>Výměna dílů betonové přejezdové konstrukce vnějšího panelu. Poznámka: 1. V cenách jsou započteny náklady na demontáž, výměnu, montáž dílů a jejich případné naložení na dopravní prostředek. 2. V cenách nejsou obsaženy náklady na dodávku materiálu.</t>
  </si>
  <si>
    <t>765</t>
  </si>
  <si>
    <t>5913055020</t>
  </si>
  <si>
    <t>Výměna dílů betonové přejezdové konstrukce vnitřního panelu</t>
  </si>
  <si>
    <t>-475648368</t>
  </si>
  <si>
    <t>Výměna dílů betonové přejezdové konstrukce vnitřního panelu. Poznámka: 1. V cenách jsou započteny náklady na demontáž, výměnu, montáž dílů a jejich případné naložení na dopravní prostředek. 2. V cenách nejsou obsaženy náklady na dodávku materiálu.</t>
  </si>
  <si>
    <t>766</t>
  </si>
  <si>
    <t>5913055030</t>
  </si>
  <si>
    <t>Výměna dílů betonové přejezdové konstrukce náběhového klínu</t>
  </si>
  <si>
    <t>1854520653</t>
  </si>
  <si>
    <t>Výměna dílů betonové přejezdové konstrukce náběhového klínu. Poznámka: 1. V cenách jsou započteny náklady na demontáž, výměnu, montáž dílů a jejich případné naložení na dopravní prostředek. 2. V cenách nejsou obsaženy náklady na dodávku materiálu.</t>
  </si>
  <si>
    <t>767</t>
  </si>
  <si>
    <t>5913125010</t>
  </si>
  <si>
    <t>Výměna dílů přejezdové konstrukce se silničními panely vnější ochranný trámec</t>
  </si>
  <si>
    <t>-1087431577</t>
  </si>
  <si>
    <t>Výměna dílů přejezdové konstrukce se silničními panely vnější ochranný trámec. Poznámka: 1. V cenách jsou započteny náklady na výměnu dílů. 2. V cenách nejsou obsaženy náklady na dodávku materiálu.</t>
  </si>
  <si>
    <t>Poznámka k souboru cen:_x000d_
1. V cenách jsou započteny náklady na výměnu dílů. 2. V cenách nejsou obsaženy náklady na dodávku materiálu.</t>
  </si>
  <si>
    <t>768</t>
  </si>
  <si>
    <t>5913125020</t>
  </si>
  <si>
    <t>Výměna dílů přejezdové konstrukce se silničními panely vnitřní ochranný trámec</t>
  </si>
  <si>
    <t>1397283895</t>
  </si>
  <si>
    <t>Výměna dílů přejezdové konstrukce se silničními panely vnitřní ochranný trámec. Poznámka: 1. V cenách jsou započteny náklady na výměnu dílů. 2. V cenách nejsou obsaženy náklady na dodávku materiálu.</t>
  </si>
  <si>
    <t>769</t>
  </si>
  <si>
    <t>5913125030</t>
  </si>
  <si>
    <t>Výměna dílů přejezdové konstrukce se silničními panely panel</t>
  </si>
  <si>
    <t>696979263</t>
  </si>
  <si>
    <t>Výměna dílů přejezdové konstrukce se silničními panely panel. Poznámka: 1. V cenách jsou započteny náklady na výměnu dílů. 2. V cenách nejsou obsaženy náklady na dodávku materiálu.</t>
  </si>
  <si>
    <t>770</t>
  </si>
  <si>
    <t>5913125040</t>
  </si>
  <si>
    <t>Výměna dílů přejezdové konstrukce se silničními panely náběhový klín</t>
  </si>
  <si>
    <t>-289034350</t>
  </si>
  <si>
    <t>Výměna dílů přejezdové konstrukce se silničními panely náběhový klín. Poznámka: 1. V cenách jsou započteny náklady na výměnu dílů. 2. V cenách nejsou obsaženy náklady na dodávku materiálu.</t>
  </si>
  <si>
    <t>771</t>
  </si>
  <si>
    <t>5913130010</t>
  </si>
  <si>
    <t>Demontáž dílů přejezdové konstrukce se silničními panely vnější ochranný trámec</t>
  </si>
  <si>
    <t>-697335444</t>
  </si>
  <si>
    <t>Demontáž dílů přejezdové konstrukce se silničními panely vnější ochranný trámec. Poznámka: 1. V cenách jsou započteny náklady na demontáž a naložení na dopravní prostředek.</t>
  </si>
  <si>
    <t>772</t>
  </si>
  <si>
    <t>5913130020</t>
  </si>
  <si>
    <t>Demontáž dílů přejezdové konstrukce se silničními panely vnitřní ochranný trámec</t>
  </si>
  <si>
    <t>1697709567</t>
  </si>
  <si>
    <t>Demontáž dílů přejezdové konstrukce se silničními panely vnitřní ochranný trámec. Poznámka: 1. V cenách jsou započteny náklady na demontáž a naložení na dopravní prostředek.</t>
  </si>
  <si>
    <t>773</t>
  </si>
  <si>
    <t>5913130030</t>
  </si>
  <si>
    <t>Demontáž dílů přejezdové konstrukce se silničními panely panel</t>
  </si>
  <si>
    <t>1839830087</t>
  </si>
  <si>
    <t>Demontáž dílů přejezdové konstrukce se silničními panely panel. Poznámka: 1. V cenách jsou započteny náklady na demontáž a naložení na dopravní prostředek.</t>
  </si>
  <si>
    <t>774</t>
  </si>
  <si>
    <t>5913130040</t>
  </si>
  <si>
    <t>Demontáž dílů přejezdové konstrukce se silničními panely náběhový klín</t>
  </si>
  <si>
    <t>-1247650405</t>
  </si>
  <si>
    <t>Demontáž dílů přejezdové konstrukce se silničními panely náběhový klín. Poznámka: 1. V cenách jsou započteny náklady na demontáž a naložení na dopravní prostředek.</t>
  </si>
  <si>
    <t>775</t>
  </si>
  <si>
    <t>5913140010</t>
  </si>
  <si>
    <t>Demontáž přejezdové konstrukce se silničními panely vnější i vnitřní část</t>
  </si>
  <si>
    <t>906255222</t>
  </si>
  <si>
    <t>Demontáž přejezdové konstrukce se silničními panely vnější i vnitřní část. Poznámka: 1. V cenách jsou započteny náklady na demontáž a naložení na dopravní prostředek.</t>
  </si>
  <si>
    <t>776</t>
  </si>
  <si>
    <t>5913140020</t>
  </si>
  <si>
    <t>Demontáž přejezdové konstrukce se silničními panely vnitřní část</t>
  </si>
  <si>
    <t>1357779036</t>
  </si>
  <si>
    <t>Demontáž přejezdové konstrukce se silničními panely vnitřní část. Poznámka: 1. V cenách jsou započteny náklady na demontáž a naložení na dopravní prostředek.</t>
  </si>
  <si>
    <t>777</t>
  </si>
  <si>
    <t>5913145010</t>
  </si>
  <si>
    <t>Montáž přejezdové konstrukce se silničními panely vnější i vnitřní část</t>
  </si>
  <si>
    <t>-1837345384</t>
  </si>
  <si>
    <t>Montáž přejezdové konstrukce se silničními panely vnější i vnitřní část. Poznámka: 1. V cenách jsou započteny náklady na montáž konstrukce. 2. V cenách nejsou obsaženy náklady na dodávku materiálu.</t>
  </si>
  <si>
    <t>778</t>
  </si>
  <si>
    <t>5913145020</t>
  </si>
  <si>
    <t>Montáž přejezdové konstrukce se silničními panely vnitřní část</t>
  </si>
  <si>
    <t>2101812988</t>
  </si>
  <si>
    <t>Montáž přejezdové konstrukce se silničními panely vnitřní část. Poznámka: 1. V cenách jsou započteny náklady na montáž konstrukce. 2. V cenách nejsou obsaženy náklady na dodávku materiálu.</t>
  </si>
  <si>
    <t>779</t>
  </si>
  <si>
    <t>5913185010</t>
  </si>
  <si>
    <t>Výměna dřevěných dílů přejezdu žlábkový trámec vnitřní</t>
  </si>
  <si>
    <t>16879754</t>
  </si>
  <si>
    <t>Výměna dřevěných dílů přejezdu žlábkový trámec vnitřní. Poznámka: 1. V cenách jsou započteny náklady na demontáž, výměnu a montáž. 2. V cenách nejsou obsaženy náklady na dodávku materiálu.</t>
  </si>
  <si>
    <t>Poznámka k souboru cen:_x000d_
1. V cenách jsou započteny náklady na demontáž, výměnu a montáž. 2. V cenách nejsou obsaženy náklady na dodávku materiálu.</t>
  </si>
  <si>
    <t>780</t>
  </si>
  <si>
    <t>5913185020</t>
  </si>
  <si>
    <t>Výměna dřevěných dílů přejezdu trámec vnitřní části</t>
  </si>
  <si>
    <t>-1678680394</t>
  </si>
  <si>
    <t>Výměna dřevěných dílů přejezdu trámec vnitřní části. Poznámka: 1. V cenách jsou započteny náklady na demontáž, výměnu a montáž. 2. V cenách nejsou obsaženy náklady na dodávku materiálu.</t>
  </si>
  <si>
    <t>781</t>
  </si>
  <si>
    <t>5913185030</t>
  </si>
  <si>
    <t>Výměna dřevěných dílů přejezdu ochranný trámec vnější</t>
  </si>
  <si>
    <t>532560160</t>
  </si>
  <si>
    <t>Výměna dřevěných dílů přejezdu ochranný trámec vnější. Poznámka: 1. V cenách jsou započteny náklady na demontáž, výměnu a montáž. 2. V cenách nejsou obsaženy náklady na dodávku materiálu.</t>
  </si>
  <si>
    <t>782</t>
  </si>
  <si>
    <t>5913185040</t>
  </si>
  <si>
    <t>Výměna dřevěných dílů přejezdu náběhový klín</t>
  </si>
  <si>
    <t>-1274860690</t>
  </si>
  <si>
    <t>Výměna dřevěných dílů přejezdu náběhový klín. Poznámka: 1. V cenách jsou započteny náklady na demontáž, výměnu a montáž. 2. V cenách nejsou obsaženy náklady na dodávku materiálu.</t>
  </si>
  <si>
    <t>783</t>
  </si>
  <si>
    <t>5913185110</t>
  </si>
  <si>
    <t>Výměna dřevěných dílů přechodu fošna</t>
  </si>
  <si>
    <t>576020572</t>
  </si>
  <si>
    <t>Výměna dřevěných dílů přechodu fošna. Poznámka: 1. V cenách jsou započteny náklady na demontáž, výměnu a montáž. 2. V cenách nejsou obsaženy náklady na dodávku materiálu.</t>
  </si>
  <si>
    <t>784</t>
  </si>
  <si>
    <t>5913185120</t>
  </si>
  <si>
    <t>Výměna dřevěných dílů přechodu trámek</t>
  </si>
  <si>
    <t>-1078302945</t>
  </si>
  <si>
    <t>Výměna dřevěných dílů přechodu trámek. Poznámka: 1. V cenách jsou započteny náklady na demontáž, výměnu a montáž. 2. V cenách nejsou obsaženy náklady na dodávku materiálu.</t>
  </si>
  <si>
    <t>785</t>
  </si>
  <si>
    <t>5913190010</t>
  </si>
  <si>
    <t>Demontáž dřevěných dílů přejezdu trámec žlábkový vnitřní části</t>
  </si>
  <si>
    <t>828460383</t>
  </si>
  <si>
    <t>Demontáž dřevěných dílů přejezdu trámec žlábkový vnitřní části. Poznámka: 1. V cenách jsou započteny náklady na demontáž a naložení na dopravní prostředek.</t>
  </si>
  <si>
    <t>786</t>
  </si>
  <si>
    <t>5913190020</t>
  </si>
  <si>
    <t>Demontáž dřevěných dílů přejezdu trámec vnitřní části</t>
  </si>
  <si>
    <t>1118109306</t>
  </si>
  <si>
    <t>Demontáž dřevěných dílů přejezdu trámec vnitřní části. Poznámka: 1. V cenách jsou započteny náklady na demontáž a naložení na dopravní prostředek.</t>
  </si>
  <si>
    <t>787</t>
  </si>
  <si>
    <t>5913190030</t>
  </si>
  <si>
    <t>Demontáž dřevěných dílů přejezdu trámec vnější části</t>
  </si>
  <si>
    <t>-199719592</t>
  </si>
  <si>
    <t>Demontáž dřevěných dílů přejezdu trámec vnější části. Poznámka: 1. V cenách jsou započteny náklady na demontáž a naložení na dopravní prostředek.</t>
  </si>
  <si>
    <t>788</t>
  </si>
  <si>
    <t>5913190040</t>
  </si>
  <si>
    <t>Demontáž dřevěných dílů přejezdu náběhový klín</t>
  </si>
  <si>
    <t>-326360226</t>
  </si>
  <si>
    <t>Demontáž dřevěných dílů přejezdu náběhový klín. Poznámka: 1. V cenách jsou započteny náklady na demontáž a naložení na dopravní prostředek.</t>
  </si>
  <si>
    <t>789</t>
  </si>
  <si>
    <t>5913190110</t>
  </si>
  <si>
    <t>Demontáž dřevěných dílů přechodu fošna</t>
  </si>
  <si>
    <t>1563592116</t>
  </si>
  <si>
    <t>Demontáž dřevěných dílů přechodu fošna. Poznámka: 1. V cenách jsou započteny náklady na demontáž a naložení na dopravní prostředek.</t>
  </si>
  <si>
    <t>790</t>
  </si>
  <si>
    <t>5913190120</t>
  </si>
  <si>
    <t>Demontáž dřevěných dílů přechodu trámek</t>
  </si>
  <si>
    <t>270099751</t>
  </si>
  <si>
    <t>Demontáž dřevěných dílů přechodu trámek. Poznámka: 1. V cenách jsou započteny náklady na demontáž a naložení na dopravní prostředek.</t>
  </si>
  <si>
    <t>791</t>
  </si>
  <si>
    <t>5913195110</t>
  </si>
  <si>
    <t>Montáž dřevěných dílů přechodu fošna</t>
  </si>
  <si>
    <t>898604404</t>
  </si>
  <si>
    <t>Montáž dřevěných dílů přechodu fošna. Poznámka: 1. V cenách jsou započteny náklady na montáž a manipulaci. 2. V cenách nejsou obsaženy náklady na dodávku materiálu.</t>
  </si>
  <si>
    <t>Poznámka k souboru cen:_x000d_
1. V cenách jsou započteny náklady na montáž a manipulaci. 2. V cenách nejsou obsaženy náklady na dodávku materiálu.</t>
  </si>
  <si>
    <t>792</t>
  </si>
  <si>
    <t>5913195120</t>
  </si>
  <si>
    <t>Montáž dřevěných dílů přechodu trámek</t>
  </si>
  <si>
    <t>1612564103</t>
  </si>
  <si>
    <t>Montáž dřevěných dílů přechodu trámek. Poznámka: 1. V cenách jsou započteny náklady na montáž a manipulaci. 2. V cenách nejsou obsaženy náklady na dodávku materiálu.</t>
  </si>
  <si>
    <t>793</t>
  </si>
  <si>
    <t>5913210020</t>
  </si>
  <si>
    <t>Výměna kolejnicových dílů přejezdu ochranná kolejnice</t>
  </si>
  <si>
    <t>21516742</t>
  </si>
  <si>
    <t>Výměna kolejnicových dílů přejezdu ochranná kolejnice. Poznámka: 1. V cenách jsou započteny náklady na výměnu a manipulaci. 2. V cenách nejsou obsaženy náklady na dodávku materiálu.</t>
  </si>
  <si>
    <t>Poznámka k souboru cen:_x000d_
1. V cenách jsou započteny náklady na výměnu a manipulaci. 2. V cenách nejsou obsaženy náklady na dodávku materiálu.</t>
  </si>
  <si>
    <t>794</t>
  </si>
  <si>
    <t>5913210040</t>
  </si>
  <si>
    <t>Výměna kolejnicových dílů přejezdu náběhový klín</t>
  </si>
  <si>
    <t>1097907249</t>
  </si>
  <si>
    <t>Výměna kolejnicových dílů přejezdu náběhový klín. Poznámka: 1. V cenách jsou započteny náklady na výměnu a manipulaci. 2. V cenách nejsou obsaženy náklady na dodávku materiálu.</t>
  </si>
  <si>
    <t>795</t>
  </si>
  <si>
    <t>5913215010</t>
  </si>
  <si>
    <t>Demontáž kolejnicových dílů přejezdu zaklopená kolejnice</t>
  </si>
  <si>
    <t>-1431188169</t>
  </si>
  <si>
    <t>Demontáž kolejnicových dílů přejezdu zaklopená kolejnice. Poznámka: 1. V cenách jsou započteny náklady na demontáž a naložení na dopravní prostředek.</t>
  </si>
  <si>
    <t>796</t>
  </si>
  <si>
    <t>5913215020</t>
  </si>
  <si>
    <t>Demontáž kolejnicových dílů přejezdu ochranná kolejnice</t>
  </si>
  <si>
    <t>1241213236</t>
  </si>
  <si>
    <t>Demontáž kolejnicových dílů přejezdu ochranná kolejnice. Poznámka: 1. V cenách jsou započteny náklady na demontáž a naložení na dopravní prostředek.</t>
  </si>
  <si>
    <t>797</t>
  </si>
  <si>
    <t>5913215040</t>
  </si>
  <si>
    <t>Demontáž kolejnicových dílů přejezdu náběhový klín</t>
  </si>
  <si>
    <t>1003854380</t>
  </si>
  <si>
    <t>Demontáž kolejnicových dílů přejezdu náběhový klín. Poznámka: 1. V cenách jsou započteny náklady na demontáž a naložení na dopravní prostředek.</t>
  </si>
  <si>
    <t>798</t>
  </si>
  <si>
    <t>5913220020</t>
  </si>
  <si>
    <t>Montáž kolejnicových dílů přejezdu ochranná kolejnice</t>
  </si>
  <si>
    <t>-927899608</t>
  </si>
  <si>
    <t>Montáž kolejnicových dílů přejezdu ochranná kolejnice. Poznámka: 1. V cenách jsou započteny náklady na montáž a manipulaci. 2. V cenách nejsou obsaženy náklady na dodávku materiálu.</t>
  </si>
  <si>
    <t>799</t>
  </si>
  <si>
    <t>5913220040</t>
  </si>
  <si>
    <t>Montáž kolejnicových dílů přejezdu náběhový klín</t>
  </si>
  <si>
    <t>-1654103061</t>
  </si>
  <si>
    <t>Montáž kolejnicových dílů přejezdu náběhový klín. Poznámka: 1. V cenách jsou započteny náklady na montáž a manipulaci. 2. V cenách nejsou obsaženy náklady na dodávku materiálu.</t>
  </si>
  <si>
    <t>800</t>
  </si>
  <si>
    <t>5913235010</t>
  </si>
  <si>
    <t>Dělení AB komunikace řezáním hloubky do 10 cm</t>
  </si>
  <si>
    <t>1537200737</t>
  </si>
  <si>
    <t>Dělení AB komunikace řezáním hloubky do 10 cm. Poznámka: 1. V cenách jsou započteny náklady na provedení úkolu.</t>
  </si>
  <si>
    <t>Poznámka k souboru cen:_x000d_
1. V cenách jsou započteny náklady na provedení úkolu.</t>
  </si>
  <si>
    <t>801</t>
  </si>
  <si>
    <t>5913235020</t>
  </si>
  <si>
    <t>Dělení AB komunikace řezáním hloubky do 20 cm</t>
  </si>
  <si>
    <t>-1656089995</t>
  </si>
  <si>
    <t>Dělení AB komunikace řezáním hloubky do 20 cm. Poznámka: 1. V cenách jsou započteny náklady na provedení úkolu.</t>
  </si>
  <si>
    <t>802</t>
  </si>
  <si>
    <t>5913240010</t>
  </si>
  <si>
    <t>Odstranění AB komunikace odtěžením nebo frézováním hloubky do 10 cm</t>
  </si>
  <si>
    <t>-976653811</t>
  </si>
  <si>
    <t>Odstranění AB komunikace odtěžením nebo frézováním hloubky do 10 cm. Poznámka: 1. V cenách jsou započteny náklady na odtěžení nebo frézování a naložení výzisku na dopravní prostředek.</t>
  </si>
  <si>
    <t>Poznámka k souboru cen:_x000d_
1. V cenách jsou započteny náklady na odtěžení nebo frézování a naložení výzisku na dopravní prostředek.</t>
  </si>
  <si>
    <t>803</t>
  </si>
  <si>
    <t>5913240020</t>
  </si>
  <si>
    <t>Odstranění AB komunikace odtěžením nebo frézováním hloubky do 20 cm</t>
  </si>
  <si>
    <t>1395795686</t>
  </si>
  <si>
    <t>Odstranění AB komunikace odtěžením nebo frézováním hloubky do 20 cm. Poznámka: 1. V cenách jsou započteny náklady na odtěžení nebo frézování a naložení výzisku na dopravní prostředek.</t>
  </si>
  <si>
    <t>804</t>
  </si>
  <si>
    <t>5913245010</t>
  </si>
  <si>
    <t>Oprava komunikace vyplněním trhlin zálivkovou hmotou</t>
  </si>
  <si>
    <t>-1948449370</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</si>
  <si>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</si>
  <si>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Poznámka k souboru cen:_x000d_
1. V cenách jsou započteny náklady očištění místa od nečistot, vyplnění trhlin zalitím, nerovností nebo výtluku vyplněním a zhutnění výplně. 2. V cenách nejsou obsaženy náklady na dodávku materiálu.</t>
  </si>
  <si>
    <t>805</t>
  </si>
  <si>
    <t>5913245220</t>
  </si>
  <si>
    <t>Oprava komunikace vyplněním výtluků hloubky do 10 cm</t>
  </si>
  <si>
    <t>124025270</t>
  </si>
  <si>
    <t>Oprava komunikace vyplněním výtluků hloubky do 10 cm. Poznámka: 1. V cenách jsou započteny náklady očištění místa od nečistot, vyplnění trhlin zalitím, nerovností nebo výtluku vyplněním a zhutnění výplně. 2. V cenách nejsou obsaženy náklady na dodávku materiálu.</t>
  </si>
  <si>
    <t>806</t>
  </si>
  <si>
    <t>5913245230</t>
  </si>
  <si>
    <t>Oprava komunikace vyplněním výtluků hloubky do 20 cm</t>
  </si>
  <si>
    <t>475315806</t>
  </si>
  <si>
    <t>Oprava komunikace vyplněním výtluků hloubky do 20 cm. Poznámka: 1. V cenách jsou započteny náklady očištění místa od nečistot, vyplnění trhlin zalitím, nerovností nebo výtluku vyplněním a zhutnění výplně. 2. V cenách nejsou obsaženy náklady na dodávku materiálu.</t>
  </si>
  <si>
    <t>807</t>
  </si>
  <si>
    <t>5913250010</t>
  </si>
  <si>
    <t>Zřízení konstrukce vozovky asfaltobetonové dle vzorového listu Ž lehké - ložní a obrusná vrstva tloušťky do 12 cm</t>
  </si>
  <si>
    <t>1397825937</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</si>
  <si>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</si>
  <si>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Poznámka k souboru cen:_x000d_
1. V cenách jsou započteny náklady na zřízení netuhé vozovky podle VL s živičným podkladem ze stmelených vrstev podle vzorového listu Ž. 2. V cenách nejsou obsaženy náklady na dodávku materiálu.</t>
  </si>
  <si>
    <t>808</t>
  </si>
  <si>
    <t>5913250020</t>
  </si>
  <si>
    <t>Zřízení konstrukce vozovky asfaltobetonové dle vzorového listu Ž těžké - podkladní, ložní a obrusná vrstva tloušťky do 25 cm</t>
  </si>
  <si>
    <t>-955269610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</si>
  <si>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</si>
  <si>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809</t>
  </si>
  <si>
    <t>5913255010</t>
  </si>
  <si>
    <t>Zřízení konstrukce vozovky asfaltobetonové s obrusnou vrstvou tlouštky do 5 cm</t>
  </si>
  <si>
    <t>-217199579</t>
  </si>
  <si>
    <t>Zřízení konstrukce vozovky asfaltobetonové s obrusnou vrstvou tlouštky do 5 cm. Poznámka: 1. V cenách jsou započteny náklady na zřízení vozovky s živičným na podkladu ze stmelených vrstev a na manipulaci. 2. V cenách nejsou obsaženy náklady na dodávku materiálu.</t>
  </si>
  <si>
    <t>Poznámka k souboru cen:_x000d_
1. V cenách jsou započteny náklady na zřízení vozovky s živičným na podkladu ze stmelených vrstev a na manipulaci. 2. V cenách nejsou obsaženy náklady na dodávku materiálu.</t>
  </si>
  <si>
    <t>810</t>
  </si>
  <si>
    <t>5913255020</t>
  </si>
  <si>
    <t>Zřízení konstrukce vozovky asfaltobetonové s ložní a obrusnou vrstvou tlouštky do 10 cm</t>
  </si>
  <si>
    <t>1895501080</t>
  </si>
  <si>
    <t>Zřízení konstrukce vozovky asfaltobetonové s ložní a obrusnou vrstvou tlouštky do 10 cm. Poznámka: 1. V cenách jsou započteny náklady na zřízení vozovky s živičným na podkladu ze stmelených vrstev a na manipulaci. 2. V cenách nejsou obsaženy náklady na dodávku materiálu.</t>
  </si>
  <si>
    <t>811</t>
  </si>
  <si>
    <t>5913255030</t>
  </si>
  <si>
    <t>Zřízení konstrukce vozovky asfaltobetonové s podkladní, ložní a obrusnou vrstvou tlouštky do 15 cm</t>
  </si>
  <si>
    <t>1158642121</t>
  </si>
  <si>
    <t>Zřízení konstrukce vozovky asfaltobetonové s podkladní, ložní a obrusnou vrstvou tlouštky do 15 cm. Poznámka: 1. V cenách jsou započteny náklady na zřízení vozovky s živičným na podkladu ze stmelených vrstev a na manipulaci. 2. V cenách nejsou obsaženy náklady na dodávku materiálu.</t>
  </si>
  <si>
    <t>812</t>
  </si>
  <si>
    <t>5913275025</t>
  </si>
  <si>
    <t>Výměna dílů komunikace z betonových dlaždic uložení v podsypu</t>
  </si>
  <si>
    <t>1587644454</t>
  </si>
  <si>
    <t>Výměna dílů komunikace z betonových dlaždic uložení v podsypu. Poznámka: 1. V cenách jsou započteny náklady na výměnu dlažby nebo obrubníku a naložení výzisku na dopravní prostředek. 2. V cenách nejsou obsaženy náklady na dodávku materiálu.</t>
  </si>
  <si>
    <t>Poznámka k souboru cen:_x000d_
1. V cenách jsou započteny náklady na výměnu dlažby nebo obrubníku a naložení výzisku na dopravní prostředek. 2. V cenách nejsou obsaženy náklady na dodávku materiálu.</t>
  </si>
  <si>
    <t>813</t>
  </si>
  <si>
    <t>5913275035</t>
  </si>
  <si>
    <t>Výměna dílů komunikace ze zámkové dlažby uložení v podsypu</t>
  </si>
  <si>
    <t>-261934609</t>
  </si>
  <si>
    <t>Výměna dílů komunikace ze zámkové dlažby uložení v podsypu. Poznámka: 1. V cenách jsou započteny náklady na výměnu dlažby nebo obrubníku a naložení výzisku na dopravní prostředek. 2. V cenách nejsou obsaženy náklady na dodávku materiálu.</t>
  </si>
  <si>
    <t>814</t>
  </si>
  <si>
    <t>5913275215</t>
  </si>
  <si>
    <t>Výměna dílů komunikace obrubníku uložení v podsypu</t>
  </si>
  <si>
    <t>258901598</t>
  </si>
  <si>
    <t>Výměna dílů komunikace obrubníku uložení v podsypu. Poznámka: 1. V cenách jsou započteny náklady na výměnu dlažby nebo obrubníku a naložení výzisku na dopravní prostředek. 2. V cenách nejsou obsaženy náklady na dodávku materiálu.</t>
  </si>
  <si>
    <t>815</t>
  </si>
  <si>
    <t>5913285025</t>
  </si>
  <si>
    <t>Montáž dílů komunikace z betonových dlaždic uložení v podsypu</t>
  </si>
  <si>
    <t>-858383165</t>
  </si>
  <si>
    <t>Montáž dílů komunikace z betonových dlaždic uložení v podsypu. Poznámka: 1. V cenách jsou započteny náklady na osazení dlažby nebo obrubníku. 2. V cenách nejsou obsaženy náklady na dodávku materiálu.</t>
  </si>
  <si>
    <t>Poznámka k souboru cen:_x000d_
1. V cenách jsou započteny náklady na osazení dlažby nebo obrubníku. 2. V cenách nejsou obsaženy náklady na dodávku materiálu.</t>
  </si>
  <si>
    <t>816</t>
  </si>
  <si>
    <t>5913285035</t>
  </si>
  <si>
    <t>Montáž dílů komunikace ze zámkové dlažby uložení v podsypu</t>
  </si>
  <si>
    <t>436610472</t>
  </si>
  <si>
    <t>Montáž dílů komunikace ze zámkové dlažby uložení v podsypu. Poznámka: 1. V cenách jsou započteny náklady na osazení dlažby nebo obrubníku. 2. V cenách nejsou obsaženy náklady na dodávku materiálu.</t>
  </si>
  <si>
    <t>817</t>
  </si>
  <si>
    <t>5913285210</t>
  </si>
  <si>
    <t>Montáž dílů komunikace obrubníku uložení v betonu</t>
  </si>
  <si>
    <t>1380563077</t>
  </si>
  <si>
    <t>Montáž dílů komunikace obrubníku uložení v betonu. Poznámka: 1. V cenách jsou započteny náklady na osazení dlažby nebo obrubníku. 2. V cenách nejsou obsaženy náklady na dodávku materiálu.</t>
  </si>
  <si>
    <t>818</t>
  </si>
  <si>
    <t>5913285215</t>
  </si>
  <si>
    <t>Montáž dílů komunikace obrubníku uložení v podsypu</t>
  </si>
  <si>
    <t>-245608543</t>
  </si>
  <si>
    <t>Montáž dílů komunikace obrubníku uložení v podsypu. Poznámka: 1. V cenách jsou započteny náklady na osazení dlažby nebo obrubníku. 2. V cenách nejsou obsaženy náklady na dodávku materiálu.</t>
  </si>
  <si>
    <t>819</t>
  </si>
  <si>
    <t>5913295010</t>
  </si>
  <si>
    <t>Výměna silničních panelů komunikace dočasná</t>
  </si>
  <si>
    <t>-1834789901</t>
  </si>
  <si>
    <t>Výměna silničních panelů komunikace dočasná. Poznámka: 1. V cenách jsou započteny náklady na demontáž, úpravu podkladní vrstvy, výměnu a položení panelů. 2. V cenách nejsou obsaženy náklady na dodávku materiálu.</t>
  </si>
  <si>
    <t>Poznámka k souboru cen:_x000d_
1. V cenách jsou započteny náklady na demontáž, úpravu podkladní vrstvy, výměnu a položení panelů. 2. V cenách nejsou obsaženy náklady na dodávku materiálu.</t>
  </si>
  <si>
    <t>820</t>
  </si>
  <si>
    <t>5913295020</t>
  </si>
  <si>
    <t>Výměna silničních panelů komunikace trvalá</t>
  </si>
  <si>
    <t>-1722187692</t>
  </si>
  <si>
    <t>Výměna silničních panelů komunikace trvalá. Poznámka: 1. V cenách jsou započteny náklady na demontáž, úpravu podkladní vrstvy, výměnu a položení panelů. 2. V cenách nejsou obsaženy náklady na dodávku materiálu.</t>
  </si>
  <si>
    <t>821</t>
  </si>
  <si>
    <t>5913300010</t>
  </si>
  <si>
    <t>Demontáž silničních panelů komunikace dočasná</t>
  </si>
  <si>
    <t>-538385339</t>
  </si>
  <si>
    <t>Demontáž silničních panelů komunikace dočasná. Poznámka: 1. V cenách jsou započteny náklady na odstranění panelů, úpravu plochy a naložení na dopravní prostředek.</t>
  </si>
  <si>
    <t>Poznámka k souboru cen:_x000d_
1. V cenách jsou započteny náklady na odstranění panelů, úpravu plochy a naložení na dopravní prostředek.</t>
  </si>
  <si>
    <t>822</t>
  </si>
  <si>
    <t>5913300020</t>
  </si>
  <si>
    <t>Demontáž silničních panelů komunikace trvalá</t>
  </si>
  <si>
    <t>1268739003</t>
  </si>
  <si>
    <t>Demontáž silničních panelů komunikace trvalá. Poznámka: 1. V cenách jsou započteny náklady na odstranění panelů, úpravu plochy a naložení na dopravní prostředek.</t>
  </si>
  <si>
    <t>823</t>
  </si>
  <si>
    <t>5913305010</t>
  </si>
  <si>
    <t>Montáž silničních panelů komunikace dočasná</t>
  </si>
  <si>
    <t>471229602</t>
  </si>
  <si>
    <t>Montáž silničních panelů komunikace dočasná. Poznámka: 1. V cenách jsou započteny náklady na úpravu podkladní vrstvy a uložení panelů. 2. V cenách nejsou obsaženy náklady na dodávku materiálu.</t>
  </si>
  <si>
    <t>Poznámka k souboru cen:_x000d_
1. V cenách jsou započteny náklady na úpravu podkladní vrstvy a uložení panelů. 2. V cenách nejsou obsaženy náklady na dodávku materiálu.</t>
  </si>
  <si>
    <t>824</t>
  </si>
  <si>
    <t>5913305020</t>
  </si>
  <si>
    <t>Montáž silničních panelů komunikace trvalá</t>
  </si>
  <si>
    <t>-1227055296</t>
  </si>
  <si>
    <t>Montáž silničních panelů komunikace trvalá. Poznámka: 1. V cenách jsou započteny náklady na úpravu podkladní vrstvy a uložení panelů. 2. V cenách nejsou obsaženy náklady na dodávku materiálu.</t>
  </si>
  <si>
    <t>825</t>
  </si>
  <si>
    <t>5913320020</t>
  </si>
  <si>
    <t>Oplocení dráhy výměna pletiva</t>
  </si>
  <si>
    <t>174814483</t>
  </si>
  <si>
    <t>Oplocení dráhy výměna pletiva. Poznámka: 1. V cenách na zřízení jsou započteny náklady na výměnu, demontáž a montáž včetně případných zemních prací, urovnání terénu a naložení výzisku na dopravní prostředek. 2. V cenách nejsou obsaženy náklady na dodávku materiálu.</t>
  </si>
  <si>
    <t>Poznámka k souboru cen:_x000d_
1. V cenách na zřízení jsou započteny náklady na výměnu, demontáž a montáž včetně případných zemních prací, urovnání terénu a naložení výzisku na dopravní prostředek. 2. V cenách nejsou obsaženy náklady na dodávku materiálu.</t>
  </si>
  <si>
    <t>826</t>
  </si>
  <si>
    <t>5913320022</t>
  </si>
  <si>
    <t>Oplocení dráhy výměna sloupku</t>
  </si>
  <si>
    <t>1406712939</t>
  </si>
  <si>
    <t>Oplocení dráhy výměna sloupku. Poznámka: 1. V cenách na zřízení jsou započteny náklady na výměnu, demontáž a montáž včetně případných zemních prací, urovnání terénu a naložení výzisku na dopravní prostředek. 2. V cenách nejsou obsaženy náklady na dodávku materiálu.</t>
  </si>
  <si>
    <t>827</t>
  </si>
  <si>
    <t>5913320030</t>
  </si>
  <si>
    <t>Oplocení dráhy demontáž pletiva</t>
  </si>
  <si>
    <t>-774334189</t>
  </si>
  <si>
    <t>Oplocení dráhy demontáž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</si>
  <si>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828</t>
  </si>
  <si>
    <t>5913320032</t>
  </si>
  <si>
    <t>Oplocení dráhy demontáž sloupku</t>
  </si>
  <si>
    <t>1520669148</t>
  </si>
  <si>
    <t>Oplocení dráhy demontáž sloupku. Poznámka: 1. V cenách na zřízení jsou započteny náklady na výměnu, demontáž a montáž včetně případných zemních prací, urovnání terénu a naložení výzisku na dopravní prostředek. 2. V cenách nejsou obsaženy náklady na dodávku materiálu.</t>
  </si>
  <si>
    <t>829</t>
  </si>
  <si>
    <t>5913320040</t>
  </si>
  <si>
    <t>Oplocení dráhy montáž pletiva</t>
  </si>
  <si>
    <t>-584549949</t>
  </si>
  <si>
    <t>Oplocení dráhy 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</si>
  <si>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830</t>
  </si>
  <si>
    <t>5913320042</t>
  </si>
  <si>
    <t>Oplocení dráhy montáž sloupku</t>
  </si>
  <si>
    <t>1861024429</t>
  </si>
  <si>
    <t>Oplocení dráhy montáž sloupku. Poznámka: 1. V cenách na zřízení jsou započteny náklady na výměnu, demontáž a montáž včetně případných zemních prací, urovnání terénu a naložení výzisku na dopravní prostředek. 2. V cenách nejsou obsaženy náklady na dodávku materiálu.</t>
  </si>
  <si>
    <t>831</t>
  </si>
  <si>
    <t>5913335010</t>
  </si>
  <si>
    <t>Nátěr vodorovného dopravního značení souvislá čára šíře do 100 mm</t>
  </si>
  <si>
    <t>-1518068872</t>
  </si>
  <si>
    <t>Nátěr vodorovného dopravního značení souvislá čára šíře do 100 mm. Poznámka: 1. V cenách jsou započteny náklady na očištění povrchu, případně starého nátěru a nečistot a jeho obnovení barvou schváleného typu a odstínu včetně provedení popisu. 2. V cenách nejsou obsaženy náklady na dodávku materiálu.</t>
  </si>
  <si>
    <t>Poznámka k souboru cen:_x000d_
1. V cenách jsou započteny náklady na očištění povrchu, případně starého nátěru a nečistot a jeho obnovení barvou schváleného typu a odstínu včetně provedení popisu. 2. V cenách nejsou obsaženy náklady na dodávku materiálu.</t>
  </si>
  <si>
    <t>832</t>
  </si>
  <si>
    <t>5913400010</t>
  </si>
  <si>
    <t>Nátěr označení závaží výhybky</t>
  </si>
  <si>
    <t>-1737058158</t>
  </si>
  <si>
    <t>Nátěr označení závaží výhybky. Poznámka: 1. V cenách jsou započteny náklady na očištění od starého nátěru, rzi a nečistot, provedení nového nátěru barvou schváleného typu a odstínu včetně provedení popisu. 2. V cenách nejsou obsaženy náklady na dodávku materiálu.</t>
  </si>
  <si>
    <t>Poznámka k souboru cen:_x000d_
1. V cenách jsou započteny náklady na očištění od starého nátěru, rzi a nečistot, provedení nového nátěru barvou schváleného typu a odstínu včetně provedení popisu. 2. V cenách nejsou obsaženy náklady na dodávku materiálu.</t>
  </si>
  <si>
    <t>833</t>
  </si>
  <si>
    <t>5913400020</t>
  </si>
  <si>
    <t>Nátěr označení štítku výhybky</t>
  </si>
  <si>
    <t>1251925534</t>
  </si>
  <si>
    <t>Nátěr označení štítku výhybky. Poznámka: 1. V cenách jsou započteny náklady na očištění od starého nátěru, rzi a nečistot, provedení nového nátěru barvou schváleného typu a odstínu včetně provedení popisu. 2. V cenách nejsou obsaženy náklady na dodávku materiálu.</t>
  </si>
  <si>
    <t>834</t>
  </si>
  <si>
    <t>5913410010</t>
  </si>
  <si>
    <t>Nátěr traťových značek kilometrovníku</t>
  </si>
  <si>
    <t>-754219918</t>
  </si>
  <si>
    <t>Nátěr traťových značek kilometrovníku.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</si>
  <si>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Poznámka k souboru cen:_x000d_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</si>
  <si>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835</t>
  </si>
  <si>
    <t>5913410020</t>
  </si>
  <si>
    <t>Nátěr traťových značek hektometrovníku</t>
  </si>
  <si>
    <t>-1175163631</t>
  </si>
  <si>
    <t>Nátěr traťových značek hektometrovníku.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</si>
  <si>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836</t>
  </si>
  <si>
    <t>5913410030</t>
  </si>
  <si>
    <t>Nátěr traťových značek námezníku</t>
  </si>
  <si>
    <t>-1792713964</t>
  </si>
  <si>
    <t>Nátěr traťových značek námezníku.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</si>
  <si>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837</t>
  </si>
  <si>
    <t>5913410050</t>
  </si>
  <si>
    <t>Nátěr traťových značek břevna mechanické závory</t>
  </si>
  <si>
    <t>1723990326</t>
  </si>
  <si>
    <t>Nátěr traťových značek břevna mechanické závory.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</si>
  <si>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838</t>
  </si>
  <si>
    <t>5914005010</t>
  </si>
  <si>
    <t>Rozšíření stezky zemního tělesa dle VL Ž2 přisypávkou zemního tělesa</t>
  </si>
  <si>
    <t>294213059</t>
  </si>
  <si>
    <t>Rozšíření stezky zemního tělesa dle VL Ž2 přisypávkou zemního tělesa. Poznámka: 1. V cenách jsou započteny i náklady na uložení výzisku na terén nebo naložení na dopravní prostředek. 2. V cenách nejsou obsaženy náklady na dodávku materiálu, odtěžení zemního tělesa, dopravu a skládkovné.</t>
  </si>
  <si>
    <t>Poznámka k souboru cen:_x000d_
1. V cenách jsou započteny i náklady na uložení výzisku na terén nebo naložení na dopravní prostředek. 2. V cenách nejsou obsaženy náklady na dodávku materiálu, odtěžení zemního tělesa, dopravu a skládkovné.</t>
  </si>
  <si>
    <t>839</t>
  </si>
  <si>
    <t>5914005040</t>
  </si>
  <si>
    <t>Rozšíření stezky zemního tělesa dle VL Ž2 použitými železobetonovými pražci</t>
  </si>
  <si>
    <t>-1889042726</t>
  </si>
  <si>
    <t>Rozšíření stezky zemního tělesa dle VL Ž2 použitými železobetonovými pražci. Poznámka: 1. V cenách jsou započteny i náklady na uložení výzisku na terén nebo naložení na dopravní prostředek. 2. V cenách nejsou obsaženy náklady na dodávku materiálu, odtěžení zemního tělesa, dopravu a skládkovné.</t>
  </si>
  <si>
    <t>840</t>
  </si>
  <si>
    <t>5914015010</t>
  </si>
  <si>
    <t>Čištění odvodňovacích zařízení ručně příkop zpevněný</t>
  </si>
  <si>
    <t>211870950</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</si>
  <si>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</si>
  <si>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Poznámka k souboru cen:_x000d_
1. V cenách jsou započteny náklady na vyčištění od nánosu a nečistot a rozprostření výzisku na terén nebo naložení na dopravní prostředek. 2. V cenách nejsou obsaženy náklady na dopravu a skládkovné.</t>
  </si>
  <si>
    <t>841</t>
  </si>
  <si>
    <t>5914015020</t>
  </si>
  <si>
    <t>Čištění odvodňovacích zařízení ručně příkop nezpevněný</t>
  </si>
  <si>
    <t>-433627523</t>
  </si>
  <si>
    <t>Čištění odvodňovacích zařízení ručně příkop nezpevněný. Poznámka: 1. V cenách jsou započteny náklady na vyčištění od nánosu a nečistot a rozprostření výzisku na terén nebo naložení na dopravní prostředek. 2. V cenách nejsou obsaženy náklady na dopravu a skládkovné.</t>
  </si>
  <si>
    <t>842</t>
  </si>
  <si>
    <t>5914015030</t>
  </si>
  <si>
    <t>Čištění odvodňovacích zařízení ručně příkopová zídka bez krytu</t>
  </si>
  <si>
    <t>-1828900786</t>
  </si>
  <si>
    <t>Čištění odvodňovacích zařízení ručně příkopová zídka bez krytu. Poznámka: 1. V cenách jsou započteny náklady na vyčištění od nánosu a nečistot a rozprostření výzisku na terén nebo naložení na dopravní prostředek. 2. V cenách nejsou obsaženy náklady na dopravu a skládkovné.</t>
  </si>
  <si>
    <t>843</t>
  </si>
  <si>
    <t>5914015040</t>
  </si>
  <si>
    <t>Čištění odvodňovacích zařízení ručně příkopová zídka s krytem</t>
  </si>
  <si>
    <t>-325170402</t>
  </si>
  <si>
    <t>Čištění odvodňovacích zařízení ručně příkopová zídka s krytem. Poznámka: 1. V cenách jsou započteny náklady na vyčištění od nánosu a nečistot a rozprostření výzisku na terén nebo naložení na dopravní prostředek. 2. V cenách nejsou obsaženy náklady na dopravu a skládkovné.</t>
  </si>
  <si>
    <t>844</t>
  </si>
  <si>
    <t>5914015060</t>
  </si>
  <si>
    <t>Čištění odvodňovacích zařízení ručně lapač splavenin</t>
  </si>
  <si>
    <t>-1015210762</t>
  </si>
  <si>
    <t>Čištění odvodňovacích zařízení ručně lapač splavenin. Poznámka: 1. V cenách jsou započteny náklady na vyčištění od nánosu a nečistot a rozprostření výzisku na terén nebo naložení na dopravní prostředek. 2. V cenách nejsou obsaženy náklady na dopravu a skládkovné.</t>
  </si>
  <si>
    <t>845</t>
  </si>
  <si>
    <t>5914015100</t>
  </si>
  <si>
    <t>Čištění odvodňovacích zařízení ručně silniční vpusť</t>
  </si>
  <si>
    <t>-1013642827</t>
  </si>
  <si>
    <t>Čištění odvodňovacích zařízení ručně silniční vpusť. Poznámka: 1. V cenách jsou započteny náklady na vyčištění od nánosu a nečistot a rozprostření výzisku na terén nebo naložení na dopravní prostředek. 2. V cenách nejsou obsaženy náklady na dopravu a skládkovné.</t>
  </si>
  <si>
    <t>846</t>
  </si>
  <si>
    <t>5914015110</t>
  </si>
  <si>
    <t>Čištění odvodňovacích zařízení ručně žlab s mřížkou (ekodrén)</t>
  </si>
  <si>
    <t>-2142509455</t>
  </si>
  <si>
    <t>Čištění odvodňovacích zařízení ručně žlab s mřížkou (ekodrén). Poznámka: 1. V cenách jsou započteny náklady na vyčištění od nánosu a nečistot a rozprostření výzisku na terén nebo naložení na dopravní prostředek. 2. V cenách nejsou obsaženy náklady na dopravu a skládkovné.</t>
  </si>
  <si>
    <t>847</t>
  </si>
  <si>
    <t>5914015130</t>
  </si>
  <si>
    <t>Čištění odvodňovacích zařízení ručně prahová vpusť s mříží</t>
  </si>
  <si>
    <t>-952831980</t>
  </si>
  <si>
    <t>Čištění odvodňovacích zařízení ručně prahová vpusť s mříží. Poznámka: 1. V cenách jsou započteny náklady na vyčištění od nánosu a nečistot a rozprostření výzisku na terén nebo naložení na dopravní prostředek. 2. V cenách nejsou obsaženy náklady na dopravu a skládkovné.</t>
  </si>
  <si>
    <t>848</t>
  </si>
  <si>
    <t>5914015230</t>
  </si>
  <si>
    <t>Čištění odvodňovacích zařízení sacím zařízením silniční vpusť</t>
  </si>
  <si>
    <t>1838935078</t>
  </si>
  <si>
    <t>Čištění odvodňovacích zařízení sacím zařízením silniční vpusť. Poznámka: 1. V cenách jsou započteny náklady na vyčištění od nánosu a nečistot a rozprostření výzisku na terén nebo naložení na dopravní prostředek. 2. V cenách nejsou obsaženy náklady na dopravu a skládkovné.</t>
  </si>
  <si>
    <t>849</t>
  </si>
  <si>
    <t>5914020020</t>
  </si>
  <si>
    <t>Čištění otevřených odvodňovacích zařízení strojně příkop nezpevněný</t>
  </si>
  <si>
    <t>-347795735</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</si>
  <si>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</si>
  <si>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Poznámka k souboru cen:_x000d_
1. V cenách jsou započteny náklady na odtěžení nánosu a nečistot, rozprostření výzisku na terén nebo naložení na dopravní prostředek. 2. V cenách nejsou obsaženy náklady na dopravu a skládkovné.</t>
  </si>
  <si>
    <t>850</t>
  </si>
  <si>
    <t>5914025510</t>
  </si>
  <si>
    <t>Výměna dílů otevřeného odvodnění silničního žlabu s mřížkou</t>
  </si>
  <si>
    <t>493793101</t>
  </si>
  <si>
    <t>Výměna dílů otevřeného odvodnění silničního žlabu s mřížkou.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</si>
  <si>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Poznámka k souboru cen:_x000d_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</si>
  <si>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851</t>
  </si>
  <si>
    <t>5914025520</t>
  </si>
  <si>
    <t>Výměna dílů otevřeného odvodnění silničního žlabu štěrbinového</t>
  </si>
  <si>
    <t>-409571820</t>
  </si>
  <si>
    <t>Výměna dílů otevřeného odvodnění silničního žlabu štěrbinového.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</si>
  <si>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852</t>
  </si>
  <si>
    <t>5914025550</t>
  </si>
  <si>
    <t>Výměna dílů otevřeného odvodnění prahové vpusti z prefabrikovaných dílů</t>
  </si>
  <si>
    <t>701197637</t>
  </si>
  <si>
    <t>Výměna dílů otevřeného odvodnění prahové vpusti z prefabrikovaných dílů.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</si>
  <si>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853</t>
  </si>
  <si>
    <t>5914025560</t>
  </si>
  <si>
    <t>Výměna dílů otevřeného odvodnění prahové vpusti z monolitického betonu</t>
  </si>
  <si>
    <t>-1548416341</t>
  </si>
  <si>
    <t>Výměna dílů otevřeného odvodnění prahové vpusti z monolitického betonu.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</si>
  <si>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854</t>
  </si>
  <si>
    <t>5914030510</t>
  </si>
  <si>
    <t>Demontáž dílů otevřeného odvodnění silničního žlabu s mřížkou</t>
  </si>
  <si>
    <t>-9741240</t>
  </si>
  <si>
    <t>Demontáž dílů otevřeného odvodnění silničního žlabu s mřížkou. Poznámka: 1. V cenách jsou započteny náklady na demontáž dílů, zához, urovnání a úpravu terénu nebo naložení výzisku na dopravní prostředek. 2. V cenách nejsou obsaženy náklady na dopravu a skládkovné.</t>
  </si>
  <si>
    <t>Poznámka k souboru cen:_x000d_
1. V cenách jsou započteny náklady na demontáž dílů, zához, urovnání a úpravu terénu nebo naložení výzisku na dopravní prostředek. 2. V cenách nejsou obsaženy náklady na dopravu a skládkovné.</t>
  </si>
  <si>
    <t>855</t>
  </si>
  <si>
    <t>5914030520</t>
  </si>
  <si>
    <t>Demontáž dílů otevřeného odvodnění silničního žlabu štěrbinového</t>
  </si>
  <si>
    <t>-812351011</t>
  </si>
  <si>
    <t>Demontáž dílů otevřeného odvodnění silničního žlabu štěrbinového. Poznámka: 1. V cenách jsou započteny náklady na demontáž dílů, zához, urovnání a úpravu terénu nebo naložení výzisku na dopravní prostředek. 2. V cenách nejsou obsaženy náklady na dopravu a skládkovné.</t>
  </si>
  <si>
    <t>856</t>
  </si>
  <si>
    <t>5914030550</t>
  </si>
  <si>
    <t>Demontáž dílů otevřeného odvodnění prahové vpusti z prefabrikovaných dílů</t>
  </si>
  <si>
    <t>-1841081579</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</si>
  <si>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</si>
  <si>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857</t>
  </si>
  <si>
    <t>5914030560</t>
  </si>
  <si>
    <t>Demontáž dílů otevřeného odvodnění prahové vpusti z monolitického betonu</t>
  </si>
  <si>
    <t>-698560064</t>
  </si>
  <si>
    <t>Demontáž dílů otevřeného odvodnění prahové vpusti z monolitického betonu. Poznámka: 1. V cenách jsou započteny náklady na demontáž dílů, zához, urovnání a úpravu terénu nebo naložení výzisku na dopravní prostředek. 2. V cenách nejsou obsaženy náklady na dopravu a skládkovné.</t>
  </si>
  <si>
    <t>858</t>
  </si>
  <si>
    <t>5914035010</t>
  </si>
  <si>
    <t>Zřízení otevřených odvodňovacích zařízení příkopové tvárnice</t>
  </si>
  <si>
    <t>1181374898</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</si>
  <si>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</si>
  <si>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Poznámka k souboru cen:_x000d_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</si>
  <si>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859</t>
  </si>
  <si>
    <t>5914035510</t>
  </si>
  <si>
    <t>Zřízení otevřených odvodňovacích zařízení silničního žlabu s mřížkou</t>
  </si>
  <si>
    <t>-751130250</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</si>
  <si>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</si>
  <si>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860</t>
  </si>
  <si>
    <t>5914035520</t>
  </si>
  <si>
    <t>Zřízení otevřených odvodňovacích zařízení silničního žlabu štěrbinový</t>
  </si>
  <si>
    <t>1509364798</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</si>
  <si>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</si>
  <si>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861</t>
  </si>
  <si>
    <t>5914035550</t>
  </si>
  <si>
    <t>Zřízení otevřených odvodňovacích zařízení prahové vpusti prefabrikované díly</t>
  </si>
  <si>
    <t>341827842</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</si>
  <si>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</si>
  <si>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862</t>
  </si>
  <si>
    <t>5914035560</t>
  </si>
  <si>
    <t>Zřízení otevřených odvodňovacích zařízení prahové vpusti monolitická betonová konstrukce</t>
  </si>
  <si>
    <t>2097979128</t>
  </si>
  <si>
    <t>Zřízení otevřených odvodňovacích zařízení prahové vpusti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</si>
  <si>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863</t>
  </si>
  <si>
    <t>5914040110</t>
  </si>
  <si>
    <t>Čištění krytých odvodňovacích zařízení propláchnutím potrubí trativodu</t>
  </si>
  <si>
    <t>1074451674</t>
  </si>
  <si>
    <t>Čištění krytých odvodňovacích zařízení propláchnutím potrubí trativodu. Poznámka: 1. V cenách jsou započteny náklady na pročištění nebo propláchnutí, odstranění usazenin a naložení výzisku na dopravní prostředek. 2. V cenách nejsou obsaženy náklady na dopravu výzisku a skládkovné.</t>
  </si>
  <si>
    <t>Poznámka k souboru cen:_x000d_
1. V cenách jsou započteny náklady na pročištění nebo propláchnutí, odstranění usazenin a naložení výzisku na dopravní prostředek. 2. V cenách nejsou obsaženy náklady na dopravu výzisku a skládkovné.</t>
  </si>
  <si>
    <t>864</t>
  </si>
  <si>
    <t>5914055060</t>
  </si>
  <si>
    <t>Zřízení krytých odvodňovacích zařízení vsakovacího žebra</t>
  </si>
  <si>
    <t>-1879573496</t>
  </si>
  <si>
    <t>Zřízení krytých odvodňovacích zařízení vsakovacího žebra.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</si>
  <si>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souboru cen:_x000d_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</si>
  <si>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865</t>
  </si>
  <si>
    <t>5914075010</t>
  </si>
  <si>
    <t>Zřízení konstrukční vrstvy pražcového podloží bez geomateriálu tl. 0,15 m</t>
  </si>
  <si>
    <t>1932412388</t>
  </si>
  <si>
    <t>Zřízení konstrukční vrstvy pražcového podloží bez geomateriálu tl. 0,15 m. Poznámka: 1. V cenách jsou započteny náklady na naložení výzisku na dopravní prostředek. 2. V cenách nejsou obsaženy náklady na dodávku materiálu a odtěžení zeminy.</t>
  </si>
  <si>
    <t>Poznámka k souboru cen:_x000d_
1. V cenách jsou započteny náklady na naložení výzisku na dopravní prostředek. 2. V cenách nejsou obsaženy náklady na dodávku materiálu a odtěžení zeminy.</t>
  </si>
  <si>
    <t>866</t>
  </si>
  <si>
    <t>5914075020</t>
  </si>
  <si>
    <t>Zřízení konstrukční vrstvy pražcového podloží bez geomateriálu tl. 0,30 m</t>
  </si>
  <si>
    <t>-309945808</t>
  </si>
  <si>
    <t>Zřízení konstrukční vrstvy pražcového podloží bez geomateriálu tl. 0,30 m. Poznámka: 1. V cenách jsou započteny náklady na naložení výzisku na dopravní prostředek. 2. V cenách nejsou obsaženy náklady na dodávku materiálu a odtěžení zeminy.</t>
  </si>
  <si>
    <t>867</t>
  </si>
  <si>
    <t>5914075110</t>
  </si>
  <si>
    <t>Zřízení konstrukční vrstvy pražcového podloží včetně geotextilie tl. 0,15 m</t>
  </si>
  <si>
    <t>-716391822</t>
  </si>
  <si>
    <t>Zřízení konstrukční vrstvy pražcového podloží včetně geotextilie tl. 0,15 m. Poznámka: 1. V cenách jsou započteny náklady na naložení výzisku na dopravní prostředek. 2. V cenách nejsou obsaženy náklady na dodávku materiálu a odtěžení zeminy.</t>
  </si>
  <si>
    <t>868</t>
  </si>
  <si>
    <t>5914075120</t>
  </si>
  <si>
    <t>Zřízení konstrukční vrstvy pražcového podloží včetně geotextilie tl. 0,30 m</t>
  </si>
  <si>
    <t>845846666</t>
  </si>
  <si>
    <t>Zřízení konstrukční vrstvy pražcového podloží včetně geotextilie tl. 0,30 m. Poznámka: 1. V cenách jsou započteny náklady na naložení výzisku na dopravní prostředek. 2. V cenách nejsou obsaženy náklady na dodávku materiálu a odtěžení zeminy.</t>
  </si>
  <si>
    <t>869</t>
  </si>
  <si>
    <t>5914095010</t>
  </si>
  <si>
    <t>Čištění skalních svahů v ochranném pásmu dráhy od vegetace a porostů</t>
  </si>
  <si>
    <t>1402017546</t>
  </si>
  <si>
    <t>Čištění skalních svahů v ochranném pásmu dráhy od vegetace a porostů. Poznámka: 1. V cenách jsou započteny náklady na vyčištění skalních bloků od vegetace, likvidaci porostů spálením, štěpkováním nebo jeho naložení na dopravní prostředek. 2. V cenách nejsou obsaženy náklady na přepravu a uložení na skládce.</t>
  </si>
  <si>
    <t>Poznámka k souboru cen:_x000d_
1. V cenách jsou započteny náklady na vyčištění skalních bloků od vegetace, likvidaci porostů spálením, štěpkováním nebo jeho naložení na dopravní prostředek. 2. V cenách nejsou obsaženy náklady na přepravu a uložení na skládce.</t>
  </si>
  <si>
    <t>870</t>
  </si>
  <si>
    <t>5914095020</t>
  </si>
  <si>
    <t>Čištění skalních svahů v ochranném pásmu dráhy od zvětralé horniny</t>
  </si>
  <si>
    <t>-1598167884</t>
  </si>
  <si>
    <t>Čištění skalních svahů v ochranném pásmu dráhy od zvětralé horniny. Poznámka: 1. V cenách jsou započteny náklady na vyčištění skalních bloků od vegetace, likvidaci porostů spálením, štěpkováním nebo jeho naložení na dopravní prostředek. 2. V cenách nejsou obsaženy náklady na přepravu a uložení na skládce.</t>
  </si>
  <si>
    <t>871</t>
  </si>
  <si>
    <t>5914110010</t>
  </si>
  <si>
    <t>Oprava nástupiště sypaného z kameniva úprava povrchu místní, jednotlivá</t>
  </si>
  <si>
    <t>-1396400067</t>
  </si>
  <si>
    <t>Oprava nástupiště sypaného z kameniva úprava povrchu místní, jednotlivá. Poznámka: 1. V cenách jsou započteny náklady na manipulaci a naložení výzisku kameniva na dopravní prostředek. 2. V cenách nejsou obsaženy náklady na dodávku materiálu.</t>
  </si>
  <si>
    <t>Poznámka k souboru cen:_x000d_
1. V cenách jsou započteny náklady na manipulaci a naložení výzisku kameniva na dopravní prostředek. 2. V cenách nejsou obsaženy náklady na dodávku materiálu.</t>
  </si>
  <si>
    <t>872</t>
  </si>
  <si>
    <t>5914110050</t>
  </si>
  <si>
    <t>Oprava nástupiště sypaného z kameniva úprava v celém profilu</t>
  </si>
  <si>
    <t>-545985870</t>
  </si>
  <si>
    <t>Oprava nástupiště sypaného z kameniva úprava v celém profilu. Poznámka: 1. V cenách jsou započteny náklady na manipulaci a naložení výzisku kameniva na dopravní prostředek. 2. V cenách nejsou obsaženy náklady na dodávku materiálu.</t>
  </si>
  <si>
    <t>873</t>
  </si>
  <si>
    <t>5914110120</t>
  </si>
  <si>
    <t>Oprava nástupiště z prefabrikátů obrubníku</t>
  </si>
  <si>
    <t>2001925632</t>
  </si>
  <si>
    <t>Oprava nástupiště z prefabrikátů obrubníku. Poznámka: 1. V cenách jsou započteny náklady na manipulaci a naložení výzisku kameniva na dopravní prostředek. 2. V cenách nejsou obsaženy náklady na dodávku materiálu.</t>
  </si>
  <si>
    <t>874</t>
  </si>
  <si>
    <t>5914110140</t>
  </si>
  <si>
    <t>Oprava nástupiště z prefabrikátů desky</t>
  </si>
  <si>
    <t>-1994515141</t>
  </si>
  <si>
    <t>Oprava nástupiště z prefabrikátů desky. Poznámka: 1. V cenách jsou započteny náklady na manipulaci a naložení výzisku kameniva na dopravní prostředek. 2. V cenách nejsou obsaženy náklady na dodávku materiálu.</t>
  </si>
  <si>
    <t>875</t>
  </si>
  <si>
    <t>5914110150</t>
  </si>
  <si>
    <t>Oprava nástupiště z prefabrikátů podložky Tischer</t>
  </si>
  <si>
    <t>-65440312</t>
  </si>
  <si>
    <t>Oprava nástupiště z prefabrikátů podložky Tischer. Poznámka: 1. V cenách jsou započteny náklady na manipulaci a naložení výzisku kameniva na dopravní prostředek. 2. V cenách nejsou obsaženy náklady na dodávku materiálu.</t>
  </si>
  <si>
    <t>876</t>
  </si>
  <si>
    <t>5914110160</t>
  </si>
  <si>
    <t>Oprava nástupiště z prefabrikátů úložného bloku U65</t>
  </si>
  <si>
    <t>53391240</t>
  </si>
  <si>
    <t>Oprava nástupiště z prefabrikátů úložného bloku U65. Poznámka: 1. V cenách jsou započteny náklady na manipulaci a naložení výzisku kameniva na dopravní prostředek. 2. V cenách nejsou obsaženy náklady na dodávku materiálu.</t>
  </si>
  <si>
    <t>877</t>
  </si>
  <si>
    <t>5914115310</t>
  </si>
  <si>
    <t>Demontáž nástupištních desek Sudop K (KD,KS) 145</t>
  </si>
  <si>
    <t>-558390805</t>
  </si>
  <si>
    <t>Demontáž nástupištních desek Sudop K (KD,KS) 145. Poznámka: 1. V cenách jsou započteny náklady na snesení, uložení nebo naložení na dopravní prostředek a uložení na úložišti.</t>
  </si>
  <si>
    <t>Poznámka k souboru cen:_x000d_
1. V cenách jsou započteny náklady na snesení, uložení nebo naložení na dopravní prostředek a uložení na úložišti.</t>
  </si>
  <si>
    <t>878</t>
  </si>
  <si>
    <t>5914115340</t>
  </si>
  <si>
    <t>Demontáž nástupištních desek Sudop K 230</t>
  </si>
  <si>
    <t>-85613281</t>
  </si>
  <si>
    <t>Demontáž nástupištních desek Sudop K 230. Poznámka: 1. V cenách jsou započteny náklady na snesení, uložení nebo naložení na dopravní prostředek a uložení na úložišti.</t>
  </si>
  <si>
    <t>879</t>
  </si>
  <si>
    <t>5914120010</t>
  </si>
  <si>
    <t>Demontáž nástupiště úrovňového sypaného v celé šíři</t>
  </si>
  <si>
    <t>1552451717</t>
  </si>
  <si>
    <t>Demontáž nástupiště úrovňového sypaného v celé šíři. Poznámka: 1. V cenách jsou započteny náklady na snesení dílů i zásypu a jejich uložení na plochu nebo naložení na dopravní prostředek a uložení na úložišti.</t>
  </si>
  <si>
    <t>Poznámka k souboru cen:_x000d_
1. V cenách jsou započteny náklady na snesení dílů i zásypu a jejich uložení na plochu nebo naložení na dopravní prostředek a uložení na úložišti.</t>
  </si>
  <si>
    <t>880</t>
  </si>
  <si>
    <t>5914120020</t>
  </si>
  <si>
    <t>Demontáž nástupiště úrovňového hrana Tischer</t>
  </si>
  <si>
    <t>1516415820</t>
  </si>
  <si>
    <t>Demontáž nástupiště úrovňového hrana Tischer. Poznámka: 1. V cenách jsou započteny náklady na snesení dílů i zásypu a jejich uložení na plochu nebo naložení na dopravní prostředek a uložení na úložišti.</t>
  </si>
  <si>
    <t>881</t>
  </si>
  <si>
    <t>5914120030</t>
  </si>
  <si>
    <t>Demontáž nástupiště úrovňového Tischer jednostranného včetně podložek</t>
  </si>
  <si>
    <t>-1205594739</t>
  </si>
  <si>
    <t>Demontáž nástupiště úrovňového Tischer jednostranného včetně podložek. Poznámka: 1. V cenách jsou započteny náklady na snesení dílů i zásypu a jejich uložení na plochu nebo naložení na dopravní prostředek a uložení na úložišti.</t>
  </si>
  <si>
    <t>882</t>
  </si>
  <si>
    <t>5914120040</t>
  </si>
  <si>
    <t>Demontáž nástupiště úrovňového Tischer oboustranného včetně podložek</t>
  </si>
  <si>
    <t>410829031</t>
  </si>
  <si>
    <t>Demontáž nástupiště úrovňového Tischer oboustranného včetně podložek. Poznámka: 1. V cenách jsou započteny náklady na snesení dílů i zásypu a jejich uložení na plochu nebo naložení na dopravní prostředek a uložení na úložišti.</t>
  </si>
  <si>
    <t>883</t>
  </si>
  <si>
    <t>5914120050</t>
  </si>
  <si>
    <t>Demontáž nástupiště úrovňového Sudop K (KD,KS) 145</t>
  </si>
  <si>
    <t>-1396684544</t>
  </si>
  <si>
    <t>Demontáž nástupiště úrovňového Sudop K (KD,KS) 145. Poznámka: 1. V cenách jsou započteny náklady na snesení dílů i zásypu a jejich uložení na plochu nebo naložení na dopravní prostředek a uložení na úložišti.</t>
  </si>
  <si>
    <t>884</t>
  </si>
  <si>
    <t>5914120080</t>
  </si>
  <si>
    <t>Demontáž nástupiště úrovňového Sudop K 230</t>
  </si>
  <si>
    <t>-1281372751</t>
  </si>
  <si>
    <t>Demontáž nástupiště úrovňového Sudop K 230. Poznámka: 1. V cenách jsou započteny náklady na snesení dílů i zásypu a jejich uložení na plochu nebo naložení na dopravní prostředek a uložení na úložišti.</t>
  </si>
  <si>
    <t>885</t>
  </si>
  <si>
    <t>5914125010</t>
  </si>
  <si>
    <t>Montáž nástupištních desek Sudop K (KD,KS) 145</t>
  </si>
  <si>
    <t>502300512</t>
  </si>
  <si>
    <t>Montáž nástupištních desek Sudop K (KD,KS) 145. Poznámka: 1. V cenách jsou započteny náklady na manipulaci a montáž desek podle vzorového listu. 2. V cenách nejsou obsaženy náklady na dodávku materiálu.</t>
  </si>
  <si>
    <t>Poznámka k souboru cen:_x000d_
1. V cenách jsou započteny náklady na manipulaci a montáž desek podle vzorového listu. 2. V cenách nejsou obsaženy náklady na dodávku materiálu.</t>
  </si>
  <si>
    <t>886</t>
  </si>
  <si>
    <t>5914125040</t>
  </si>
  <si>
    <t>Montáž nástupištních desek Sudop K 230</t>
  </si>
  <si>
    <t>-308844447</t>
  </si>
  <si>
    <t>Montáž nástupištních desek Sudop K 230. Poznámka: 1. V cenách jsou započteny náklady na manipulaci a montáž desek podle vzorového listu. 2. V cenách nejsou obsaženy náklady na dodávku materiálu.</t>
  </si>
  <si>
    <t>887</t>
  </si>
  <si>
    <t>5914130005</t>
  </si>
  <si>
    <t>Montáž nástupiště úrovňového sypaného v celé šíři</t>
  </si>
  <si>
    <t>-430936708</t>
  </si>
  <si>
    <t>Montáž nástupiště úrovňového sypaného v celé šíři. Poznámka: 1. V cenách jsou započteny náklady na úpravu terénu, montáž a zásyp podle vzorového listu. 2. V cenách nejsou obsaženy náklady na dodávku materiálu.</t>
  </si>
  <si>
    <t>Poznámka k souboru cen:_x000d_
1. V cenách jsou započteny náklady na úpravu terénu, montáž a zásyp podle vzorového listu. 2. V cenách nejsou obsaženy náklady na dodávku materiálu.</t>
  </si>
  <si>
    <t>888</t>
  </si>
  <si>
    <t>5914130020</t>
  </si>
  <si>
    <t>Montáž nástupiště úrovňového hrana Tischer</t>
  </si>
  <si>
    <t>1621225125</t>
  </si>
  <si>
    <t>Montáž nástupiště úrovňového hrana Tischer. Poznámka: 1. V cenách jsou započteny náklady na úpravu terénu, montáž a zásyp podle vzorového listu. 2. V cenách nejsou obsaženy náklady na dodávku materiálu.</t>
  </si>
  <si>
    <t>889</t>
  </si>
  <si>
    <t>5914130030</t>
  </si>
  <si>
    <t>Montáž nástupiště úrovňového Tischer</t>
  </si>
  <si>
    <t>1599987580</t>
  </si>
  <si>
    <t>Montáž nástupiště úrovňového Tischer. Poznámka: 1. V cenách jsou započteny náklady na úpravu terénu, montáž a zásyp podle vzorového listu. 2. V cenách nejsou obsaženy náklady na dodávku materiálu.</t>
  </si>
  <si>
    <t>890</t>
  </si>
  <si>
    <t>5914130080</t>
  </si>
  <si>
    <t>Montáž nástupiště úrovňového Sudop K 230</t>
  </si>
  <si>
    <t>49430593</t>
  </si>
  <si>
    <t>Montáž nástupiště úrovňového Sudop K 230. Poznámka: 1. V cenách jsou započteny náklady na úpravu terénu, montáž a zásyp podle vzorového listu. 2. V cenách nejsou obsaženy náklady na dodávku materiálu.</t>
  </si>
  <si>
    <t>891</t>
  </si>
  <si>
    <t>5914130050</t>
  </si>
  <si>
    <t>Montáž nástupiště úrovňového Sudop K (KD,KS) 145</t>
  </si>
  <si>
    <t>1035096724</t>
  </si>
  <si>
    <t>Montáž nástupiště úrovňového Sudop K (KD,KS) 145. Poznámka: 1. V cenách jsou započteny náklady na úpravu terénu, montáž a zásyp podle vzorového listu. 2. V cenách nejsou obsaženy náklady na dodávku materiálu.</t>
  </si>
  <si>
    <t>892</t>
  </si>
  <si>
    <t>5914140210</t>
  </si>
  <si>
    <t>Oprava zarážedla betonového typu "Sudop" poškozené zídky</t>
  </si>
  <si>
    <t>-2120505694</t>
  </si>
  <si>
    <t>Oprava zarážedla betonového typu "Sudop" poškozené zídky. Poznámka: 1. V cenách jsou započteny náklady na opravu dílů zarážedla podle vzorového listu, doplnění a úpravu sypaniny a naložení výzisku na dopravní prostředek včetně složení na úložišti. 2. V cenách nejsou obsaženy náklady na dodávku materiálu.</t>
  </si>
  <si>
    <t>Poznámka k souboru cen:_x000d_
1. V cenách jsou započteny náklady na opravu dílů zarážedla podle vzorového listu, doplnění a úpravu sypaniny a naložení výzisku na dopravní prostředek včetně složení na úložišti. 2. V cenách nejsou obsaženy náklady na dodávku materiálu.</t>
  </si>
  <si>
    <t>893</t>
  </si>
  <si>
    <t>5914140220</t>
  </si>
  <si>
    <t>Oprava zarážedla betonového typu "Sudop" uvolněné kotvy</t>
  </si>
  <si>
    <t>-2108689472</t>
  </si>
  <si>
    <t>Oprava zarážedla betonového typu "Sudop" uvolněné kotvy. Poznámka: 1. V cenách jsou započteny náklady na opravu dílů zarážedla podle vzorového listu, doplnění a úpravu sypaniny a naložení výzisku na dopravní prostředek včetně složení na úložišti. 2. V cenách nejsou obsaženy náklady na dodávku materiálu.</t>
  </si>
  <si>
    <t>894</t>
  </si>
  <si>
    <t>5914140230</t>
  </si>
  <si>
    <t>Oprava zarážedla betonového typu "Sudop" výměna nárazníku</t>
  </si>
  <si>
    <t>-294573848</t>
  </si>
  <si>
    <t>Oprava zarážedla betonového typu "Sudop" výměna nárazníku. Poznámka: 1. V cenách jsou započteny náklady na opravu dílů zarážedla podle vzorového listu, doplnění a úpravu sypaniny a naložení výzisku na dopravní prostředek včetně složení na úložišti. 2. V cenách nejsou obsaženy náklady na dodávku materiálu.</t>
  </si>
  <si>
    <t>895</t>
  </si>
  <si>
    <t>5914145010</t>
  </si>
  <si>
    <t>Demontáž zarážedla zemního</t>
  </si>
  <si>
    <t>1544468867</t>
  </si>
  <si>
    <t>Demontáž zarážedla zemního. Poznámka: 1. V cenách jsou započteny náklady na vybourání, odstranění a naložení výzisku na dopravní prostředek.</t>
  </si>
  <si>
    <t>Poznámka k souboru cen:_x000d_
1. V cenách jsou započteny náklady na vybourání, odstranění a naložení výzisku na dopravní prostředek.</t>
  </si>
  <si>
    <t>896</t>
  </si>
  <si>
    <t>5914145020</t>
  </si>
  <si>
    <t>Demontáž zarážedla kolejnicového</t>
  </si>
  <si>
    <t>-192012931</t>
  </si>
  <si>
    <t>Demontáž zarážedla kolejnicového. Poznámka: 1. V cenách jsou započteny náklady na vybourání, odstranění a naložení výzisku na dopravní prostředek.</t>
  </si>
  <si>
    <t>897</t>
  </si>
  <si>
    <t>5914150010</t>
  </si>
  <si>
    <t>Montáž zarážedla zemního</t>
  </si>
  <si>
    <t>-1808592415</t>
  </si>
  <si>
    <t>Montáž zarážedla zemního. Poznámka: 1. V cenách jsou započteny náklady na manipulaci a naložení materiálu na dopravní prostředek podle vzorového listu. 2. V cenách nejsou obsaženy náklady na dodávku materiálu.</t>
  </si>
  <si>
    <t>Poznámka k souboru cen:_x000d_
1. V cenách jsou započteny náklady na manipulaci a naložení materiálu na dopravní prostředek podle vzorového listu. 2. V cenách nejsou obsaženy náklady na dodávku materiálu.</t>
  </si>
  <si>
    <t>898</t>
  </si>
  <si>
    <t>5914150020</t>
  </si>
  <si>
    <t>Montáž zarážedla kolejnicového</t>
  </si>
  <si>
    <t>-1185262445</t>
  </si>
  <si>
    <t>Montáž zarážedla kolejnicového. Poznámka: 1. V cenách jsou započteny náklady na manipulaci a naložení materiálu na dopravní prostředek podle vzorového listu. 2. V cenách nejsou obsaženy náklady na dodávku materiálu.</t>
  </si>
  <si>
    <t>899</t>
  </si>
  <si>
    <t>5914152010</t>
  </si>
  <si>
    <t>Zřízení zarážedla zemního</t>
  </si>
  <si>
    <t>-328842991</t>
  </si>
  <si>
    <t>Zřízení zarážedla zemního. Poznámka: 1. V cenách jsou započteny náklady na zřízení prodle vzorového listu. 2. V cenách nejsou obsaženy náklady na dodávku materiálu.</t>
  </si>
  <si>
    <t>Poznámka k souboru cen:_x000d_
1. V cenách jsou započteny náklady na zřízení prodle vzorového listu. 2. V cenách nejsou obsaženy náklady na dodávku materiálu.</t>
  </si>
  <si>
    <t>900</t>
  </si>
  <si>
    <t>5914152020</t>
  </si>
  <si>
    <t>Zřízení zarážedla kolejnicového</t>
  </si>
  <si>
    <t>-170952567</t>
  </si>
  <si>
    <t>Zřízení zarážedla kolejnicového. Poznámka: 1. V cenách jsou započteny náklady na zřízení prodle vzorového listu. 2. V cenách nejsou obsaženy náklady na dodávku materiálu.</t>
  </si>
  <si>
    <t>901</t>
  </si>
  <si>
    <t>5914155020</t>
  </si>
  <si>
    <t>Oprava rampy spárování jakéhokoli zdiva</t>
  </si>
  <si>
    <t>1089810737</t>
  </si>
  <si>
    <t>Oprava rampy spárování jakéhokoli zdiva. Poznámka: 1. V cenách jsou započteny náklady na opravu, naložení výzisku na dopravní prostředek a uložení na úložišti. 2. V cenách nejsou obsaženy náklady na dodávku materiálu.</t>
  </si>
  <si>
    <t>Poznámka k souboru cen:_x000d_
1. V cenách jsou započteny náklady na opravu, naložení výzisku na dopravní prostředek a uložení na úložišti. 2. V cenách nejsou obsaženy náklady na dodávku materiálu.</t>
  </si>
  <si>
    <t>902</t>
  </si>
  <si>
    <t>5914155030</t>
  </si>
  <si>
    <t>Oprava rampy zdiva</t>
  </si>
  <si>
    <t>1447986805</t>
  </si>
  <si>
    <t>Oprava rampy zdiva. Poznámka: 1. V cenách jsou započteny náklady na opravu, naložení výzisku na dopravní prostředek a uložení na úložišti. 2. V cenách nejsou obsaženy náklady na dodávku materiálu.</t>
  </si>
  <si>
    <t>903</t>
  </si>
  <si>
    <t>5914155040</t>
  </si>
  <si>
    <t>Oprava rampy upevnění ochranného úhelníku</t>
  </si>
  <si>
    <t>1694936739</t>
  </si>
  <si>
    <t>Oprava rampy upevnění ochranného úhelníku. Poznámka: 1. V cenách jsou započteny náklady na opravu, naložení výzisku na dopravní prostředek a uložení na úložišti. 2. V cenách nejsou obsaženy náklady na dodávku materiálu.</t>
  </si>
  <si>
    <t>904</t>
  </si>
  <si>
    <t>5915005020</t>
  </si>
  <si>
    <t>Hloubení rýh nebo jam na železničním spodku II. třídy</t>
  </si>
  <si>
    <t>1169636811</t>
  </si>
  <si>
    <t>Hloubení rýh nebo jam na železničním spodku II. třídy. Poznámka: 1. V cenách jsou započteny náklady na hloubení a uložení výzisku na terén nebo naložení na dopravní prostředek a uložení na úložišti.</t>
  </si>
  <si>
    <t>Poznámka k souboru cen:_x000d_
1. V cenách jsou započteny náklady na hloubení a uložení výzisku na terén nebo naložení na dopravní prostředek a uložení na úložišti.</t>
  </si>
  <si>
    <t>905</t>
  </si>
  <si>
    <t>5915005030</t>
  </si>
  <si>
    <t>Hloubení rýh nebo jam na železničním spodku III. třídy</t>
  </si>
  <si>
    <t>726230043</t>
  </si>
  <si>
    <t>Hloubení rýh nebo jam na železničním spodku III. třídy. Poznámka: 1. V cenách jsou započteny náklady na hloubení a uložení výzisku na terén nebo naložení na dopravní prostředek a uložení na úložišti.</t>
  </si>
  <si>
    <t>906</t>
  </si>
  <si>
    <t>5915010020</t>
  </si>
  <si>
    <t>Těžení zeminy nebo horniny železničního spodku II. třídy</t>
  </si>
  <si>
    <t>-1225886450</t>
  </si>
  <si>
    <t>Těžení zeminy nebo horniny železničního spodku II. třídy. Poznámka: 1. V cenách jsou započteny náklady na těžení a uložení výzisku na terén nebo naložení na dopravní prostředek a uložení na úložišti.</t>
  </si>
  <si>
    <t>Poznámka k souboru cen:_x000d_
1. V cenách jsou započteny náklady na těžení a uložení výzisku na terén nebo naložení na dopravní prostředek a uložení na úložišti.</t>
  </si>
  <si>
    <t>907</t>
  </si>
  <si>
    <t>5915010030</t>
  </si>
  <si>
    <t>Těžení zeminy nebo horniny železničního spodku III. třídy</t>
  </si>
  <si>
    <t>-1197327001</t>
  </si>
  <si>
    <t>Těžení zeminy nebo horniny železničního spodku III. třídy. Poznámka: 1. V cenách jsou započteny náklady na těžení a uložení výzisku na terén nebo naložení na dopravní prostředek a uložení na úložišti.</t>
  </si>
  <si>
    <t>908</t>
  </si>
  <si>
    <t>5915010040</t>
  </si>
  <si>
    <t>Těžení zeminy nebo horniny železničního spodku IV. třídy</t>
  </si>
  <si>
    <t>-1707768664</t>
  </si>
  <si>
    <t>Těžení zeminy nebo horniny železničního spodku IV. třídy. Poznámka: 1. V cenách jsou započteny náklady na těžení a uložení výzisku na terén nebo naložení na dopravní prostředek a uložení na úložišti.</t>
  </si>
  <si>
    <t>909</t>
  </si>
  <si>
    <t>5915015020</t>
  </si>
  <si>
    <t>Svahování zemního tělesa železničního spodku v zářezu</t>
  </si>
  <si>
    <t>982245341</t>
  </si>
  <si>
    <t>Svahování zemního tělesa železničního spodku v zářezu. Poznámka: 1. V cenách jsou započteny náklady na svahování železničního tělesa a uložení výzisku na terén nebo naložení na dopravní prostředek.</t>
  </si>
  <si>
    <t>Poznámka k souboru cen:_x000d_
1. V cenách jsou započteny náklady na svahování železničního tělesa a uložení výzisku na terén nebo naložení na dopravní prostředek.</t>
  </si>
  <si>
    <t>910</t>
  </si>
  <si>
    <t>5915025010</t>
  </si>
  <si>
    <t>Úprava vrstvy KL po snesení kolejového roštu koleje nebo výhybky</t>
  </si>
  <si>
    <t>558346003</t>
  </si>
  <si>
    <t>Úprava vrstvy KL po snesení kolejového roštu koleje nebo výhybky. Poznámka: 1. V cenách jsou započteny náklady na rozhrnutí a urovnání KL a terénu z důvodu rušení trati.</t>
  </si>
  <si>
    <t>Poznámka k souboru cen:_x000d_
1. V cenách jsou započteny náklady na rozhrnutí a urovnání KL a terénu z důvodu rušení trati.</t>
  </si>
  <si>
    <t>911</t>
  </si>
  <si>
    <t>5915030020</t>
  </si>
  <si>
    <t>Bourání drobných staveb železničního spodku montážních jam</t>
  </si>
  <si>
    <t>-1501165004</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</si>
  <si>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skládkovné.</t>
  </si>
  <si>
    <t>Poznámka k souboru cen:_x000d_
1. V cenách jsou započteny náklady na vybourání zdiva, uložení na terén, naložení na dopravní prostředek a uložení na skládce. 2. V cenách nejsou obsaženy náklady na dopravu a skládkovné.</t>
  </si>
  <si>
    <t>912</t>
  </si>
  <si>
    <t>5916005010</t>
  </si>
  <si>
    <t>Úklid veřejných prostor v prostoru nástupiště ostrovního</t>
  </si>
  <si>
    <t>1102693739</t>
  </si>
  <si>
    <t>Úklid veřejných prostor v prostoru nástupiště ostrovního. Poznámka: 1. V cenách jsou započteny náklady na úklid od nečistot a odpadků a naložení odpadu na dopravní prostředek. 2. V cenách nejsou obsaženy náklady na odklízení sněhu a ledu, dopravu a skládkovné.</t>
  </si>
  <si>
    <t>Poznámka k souboru cen:_x000d_
1. V cenách jsou započteny náklady na úklid od nečistot a odpadků a naložení odpadu na dopravní prostředek. 2. V cenách nejsou obsaženy náklady na odklízení sněhu a ledu, dopravu a skládkovné.</t>
  </si>
  <si>
    <t>913</t>
  </si>
  <si>
    <t>5916005020</t>
  </si>
  <si>
    <t>Úklid veřejných prostor v prostoru nástupiště úrovňového</t>
  </si>
  <si>
    <t>-210643845</t>
  </si>
  <si>
    <t>Úklid veřejných prostor v prostoru nástupiště úrovňového. Poznámka: 1. V cenách jsou započteny náklady na úklid od nečistot a odpadků a naložení odpadu na dopravní prostředek. 2. V cenách nejsou obsaženy náklady na odklízení sněhu a ledu, dopravu a skládkovné.</t>
  </si>
  <si>
    <t>914</t>
  </si>
  <si>
    <t>5916005030</t>
  </si>
  <si>
    <t>Úklid veřejných prostor v prostoru nástupiště přístřešku</t>
  </si>
  <si>
    <t>-117527577</t>
  </si>
  <si>
    <t>Úklid veřejných prostor v prostoru nástupiště přístřešku. Poznámka: 1. V cenách jsou započteny náklady na úklid od nečistot a odpadků a naložení odpadu na dopravní prostředek. 2. V cenách nejsou obsaženy náklady na odklízení sněhu a ledu, dopravu a skládkovné.</t>
  </si>
  <si>
    <t>915</t>
  </si>
  <si>
    <t>5916005040</t>
  </si>
  <si>
    <t>Úklid veřejných prostor v prostoru nástupiště odpadků v kolejišti</t>
  </si>
  <si>
    <t>1878634490</t>
  </si>
  <si>
    <t>Úklid veřejných prostor v prostoru nástupiště odpadků v kolejišti. Poznámka: 1. V cenách jsou započteny náklady na úklid od nečistot a odpadků a naložení odpadu na dopravní prostředek. 2. V cenách nejsou obsaženy náklady na odklízení sněhu a ledu, dopravu a skládkovné.</t>
  </si>
  <si>
    <t>916</t>
  </si>
  <si>
    <t>5916005050</t>
  </si>
  <si>
    <t>Úklid veřejných prostor v prostoru nástupiště vyprázdnění odpadkových košů</t>
  </si>
  <si>
    <t>1985316222</t>
  </si>
  <si>
    <t>Úklid veřejných prostor v prostoru nástupiště vyprázdnění odpadkových košů. Poznámka: 1. V cenách jsou započteny náklady na úklid od nečistot a odpadků a naložení odpadu na dopravní prostředek. 2. V cenách nejsou obsaženy náklady na odklízení sněhu a ledu, dopravu a skládkovné.</t>
  </si>
  <si>
    <t>917</t>
  </si>
  <si>
    <t>5917010010</t>
  </si>
  <si>
    <t>Protihluková stěna betonová výměna dílu</t>
  </si>
  <si>
    <t>1396332642</t>
  </si>
  <si>
    <t>Protihluková stěna betonová výměna dílu. Poznámka: 1. V cenách jsou započteny náklady na naložení odpadu na dopravní prostředek. 2. V cenách nejsou obsaženy náklady na dodávku materiálu, dopravu výzisku a skládkovné.</t>
  </si>
  <si>
    <t>Poznámka k souboru cen:_x000d_
1. V cenách jsou započteny náklady na naložení odpadu na dopravní prostředek. 2. V cenách nejsou obsaženy náklady na dodávku materiálu, dopravu výzisku a skládkovné.</t>
  </si>
  <si>
    <t>918</t>
  </si>
  <si>
    <t>5917010020</t>
  </si>
  <si>
    <t>Protihluková stěna betonová výměna těsnění</t>
  </si>
  <si>
    <t>-2101700820</t>
  </si>
  <si>
    <t>Protihluková stěna betonová výměna těsnění. Poznámka: 1. V cenách jsou započteny náklady na naložení odpadu na dopravní prostředek. 2. V cenách nejsou obsaženy náklady na dodávku materiálu, dopravu výzisku a skládkovné.</t>
  </si>
  <si>
    <t>919</t>
  </si>
  <si>
    <t>5917010310</t>
  </si>
  <si>
    <t>Protihluková stěna betonová oprava uvolněného těsnění</t>
  </si>
  <si>
    <t>721191441</t>
  </si>
  <si>
    <t>Protihluková stěna betonová oprava uvolněného těsnění. Poznámka: 1. V cenách jsou započteny náklady na naložení odpadu na dopravní prostředek. 2. V cenách nejsou obsaženy náklady na dodávku materiálu, dopravu výzisku a skládkovné.</t>
  </si>
  <si>
    <t>920</t>
  </si>
  <si>
    <t>5917015010</t>
  </si>
  <si>
    <t>Protihluková stěna plastová výměna dílu</t>
  </si>
  <si>
    <t>993886065</t>
  </si>
  <si>
    <t>Protihluková stěna plastová výměna dílu. Poznámka: 1. V cenách jsou započteny náklady na naložení odpadu na dopravní prostředek. 2. V cenách nejsou obsaženy náklady na dodávku materiálu, dopravu výzisku a skládkovné.</t>
  </si>
  <si>
    <t>921</t>
  </si>
  <si>
    <t>5917015020</t>
  </si>
  <si>
    <t>Protihluková stěna plastová výměna těsnění</t>
  </si>
  <si>
    <t>1134216771</t>
  </si>
  <si>
    <t>Protihluková stěna plastová výměna těsnění. Poznámka: 1. V cenách jsou započteny náklady na naložení odpadu na dopravní prostředek. 2. V cenách nejsou obsaženy náklady na dodávku materiálu, dopravu výzisku a skládkovné.</t>
  </si>
  <si>
    <t>922</t>
  </si>
  <si>
    <t>5917015310</t>
  </si>
  <si>
    <t>Protihluková stěna plastová oprava uvolněného těsnění</t>
  </si>
  <si>
    <t>-1770898321</t>
  </si>
  <si>
    <t>Protihluková stěna plastová oprava uvolněného těsnění. Poznámka: 1. V cenách jsou započteny náklady na naložení odpadu na dopravní prostředek. 2. V cenách nejsou obsaženy náklady na dodávku materiálu, dopravu výzisku a skládkovné.</t>
  </si>
  <si>
    <t>923</t>
  </si>
  <si>
    <t>5917020010</t>
  </si>
  <si>
    <t>Průhledné části stěny výměna dílu ze skla</t>
  </si>
  <si>
    <t>-1456787830</t>
  </si>
  <si>
    <t>Průhledné části stěny výměna dílu ze skla. Poznámka: 1. V cenách jsou započteny náklady na naložení odpadu na dopravní prostředek. 2. V cenách nejsou obsaženy náklady na dodávku materiálu, dopravu výzisku a skládkovné.</t>
  </si>
  <si>
    <t>924</t>
  </si>
  <si>
    <t>5917020020</t>
  </si>
  <si>
    <t>Průhledné části stěny výměna dílu z plexiskla</t>
  </si>
  <si>
    <t>-2038348286</t>
  </si>
  <si>
    <t>Průhledné části stěny výměna dílu z plexiskla. Poznámka: 1. V cenách jsou započteny náklady na naložení odpadu na dopravní prostředek. 2. V cenách nejsou obsaženy náklady na dodávku materiálu, dopravu výzisku a skládkovné.</t>
  </si>
  <si>
    <t>925</t>
  </si>
  <si>
    <t>5917020030</t>
  </si>
  <si>
    <t>Průhledné části stěny výměna těsnění</t>
  </si>
  <si>
    <t>-2027180368</t>
  </si>
  <si>
    <t>Průhledné části stěny výměna těsnění. Poznámka: 1. V cenách jsou započteny náklady na naložení odpadu na dopravní prostředek. 2. V cenách nejsou obsaženy náklady na dodávku materiálu, dopravu výzisku a skládkovné.</t>
  </si>
  <si>
    <t>926</t>
  </si>
  <si>
    <t>5917020310</t>
  </si>
  <si>
    <t>Průhledné části stěny oprava uvolněného těsnění</t>
  </si>
  <si>
    <t>-1241724595</t>
  </si>
  <si>
    <t>Průhledné části stěny oprava uvolněného těsnění. Poznámka: 1. V cenách jsou započteny náklady na naložení odpadu na dopravní prostředek. 2. V cenách nejsou obsaženy náklady na dodávku materiálu, dopravu výzisku a skládkovné.</t>
  </si>
  <si>
    <t>927</t>
  </si>
  <si>
    <t>5917020410</t>
  </si>
  <si>
    <t>Průhledné části stěny čištění dílů čirých</t>
  </si>
  <si>
    <t>497306380</t>
  </si>
  <si>
    <t>Průhledné části stěny čištění dílů čirých. Poznámka: 1. V cenách jsou započteny náklady na naložení odpadu na dopravní prostředek. 2. V cenách nejsou obsaženy náklady na dodávku materiálu, dopravu výzisku a skládkovné.</t>
  </si>
  <si>
    <t>928</t>
  </si>
  <si>
    <t>5917060010</t>
  </si>
  <si>
    <t>Sorpční textilie pro zachycení úkapů v koleji výměna</t>
  </si>
  <si>
    <t>-1861036895</t>
  </si>
  <si>
    <t>Sorpční textilie pro zachycení úkapů v koleji výměna. Poznámka: 1. V cenách jsou započteny náklady na manipulaci a naložení výzisku na dopravní prostředek. 2. V cenách nejsou obsaženy náklady na dodávku materiálu, dopravu a skládkovné.</t>
  </si>
  <si>
    <t>Poznámka k souboru cen:_x000d_
1. V cenách jsou započteny náklady na manipulaci a naložení výzisku na dopravní prostředek. 2. V cenách nejsou obsaženy náklady na dodávku materiálu, dopravu a skládkovné.</t>
  </si>
  <si>
    <t>929</t>
  </si>
  <si>
    <t>5917060020</t>
  </si>
  <si>
    <t>Sorpční textilie pro zachycení úkapů v koleji demontáž-vyjmutí</t>
  </si>
  <si>
    <t>1462522430</t>
  </si>
  <si>
    <t>Sorpční textilie pro zachycení úkapů v koleji demontáž-vyjmutí. Poznámka: 1. V cenách jsou započteny náklady na manipulaci a naložení výzisku na dopravní prostředek. 2. V cenách nejsou obsaženy náklady na dodávku materiálu, dopravu a skládkovné.</t>
  </si>
  <si>
    <t>930</t>
  </si>
  <si>
    <t>5917060030</t>
  </si>
  <si>
    <t>Sorpční textilie pro zachycení úkapů v koleji montáž-vložení</t>
  </si>
  <si>
    <t>-1716021747</t>
  </si>
  <si>
    <t>Sorpční textilie pro zachycení úkapů v koleji montáž-vložení. Poznámka: 1. V cenách jsou započteny náklady na manipulaci a naložení výzisku na dopravní prostředek. 2. V cenách nejsou obsaženy náklady na dodávku materiálu, dopravu a skládkovné.</t>
  </si>
  <si>
    <t>931</t>
  </si>
  <si>
    <t>5917060040</t>
  </si>
  <si>
    <t>Sorpční textilie pro zachycení úkapů v koleji zřízení</t>
  </si>
  <si>
    <t>-343051826</t>
  </si>
  <si>
    <t>Sorpční textilie pro zachycení úkapů v koleji zřízení. Poznámka: 1. V cenách jsou započteny náklady na manipulaci a naložení výzisku na dopravní prostředek. 2. V cenách nejsou obsaženy náklady na dodávku materiálu, dopravu a skládkovné.</t>
  </si>
  <si>
    <t>932</t>
  </si>
  <si>
    <t>5999005010</t>
  </si>
  <si>
    <t>Třídění spojovacích a upevňovacích součástí</t>
  </si>
  <si>
    <t>1526555593</t>
  </si>
  <si>
    <t>Třídění spojovacích a upevňovacích součástí. Poznámka: 1. V cenách jsou započteny náklady na manipulaci, vytřídění a uložení materiálu na úložiště nebo do skladu.</t>
  </si>
  <si>
    <t>Poznámka k souboru cen:_x000d_
1. V cenách jsou započteny náklady na manipulaci, vytřídění a uložení materiálu na úložiště nebo do skladu.</t>
  </si>
  <si>
    <t>933</t>
  </si>
  <si>
    <t>5999005020</t>
  </si>
  <si>
    <t>Třídění pražců a kolejnicových podpor</t>
  </si>
  <si>
    <t>-456482652</t>
  </si>
  <si>
    <t>Třídění pražců a kolejnicových podpor. Poznámka: 1. V cenách jsou započteny náklady na manipulaci, vytřídění a uložení materiálu na úložiště nebo do skladu.</t>
  </si>
  <si>
    <t>934</t>
  </si>
  <si>
    <t>5999005030</t>
  </si>
  <si>
    <t>Třídění kolejnic</t>
  </si>
  <si>
    <t>1111769384</t>
  </si>
  <si>
    <t>Třídění kolejnic. Poznámka: 1. V cenách jsou započteny náklady na manipulaci, vytřídění a uložení materiálu na úložiště nebo do skladu.</t>
  </si>
  <si>
    <t>935</t>
  </si>
  <si>
    <t>5999005060</t>
  </si>
  <si>
    <t>Třídění ostatního materiálu</t>
  </si>
  <si>
    <t>-1091614962</t>
  </si>
  <si>
    <t>Třídění ostatního materiálu. Poznámka: 1. V cenách jsou započteny náklady na manipulaci, vytřídění a uložení materiálu na úložiště nebo do skladu.</t>
  </si>
  <si>
    <t>936</t>
  </si>
  <si>
    <t>5999010010</t>
  </si>
  <si>
    <t>Vyjmutí a snesení konstrukcí nebo dílů hmotnosti do 10 t</t>
  </si>
  <si>
    <t>-735537659</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</si>
  <si>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</si>
  <si>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</si>
  <si>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937</t>
  </si>
  <si>
    <t>5999010020</t>
  </si>
  <si>
    <t>Vyjmutí a snesení konstrukcí nebo dílů hmotnosti přes 10 do 20 t</t>
  </si>
  <si>
    <t>-1348068010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</si>
  <si>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</si>
  <si>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938</t>
  </si>
  <si>
    <t>5999010030</t>
  </si>
  <si>
    <t>Vyjmutí a snesení konstrukcí nebo dílů hmotnosti přes 20 t</t>
  </si>
  <si>
    <t>-26812667</t>
  </si>
  <si>
    <t>Vyjmutí a snesení konstrukcí nebo dílů hmotnosti přes 20 t. Poznámka: 1. V cenách jsou započteny náklady na manipulaci vyjmutí a snesení zdvihacím prostředkem, naložení, složení, přeprava v místě technologické manipulace. Položka obsahuje náklady na práce v blízkosti trakčního vedení.</t>
  </si>
  <si>
    <t>939</t>
  </si>
  <si>
    <t>5999015010</t>
  </si>
  <si>
    <t>Vložení konstrukcí nebo dílů hmotnosti do 10 t</t>
  </si>
  <si>
    <t>1106544373</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</si>
  <si>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</si>
  <si>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Poznámka k souboru cen:_x000d_
1. V cenách jsou započteny náklady na vložení konstrukce podle technologického postupu, přeprava v místě technologické manipulace. Položka obsahuje náklady na práce v blízkosti trakčního vedení.</t>
  </si>
  <si>
    <t>940</t>
  </si>
  <si>
    <t>5999015020</t>
  </si>
  <si>
    <t>Vložení konstrukcí nebo dílů hmotnosti přes 10 do 20 t</t>
  </si>
  <si>
    <t>1408024235</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</si>
  <si>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</si>
  <si>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941</t>
  </si>
  <si>
    <t>5999015030</t>
  </si>
  <si>
    <t>Vložení konstrukcí nebo dílů hmotnosti přes 20 t</t>
  </si>
  <si>
    <t>-385192088</t>
  </si>
  <si>
    <t>Vložení konstrukcí nebo dílů hmotnosti přes 20 t. Poznámka: 1. V cenách jsou započteny náklady na vložení konstrukce podle technologického postupu, přeprava v místě technologické manipulace. Položka obsahuje náklady na práce v blízkosti trakčního vedení.</t>
  </si>
  <si>
    <t>942</t>
  </si>
  <si>
    <t>9901000200</t>
  </si>
  <si>
    <t>Doprava dodávek zhotovitele, dodávek objednatele nebo výzisku mechanizací o nosnosti do 3,5 t do 20 km</t>
  </si>
  <si>
    <t>262144</t>
  </si>
  <si>
    <t>-373186976</t>
  </si>
  <si>
    <t>Doprava dodávek zhotovitele, dodávek objednatele nebo výzisku mechanizací o nosnosti do 3,5 t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</si>
  <si>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</si>
  <si>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943</t>
  </si>
  <si>
    <t>9901000400</t>
  </si>
  <si>
    <t>Doprava dodávek zhotovitele, dodávek objednatele nebo výzisku mechanizací o nosnosti do 3,5 t do 40 km</t>
  </si>
  <si>
    <t>456472004</t>
  </si>
  <si>
    <t>Doprava dodávek zhotovitele, dodávek objednatele nebo výzisku mechanizací o nosnosti do 3,5 t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</si>
  <si>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944</t>
  </si>
  <si>
    <t>9901000500</t>
  </si>
  <si>
    <t>Doprava dodávek zhotovitele, dodávek objednatele nebo výzisku mechanizací o nosnosti do 3,5 t do 60 km</t>
  </si>
  <si>
    <t>1868315236</t>
  </si>
  <si>
    <t>Doprava dodávek zhotovitele, dodávek objednatele nebo výzisku mechanizací o nosnosti do 3,5 t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</si>
  <si>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945</t>
  </si>
  <si>
    <t>9901000600</t>
  </si>
  <si>
    <t>Doprava dodávek zhotovitele, dodávek objednatele nebo výzisku mechanizací o nosnosti do 3,5 t do 80 km</t>
  </si>
  <si>
    <t>-1783232229</t>
  </si>
  <si>
    <t>Doprava dodávek zhotovitele, dodávek objednatele nebo výzisku mechanizací o nosnosti do 3,5 t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</si>
  <si>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946</t>
  </si>
  <si>
    <t>9901000700</t>
  </si>
  <si>
    <t>Doprava dodávek zhotovitele, dodávek objednatele nebo výzisku mechanizací o nosnosti do 3,5 t do 100 km</t>
  </si>
  <si>
    <t>1274337591</t>
  </si>
  <si>
    <t>Doprava dodávek zhotovitele, dodávek objednatele nebo výzisku mechanizací o nosnosti do 3,5 t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</si>
  <si>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947</t>
  </si>
  <si>
    <t>9901000800</t>
  </si>
  <si>
    <t>Doprava dodávek zhotovitele, dodávek objednatele nebo výzisku mechanizací o nosnosti do 3,5 t do 150 km</t>
  </si>
  <si>
    <t>-2080353601</t>
  </si>
  <si>
    <t>Doprava dodávek zhotovitele, dodávek objednatele nebo výzisku mechanizací o nosnosti do 3,5 t do 150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</si>
  <si>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948</t>
  </si>
  <si>
    <t>9901000900</t>
  </si>
  <si>
    <t>Doprava dodávek zhotovitele, dodávek objednatele nebo výzisku mechanizací o nosnosti do 3,5 t do 200 km</t>
  </si>
  <si>
    <t>2113192989</t>
  </si>
  <si>
    <t>Doprava dodávek zhotovitele, dodávek objednatele nebo výzisku mechanizací o nosnosti do 3,5 t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</si>
  <si>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949</t>
  </si>
  <si>
    <t>9902100200</t>
  </si>
  <si>
    <t xml:space="preserve">Doprava dodávek zhotovitele, dodávek objednatele nebo výzisku mechanizací přes 3,5 t sypanin  do 20 km</t>
  </si>
  <si>
    <t>1502613681</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</si>
  <si>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</si>
  <si>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950</t>
  </si>
  <si>
    <t>9902100400</t>
  </si>
  <si>
    <t xml:space="preserve">Doprava dodávek zhotovitele, dodávek objednatele nebo výzisku mechanizací přes 3,5 t sypanin  do 40 km</t>
  </si>
  <si>
    <t>-360596559</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</si>
  <si>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</si>
  <si>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951</t>
  </si>
  <si>
    <t>9902100500</t>
  </si>
  <si>
    <t xml:space="preserve">Doprava dodávek zhotovitele, dodávek objednatele nebo výzisku mechanizací přes 3,5 t sypanin  do 60 km</t>
  </si>
  <si>
    <t>-925556697</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</si>
  <si>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</si>
  <si>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952</t>
  </si>
  <si>
    <t>9902100600</t>
  </si>
  <si>
    <t xml:space="preserve">Doprava dodávek zhotovitele, dodávek objednatele nebo výzisku mechanizací přes 3,5 t sypanin  do 80 km</t>
  </si>
  <si>
    <t>29852444</t>
  </si>
  <si>
    <t>Doprava dodávek zhotovitele, dodávek objednatele nebo výzisku mechanizací přes 3,5 t sypanin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</si>
  <si>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953</t>
  </si>
  <si>
    <t>9902100700</t>
  </si>
  <si>
    <t xml:space="preserve">Doprava dodávek zhotovitele, dodávek objednatele nebo výzisku mechanizací přes 3,5 t sypanin  do 100 km</t>
  </si>
  <si>
    <t>1571883611</t>
  </si>
  <si>
    <t>Doprava dodávek zhotovitele, dodávek objednatele nebo výzisku mechanizací přes 3,5 t sypanin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</si>
  <si>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954</t>
  </si>
  <si>
    <t>9902100800</t>
  </si>
  <si>
    <t xml:space="preserve">Doprava dodávek zhotovitele, dodávek objednatele nebo výzisku mechanizací přes 3,5 t sypanin  do 150 km</t>
  </si>
  <si>
    <t>-1682288673</t>
  </si>
  <si>
    <t>Doprava dodávek zhotovitele, dodávek objednatele nebo výzisku mechanizací přes 3,5 t sypanin do 150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</si>
  <si>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955</t>
  </si>
  <si>
    <t>9902100900</t>
  </si>
  <si>
    <t xml:space="preserve">Doprava dodávek zhotovitele, dodávek objednatele nebo výzisku mechanizací přes 3,5 t sypanin  do 200 km</t>
  </si>
  <si>
    <t>518228412</t>
  </si>
  <si>
    <t>Doprava dodávek zhotovitele, dodávek objednatele nebo výzisku mechanizací přes 3,5 t sypanin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</si>
  <si>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956</t>
  </si>
  <si>
    <t>9902200200</t>
  </si>
  <si>
    <t>Doprava dodávek zhotovitele, dodávek objednatele nebo výzisku mechanizací přes 3,5 t objemnějšího kusového materiálu do 20 km</t>
  </si>
  <si>
    <t>-257191033</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</si>
  <si>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</si>
  <si>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957</t>
  </si>
  <si>
    <t>9902200400</t>
  </si>
  <si>
    <t>Doprava dodávek zhotovitele, dodávek objednatele nebo výzisku mechanizací přes 3,5 t objemnějšího kusového materiálu do 40 km</t>
  </si>
  <si>
    <t>47690508</t>
  </si>
  <si>
    <t>Doprava dodávek zhotovitele, dodávek objednatele nebo výzisku mechanizací přes 3,5 t objemnějšího kusového materiálu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</si>
  <si>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958</t>
  </si>
  <si>
    <t>9902200500</t>
  </si>
  <si>
    <t>Doprava dodávek zhotovitele, dodávek objednatele nebo výzisku mechanizací přes 3,5 t objemnějšího kusového materiálu do 60 km</t>
  </si>
  <si>
    <t>-1813017488</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</si>
  <si>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</si>
  <si>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959</t>
  </si>
  <si>
    <t>9902200600</t>
  </si>
  <si>
    <t>Doprava dodávek zhotovitele, dodávek objednatele nebo výzisku mechanizací přes 3,5 t objemnějšího kusového materiálu do 80 km</t>
  </si>
  <si>
    <t>-1062483468</t>
  </si>
  <si>
    <t>Doprava dodávek zhotovitele, dodávek objednatele nebo výzisku mechanizací přes 3,5 t objemnějšího kusového materiálu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</si>
  <si>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960</t>
  </si>
  <si>
    <t>9902200700</t>
  </si>
  <si>
    <t>Doprava dodávek zhotovitele, dodávek objednatele nebo výzisku mechanizací přes 3,5 t objemnějšího kusového materiálu do 100 km</t>
  </si>
  <si>
    <t>2030693359</t>
  </si>
  <si>
    <t>Doprava dodávek zhotovitele, dodávek objednatele nebo výzisku mechanizací přes 3,5 t objemnějšího kusového materiálu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</si>
  <si>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961</t>
  </si>
  <si>
    <t>9902200800</t>
  </si>
  <si>
    <t>Doprava dodávek zhotovitele, dodávek objednatele nebo výzisku mechanizací přes 3,5 t objemnějšího kusového materiálu do 150 km</t>
  </si>
  <si>
    <t>484975472</t>
  </si>
  <si>
    <t>Doprava dodávek zhotovitele, dodávek objednatele nebo výzisku mechanizací přes 3,5 t objemnějšího kusového materiálu do 150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</si>
  <si>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962</t>
  </si>
  <si>
    <t>9902200900</t>
  </si>
  <si>
    <t>Doprava dodávek zhotovitele, dodávek objednatele nebo výzisku mechanizací přes 3,5 t objemnějšího kusového materiálu do 200 km</t>
  </si>
  <si>
    <t>-1895352531</t>
  </si>
  <si>
    <t>Doprava dodávek zhotovitele, dodávek objednatele nebo výzisku mechanizací přes 3,5 t objemnějšího kusového materiálu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</si>
  <si>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963</t>
  </si>
  <si>
    <t>9902900100</t>
  </si>
  <si>
    <t xml:space="preserve">Naložení  sypanin, drobného kusového materiálu, suti</t>
  </si>
  <si>
    <t>1326518553</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</si>
  <si>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</si>
  <si>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</si>
  <si>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964</t>
  </si>
  <si>
    <t>9902900200</t>
  </si>
  <si>
    <t xml:space="preserve">Naložení  objemnějšího kusového materiálu, vybouraných hmot</t>
  </si>
  <si>
    <t>-838378463</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</si>
  <si>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</si>
  <si>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965</t>
  </si>
  <si>
    <t>9903100100</t>
  </si>
  <si>
    <t>Přeprava mechanizace na místo prováděných prací o hmotnosti do 12 t přes 50 do 100 km</t>
  </si>
  <si>
    <t>-1927737609</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</si>
  <si>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</si>
  <si>
    <t>Poznámka k souboru cen:_x000d_
Ceny jsou určeny pro dopravu mechanizmů na místo prováděných prací po silnici i po kolejích.V ceně jsou započteny i náklady na zpáteční cestu dopravního prostředku. Měrnou jednotkou je kus přepravovaného stroje.</t>
  </si>
  <si>
    <t>966</t>
  </si>
  <si>
    <t>9903200100</t>
  </si>
  <si>
    <t>Přeprava mechanizace na místo prováděných prací o hmotnosti přes 12 t přes 50 do 100 km</t>
  </si>
  <si>
    <t>2090210001</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</si>
  <si>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</si>
  <si>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967</t>
  </si>
  <si>
    <t>9909000100</t>
  </si>
  <si>
    <t>Poplatek za uložení suti nebo hmot na oficiální skládku</t>
  </si>
  <si>
    <t>-68912271</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</si>
  <si>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</si>
  <si>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</si>
  <si>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968</t>
  </si>
  <si>
    <t>9909000200</t>
  </si>
  <si>
    <t>Poplatek za uložení nebezpečného odpadu na oficiální skládku</t>
  </si>
  <si>
    <t>1977173967</t>
  </si>
  <si>
    <t>Poplatek za uložení nebezpečného odpadu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</si>
  <si>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969</t>
  </si>
  <si>
    <t>9909000300</t>
  </si>
  <si>
    <t>Poplatek za likvidaci dřevěných kolejnicových podpor</t>
  </si>
  <si>
    <t>-419722505</t>
  </si>
  <si>
    <t>Poplatek za likvidaci dřevěných kolejnicových podpor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</si>
  <si>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970</t>
  </si>
  <si>
    <t>9909000400</t>
  </si>
  <si>
    <t>Poplatek za likvidaci plastových součástí</t>
  </si>
  <si>
    <t>-2038941719</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</si>
  <si>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</si>
  <si>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971</t>
  </si>
  <si>
    <t>9909000500</t>
  </si>
  <si>
    <t>Poplatek uložení odpadu betonových prefabrikátů</t>
  </si>
  <si>
    <t>-577882822</t>
  </si>
  <si>
    <t>Poplatek uložení odpadu betonových prefabrikátů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</si>
  <si>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972</t>
  </si>
  <si>
    <t>9909000600</t>
  </si>
  <si>
    <t>Poplatek za recyklaci odpadu</t>
  </si>
  <si>
    <t>669728905</t>
  </si>
  <si>
    <t>Poplatek za recyklaci odpadu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</si>
  <si>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973</t>
  </si>
  <si>
    <t>021211001</t>
  </si>
  <si>
    <t>Průzkumné práce pro opravy Doplňující laboratorní rozbor kontaminace zeminy nebo kol. lože</t>
  </si>
  <si>
    <t>1024</t>
  </si>
  <si>
    <t>-270504137</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</si>
  <si>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</si>
  <si>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</si>
  <si>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974</t>
  </si>
  <si>
    <t>022101001</t>
  </si>
  <si>
    <t>Geodetické práce Geodetické práce před opravou</t>
  </si>
  <si>
    <t>%</t>
  </si>
  <si>
    <t>1833479608</t>
  </si>
  <si>
    <t>975</t>
  </si>
  <si>
    <t>022101011</t>
  </si>
  <si>
    <t>Geodetické práce Geodetické práce v průběhu opravy</t>
  </si>
  <si>
    <t>-917800320</t>
  </si>
  <si>
    <t>976</t>
  </si>
  <si>
    <t>022101021</t>
  </si>
  <si>
    <t>Geodetické práce Geodetické práce po ukončení opravy</t>
  </si>
  <si>
    <t>-1394187966</t>
  </si>
  <si>
    <t>977</t>
  </si>
  <si>
    <t>022121001</t>
  </si>
  <si>
    <t>Geodetické práce Diagnostika technické infrastruktury Vytýčení trasy inženýrských sítí</t>
  </si>
  <si>
    <t>850270229</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</si>
  <si>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</si>
  <si>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</si>
  <si>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978</t>
  </si>
  <si>
    <t>022111001</t>
  </si>
  <si>
    <t>Geodetické práce Kontrola PPK při směrové a výškové úpravě koleje zaměřením APK trať jednokolejná</t>
  </si>
  <si>
    <t>380978622</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</si>
  <si>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</si>
  <si>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</si>
  <si>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979</t>
  </si>
  <si>
    <t>022111011</t>
  </si>
  <si>
    <t>Geodetické práce Kontrola PPK při směrové a výškové úpravě koleje zaměřením APK trať dvoukolejná</t>
  </si>
  <si>
    <t>-1488150537</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</si>
  <si>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</si>
  <si>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980</t>
  </si>
  <si>
    <t>033101001</t>
  </si>
  <si>
    <t>Provozní vlivy Rušení prací silničním provozem při výskytu aut za směnu 8,5 hod. do 250</t>
  </si>
  <si>
    <t>-501266407</t>
  </si>
  <si>
    <t>981</t>
  </si>
  <si>
    <t>033101011</t>
  </si>
  <si>
    <t>Provozní vlivy Rušení prací silničním provozem při výskytu aut za směnu 8,5 hod. přes 250 do 500</t>
  </si>
  <si>
    <t>621466721</t>
  </si>
  <si>
    <t>982</t>
  </si>
  <si>
    <t>033121001</t>
  </si>
  <si>
    <t>Provozní vlivy Rušení prací železničním provozem širá trať nebo dopravny s kolejovým rozvětvením s počtem vlaků za směnu 8,5 hod. do 25</t>
  </si>
  <si>
    <t>258204923</t>
  </si>
  <si>
    <t>983</t>
  </si>
  <si>
    <t>033121011</t>
  </si>
  <si>
    <t>Provozní vlivy Rušení prací železničním provozem širá trať nebo dopravny s kolejovým rozvětvením s počtem vlaků za směnu 8,5 hod. přes 25 do 50</t>
  </si>
  <si>
    <t>1911130108</t>
  </si>
  <si>
    <t>984</t>
  </si>
  <si>
    <t>033121021</t>
  </si>
  <si>
    <t>Provozní vlivy Rušení prací železničním provozem širá trať nebo dopravny s kolejovým rozvětvením s počtem vlaků za směnu 8,5 hod. přes 50 do 100</t>
  </si>
  <si>
    <t>838654464</t>
  </si>
  <si>
    <t>985</t>
  </si>
  <si>
    <t>033131001</t>
  </si>
  <si>
    <t>Provozní vlivy Organizační zajištění prací při zřizování a udržování BK kolejí a výhybek</t>
  </si>
  <si>
    <t>1484961058</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</si>
  <si>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</si>
  <si>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</si>
  <si>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986</t>
  </si>
  <si>
    <t>033111001</t>
  </si>
  <si>
    <t>Provozní vlivy Výluka silničního provozu se zajištěním objížďky</t>
  </si>
  <si>
    <t>-1443280659</t>
  </si>
  <si>
    <t>987</t>
  </si>
  <si>
    <t>034101001</t>
  </si>
  <si>
    <t>Další náklady na pracovníky Náklady na pracovní pohotovost zaměstnanců na jednoho pracovníka</t>
  </si>
  <si>
    <t>Kč/hod</t>
  </si>
  <si>
    <t>213497143</t>
  </si>
  <si>
    <t>988</t>
  </si>
  <si>
    <t>031111051</t>
  </si>
  <si>
    <t>Zařízení a vybavení staveniště pronájem ploch</t>
  </si>
  <si>
    <t>-1080714961</t>
  </si>
  <si>
    <t>989</t>
  </si>
  <si>
    <t>034111001</t>
  </si>
  <si>
    <t>Další náklady na pracovníky Zákonné příplatky ke mzdě za práci o sobotách, nedělích a státem uznaných svátcích</t>
  </si>
  <si>
    <t>-1467885810</t>
  </si>
  <si>
    <t>990</t>
  </si>
  <si>
    <t>034111011</t>
  </si>
  <si>
    <t>Další náklady na pracovníky Zákonné příplatky ke mzdě za práci v noci</t>
  </si>
  <si>
    <t>-1702035411</t>
  </si>
  <si>
    <t>991</t>
  </si>
  <si>
    <t>M</t>
  </si>
  <si>
    <t>5954113000</t>
  </si>
  <si>
    <t>Dřeviny Javor mléč /Acer platanoides/ 80 - 120 cm, PK</t>
  </si>
  <si>
    <t>-821048287</t>
  </si>
  <si>
    <t>992</t>
  </si>
  <si>
    <t>5954113005</t>
  </si>
  <si>
    <t>Dřeviny Javor klen /Acer pseudoplatanus/ 80 - 120 cm, PK</t>
  </si>
  <si>
    <t>-2064647234</t>
  </si>
  <si>
    <t>993</t>
  </si>
  <si>
    <t>5954113010</t>
  </si>
  <si>
    <t>Dřeviny Lípa malolistá (Tilia cordata) 50 - 80 cm, PK</t>
  </si>
  <si>
    <t>-8189226</t>
  </si>
  <si>
    <t>994</t>
  </si>
  <si>
    <t>5954113015</t>
  </si>
  <si>
    <t>Dřeviny Tis obecný / Taxus baccata / 30 - 50 cm, KK</t>
  </si>
  <si>
    <t>-1054442436</t>
  </si>
  <si>
    <t>995</t>
  </si>
  <si>
    <t>5954113020</t>
  </si>
  <si>
    <t>Dřeviny Zerav západní / Tuja occidentalis / 100 - 120 cm, KK</t>
  </si>
  <si>
    <t>1516831256</t>
  </si>
  <si>
    <t>996</t>
  </si>
  <si>
    <t>5954113035</t>
  </si>
  <si>
    <t>Dřeviny Jalovec polehlý / Juniperus horizontalis-Gold coast / 30 - 50 cm, K</t>
  </si>
  <si>
    <t>-1326931495</t>
  </si>
  <si>
    <t>997</t>
  </si>
  <si>
    <t>5955101000</t>
  </si>
  <si>
    <t>Kamenivo drcené štěrk frakce 31,5/63 třídy BI</t>
  </si>
  <si>
    <t>-721942683</t>
  </si>
  <si>
    <t>998</t>
  </si>
  <si>
    <t>5955101012</t>
  </si>
  <si>
    <t>Kamenivo drcené štěrk frakce 16/32</t>
  </si>
  <si>
    <t>1942123861</t>
  </si>
  <si>
    <t>999</t>
  </si>
  <si>
    <t>5955101013</t>
  </si>
  <si>
    <t>Kamenivo drcené štěrkodrť frakce 0/4</t>
  </si>
  <si>
    <t>734965317</t>
  </si>
  <si>
    <t>1000</t>
  </si>
  <si>
    <t>5955101020</t>
  </si>
  <si>
    <t>Kamenivo drcené štěrkodrť frakce 0/32</t>
  </si>
  <si>
    <t>-802463301</t>
  </si>
  <si>
    <t>1001</t>
  </si>
  <si>
    <t>5955101025</t>
  </si>
  <si>
    <t>Kamenivo drcené drť frakce 4/8</t>
  </si>
  <si>
    <t>-419969203</t>
  </si>
  <si>
    <t>1002</t>
  </si>
  <si>
    <t>5955101030</t>
  </si>
  <si>
    <t>Kamenivo drcené drť frakce 8/16</t>
  </si>
  <si>
    <t>1750005591</t>
  </si>
  <si>
    <t>1003</t>
  </si>
  <si>
    <t>5955101050</t>
  </si>
  <si>
    <t>Lomový kámen netříděný pro zásypy</t>
  </si>
  <si>
    <t>-256041312</t>
  </si>
  <si>
    <t>1004</t>
  </si>
  <si>
    <t>5956101000</t>
  </si>
  <si>
    <t>Pražec dřevěný příčný nevystrojený dub 2600x260x160 mm</t>
  </si>
  <si>
    <t>-1629552164</t>
  </si>
  <si>
    <t>1005</t>
  </si>
  <si>
    <t>5956101005</t>
  </si>
  <si>
    <t>Pražec dřevěný příčný nevystrojený dub 2600x260x150 mm</t>
  </si>
  <si>
    <t>235687231</t>
  </si>
  <si>
    <t>1006</t>
  </si>
  <si>
    <t>5956101010</t>
  </si>
  <si>
    <t>Pražec dřevěný příčný nevystrojený buk 2600x260x160 mm</t>
  </si>
  <si>
    <t>-1775329141</t>
  </si>
  <si>
    <t>1007</t>
  </si>
  <si>
    <t>5956101015</t>
  </si>
  <si>
    <t>Pražec dřevěný příčný nevystrojený buk 2600x260x150 mm</t>
  </si>
  <si>
    <t>-277830993</t>
  </si>
  <si>
    <t>1008</t>
  </si>
  <si>
    <t>5956104000</t>
  </si>
  <si>
    <t>Pozednice dub</t>
  </si>
  <si>
    <t>532692025</t>
  </si>
  <si>
    <t>1009</t>
  </si>
  <si>
    <t>5956104005</t>
  </si>
  <si>
    <t>Pozednice buk</t>
  </si>
  <si>
    <t>-1754971869</t>
  </si>
  <si>
    <t>1010</t>
  </si>
  <si>
    <t>5956113000</t>
  </si>
  <si>
    <t>Podpory podélné buk</t>
  </si>
  <si>
    <t>1223632716</t>
  </si>
  <si>
    <t>1011</t>
  </si>
  <si>
    <t>5956113005</t>
  </si>
  <si>
    <t>Podpory podélné dub</t>
  </si>
  <si>
    <t>1408938188</t>
  </si>
  <si>
    <t>1012</t>
  </si>
  <si>
    <t>5956116000</t>
  </si>
  <si>
    <t>Pražce dřevěné výhybkové dub skupina 3 160x260</t>
  </si>
  <si>
    <t>1400975168</t>
  </si>
  <si>
    <t>1013</t>
  </si>
  <si>
    <t>5956116005</t>
  </si>
  <si>
    <t>Pražce dřevěné výhybkové dub skupina 4 150x260</t>
  </si>
  <si>
    <t>-1362073311</t>
  </si>
  <si>
    <t>1014</t>
  </si>
  <si>
    <t>5956119015</t>
  </si>
  <si>
    <t>Pražec dřevěný výhybkový dub skupina 3 2500x260x160</t>
  </si>
  <si>
    <t>-292357274</t>
  </si>
  <si>
    <t>1015</t>
  </si>
  <si>
    <t>5956119020</t>
  </si>
  <si>
    <t>Pražec dřevěný výhybkový dub skupina 3 2600x260x160</t>
  </si>
  <si>
    <t>-334886748</t>
  </si>
  <si>
    <t>1016</t>
  </si>
  <si>
    <t>5956119025</t>
  </si>
  <si>
    <t>Pražec dřevěný výhybkový dub skupina 3 2700x260x160</t>
  </si>
  <si>
    <t>-1362223972</t>
  </si>
  <si>
    <t>1017</t>
  </si>
  <si>
    <t>5956119030</t>
  </si>
  <si>
    <t>Pražec dřevěný výhybkový dub skupina 3 2800x260x160</t>
  </si>
  <si>
    <t>841842552</t>
  </si>
  <si>
    <t>1018</t>
  </si>
  <si>
    <t>5956119035</t>
  </si>
  <si>
    <t>Pražec dřevěný výhybkový dub skupina 3 2900x260x160</t>
  </si>
  <si>
    <t>975000103</t>
  </si>
  <si>
    <t>1019</t>
  </si>
  <si>
    <t>5956119040</t>
  </si>
  <si>
    <t>Pražec dřevěný výhybkový dub skupina 3 3000x260x160</t>
  </si>
  <si>
    <t>567841260</t>
  </si>
  <si>
    <t>1020</t>
  </si>
  <si>
    <t>5956119045</t>
  </si>
  <si>
    <t>Pražec dřevěný výhybkový dub skupina 3 3100x260x160</t>
  </si>
  <si>
    <t>1086772044</t>
  </si>
  <si>
    <t>1021</t>
  </si>
  <si>
    <t>5956119050</t>
  </si>
  <si>
    <t>Pražec dřevěný výhybkový dub skupina 3 3200x260x160</t>
  </si>
  <si>
    <t>-157572821</t>
  </si>
  <si>
    <t>1022</t>
  </si>
  <si>
    <t>5956119055</t>
  </si>
  <si>
    <t>Pražec dřevěný výhybkový dub skupina 3 3300x260x160</t>
  </si>
  <si>
    <t>-1282830341</t>
  </si>
  <si>
    <t>1023</t>
  </si>
  <si>
    <t>5956119060</t>
  </si>
  <si>
    <t>Pražec dřevěný výhybkový dub skupina 3 3400x260x160</t>
  </si>
  <si>
    <t>-1064796992</t>
  </si>
  <si>
    <t>5956119065</t>
  </si>
  <si>
    <t>Pražec dřevěný výhybkový dub skupina 3 3500x260x160</t>
  </si>
  <si>
    <t>-713088408</t>
  </si>
  <si>
    <t>1025</t>
  </si>
  <si>
    <t>5956119070</t>
  </si>
  <si>
    <t>Pražec dřevěný výhybkový dub skupina 3 3600x260x160</t>
  </si>
  <si>
    <t>-238979254</t>
  </si>
  <si>
    <t>1026</t>
  </si>
  <si>
    <t>5956119075</t>
  </si>
  <si>
    <t>Pražec dřevěný výhybkový dub skupina 3 3700x260x160</t>
  </si>
  <si>
    <t>-1578203053</t>
  </si>
  <si>
    <t>1027</t>
  </si>
  <si>
    <t>5956119080</t>
  </si>
  <si>
    <t>Pražec dřevěný výhybkový dub skupina 3 3800x260x160</t>
  </si>
  <si>
    <t>-2050769632</t>
  </si>
  <si>
    <t>1028</t>
  </si>
  <si>
    <t>5956119085</t>
  </si>
  <si>
    <t>Pražec dřevěný výhybkový dub skupina 3 3900x260x160</t>
  </si>
  <si>
    <t>21168350</t>
  </si>
  <si>
    <t>1029</t>
  </si>
  <si>
    <t>5956119090</t>
  </si>
  <si>
    <t>Pražec dřevěný výhybkový dub skupina 3 4000x260x160</t>
  </si>
  <si>
    <t>1110580001</t>
  </si>
  <si>
    <t>1030</t>
  </si>
  <si>
    <t>5956119095</t>
  </si>
  <si>
    <t>Pražec dřevěný výhybkový dub skupina 3 4100x260x160</t>
  </si>
  <si>
    <t>346665703</t>
  </si>
  <si>
    <t>1031</t>
  </si>
  <si>
    <t>5956119100</t>
  </si>
  <si>
    <t>Pražec dřevěný výhybkový dub skupina 3 4200x260x160</t>
  </si>
  <si>
    <t>999500187</t>
  </si>
  <si>
    <t>1032</t>
  </si>
  <si>
    <t>5956119105</t>
  </si>
  <si>
    <t>Pražec dřevěný výhybkový dub skupina 3 4300x260x160</t>
  </si>
  <si>
    <t>908595624</t>
  </si>
  <si>
    <t>1033</t>
  </si>
  <si>
    <t>5956119110</t>
  </si>
  <si>
    <t>Pražec dřevěný výhybkový dub skupina 3 4400x260x160</t>
  </si>
  <si>
    <t>547804154</t>
  </si>
  <si>
    <t>1034</t>
  </si>
  <si>
    <t>5956119115</t>
  </si>
  <si>
    <t>Pražec dřevěný výhybkový dub skupina 3 4500x260x160</t>
  </si>
  <si>
    <t>548093691</t>
  </si>
  <si>
    <t>1035</t>
  </si>
  <si>
    <t>5956119120</t>
  </si>
  <si>
    <t>Pražec dřevěný výhybkový dub skupina 3 4600x260x160</t>
  </si>
  <si>
    <t>-291002148</t>
  </si>
  <si>
    <t>1036</t>
  </si>
  <si>
    <t>5956131000</t>
  </si>
  <si>
    <t>Vystrojení pražce dřevěného kolíčky do dřevěných pražců</t>
  </si>
  <si>
    <t>-1108729958</t>
  </si>
  <si>
    <t>1037</t>
  </si>
  <si>
    <t>5956131005</t>
  </si>
  <si>
    <t>Vystrojení pražce dřevěného protištěpná destička pro pražec (105x210)</t>
  </si>
  <si>
    <t>383102669</t>
  </si>
  <si>
    <t>1038</t>
  </si>
  <si>
    <t>5956140005</t>
  </si>
  <si>
    <t>Pražec betonový příčný nevystrojený tv. B 91S/2 (S)</t>
  </si>
  <si>
    <t>-278912960</t>
  </si>
  <si>
    <t>1039</t>
  </si>
  <si>
    <t>5956140015</t>
  </si>
  <si>
    <t>Pražec betonový příčný nevystrojený tv. B03 (S)</t>
  </si>
  <si>
    <t>1901647244</t>
  </si>
  <si>
    <t>1040</t>
  </si>
  <si>
    <t>5956140020</t>
  </si>
  <si>
    <t>Pražec betonový příčný nevystrojený tv. SB 8 P</t>
  </si>
  <si>
    <t>798177602</t>
  </si>
  <si>
    <t>1041</t>
  </si>
  <si>
    <t>5956140025</t>
  </si>
  <si>
    <t>Pražec betonový příčný vystrojený včetně kompletů tv. B 91S/1 (UIC)</t>
  </si>
  <si>
    <t>-1247844262</t>
  </si>
  <si>
    <t>1042</t>
  </si>
  <si>
    <t>5956140030</t>
  </si>
  <si>
    <t>Pražec betonový příčný vystrojený včetně kompletů tv. B 91S/2 (S)</t>
  </si>
  <si>
    <t>-323520804</t>
  </si>
  <si>
    <t>1043</t>
  </si>
  <si>
    <t>5956140040</t>
  </si>
  <si>
    <t>Pražec betonový příčný vystrojený včetně kompletů tv. B03 (S)</t>
  </si>
  <si>
    <t>2053127582</t>
  </si>
  <si>
    <t>1044</t>
  </si>
  <si>
    <t>5956140045</t>
  </si>
  <si>
    <t>Pražec betonový příčný vystrojený včetně kompletů tv. SB 8 P upevnění tuhé-ŽS4</t>
  </si>
  <si>
    <t>-466519598</t>
  </si>
  <si>
    <t>1045</t>
  </si>
  <si>
    <t>5957101000</t>
  </si>
  <si>
    <t>Kolejnice třídy R260 tv. 60 E2 délky 25,000 m</t>
  </si>
  <si>
    <t>-1222104798</t>
  </si>
  <si>
    <t>1046</t>
  </si>
  <si>
    <t>5957101050</t>
  </si>
  <si>
    <t>Kolejnice třídy R260 tv. 49 E1 délky 25,000 m</t>
  </si>
  <si>
    <t>1200983728</t>
  </si>
  <si>
    <t>1047</t>
  </si>
  <si>
    <t>5957110000</t>
  </si>
  <si>
    <t>Kolejnice tv. 60 E2, třídy R260</t>
  </si>
  <si>
    <t>-686054199</t>
  </si>
  <si>
    <t>1048</t>
  </si>
  <si>
    <t>5957110030</t>
  </si>
  <si>
    <t>Kolejnice tv. 49 E 1, třídy R260</t>
  </si>
  <si>
    <t>-1540755568</t>
  </si>
  <si>
    <t>1049</t>
  </si>
  <si>
    <t>5957119005</t>
  </si>
  <si>
    <t>Lepený izolovaný styk tv. UIC60 s tepelně zpracovanou hlavou délky 3,50 m</t>
  </si>
  <si>
    <t>-1586225390</t>
  </si>
  <si>
    <t>1050</t>
  </si>
  <si>
    <t>5957119030</t>
  </si>
  <si>
    <t>Lepený izolovaný styk tv. UIC60 s tepelně zpracovanou hlavou délky 4,00 m</t>
  </si>
  <si>
    <t>-768973241</t>
  </si>
  <si>
    <t>1051</t>
  </si>
  <si>
    <t>5957119055</t>
  </si>
  <si>
    <t>Lepený izolovaný styk tv. UIC60 s tepelně zpracovanou hlavou délky 4,50 m</t>
  </si>
  <si>
    <t>-52091717</t>
  </si>
  <si>
    <t>1052</t>
  </si>
  <si>
    <t>5957119080</t>
  </si>
  <si>
    <t>Lepený izolovaný styk tv. UIC60 s tepelně zpracovanou hlavou délky 5,00 m</t>
  </si>
  <si>
    <t>402456970</t>
  </si>
  <si>
    <t>1053</t>
  </si>
  <si>
    <t>5957122080</t>
  </si>
  <si>
    <t>Lepený izolovaný styk tv. UIC60 z kolejnic vyšší jakosti délky 5,00 m</t>
  </si>
  <si>
    <t>1412136506</t>
  </si>
  <si>
    <t>1054</t>
  </si>
  <si>
    <t>5957134005</t>
  </si>
  <si>
    <t>Lepený izolovaný styk tv. S49 s tepelně zpracovanou hlavou délky 3,50 m</t>
  </si>
  <si>
    <t>1146237382</t>
  </si>
  <si>
    <t>1055</t>
  </si>
  <si>
    <t>5957134030</t>
  </si>
  <si>
    <t>Lepený izolovaný styk tv. S49 s tepelně zpracovanou hlavou délky 4,00 m</t>
  </si>
  <si>
    <t>159411992</t>
  </si>
  <si>
    <t>1056</t>
  </si>
  <si>
    <t>5957134055</t>
  </si>
  <si>
    <t>Lepený izolovaný styk tv. S49 s tepelně zpracovanou hlavou délky 4,50 m</t>
  </si>
  <si>
    <t>298811533</t>
  </si>
  <si>
    <t>1057</t>
  </si>
  <si>
    <t>5957134080</t>
  </si>
  <si>
    <t>Lepený izolovaný styk tv. S49 s tepelně zpracovanou hlavou délky 5,00 m</t>
  </si>
  <si>
    <t>1679529051</t>
  </si>
  <si>
    <t>1058</t>
  </si>
  <si>
    <t>5958101000</t>
  </si>
  <si>
    <t>Součásti spojovací kolejnicové spojky tv. T4 730 mm</t>
  </si>
  <si>
    <t>-1963991960</t>
  </si>
  <si>
    <t>1059</t>
  </si>
  <si>
    <t>5958101005</t>
  </si>
  <si>
    <t>Součásti spojovací kolejnicové spojky tv. S 730 mm</t>
  </si>
  <si>
    <t>901377113</t>
  </si>
  <si>
    <t>1060</t>
  </si>
  <si>
    <t>5958101030</t>
  </si>
  <si>
    <t>Součásti spojovací kolejnicové spojky tv. U60I zesílená</t>
  </si>
  <si>
    <t>-1221749984</t>
  </si>
  <si>
    <t>1061</t>
  </si>
  <si>
    <t>5958101055</t>
  </si>
  <si>
    <t>Součásti spojovací kolejnicové spojky přechodové tv. S49/A pravá vnější</t>
  </si>
  <si>
    <t>-1875897069</t>
  </si>
  <si>
    <t>1062</t>
  </si>
  <si>
    <t>5958101060</t>
  </si>
  <si>
    <t>Součásti spojovací kolejnicové spojky přechodové tv. S49/A pravá vnitřní</t>
  </si>
  <si>
    <t>-1170942492</t>
  </si>
  <si>
    <t>1063</t>
  </si>
  <si>
    <t>5958101065</t>
  </si>
  <si>
    <t>Součásti spojovací kolejnicové spojky přechodové tv. S49/A levá vnější</t>
  </si>
  <si>
    <t>1842115033</t>
  </si>
  <si>
    <t>1064</t>
  </si>
  <si>
    <t>5958101070</t>
  </si>
  <si>
    <t>Součásti spojovací kolejnicové spojky přechodové tv. S49/A levá vnitřní</t>
  </si>
  <si>
    <t>1321638476</t>
  </si>
  <si>
    <t>1065</t>
  </si>
  <si>
    <t>5958101135</t>
  </si>
  <si>
    <t>Součásti spojovací kolejnicové spojky přechodové tv. UIC60/S49 pravá vnější</t>
  </si>
  <si>
    <t>1991555767</t>
  </si>
  <si>
    <t>1066</t>
  </si>
  <si>
    <t>5958101140</t>
  </si>
  <si>
    <t>Součásti spojovací kolejnicové spojky přechodové tv. UIC60/S49 pravá vnitřní</t>
  </si>
  <si>
    <t>-861279253</t>
  </si>
  <si>
    <t>1067</t>
  </si>
  <si>
    <t>5958101145</t>
  </si>
  <si>
    <t>Součásti spojovací kolejnicové spojky přechodové tv. UIC60/S49 levá vnější</t>
  </si>
  <si>
    <t>1153123153</t>
  </si>
  <si>
    <t>1068</t>
  </si>
  <si>
    <t>5958101150</t>
  </si>
  <si>
    <t>Součásti spojovací kolejnicové spojky přechodové tv. UIC60/S49 levá vnitřní</t>
  </si>
  <si>
    <t>-1103050820</t>
  </si>
  <si>
    <t>1069</t>
  </si>
  <si>
    <t>5958101155</t>
  </si>
  <si>
    <t>Součásti spojovací plastové spojky pro opravu LIS (alkamid) tv. UIC 60/6D</t>
  </si>
  <si>
    <t>-738316455</t>
  </si>
  <si>
    <t>1070</t>
  </si>
  <si>
    <t>5958101170</t>
  </si>
  <si>
    <t xml:space="preserve">Součásti spojovací plastové spojky pro opravu LIS (alkamid) tv. S 49 60/6D/N  výr.po r. 1994</t>
  </si>
  <si>
    <t>874501334</t>
  </si>
  <si>
    <t>1071</t>
  </si>
  <si>
    <t>5958101175</t>
  </si>
  <si>
    <t>Součásti spojovací plastové spojky pro opravu LIS (alkamid) tv. S49/4D pro montáž ve styk.koleji</t>
  </si>
  <si>
    <t>-1587860700</t>
  </si>
  <si>
    <t>1072</t>
  </si>
  <si>
    <t>5958101180</t>
  </si>
  <si>
    <t>Součásti spojovací plastové spojky pro IS (alkamid) tv. UIC60</t>
  </si>
  <si>
    <t>1518424732</t>
  </si>
  <si>
    <t>1073</t>
  </si>
  <si>
    <t>5958101190</t>
  </si>
  <si>
    <t>Součásti spojovací plastové spojky pro IS (alkamid) tv. S49</t>
  </si>
  <si>
    <t>-1914220525</t>
  </si>
  <si>
    <t>1074</t>
  </si>
  <si>
    <t>5958101195</t>
  </si>
  <si>
    <t>Součásti spojovací plastové spojky pro IS (alkamid) tv. T</t>
  </si>
  <si>
    <t>-1115480264</t>
  </si>
  <si>
    <t>1075</t>
  </si>
  <si>
    <t>5958101200</t>
  </si>
  <si>
    <t>Součásti spojovací plastové spojky pro IS (alkamid) tv. A</t>
  </si>
  <si>
    <t>171874575</t>
  </si>
  <si>
    <t>1076</t>
  </si>
  <si>
    <t>5958104000</t>
  </si>
  <si>
    <t>Izolační profilové vložky pro IS tv. UIC 60 - 5mm</t>
  </si>
  <si>
    <t>-1235871542</t>
  </si>
  <si>
    <t>1077</t>
  </si>
  <si>
    <t>5958104010</t>
  </si>
  <si>
    <t>Izolační profilové vložky pro IS tv. S 49,T - 5mm</t>
  </si>
  <si>
    <t>2106580024</t>
  </si>
  <si>
    <t>1078</t>
  </si>
  <si>
    <t>5958104015</t>
  </si>
  <si>
    <t>Izolační profilové vložky pro IS tv. A</t>
  </si>
  <si>
    <t>215264298</t>
  </si>
  <si>
    <t>1079</t>
  </si>
  <si>
    <t>5958104020</t>
  </si>
  <si>
    <t xml:space="preserve">Izolační profilové vložky pro IS ocelové podložky pro plastové spojky IS PU pro izolovaný styk UIC A=300 mm,  B=356mm</t>
  </si>
  <si>
    <t>947771654</t>
  </si>
  <si>
    <t>1080</t>
  </si>
  <si>
    <t>5958104030</t>
  </si>
  <si>
    <t xml:space="preserve">Izolační profilové vložky pro IS ocelové podložky pro plastové spojky IS PT pro izolovaný styk T  A=250 mm,  B=306mm</t>
  </si>
  <si>
    <t>-1548486895</t>
  </si>
  <si>
    <t>1081</t>
  </si>
  <si>
    <t>5958104035</t>
  </si>
  <si>
    <t xml:space="preserve">Izolační profilové vložky pro IS ocelové podložky pro plastové spojky IS PS pro izolovaný styk S  A=165 mm,  B=221mm</t>
  </si>
  <si>
    <t>1858071752</t>
  </si>
  <si>
    <t>1082</t>
  </si>
  <si>
    <t>5958104040</t>
  </si>
  <si>
    <t xml:space="preserve">Izolační profilové vložky pro IS ocelové podložky pro plastové spojky IS PA pro izolovaný styk A  A=270 mm,  B=326mm</t>
  </si>
  <si>
    <t>-1385538474</t>
  </si>
  <si>
    <t>1083</t>
  </si>
  <si>
    <t>5958104050</t>
  </si>
  <si>
    <t>Izolační profilové vložky pro IS ocelové podložky pro plastové spojky IS P1 50x50mm pod pružné kroužky</t>
  </si>
  <si>
    <t>-1881043023</t>
  </si>
  <si>
    <t>1084</t>
  </si>
  <si>
    <t>5958107000</t>
  </si>
  <si>
    <t>Šroub spojkový M24 x 120 mm</t>
  </si>
  <si>
    <t>401591333</t>
  </si>
  <si>
    <t>1085</t>
  </si>
  <si>
    <t>5958107010</t>
  </si>
  <si>
    <t>Šroub spojkový M24 x 165 mm</t>
  </si>
  <si>
    <t>-1314399311</t>
  </si>
  <si>
    <t>1086</t>
  </si>
  <si>
    <t>5958116005</t>
  </si>
  <si>
    <t>Matice M22</t>
  </si>
  <si>
    <t>2123822086</t>
  </si>
  <si>
    <t>1087</t>
  </si>
  <si>
    <t>5958119015</t>
  </si>
  <si>
    <t>Šroub zápustný s nosem M24x80 mm</t>
  </si>
  <si>
    <t>-1181891227</t>
  </si>
  <si>
    <t>1088</t>
  </si>
  <si>
    <t>5958119020</t>
  </si>
  <si>
    <t>Šroub zápustný s nosem M24x100 mm</t>
  </si>
  <si>
    <t>1387121031</t>
  </si>
  <si>
    <t>1089</t>
  </si>
  <si>
    <t>5958122000</t>
  </si>
  <si>
    <t>Šrouby abnormální M24x85 mm abnormální</t>
  </si>
  <si>
    <t>-294709520</t>
  </si>
  <si>
    <t>1090</t>
  </si>
  <si>
    <t>5958122005</t>
  </si>
  <si>
    <t>Šrouby abnormální M24x95 mm abnormální</t>
  </si>
  <si>
    <t>-656658851</t>
  </si>
  <si>
    <t>1091</t>
  </si>
  <si>
    <t>5958122010</t>
  </si>
  <si>
    <t>Šrouby abnormální M24x70 mm se šestihrannou hlavou</t>
  </si>
  <si>
    <t>-193307640</t>
  </si>
  <si>
    <t>1092</t>
  </si>
  <si>
    <t>5958122015</t>
  </si>
  <si>
    <t>Šrouby abnormální M24x90 mm se šestihrannou hlavou</t>
  </si>
  <si>
    <t>1372313199</t>
  </si>
  <si>
    <t>1093</t>
  </si>
  <si>
    <t>5958122020</t>
  </si>
  <si>
    <t>Šrouby abnormální M24x140 mm se šestihrannou hlavou</t>
  </si>
  <si>
    <t>2145240108</t>
  </si>
  <si>
    <t>1094</t>
  </si>
  <si>
    <t>5958122025</t>
  </si>
  <si>
    <t>Šrouby abnormální M24x70 mm se šestihrannou hlavou do stěžejky</t>
  </si>
  <si>
    <t>-761510458</t>
  </si>
  <si>
    <t>1095</t>
  </si>
  <si>
    <t>5958125000</t>
  </si>
  <si>
    <t>Komplety s antikorozní úpravou Skl 14 (svěrka Skl14, vrtule R1, podložka Uls7)</t>
  </si>
  <si>
    <t>1917859574</t>
  </si>
  <si>
    <t>1096</t>
  </si>
  <si>
    <t>5958125010</t>
  </si>
  <si>
    <t>Komplety s antikorozní úpravou ŽS 4 (svěrka ŽS4, šroub RS 1, matice M24, podložka Fe6)</t>
  </si>
  <si>
    <t>1071359808</t>
  </si>
  <si>
    <t>1097</t>
  </si>
  <si>
    <t>5958128000</t>
  </si>
  <si>
    <t xml:space="preserve">Komplety Skl 14  (svěrka Skl 14, vrtule R1,podložka Uls7)</t>
  </si>
  <si>
    <t>1609613445</t>
  </si>
  <si>
    <t>1098</t>
  </si>
  <si>
    <t>5958128005</t>
  </si>
  <si>
    <t>Komplety Skl 24 (šroub RS 0, matice M 22, podložka Uls 6)</t>
  </si>
  <si>
    <t>-1339611802</t>
  </si>
  <si>
    <t>1099</t>
  </si>
  <si>
    <t>5958128010</t>
  </si>
  <si>
    <t>Komplety ŽS 4 (šroub RS 1, matice M 24, podložka Fe6, svěrka ŽS4)</t>
  </si>
  <si>
    <t>-942064704</t>
  </si>
  <si>
    <t>1100</t>
  </si>
  <si>
    <t>5958131020</t>
  </si>
  <si>
    <t>Součásti upevňovací s antikorozní úpravou svěrka ŽS 4</t>
  </si>
  <si>
    <t>-1425367206</t>
  </si>
  <si>
    <t>1101</t>
  </si>
  <si>
    <t>5958131025</t>
  </si>
  <si>
    <t>Součásti upevňovací s antikorozní úpravou svěrka ŽS 4 úprava pro žlábek z kolejnic</t>
  </si>
  <si>
    <t>-1670380646</t>
  </si>
  <si>
    <t>1102</t>
  </si>
  <si>
    <t>5958131040</t>
  </si>
  <si>
    <t>Součásti upevňovací s antikorozní úpravou šroub svěrkový RS 1 (M22x80)</t>
  </si>
  <si>
    <t>1591502919</t>
  </si>
  <si>
    <t>1103</t>
  </si>
  <si>
    <t>5958131050</t>
  </si>
  <si>
    <t>Součásti upevňovací s antikorozní úpravou vrtule R1(145)</t>
  </si>
  <si>
    <t>-1858379478</t>
  </si>
  <si>
    <t>1104</t>
  </si>
  <si>
    <t>5958131055</t>
  </si>
  <si>
    <t>Součásti upevňovací s antikorozní úpravou vrtule R2 (160)</t>
  </si>
  <si>
    <t>391607457</t>
  </si>
  <si>
    <t>1105</t>
  </si>
  <si>
    <t>5958131065</t>
  </si>
  <si>
    <t>Součásti upevňovací s antikorozní úpravou matice M24</t>
  </si>
  <si>
    <t>1171869546</t>
  </si>
  <si>
    <t>1106</t>
  </si>
  <si>
    <t>5958131070</t>
  </si>
  <si>
    <t>Součásti upevňovací s antikorozní úpravou kroužek pružný dvojitý Fe 6</t>
  </si>
  <si>
    <t>1947252827</t>
  </si>
  <si>
    <t>1107</t>
  </si>
  <si>
    <t>5958134010</t>
  </si>
  <si>
    <t>Součásti upevňovací svěrka Skl 14</t>
  </si>
  <si>
    <t>551983987</t>
  </si>
  <si>
    <t>1108</t>
  </si>
  <si>
    <t>5958134020</t>
  </si>
  <si>
    <t>Součásti upevňovací svěrka Skl 24</t>
  </si>
  <si>
    <t>-1156359080</t>
  </si>
  <si>
    <t>1109</t>
  </si>
  <si>
    <t>5958134025</t>
  </si>
  <si>
    <t>Součásti upevňovací svěrka ŽS 4</t>
  </si>
  <si>
    <t>-1742700447</t>
  </si>
  <si>
    <t>1110</t>
  </si>
  <si>
    <t>5958134040</t>
  </si>
  <si>
    <t>Součásti upevňovací kroužek pružný dvojitý Fe 6</t>
  </si>
  <si>
    <t>907939376</t>
  </si>
  <si>
    <t>1111</t>
  </si>
  <si>
    <t>5958134041</t>
  </si>
  <si>
    <t>Součásti upevňovací šroub svěrkový T5</t>
  </si>
  <si>
    <t>1794661882</t>
  </si>
  <si>
    <t>1112</t>
  </si>
  <si>
    <t>5958134042</t>
  </si>
  <si>
    <t>Součásti upevňovací šroub svěrkový T10 M24x80</t>
  </si>
  <si>
    <t>335793859</t>
  </si>
  <si>
    <t>1113</t>
  </si>
  <si>
    <t>5958134044</t>
  </si>
  <si>
    <t>Součásti upevňovací šroub svěrkový RS 1 (M24x80)</t>
  </si>
  <si>
    <t>1010612548</t>
  </si>
  <si>
    <t>1114</t>
  </si>
  <si>
    <t>5958134070</t>
  </si>
  <si>
    <t>Součásti upevňovací kotva litinová Pandrol-fastclip</t>
  </si>
  <si>
    <t>309117035</t>
  </si>
  <si>
    <t>1115</t>
  </si>
  <si>
    <t>5958134075</t>
  </si>
  <si>
    <t>Součásti upevňovací vrtule R1(145)</t>
  </si>
  <si>
    <t>-1667294303</t>
  </si>
  <si>
    <t>1116</t>
  </si>
  <si>
    <t>5958134080</t>
  </si>
  <si>
    <t>Součásti upevňovací vrtule R2 (160)</t>
  </si>
  <si>
    <t>-1840614118</t>
  </si>
  <si>
    <t>1117</t>
  </si>
  <si>
    <t>5958134115</t>
  </si>
  <si>
    <t>Součásti upevňovací matice M24</t>
  </si>
  <si>
    <t>-1420335000</t>
  </si>
  <si>
    <t>1118</t>
  </si>
  <si>
    <t>5958134120</t>
  </si>
  <si>
    <t>Součásti upevňovací matice M24 samojistná</t>
  </si>
  <si>
    <t>-487394180</t>
  </si>
  <si>
    <t>1119</t>
  </si>
  <si>
    <t>5958134125</t>
  </si>
  <si>
    <t>Součásti upevňovací podložka Uls 6</t>
  </si>
  <si>
    <t>821092056</t>
  </si>
  <si>
    <t>1120</t>
  </si>
  <si>
    <t>5958134130</t>
  </si>
  <si>
    <t>Součásti upevňovací podložka Uls 7</t>
  </si>
  <si>
    <t>1207808282</t>
  </si>
  <si>
    <t>1121</t>
  </si>
  <si>
    <t>5958134140</t>
  </si>
  <si>
    <t>Součásti upevňovací vložka M</t>
  </si>
  <si>
    <t>-1073827246</t>
  </si>
  <si>
    <t>1122</t>
  </si>
  <si>
    <t>5958140000</t>
  </si>
  <si>
    <t>Podkladnice žebrová tv. S4</t>
  </si>
  <si>
    <t>-421124082</t>
  </si>
  <si>
    <t>1123</t>
  </si>
  <si>
    <t>5958140005</t>
  </si>
  <si>
    <t>Podkladnice žebrová tv. S4pl</t>
  </si>
  <si>
    <t>1827273632</t>
  </si>
  <si>
    <t>1124</t>
  </si>
  <si>
    <t>5958140007</t>
  </si>
  <si>
    <t>Podkladnice žebrová tv. S4 dvojitá</t>
  </si>
  <si>
    <t>-146825517</t>
  </si>
  <si>
    <t>1125</t>
  </si>
  <si>
    <t>5958149005</t>
  </si>
  <si>
    <t>Přídržnice Kn60 koleje</t>
  </si>
  <si>
    <t>2106918625</t>
  </si>
  <si>
    <t>1126</t>
  </si>
  <si>
    <t>5958155000</t>
  </si>
  <si>
    <t>Úhlové vodicí vložky Wfp 14K 600 základní 12</t>
  </si>
  <si>
    <t>825264432</t>
  </si>
  <si>
    <t>1127</t>
  </si>
  <si>
    <t>5958158005</t>
  </si>
  <si>
    <t xml:space="preserve">Podložka pryžová pod patu kolejnice S49  183/126/6</t>
  </si>
  <si>
    <t>-609345393</t>
  </si>
  <si>
    <t>1128</t>
  </si>
  <si>
    <t>5958158025</t>
  </si>
  <si>
    <t>Podložka pryžová pod patu kolejnice WS7 149x152x7 (Vossloh)</t>
  </si>
  <si>
    <t>-784966100</t>
  </si>
  <si>
    <t>1129</t>
  </si>
  <si>
    <t>5958158030</t>
  </si>
  <si>
    <t>Podložka pryžová pod patu kolejnice WU 7 174x152x7 (Vossloh)</t>
  </si>
  <si>
    <t>-2048394481</t>
  </si>
  <si>
    <t>1130</t>
  </si>
  <si>
    <t>5958158060</t>
  </si>
  <si>
    <t>Podložka polyetylenová pod podkladnici 330/170/2 (tv. T5)</t>
  </si>
  <si>
    <t>543144654</t>
  </si>
  <si>
    <t>1131</t>
  </si>
  <si>
    <t>5958158065</t>
  </si>
  <si>
    <t>Podložka polyetylenová pod podkladnici 430/130/2 (ŽT)</t>
  </si>
  <si>
    <t>1693881058</t>
  </si>
  <si>
    <t>1132</t>
  </si>
  <si>
    <t>5958158070</t>
  </si>
  <si>
    <t>Podložka polyetylenová pod podkladnici 380/160/2 (S4, R4)</t>
  </si>
  <si>
    <t>-1861230576</t>
  </si>
  <si>
    <t>1133</t>
  </si>
  <si>
    <t>5958158075</t>
  </si>
  <si>
    <t>Podložka z penefolu pod podkladnici 390/170/5</t>
  </si>
  <si>
    <t>-1715918246</t>
  </si>
  <si>
    <t>1134</t>
  </si>
  <si>
    <t>5958158080</t>
  </si>
  <si>
    <t>Podložka z penefolu pod podkladnici 390/210/5</t>
  </si>
  <si>
    <t>-2094950663</t>
  </si>
  <si>
    <t>1135</t>
  </si>
  <si>
    <t>5958173000</t>
  </si>
  <si>
    <t>Polyetylenové pásy v kotoučích</t>
  </si>
  <si>
    <t>-204894294</t>
  </si>
  <si>
    <t>1136</t>
  </si>
  <si>
    <t>5958179005</t>
  </si>
  <si>
    <t>Hmoždinka regenerační vložka do dřevěných pražců</t>
  </si>
  <si>
    <t>365092781</t>
  </si>
  <si>
    <t>1137</t>
  </si>
  <si>
    <t>5958179010</t>
  </si>
  <si>
    <t>Hmoždinka excentrická plnoprofilová regenerační vložka</t>
  </si>
  <si>
    <t>263491719</t>
  </si>
  <si>
    <t>1138</t>
  </si>
  <si>
    <t>5958185000</t>
  </si>
  <si>
    <t>Profilová vložky plastová pro IS 5 mm tv. UIC 60</t>
  </si>
  <si>
    <t>965041841</t>
  </si>
  <si>
    <t>1139</t>
  </si>
  <si>
    <t>5958185010</t>
  </si>
  <si>
    <t>Profilová vložky plastová pro IS 5 mm tv. S 49, T</t>
  </si>
  <si>
    <t>-1975497987</t>
  </si>
  <si>
    <t>1140</t>
  </si>
  <si>
    <t>5958185015</t>
  </si>
  <si>
    <t>Profilová vložky plastová pro IS 5 mm tv. A</t>
  </si>
  <si>
    <t>-1704030447</t>
  </si>
  <si>
    <t>1141</t>
  </si>
  <si>
    <t>5958185020</t>
  </si>
  <si>
    <t>Profilová vložky plastová pro IS 8 mm tv. UIC 60</t>
  </si>
  <si>
    <t>-1588070929</t>
  </si>
  <si>
    <t>1142</t>
  </si>
  <si>
    <t>5958185030</t>
  </si>
  <si>
    <t>Profilová vložky plastová pro IS 8 mm tv. S 49, T</t>
  </si>
  <si>
    <t>-376336900</t>
  </si>
  <si>
    <t>1143</t>
  </si>
  <si>
    <t>5958185035</t>
  </si>
  <si>
    <t>Profilová vložky plastová pro IS 8 mm tv. A</t>
  </si>
  <si>
    <t>-1669010144</t>
  </si>
  <si>
    <t>1144</t>
  </si>
  <si>
    <t>5960101000</t>
  </si>
  <si>
    <t>Pražcové kotvy TDHB pro pražec betonový B 91</t>
  </si>
  <si>
    <t>1191273467</t>
  </si>
  <si>
    <t>1145</t>
  </si>
  <si>
    <t>5960101005</t>
  </si>
  <si>
    <t>Pražcové kotvy TDHB pro pražec betonový SB 8</t>
  </si>
  <si>
    <t>-1531975487</t>
  </si>
  <si>
    <t>1146</t>
  </si>
  <si>
    <t>5960101010</t>
  </si>
  <si>
    <t>Pražcové kotvy TDHB pro pražec betonový SB 6</t>
  </si>
  <si>
    <t>-2126791437</t>
  </si>
  <si>
    <t>1147</t>
  </si>
  <si>
    <t>5960101015</t>
  </si>
  <si>
    <t>Pražcové kotvy TDHB pro pražec betonový SB 5</t>
  </si>
  <si>
    <t>1461593295</t>
  </si>
  <si>
    <t>1148</t>
  </si>
  <si>
    <t>5960101030</t>
  </si>
  <si>
    <t>Pražcové kotvy TDHB pro pražec betonový B 03</t>
  </si>
  <si>
    <t>-89714267</t>
  </si>
  <si>
    <t>1149</t>
  </si>
  <si>
    <t>5960101040</t>
  </si>
  <si>
    <t>Pražcové kotvy TDHB pro pražec dřevěný</t>
  </si>
  <si>
    <t>-322716171</t>
  </si>
  <si>
    <t>1150</t>
  </si>
  <si>
    <t>5961101000</t>
  </si>
  <si>
    <t>Mazací a konzervační postředky Biosynt</t>
  </si>
  <si>
    <t>litr</t>
  </si>
  <si>
    <t>-2121662024</t>
  </si>
  <si>
    <t>1151</t>
  </si>
  <si>
    <t>5962101035</t>
  </si>
  <si>
    <t>Návěstidlo reflexní posun zakázán</t>
  </si>
  <si>
    <t>-1167726991</t>
  </si>
  <si>
    <t>1152</t>
  </si>
  <si>
    <t>5962101045</t>
  </si>
  <si>
    <t>Návěstidlo konec nástupiště</t>
  </si>
  <si>
    <t>2133016607</t>
  </si>
  <si>
    <t>1153</t>
  </si>
  <si>
    <t>5962101050</t>
  </si>
  <si>
    <t>Návěstidlo tabule před zastávkou</t>
  </si>
  <si>
    <t>1205485199</t>
  </si>
  <si>
    <t>1154</t>
  </si>
  <si>
    <t>5962101090</t>
  </si>
  <si>
    <t>Návěstidlo sloupek s návěstí pískejte</t>
  </si>
  <si>
    <t>-1241572837</t>
  </si>
  <si>
    <t>1155</t>
  </si>
  <si>
    <t>5962104005</t>
  </si>
  <si>
    <t>Hranice námezník betonový vč. Nátěru</t>
  </si>
  <si>
    <t>1327794743</t>
  </si>
  <si>
    <t>1156</t>
  </si>
  <si>
    <t>5962113000</t>
  </si>
  <si>
    <t>Sloupek ocelový pozinkovaný 70 mm</t>
  </si>
  <si>
    <t>-1434982464</t>
  </si>
  <si>
    <t>1157</t>
  </si>
  <si>
    <t>5962113005</t>
  </si>
  <si>
    <t>Sloupek ocelový pozinkovaný 60 mm</t>
  </si>
  <si>
    <t>1043358199</t>
  </si>
  <si>
    <t>1158</t>
  </si>
  <si>
    <t>5962114000</t>
  </si>
  <si>
    <t>Výstroj sloupku objímka 50 až 100 mm kompletní</t>
  </si>
  <si>
    <t>-407069414</t>
  </si>
  <si>
    <t>1159</t>
  </si>
  <si>
    <t>5962114005</t>
  </si>
  <si>
    <t>Výstroj sloupku objímka 100 až 150 mm kompletní</t>
  </si>
  <si>
    <t>2058311457</t>
  </si>
  <si>
    <t>1160</t>
  </si>
  <si>
    <t>5962114015</t>
  </si>
  <si>
    <t>Výstroj sloupku víčko plast 70 mm</t>
  </si>
  <si>
    <t>-1047948108</t>
  </si>
  <si>
    <t>1161</t>
  </si>
  <si>
    <t>5962114020</t>
  </si>
  <si>
    <t>Výstroj sloupku víčko plast 60 mm</t>
  </si>
  <si>
    <t>-1002772818</t>
  </si>
  <si>
    <t>1162</t>
  </si>
  <si>
    <t>5962114025</t>
  </si>
  <si>
    <t>Výstroj sloupku patka hliníková kompletní (4 otvory)</t>
  </si>
  <si>
    <t>386701792</t>
  </si>
  <si>
    <t>1163</t>
  </si>
  <si>
    <t>5962116000</t>
  </si>
  <si>
    <t>Foliopísmo reflexní pro opravu značek</t>
  </si>
  <si>
    <t>375511154</t>
  </si>
  <si>
    <t>1164</t>
  </si>
  <si>
    <t>5963101050</t>
  </si>
  <si>
    <t>Přejezd celopryžový Strail spínací táhlo střední 1200 mm</t>
  </si>
  <si>
    <t>761596720</t>
  </si>
  <si>
    <t>1165</t>
  </si>
  <si>
    <t>5963101085</t>
  </si>
  <si>
    <t>Přejezd celopryžový Strail spínací táhlo 1200 mm</t>
  </si>
  <si>
    <t>666183016</t>
  </si>
  <si>
    <t>1166</t>
  </si>
  <si>
    <t>5963101090</t>
  </si>
  <si>
    <t>Přejezd celopryžový Strail spínací táhlo 900 mm</t>
  </si>
  <si>
    <t>-1765863769</t>
  </si>
  <si>
    <t>1167</t>
  </si>
  <si>
    <t>5963101135</t>
  </si>
  <si>
    <t>Přejezd celopryžový Strail pojistka proti posuvu</t>
  </si>
  <si>
    <t>1706620657</t>
  </si>
  <si>
    <t>1168</t>
  </si>
  <si>
    <t>5963104040</t>
  </si>
  <si>
    <t>Přejezd železobetonový panel vnější</t>
  </si>
  <si>
    <t>41420932</t>
  </si>
  <si>
    <t>1169</t>
  </si>
  <si>
    <t>5963104045</t>
  </si>
  <si>
    <t>Přejezd železobetonový panel vnitřní</t>
  </si>
  <si>
    <t>-1090300698</t>
  </si>
  <si>
    <t>1170</t>
  </si>
  <si>
    <t>5963104050</t>
  </si>
  <si>
    <t>Přejezd železobetonový náběhový klín</t>
  </si>
  <si>
    <t>-1594680158</t>
  </si>
  <si>
    <t>1171</t>
  </si>
  <si>
    <t>5963110010</t>
  </si>
  <si>
    <t>Přejezd Intermont panel 1285x3000x170 ŽPP 1</t>
  </si>
  <si>
    <t>-1777506384</t>
  </si>
  <si>
    <t>1172</t>
  </si>
  <si>
    <t>5963110015</t>
  </si>
  <si>
    <t>Přejezd Intermont panel 600x3000x170 ŽPP 2</t>
  </si>
  <si>
    <t>1194016981</t>
  </si>
  <si>
    <t>1173</t>
  </si>
  <si>
    <t>5963110020</t>
  </si>
  <si>
    <t>Přejezd Intermont panel 1284x1480x170 ŽPP 3 pro pěší</t>
  </si>
  <si>
    <t>1666407832</t>
  </si>
  <si>
    <t>1174</t>
  </si>
  <si>
    <t>5963110025</t>
  </si>
  <si>
    <t>Přejezd Intermont panel 600x1480x170 ŽPP 4 pro pěší</t>
  </si>
  <si>
    <t>1152298144</t>
  </si>
  <si>
    <t>1175</t>
  </si>
  <si>
    <t>5963131000</t>
  </si>
  <si>
    <t>Přechod pro pěší dřevěný z fošen</t>
  </si>
  <si>
    <t>-223868559</t>
  </si>
  <si>
    <t>1176</t>
  </si>
  <si>
    <t>5963134000</t>
  </si>
  <si>
    <t>Náběhový klín dřevěný</t>
  </si>
  <si>
    <t>-662687510</t>
  </si>
  <si>
    <t>1177</t>
  </si>
  <si>
    <t>5963146000</t>
  </si>
  <si>
    <t>Asfaltový beton ACO 11S 50/70 střednězrnný-obrusná vrstva</t>
  </si>
  <si>
    <t>1139142039</t>
  </si>
  <si>
    <t>1178</t>
  </si>
  <si>
    <t>5963146005</t>
  </si>
  <si>
    <t>Asfaltový beton ACO 8 50/70 jemnozrnný-obrusná vrstva</t>
  </si>
  <si>
    <t>414579965</t>
  </si>
  <si>
    <t>1179</t>
  </si>
  <si>
    <t>5963146010</t>
  </si>
  <si>
    <t>Asfaltový beton ACL 16S 50/70 hrubozrnný-ložní vrstva</t>
  </si>
  <si>
    <t>-1171160988</t>
  </si>
  <si>
    <t>1180</t>
  </si>
  <si>
    <t>5963152000</t>
  </si>
  <si>
    <t>Asfaltová zálivka pro trhliny a spáry</t>
  </si>
  <si>
    <t>kg</t>
  </si>
  <si>
    <t>-501259954</t>
  </si>
  <si>
    <t>1181</t>
  </si>
  <si>
    <t>5963155005</t>
  </si>
  <si>
    <t>Asfaltová páska těsnící</t>
  </si>
  <si>
    <t>-1958673844</t>
  </si>
  <si>
    <t>1182</t>
  </si>
  <si>
    <t>5964103005</t>
  </si>
  <si>
    <t>Drenážní plastové díly trubka celoperforovaná DN 150 mm</t>
  </si>
  <si>
    <t>-1818925259</t>
  </si>
  <si>
    <t>1183</t>
  </si>
  <si>
    <t>5964103010</t>
  </si>
  <si>
    <t>Drenážní plastové díly trubka celoperforovaná DN 200 mm</t>
  </si>
  <si>
    <t>138090766</t>
  </si>
  <si>
    <t>1184</t>
  </si>
  <si>
    <t>5964103015</t>
  </si>
  <si>
    <t>Drenážní plastové díly trubka celoperforovaná DN 250 mm</t>
  </si>
  <si>
    <t>1473804907</t>
  </si>
  <si>
    <t>1185</t>
  </si>
  <si>
    <t>5964103025</t>
  </si>
  <si>
    <t>Drenážní plastové díly trubka s částečnou perforací DN 125 mm</t>
  </si>
  <si>
    <t>-1516801217</t>
  </si>
  <si>
    <t>1186</t>
  </si>
  <si>
    <t>5964103030</t>
  </si>
  <si>
    <t>Drenážní plastové díly trubka s částečnou perforací DN 160 mm</t>
  </si>
  <si>
    <t>1643479737</t>
  </si>
  <si>
    <t>1187</t>
  </si>
  <si>
    <t>5964103035</t>
  </si>
  <si>
    <t>Drenážní plastové díly trubka s částečnou perforací DN 250 mm</t>
  </si>
  <si>
    <t>-1872694857</t>
  </si>
  <si>
    <t>1188</t>
  </si>
  <si>
    <t>5964103045</t>
  </si>
  <si>
    <t>Drenážní plastové díly spojka-spojovací nátrubek DN 150 mm</t>
  </si>
  <si>
    <t>16642534</t>
  </si>
  <si>
    <t>1189</t>
  </si>
  <si>
    <t>5964103050</t>
  </si>
  <si>
    <t>Drenážní plastové díly spojka-spojovací nátrubek DN 200 mm</t>
  </si>
  <si>
    <t>-872690198</t>
  </si>
  <si>
    <t>1190</t>
  </si>
  <si>
    <t>5964103055</t>
  </si>
  <si>
    <t>Drenážní plastové díly spojka-spojovací nátrubek DN 250 mm</t>
  </si>
  <si>
    <t>-284100942</t>
  </si>
  <si>
    <t>1191</t>
  </si>
  <si>
    <t>5964103065</t>
  </si>
  <si>
    <t>Drenážní plastové díly koleno 90° DN 150 mm</t>
  </si>
  <si>
    <t>284626866</t>
  </si>
  <si>
    <t>1192</t>
  </si>
  <si>
    <t>5964103070</t>
  </si>
  <si>
    <t>Drenážní plastové díly koleno 90° DN 200 mm</t>
  </si>
  <si>
    <t>-1533312658</t>
  </si>
  <si>
    <t>1193</t>
  </si>
  <si>
    <t>5964103075</t>
  </si>
  <si>
    <t>Drenážní plastové díly koleno 90° DN 250 mm</t>
  </si>
  <si>
    <t>147344992</t>
  </si>
  <si>
    <t>1194</t>
  </si>
  <si>
    <t>5964103085</t>
  </si>
  <si>
    <t>Drenážní plastové díly koleno 45° DN 150 mm</t>
  </si>
  <si>
    <t>-1571499800</t>
  </si>
  <si>
    <t>1195</t>
  </si>
  <si>
    <t>5964103090</t>
  </si>
  <si>
    <t>Drenážní plastové díly koleno 45° DN 200 mm</t>
  </si>
  <si>
    <t>-1078552202</t>
  </si>
  <si>
    <t>1196</t>
  </si>
  <si>
    <t>5964103095</t>
  </si>
  <si>
    <t>Drenážní plastové díly koleno 45° DN 250 mm</t>
  </si>
  <si>
    <t>-2072502176</t>
  </si>
  <si>
    <t>1197</t>
  </si>
  <si>
    <t>5964103105</t>
  </si>
  <si>
    <t>Drenážní plastové díly T kus DN 150 mm</t>
  </si>
  <si>
    <t>-1481879184</t>
  </si>
  <si>
    <t>1198</t>
  </si>
  <si>
    <t>5964103110</t>
  </si>
  <si>
    <t>Drenážní plastové díly T kus DN 200 mm</t>
  </si>
  <si>
    <t>836090984</t>
  </si>
  <si>
    <t>1199</t>
  </si>
  <si>
    <t>5964103115</t>
  </si>
  <si>
    <t>Drenážní plastové díly T kus DN 250 mm</t>
  </si>
  <si>
    <t>-499422228</t>
  </si>
  <si>
    <t>1200</t>
  </si>
  <si>
    <t>5964103135</t>
  </si>
  <si>
    <t>Drenážní plastové díly krytka šachty plastová D 400</t>
  </si>
  <si>
    <t>-491030632</t>
  </si>
  <si>
    <t>1201</t>
  </si>
  <si>
    <t>5964104005</t>
  </si>
  <si>
    <t>Kanalizační díly plastové trubka hladká DN 200</t>
  </si>
  <si>
    <t>-770850656</t>
  </si>
  <si>
    <t>1202</t>
  </si>
  <si>
    <t>5964104015</t>
  </si>
  <si>
    <t>Kanalizační díly plastové trubka hladká DN 300</t>
  </si>
  <si>
    <t>560624864</t>
  </si>
  <si>
    <t>1203</t>
  </si>
  <si>
    <t>5964104030</t>
  </si>
  <si>
    <t>Kanalizační díly plastové trubka s kompaktní stěnou DN 200</t>
  </si>
  <si>
    <t>1799468132</t>
  </si>
  <si>
    <t>1204</t>
  </si>
  <si>
    <t>5964104040</t>
  </si>
  <si>
    <t>Kanalizační díly plastové trubka s kompaktní stěnou DN 300</t>
  </si>
  <si>
    <t>-2075764414</t>
  </si>
  <si>
    <t>1205</t>
  </si>
  <si>
    <t>5964104055</t>
  </si>
  <si>
    <t>Kanalizační díly plastové koleno 15° DN 200</t>
  </si>
  <si>
    <t>-1279828305</t>
  </si>
  <si>
    <t>1206</t>
  </si>
  <si>
    <t>5964104065</t>
  </si>
  <si>
    <t>Kanalizační díly plastové koleno 15° DN 300</t>
  </si>
  <si>
    <t>-2076707914</t>
  </si>
  <si>
    <t>1207</t>
  </si>
  <si>
    <t>5964104080</t>
  </si>
  <si>
    <t>Kanalizační díly plastové koleno 45° DN 200</t>
  </si>
  <si>
    <t>684171523</t>
  </si>
  <si>
    <t>1208</t>
  </si>
  <si>
    <t>5964104090</t>
  </si>
  <si>
    <t>Kanalizační díly plastové koleno 45° DN 300</t>
  </si>
  <si>
    <t>479722287</t>
  </si>
  <si>
    <t>1209</t>
  </si>
  <si>
    <t>5964104105</t>
  </si>
  <si>
    <t>Kanalizační díly plastové odbočka 45° DN 200</t>
  </si>
  <si>
    <t>1813781779</t>
  </si>
  <si>
    <t>1210</t>
  </si>
  <si>
    <t>5964104115</t>
  </si>
  <si>
    <t>Kanalizační díly plastové odbočka 45° DN 300</t>
  </si>
  <si>
    <t>869261582</t>
  </si>
  <si>
    <t>1211</t>
  </si>
  <si>
    <t>5964104130</t>
  </si>
  <si>
    <t>Kanalizační díly plastové odbočka 90° DN 200</t>
  </si>
  <si>
    <t>256528548</t>
  </si>
  <si>
    <t>1212</t>
  </si>
  <si>
    <t>5964104140</t>
  </si>
  <si>
    <t>Kanalizační díly plastové odbočka 90° DN 300</t>
  </si>
  <si>
    <t>-346582151</t>
  </si>
  <si>
    <t>1213</t>
  </si>
  <si>
    <t>5964104150</t>
  </si>
  <si>
    <t>Kanalizační díly plastové Krycí víko šachty plastové pochůzné</t>
  </si>
  <si>
    <t>-165520929</t>
  </si>
  <si>
    <t>1214</t>
  </si>
  <si>
    <t>5964104165</t>
  </si>
  <si>
    <t>Kanalizační díly plastové Šachtové dno přímé DN 200 - jeden vtok a výtok</t>
  </si>
  <si>
    <t>1788829380</t>
  </si>
  <si>
    <t>1215</t>
  </si>
  <si>
    <t>5964104170</t>
  </si>
  <si>
    <t>Kanalizační díly plastové Šachtové dno přímé DN 300 - jeden vtok a výtok</t>
  </si>
  <si>
    <t>-1797490442</t>
  </si>
  <si>
    <t>1216</t>
  </si>
  <si>
    <t>5964105060</t>
  </si>
  <si>
    <t>Díly pro odvodnění betonové skruž kruhová pro jímku vsakovací DN 2 000mm/síla stěny 150mm</t>
  </si>
  <si>
    <t>426177065</t>
  </si>
  <si>
    <t>1217</t>
  </si>
  <si>
    <t>5964105080</t>
  </si>
  <si>
    <t>Díly pro odvodnění betonové deska zákrytová 2 300 mm</t>
  </si>
  <si>
    <t>1397343482</t>
  </si>
  <si>
    <t>1218</t>
  </si>
  <si>
    <t>5964119010</t>
  </si>
  <si>
    <t>Příkopová tvárnice TZZ 4a</t>
  </si>
  <si>
    <t>-1085094192</t>
  </si>
  <si>
    <t>1219</t>
  </si>
  <si>
    <t>5964121000</t>
  </si>
  <si>
    <t>Prahová vpusť výztužné vč. mříží</t>
  </si>
  <si>
    <t>1119904123</t>
  </si>
  <si>
    <t>1220</t>
  </si>
  <si>
    <t>5964129000</t>
  </si>
  <si>
    <t>Odvodňovací ECO žlaby betonové</t>
  </si>
  <si>
    <t>-1492809207</t>
  </si>
  <si>
    <t>1221</t>
  </si>
  <si>
    <t>5964133000</t>
  </si>
  <si>
    <t>Geotextilie základní</t>
  </si>
  <si>
    <t>-1785885854</t>
  </si>
  <si>
    <t>1222</t>
  </si>
  <si>
    <t>5964133005</t>
  </si>
  <si>
    <t>Geotextilie separační</t>
  </si>
  <si>
    <t>-513156296</t>
  </si>
  <si>
    <t>1223</t>
  </si>
  <si>
    <t>5964147000</t>
  </si>
  <si>
    <t>Nástupištní díly blok úložný U65</t>
  </si>
  <si>
    <t>-1021951072</t>
  </si>
  <si>
    <t>1224</t>
  </si>
  <si>
    <t>5964147015</t>
  </si>
  <si>
    <t>Nástupištní díly podložka pod tvárnici Tischer</t>
  </si>
  <si>
    <t>-336130571</t>
  </si>
  <si>
    <t>1225</t>
  </si>
  <si>
    <t>5964147020</t>
  </si>
  <si>
    <t>Nástupištní díly tvárnice Tischer B</t>
  </si>
  <si>
    <t>-69953688</t>
  </si>
  <si>
    <t>1226</t>
  </si>
  <si>
    <t>5964147035</t>
  </si>
  <si>
    <t>Nástupištní díly konzolová deska K 150</t>
  </si>
  <si>
    <t>1430415696</t>
  </si>
  <si>
    <t>1227</t>
  </si>
  <si>
    <t>5964147105</t>
  </si>
  <si>
    <t>Nástupištní díly výplňová deska D3</t>
  </si>
  <si>
    <t>-1921898202</t>
  </si>
  <si>
    <t>1228</t>
  </si>
  <si>
    <t>5964151000</t>
  </si>
  <si>
    <t>Dlažba zámková hladká cihla</t>
  </si>
  <si>
    <t>567406633</t>
  </si>
  <si>
    <t>1229</t>
  </si>
  <si>
    <t>5964151005</t>
  </si>
  <si>
    <t>Dlažba zámková hladká kostka</t>
  </si>
  <si>
    <t>-1275807736</t>
  </si>
  <si>
    <t>1230</t>
  </si>
  <si>
    <t>5964151010</t>
  </si>
  <si>
    <t>Dlažba zámková hladká íčko</t>
  </si>
  <si>
    <t>-1508818877</t>
  </si>
  <si>
    <t>1231</t>
  </si>
  <si>
    <t>5964151015</t>
  </si>
  <si>
    <t>Dlažba zámková hladká vlnka</t>
  </si>
  <si>
    <t>743774026</t>
  </si>
  <si>
    <t>1232</t>
  </si>
  <si>
    <t>5964153000</t>
  </si>
  <si>
    <t>Dlaždice betonová 40x40</t>
  </si>
  <si>
    <t>-953120346</t>
  </si>
  <si>
    <t>1233</t>
  </si>
  <si>
    <t>5964157000</t>
  </si>
  <si>
    <t>Zatravňovací tvárnice 60x40x10</t>
  </si>
  <si>
    <t>289195167</t>
  </si>
  <si>
    <t>1234</t>
  </si>
  <si>
    <t>5964159005</t>
  </si>
  <si>
    <t>Obrubník chodníkový</t>
  </si>
  <si>
    <t>-2008816806</t>
  </si>
  <si>
    <t>1235</t>
  </si>
  <si>
    <t>5964161010</t>
  </si>
  <si>
    <t>Beton lehce zhutnitelný C 20/25;X0 F5 2 285 2 765</t>
  </si>
  <si>
    <t>-446580628</t>
  </si>
  <si>
    <t>1236</t>
  </si>
  <si>
    <t>5964161015</t>
  </si>
  <si>
    <t>Beton lehce zhutnitelný C 20/25;XC2 vyhovuje i XC1 F5 2 365 2 862</t>
  </si>
  <si>
    <t>-1674914449</t>
  </si>
  <si>
    <t>1237</t>
  </si>
  <si>
    <t>5964161025</t>
  </si>
  <si>
    <t>Beton lehce zhutnitelný C 25/30;XC2 vyhovuje i XC1 F5 2 410 2 916</t>
  </si>
  <si>
    <t>595380323</t>
  </si>
  <si>
    <t>1238</t>
  </si>
  <si>
    <t>5964163000</t>
  </si>
  <si>
    <t>Řezivo fošny</t>
  </si>
  <si>
    <t>1773627613</t>
  </si>
  <si>
    <t>1239</t>
  </si>
  <si>
    <t>5964163005</t>
  </si>
  <si>
    <t>Řezivo hranoly</t>
  </si>
  <si>
    <t>1070856395</t>
  </si>
  <si>
    <t>1240</t>
  </si>
  <si>
    <t>5964163010</t>
  </si>
  <si>
    <t>Řezivo prkna</t>
  </si>
  <si>
    <t>-1295241372</t>
  </si>
  <si>
    <t>1241</t>
  </si>
  <si>
    <t>5964165000</t>
  </si>
  <si>
    <t>Betonová patka sloupku malá prefabrikát</t>
  </si>
  <si>
    <t>909644991</t>
  </si>
  <si>
    <t>1242</t>
  </si>
  <si>
    <t>5964167005</t>
  </si>
  <si>
    <t>Sloupek plotní PVC délka/průměr 2500/50 mm</t>
  </si>
  <si>
    <t>1665285340</t>
  </si>
  <si>
    <t>1243</t>
  </si>
  <si>
    <t>5964167015</t>
  </si>
  <si>
    <t>Sloupek plotní PVC délka/průměr 3000/50 mm</t>
  </si>
  <si>
    <t>-1370333709</t>
  </si>
  <si>
    <t>1244</t>
  </si>
  <si>
    <t>5964167065</t>
  </si>
  <si>
    <t>Sloupek plotní pozink délka/průměr 2500/50 mm</t>
  </si>
  <si>
    <t>-591664977</t>
  </si>
  <si>
    <t>1245</t>
  </si>
  <si>
    <t>5964167075</t>
  </si>
  <si>
    <t>Sloupek plotní pozink délka/průměr 3000/50 mm</t>
  </si>
  <si>
    <t>-1002160841</t>
  </si>
  <si>
    <t>1246</t>
  </si>
  <si>
    <t>5964167085</t>
  </si>
  <si>
    <t>Sloupek plotní pozink délka/průměr 2500/60 mm</t>
  </si>
  <si>
    <t>-1230081212</t>
  </si>
  <si>
    <t>1247</t>
  </si>
  <si>
    <t>5964167095</t>
  </si>
  <si>
    <t>Sloupek plotní pozink délka/průměr 3000/60 mm</t>
  </si>
  <si>
    <t>1352812080</t>
  </si>
  <si>
    <t>1248</t>
  </si>
  <si>
    <t>5964169005</t>
  </si>
  <si>
    <t>Vzpěra 2500/50 mm</t>
  </si>
  <si>
    <t>1105549911</t>
  </si>
  <si>
    <t>1249</t>
  </si>
  <si>
    <t>5964171000</t>
  </si>
  <si>
    <t>Krytka sloupku 50 mm</t>
  </si>
  <si>
    <t>-1796522632</t>
  </si>
  <si>
    <t>1250</t>
  </si>
  <si>
    <t>5964171005</t>
  </si>
  <si>
    <t>Krytka sloupku 60 mm</t>
  </si>
  <si>
    <t>982794605</t>
  </si>
  <si>
    <t>1251</t>
  </si>
  <si>
    <t>5964173005</t>
  </si>
  <si>
    <t>Plotové pletivo 2,5 mm, 60x60 mm; PVC výška 150</t>
  </si>
  <si>
    <t>-1053421705</t>
  </si>
  <si>
    <t>1252</t>
  </si>
  <si>
    <t>5964173010</t>
  </si>
  <si>
    <t>Plotové pletivo 2,5 mm, 60x60 mm; PVC výška 180</t>
  </si>
  <si>
    <t>1207151354</t>
  </si>
  <si>
    <t>1253</t>
  </si>
  <si>
    <t>5964173020</t>
  </si>
  <si>
    <t>Plotové pletivo 2,5 mm, 60x60 mm; pozink výška 150</t>
  </si>
  <si>
    <t>-715727619</t>
  </si>
  <si>
    <t>1254</t>
  </si>
  <si>
    <t>5964173025</t>
  </si>
  <si>
    <t>Plotové pletivo 2,5 mm, 60x60 mm; pozink výška 180</t>
  </si>
  <si>
    <t>1560542067</t>
  </si>
  <si>
    <t>1255</t>
  </si>
  <si>
    <t>7590915022</t>
  </si>
  <si>
    <t>Montáž výkolejky s návěstním tělesem se zámkem kontrolním - položení na dřevěné pražce, označení a vyvrtání otvorů, položení a přišroubování na paty kolejnice, přišroubování dosedacího úhelníku, vyzkoušení, namontování spojovací tyče, přezkoušení chodu, ú</t>
  </si>
  <si>
    <t>1446094074</t>
  </si>
  <si>
    <t>Montáž výkolejky s návěstním tělesem se zámkem kontrolním - položení na dřevěné pražce, označení a vyvrtání otvorů, položení a přišroubování na paty kolejnice, přišroubování dosedacího úhelníku, vyzkoušení, namontování spojovací tyče, přezkoušení chodu, úprava typu klíče, očíslování výkolejky, nátěr</t>
  </si>
  <si>
    <t>1256</t>
  </si>
  <si>
    <t>7590915032</t>
  </si>
  <si>
    <t>Montáž výkolejky ústřední stavěné s návěstním tělesem s přestavníkem elektromotorickým - připevnění upevňovací soupravy přestavníku, výkolejky a její montáž včetně návěstního tělesa, připevnění přestavníku na upevňovací soupravu, namontování spojovací tyč</t>
  </si>
  <si>
    <t>712155071</t>
  </si>
  <si>
    <t>Montáž výkolejky ústřední stavěné s návěstním tělesem s přestavníkem elektromotorickým - připevnění upevňovací soupravy přestavníku, výkolejky a její montáž včetně návěstního tělesa, připevnění přestavníku na upevňovací soupravu, namontování spojovací tyče, zatažení kabelu s kabelovou formou do kabelového závěru, mechanické přezkoušení chodu, nátěr. Bez zemních prací</t>
  </si>
  <si>
    <t>1257</t>
  </si>
  <si>
    <t>7590917012</t>
  </si>
  <si>
    <t>Demontáž výkolejky bez návěstního tělesa se zámkem kontrolním</t>
  </si>
  <si>
    <t>-98161743</t>
  </si>
  <si>
    <t>1258</t>
  </si>
  <si>
    <t>7590917032</t>
  </si>
  <si>
    <t>Demontáž výkolejky ústřední stavěné s návěstním tělesem a s přestavníkem elektromotorickým</t>
  </si>
  <si>
    <t>-1657475225</t>
  </si>
  <si>
    <t>1259</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</si>
  <si>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</si>
  <si>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t>
  </si>
  <si>
    <t>-1135700455</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</si>
  <si>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</si>
  <si>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1260</t>
  </si>
  <si>
    <t>7591017030</t>
  </si>
  <si>
    <t>Demontáž elektromotorického přestavníku z výhybky s kontrolou jazyků</t>
  </si>
  <si>
    <t>-855638479</t>
  </si>
  <si>
    <t>1261</t>
  </si>
  <si>
    <t>7591035020</t>
  </si>
  <si>
    <t>Montáž kontrolní tyče kloubové krátké</t>
  </si>
  <si>
    <t>1659905792</t>
  </si>
  <si>
    <t>1262</t>
  </si>
  <si>
    <t>7591035030</t>
  </si>
  <si>
    <t>Montáž kontrolní tyče kloubové dlouhé</t>
  </si>
  <si>
    <t>1224291329</t>
  </si>
  <si>
    <t>1263</t>
  </si>
  <si>
    <t>7591037020</t>
  </si>
  <si>
    <t>Demontáž kontrolní tyče kloubové krátké</t>
  </si>
  <si>
    <t>-734284089</t>
  </si>
  <si>
    <t>1264</t>
  </si>
  <si>
    <t>7591037030</t>
  </si>
  <si>
    <t>Demontáž kontrolní tyče kloubové dlouhé</t>
  </si>
  <si>
    <t>-1051258604</t>
  </si>
  <si>
    <t>1265</t>
  </si>
  <si>
    <t>7591085020</t>
  </si>
  <si>
    <t>Montáž upevňovací soupravy s upevněním na koleji</t>
  </si>
  <si>
    <t>-444723171</t>
  </si>
  <si>
    <t>1266</t>
  </si>
  <si>
    <t>7591085060</t>
  </si>
  <si>
    <t>Montáž ostatních náhradních dílů EP600 spojnice přestavníkové</t>
  </si>
  <si>
    <t>1277055003</t>
  </si>
  <si>
    <t>1267</t>
  </si>
  <si>
    <t>7591087020</t>
  </si>
  <si>
    <t>Demontáž upevňovací soupravy s upevněním na koleji</t>
  </si>
  <si>
    <t>-832242416</t>
  </si>
  <si>
    <t>1268</t>
  </si>
  <si>
    <t>7591087060</t>
  </si>
  <si>
    <t>Demontáž ostatních náhradních dílů EP600 spojnice přestavníkové</t>
  </si>
  <si>
    <t>-607279980</t>
  </si>
  <si>
    <t>1269</t>
  </si>
  <si>
    <t>7591115010</t>
  </si>
  <si>
    <t>Montáž mechanického přestavníku 5206 na straně stojanu - úplná montáž připevnovací soupravy, přestavníku, závorníku, ochranné skříně, přizpůsobení pražců a odstranění štěrku, nátěr</t>
  </si>
  <si>
    <t>836283326</t>
  </si>
  <si>
    <t>1270</t>
  </si>
  <si>
    <t>7591117010</t>
  </si>
  <si>
    <t>Demontáž mechanického přestavníku na straně stojanu</t>
  </si>
  <si>
    <t>-82947733</t>
  </si>
  <si>
    <t>1271</t>
  </si>
  <si>
    <t>7591135012</t>
  </si>
  <si>
    <t>Montáž mechanizmu samovratné výhybky MSV s elektrickou kontrolou - montáž upevňovací soupravy, hydraulického tlumiče a táhla návěstního tělesa, seřízení a kontrola funkce, bezpečnostní nátěr. Bez zemních prací</t>
  </si>
  <si>
    <t>980641870</t>
  </si>
  <si>
    <t>1272</t>
  </si>
  <si>
    <t>7591137010</t>
  </si>
  <si>
    <t>Demontáž mechanizmu samovratné výhybky MSV</t>
  </si>
  <si>
    <t>769287157</t>
  </si>
  <si>
    <t>1273</t>
  </si>
  <si>
    <t>7591205010</t>
  </si>
  <si>
    <t>Montáž závorníku mechanického na straně stojanu - úplná montáž připevnovací soupravy, závorníku, ochranné skříně, přizpůsobení pražců a odstranění štěrku</t>
  </si>
  <si>
    <t>-98514618</t>
  </si>
  <si>
    <t>1274</t>
  </si>
  <si>
    <t>7591205020</t>
  </si>
  <si>
    <t xml:space="preserve">Montáž závorníku s elektrickým dohledem ZED pro hákový a čelisťový závěr - připevnění závorníku pomocí připevňovací soupravy a zatažení kabelu s kabelovou formou do kabelového závěru, mechanické přezkoušení chodu, natypování jednoduchého nebo kontrolního </t>
  </si>
  <si>
    <t>-716806814</t>
  </si>
  <si>
    <t>Montáž závorníku s elektrickým dohledem ZED pro hákový a čelisťový závěr - připevnění závorníku pomocí připevňovací soupravy a zatažení kabelu s kabelovou formou do kabelového závěru, mechanické přezkoušení chodu, natypování jednoduchého nebo kontrolního zámku, oštítkování klíčů a kontrola činnosti, opravný nátěr. Bez zemních prací</t>
  </si>
  <si>
    <t>1275</t>
  </si>
  <si>
    <t>7591207010</t>
  </si>
  <si>
    <t>Demontáž mechanického závorníku</t>
  </si>
  <si>
    <t>-266432926</t>
  </si>
  <si>
    <t>1276</t>
  </si>
  <si>
    <t>7591305010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</si>
  <si>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t>
  </si>
  <si>
    <t>-1120755959</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</si>
  <si>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</si>
  <si>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1277</t>
  </si>
  <si>
    <t>7591305012</t>
  </si>
  <si>
    <t>Montáž zámku výměnového jednoduchého odtlačného - úprava štěrkového lože, rozebrání zámku, uvolnění závěrného háku, montáž ochranné skříňky a kostry zámku, regulace závěrného háku, přetypování a sestavení zámku, nasazení krytu a jeho zajištění, oštítkován</t>
  </si>
  <si>
    <t>-1947298117</t>
  </si>
  <si>
    <t>Montáž zámku výměnového jednoduchého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</si>
  <si>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1278</t>
  </si>
  <si>
    <t>7591305014</t>
  </si>
  <si>
    <t>Montáž zámku výměnového kontrolního - úprava štěrkového lože, rozebrání zámku, uvolnění závěrného háku, montáž ochranné skříňky a kostry zámku, regulace závěrného háku, přetypování a sestavení zámku, nasazení krytu a jeho zajištění, oštítkování klíčů a ko</t>
  </si>
  <si>
    <t>1623716449</t>
  </si>
  <si>
    <t>Montáž zámku výměnového kontrolního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</si>
  <si>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1279</t>
  </si>
  <si>
    <t>7591305016</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</si>
  <si>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t>
  </si>
  <si>
    <t>1996189996</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</si>
  <si>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</si>
  <si>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1280</t>
  </si>
  <si>
    <t>7591305120</t>
  </si>
  <si>
    <t>Montáž zámku elektromagnetického venkovního stejnosměrného nebo 1 fázového - montáž zámku na závěr UKM, UKMP, natypování zámku a oštítkování klíčů, zapojení a přezkoušení funkce, nátěr. Bez montáže závěrů a zapojení zemního kabelu</t>
  </si>
  <si>
    <t>-803604837</t>
  </si>
  <si>
    <t>1281</t>
  </si>
  <si>
    <t>7591307010</t>
  </si>
  <si>
    <t>Demontáž zámku výměnového jednoduchého</t>
  </si>
  <si>
    <t>-1399478477</t>
  </si>
  <si>
    <t>1282</t>
  </si>
  <si>
    <t>7591307012</t>
  </si>
  <si>
    <t>Demontáž zámku výměnového jednoduchého odtlačného</t>
  </si>
  <si>
    <t>2089244559</t>
  </si>
  <si>
    <t>1283</t>
  </si>
  <si>
    <t>7591307014</t>
  </si>
  <si>
    <t>Demontáž zámku výměnového kontrolního</t>
  </si>
  <si>
    <t>490452611</t>
  </si>
  <si>
    <t>1284</t>
  </si>
  <si>
    <t>7591307016</t>
  </si>
  <si>
    <t>Demontáž zámku výměnového kontrolního odtlačného</t>
  </si>
  <si>
    <t>1436083214</t>
  </si>
  <si>
    <t>1285</t>
  </si>
  <si>
    <t>7591307120</t>
  </si>
  <si>
    <t>Demontáž zámku elektromagnetického venkovního</t>
  </si>
  <si>
    <t>1130483938</t>
  </si>
  <si>
    <t>1286</t>
  </si>
  <si>
    <t>7592005020</t>
  </si>
  <si>
    <t>Montáž snímače indukčního kolejnicového Honeywell - uložení a připevnění na určené místo, seřízení polohy, přezkoušení</t>
  </si>
  <si>
    <t>-191294158</t>
  </si>
  <si>
    <t>1287</t>
  </si>
  <si>
    <t>7592005050</t>
  </si>
  <si>
    <t>Montáž počítacího bodu (senzoru) RSR 180 - uložení a připevnění na určené místo, seřízení polohy, přezkoušení</t>
  </si>
  <si>
    <t>-1741041490</t>
  </si>
  <si>
    <t>1288</t>
  </si>
  <si>
    <t>7592005150</t>
  </si>
  <si>
    <t>Montáž kolejnicového doteku jazýčkového WSSB</t>
  </si>
  <si>
    <t>1955852038</t>
  </si>
  <si>
    <t>1289</t>
  </si>
  <si>
    <t>7592007020</t>
  </si>
  <si>
    <t>Demontáž snímače indukčního kolejnicového Honeywell</t>
  </si>
  <si>
    <t>689114546</t>
  </si>
  <si>
    <t>1290</t>
  </si>
  <si>
    <t>7592007050</t>
  </si>
  <si>
    <t>Demontáž počítacího bodu (senzoru) RSR 180</t>
  </si>
  <si>
    <t>671069061</t>
  </si>
  <si>
    <t>1291</t>
  </si>
  <si>
    <t>7592007150</t>
  </si>
  <si>
    <t>Demontáž kolejnicového doteku jazýčkového WSSB</t>
  </si>
  <si>
    <t>-678044653</t>
  </si>
  <si>
    <t>1292</t>
  </si>
  <si>
    <t>7594105010</t>
  </si>
  <si>
    <t>Odpojení a zpětné připojení lan propojovacích jednoho stykového transformátoru - včetně odpojení a připevnění lanového propojení na pražce nebo montážní trámky</t>
  </si>
  <si>
    <t>-1307037601</t>
  </si>
  <si>
    <t>1293</t>
  </si>
  <si>
    <t>7594105012</t>
  </si>
  <si>
    <t>Odpojení a zpětné připojení lan ke stojánku KSL - včetně odpojení a připevnění lanového propojení na pražce nebo montážní trámky</t>
  </si>
  <si>
    <t>699538338</t>
  </si>
  <si>
    <t>1294</t>
  </si>
  <si>
    <t>7594105014</t>
  </si>
  <si>
    <t>Odpojení a zpětné připojení lan ke stojánku KSLP - včetně odpojení a připevnění lanového propojení na pražce nebo montážní trámky</t>
  </si>
  <si>
    <t>1048493180</t>
  </si>
  <si>
    <t>1295</t>
  </si>
  <si>
    <t>7594105016</t>
  </si>
  <si>
    <t>Odpojení a zpětné připojení lan ke kolejové skříni TJA - včetně odpojení a připevnění lanového propojení na pražce nebo montážní trámky</t>
  </si>
  <si>
    <t>1283953369</t>
  </si>
  <si>
    <t>1296</t>
  </si>
  <si>
    <t>7594105018</t>
  </si>
  <si>
    <t>Odpojení a zpětné připojení lan ke kolejové skříni TJAP - včetně odpojení a připevnění lanového propojení na pražce nebo montážní trámky</t>
  </si>
  <si>
    <t>-643462833</t>
  </si>
  <si>
    <t>1297</t>
  </si>
  <si>
    <t>7594105042</t>
  </si>
  <si>
    <t>Montáž lanového propojení tlumivek na dřevěné pražce 3,7 nebo 4,2 m - propojení stykového transformátoru s kolejnicí nebo s dalším stykovým transformátorem lanovým propojením; usazení pražců nebo trámků mezi koleje nebo podél koleje; připevnění lana k pra</t>
  </si>
  <si>
    <t>-477599554</t>
  </si>
  <si>
    <t>Montáž lanového propojení tlumivek na dřevěné pražce 3,7 nebo 4,2 m - propojení stykového transformátoru s kolejnicí nebo s dalším stykovým transformátorem lanovým propojením; usazení pražců nebo trámků mezi koleje nebo podél koleje; připevnění lana k pražcům nebo montážním trámkům</t>
  </si>
  <si>
    <t>1298</t>
  </si>
  <si>
    <t>7594105072</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</si>
  <si>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t>
  </si>
  <si>
    <t>1403657338</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</si>
  <si>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</si>
  <si>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1299</t>
  </si>
  <si>
    <t>7594105360</t>
  </si>
  <si>
    <t>Montáž lanového propojení stykového č.v. 70 301 - rozměření místa připojení, případné vyvrtání otvorů, montáž kompletní sady lanových propojení dvojice stykových transformátorů</t>
  </si>
  <si>
    <t>162476199</t>
  </si>
  <si>
    <t>1300</t>
  </si>
  <si>
    <t>7594105390</t>
  </si>
  <si>
    <t>Montáž pražce nebo trámku pro upevnění lanového propojení - usazení pražce nebo trámku mezi koleje nebo podél koleje; připevnění lana k pražci nebo montážnímu trámku</t>
  </si>
  <si>
    <t>-248410565</t>
  </si>
  <si>
    <t>1301</t>
  </si>
  <si>
    <t>7594107040</t>
  </si>
  <si>
    <t>Demontáž lanového propojení tlumivek z dřevěných pražců</t>
  </si>
  <si>
    <t>-1541005862</t>
  </si>
  <si>
    <t>1302</t>
  </si>
  <si>
    <t>7594107070</t>
  </si>
  <si>
    <t>Demontáž lanového propojení tlumivek z betonových pražců</t>
  </si>
  <si>
    <t>2110936965</t>
  </si>
  <si>
    <t>1303</t>
  </si>
  <si>
    <t>7594107330</t>
  </si>
  <si>
    <t>Demontáž kolejnicového lanového propojení z betonových pražců</t>
  </si>
  <si>
    <t>273380159</t>
  </si>
  <si>
    <t>1304</t>
  </si>
  <si>
    <t>7594107360</t>
  </si>
  <si>
    <t>Demontáž lanového propojení stykového č.v. 70 301</t>
  </si>
  <si>
    <t>-412796946</t>
  </si>
  <si>
    <t>1305</t>
  </si>
  <si>
    <t>7594205014</t>
  </si>
  <si>
    <t>Montáž stykového transformátoru jednoho DT bez oleje - usazení stykového transformátoru, montáž ochranných trubek, případně přídavných svorkovnic, jejich propojení a naplnění transformátoru olejem, montáž univerzálního úhelníku na střední vývod, propojení</t>
  </si>
  <si>
    <t>535783243</t>
  </si>
  <si>
    <t>Montáž stykového transformátoru jednoho DT bez oleje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</si>
  <si>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1306</t>
  </si>
  <si>
    <t>7594205060</t>
  </si>
  <si>
    <t>Montáž stojánku kabelového na betonové pražce KSL - usazení kabelového stojánku do výkopu bez provedení zemních prací, propojení stojánku s kolejnicemi jednokolíkovými lanovými propojeními, připevnění lan k pražci a montážním trámkům, zatažení kabelu, pro</t>
  </si>
  <si>
    <t>-2117638608</t>
  </si>
  <si>
    <t>Montáž stojánku kabelového na betonové pražce KSL - usazení kabelového stojánku do výkopu bez provedení zemních prací, propojení stojánku s kolejnicemi jednokolíkovými lanovými propojeními, připevnění lan k pražci a montážním trámkům, zatažení kabelu, proměření izolačního stavu. Bez zhotovení a zapojení kabelové formy</t>
  </si>
  <si>
    <t>1307</t>
  </si>
  <si>
    <t>7594205082</t>
  </si>
  <si>
    <t>Montáž kolejové skříně TJA, TJAP na betonové pražce - usazení skříně do výkopu bez provedení zemních prací, propojení skříně s kolejnicemi jednokolíkovými lanovými propojeními, připevnění lan k pražci a montážním trámkům, zatažení kabelů, proměření izolač</t>
  </si>
  <si>
    <t>-1974903363</t>
  </si>
  <si>
    <t>Montáž kolejové skříně TJA, TJAP na betonové pražce - usazení skříně do výkopu bez provedení zemních prací, propojení skříně s kolejnicemi jednokolíkovými lanovými propojeními, připevnění lan k pražci a montážním trámkům, zatažení kabelů, proměření izolačního stavu, označení skříně. Bez zhotovení a zapojení kabelových forem</t>
  </si>
  <si>
    <t>1308</t>
  </si>
  <si>
    <t>7594207014</t>
  </si>
  <si>
    <t>Demontáž stykového transformátoru DT bez oleje</t>
  </si>
  <si>
    <t>69941891</t>
  </si>
  <si>
    <t>1309</t>
  </si>
  <si>
    <t>7594207050</t>
  </si>
  <si>
    <t>Demontáž stojánku kabelového KSL, KSLP</t>
  </si>
  <si>
    <t>1030457138</t>
  </si>
  <si>
    <t>1310</t>
  </si>
  <si>
    <t>7594207080</t>
  </si>
  <si>
    <t>Demontáž kolejové skříně TJA, TJAP</t>
  </si>
  <si>
    <t>-2035900146</t>
  </si>
  <si>
    <t>1311</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</si>
  <si>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</si>
  <si>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t>
  </si>
  <si>
    <t>1320217899</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</si>
  <si>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</si>
  <si>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1312</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</si>
  <si>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</si>
  <si>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t>
  </si>
  <si>
    <t>1592918713</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</si>
  <si>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</si>
  <si>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1313</t>
  </si>
  <si>
    <t>7493351024</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</si>
  <si>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t>
  </si>
  <si>
    <t>-1663907397</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</si>
  <si>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</si>
  <si>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1314</t>
  </si>
  <si>
    <t>7493351135</t>
  </si>
  <si>
    <t>Montáž elektrického ohřevu výhybek (EOV) topné tyče svorkovnicové skříňky EOV u výhybky</t>
  </si>
  <si>
    <t>-741099905</t>
  </si>
  <si>
    <t>1315</t>
  </si>
  <si>
    <t>7493371010</t>
  </si>
  <si>
    <t>Demontáže zařízení na elektrickém ohřevu výhybek kompletní topné soupravy na výhybku tvaru 1:7,5-190, 1:9-190 - veškeré výstroje EOV na výhybce, topných tyčí, připojovacích skříněk, napájecích kabelů, oddělovacích transformátorů</t>
  </si>
  <si>
    <t>-433211</t>
  </si>
  <si>
    <t>1316</t>
  </si>
  <si>
    <t>7493371012</t>
  </si>
  <si>
    <t>Demontáže zařízení na elektrickém ohřevu výhybek kompletní topné soupravy na výhybku tvaru 1:12-500 - veškeré výstroje EOV na výhybce, topných tyčí, připojovacích skříněk, napájecích kabelů, oddělovacích transformátorů</t>
  </si>
  <si>
    <t>735491088</t>
  </si>
  <si>
    <t>1317</t>
  </si>
  <si>
    <t>7493371022</t>
  </si>
  <si>
    <t>Demontáže zařízení na elektrickém ohřevu výhybek kompletní topné soupravy na výhybku tvaru C 1:9-300, 1:11-300 - veškeré výstroje EOV na výhybce, topných tyčí, připojovacích skříněk, napájecích kabelů, oddělovacích transformátorů</t>
  </si>
  <si>
    <t>-590037498</t>
  </si>
  <si>
    <t>1318</t>
  </si>
  <si>
    <t>7493371070</t>
  </si>
  <si>
    <t>Demontáže zařízení na elektrickém ohřevu výhybek svorkovnicové skříňky EOV u výhybky</t>
  </si>
  <si>
    <t>977368608</t>
  </si>
  <si>
    <t>1319</t>
  </si>
  <si>
    <t>7497351575</t>
  </si>
  <si>
    <t>Montáž přímého ukolejnění svorka se šroubem pro ukolejnění</t>
  </si>
  <si>
    <t>-1363693422</t>
  </si>
  <si>
    <t>1320</t>
  </si>
  <si>
    <t>7497371630</t>
  </si>
  <si>
    <t>Demontáže zařízení trakčního vedení svodu propojení nebo ukolejnění na elektrizovaných tratích nebo v kolejových obvodech - demontáž stávajícího zařízení se všemi pomocnými doplňujícími úpravami</t>
  </si>
  <si>
    <t>1617390490</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</si>
</sst>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4">
    <font>
      <sz val="8"/>
      <name val="Arial CE"/>
      <family val="2"/>
    </font>
    <font>
      <sz val="10"/>
      <color rgb="FF969696"/>
      <name val="Arial CE"/>
    </font>
    <font>
      <sz val="10"/>
      <name val="Arial CE"/>
    </font>
    <font>
      <b/>
      <sz val="11"/>
      <name val="Arial CE"/>
    </font>
    <font>
      <b/>
      <sz val="12"/>
      <name val="Arial CE"/>
    </font>
    <font>
      <sz val="11"/>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3" fillId="0" borderId="0" applyNumberFormat="0" applyFill="0" applyBorder="0" applyAlignment="0" applyProtection="0"/>
  </cellStyleXfs>
  <cellXfs count="23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7" fillId="0" borderId="0" xfId="0" applyFont="1" applyAlignment="1" applyProtection="1">
      <alignment horizontal="left" vertical="center"/>
    </xf>
    <xf numFmtId="0" fontId="8" fillId="0" borderId="0" xfId="0" applyFont="1" applyAlignment="1">
      <alignment horizontal="left" vertical="center"/>
    </xf>
    <xf numFmtId="0" fontId="9"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0"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0"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1" fillId="0" borderId="5" xfId="0" applyFont="1" applyBorder="1" applyAlignment="1" applyProtection="1">
      <alignment horizontal="left" vertical="center"/>
    </xf>
    <xf numFmtId="0" fontId="0" fillId="0" borderId="5" xfId="0" applyFont="1" applyBorder="1" applyAlignment="1" applyProtection="1">
      <alignment vertical="center"/>
    </xf>
    <xf numFmtId="4" fontId="11"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2" fillId="0" borderId="0" xfId="0" applyNumberFormat="1" applyFont="1" applyAlignment="1" applyProtection="1">
      <alignment vertical="center"/>
    </xf>
    <xf numFmtId="0" fontId="1" fillId="0" borderId="3" xfId="0" applyFont="1" applyBorder="1" applyAlignment="1">
      <alignment vertical="center"/>
    </xf>
    <xf numFmtId="0" fontId="12"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3"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1"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4" fillId="0" borderId="11" xfId="0" applyFont="1" applyBorder="1" applyAlignment="1">
      <alignment horizontal="center" vertical="center"/>
    </xf>
    <xf numFmtId="0" fontId="14"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5" fillId="0" borderId="14" xfId="0" applyFont="1" applyBorder="1" applyAlignment="1">
      <alignment horizontal="left" vertical="center"/>
    </xf>
    <xf numFmtId="0" fontId="15"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5" fillId="0" borderId="14" xfId="0" applyFont="1" applyBorder="1" applyAlignment="1" applyProtection="1">
      <alignment horizontal="left" vertical="center"/>
    </xf>
    <xf numFmtId="0" fontId="15"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6" fillId="4" borderId="6" xfId="0" applyFont="1" applyFill="1" applyBorder="1" applyAlignment="1" applyProtection="1">
      <alignment horizontal="center" vertical="center"/>
    </xf>
    <xf numFmtId="0" fontId="16"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6" fillId="4" borderId="7" xfId="0" applyFont="1" applyFill="1" applyBorder="1" applyAlignment="1" applyProtection="1">
      <alignment horizontal="center" vertical="center"/>
    </xf>
    <xf numFmtId="0" fontId="16" fillId="4" borderId="7" xfId="0" applyFont="1" applyFill="1" applyBorder="1" applyAlignment="1" applyProtection="1">
      <alignment horizontal="right" vertical="center"/>
    </xf>
    <xf numFmtId="0" fontId="16" fillId="4" borderId="8" xfId="0" applyFont="1" applyFill="1" applyBorder="1" applyAlignment="1" applyProtection="1">
      <alignment horizontal="left" vertical="center"/>
    </xf>
    <xf numFmtId="0" fontId="16" fillId="4" borderId="0" xfId="0" applyFont="1" applyFill="1" applyAlignment="1" applyProtection="1">
      <alignment horizontal="center" vertical="center"/>
    </xf>
    <xf numFmtId="0" fontId="17" fillId="0" borderId="16" xfId="0" applyFont="1" applyBorder="1" applyAlignment="1" applyProtection="1">
      <alignment horizontal="center" vertical="center" wrapText="1"/>
    </xf>
    <xf numFmtId="0" fontId="17" fillId="0" borderId="17" xfId="0" applyFont="1" applyBorder="1" applyAlignment="1" applyProtection="1">
      <alignment horizontal="center" vertical="center" wrapText="1"/>
    </xf>
    <xf numFmtId="0" fontId="17"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vertical="center"/>
    </xf>
    <xf numFmtId="4" fontId="18"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4" fillId="0" borderId="14" xfId="0" applyNumberFormat="1" applyFont="1" applyBorder="1" applyAlignment="1" applyProtection="1">
      <alignment vertical="center"/>
    </xf>
    <xf numFmtId="4" fontId="14" fillId="0" borderId="0" xfId="0" applyNumberFormat="1" applyFont="1" applyBorder="1" applyAlignment="1" applyProtection="1">
      <alignment vertical="center"/>
    </xf>
    <xf numFmtId="166" fontId="14" fillId="0" borderId="0" xfId="0" applyNumberFormat="1" applyFont="1" applyBorder="1" applyAlignment="1" applyProtection="1">
      <alignment vertical="center"/>
    </xf>
    <xf numFmtId="4" fontId="14" fillId="0" borderId="15" xfId="0" applyNumberFormat="1" applyFont="1" applyBorder="1" applyAlignment="1" applyProtection="1">
      <alignment vertical="center"/>
    </xf>
    <xf numFmtId="0" fontId="4" fillId="0" borderId="0" xfId="0" applyFont="1" applyAlignment="1">
      <alignment horizontal="left" vertical="center"/>
    </xf>
    <xf numFmtId="0" fontId="19" fillId="0" borderId="0" xfId="0" applyFont="1" applyAlignment="1">
      <alignment horizontal="left" vertical="center"/>
    </xf>
    <xf numFmtId="0" fontId="20" fillId="0" borderId="0" xfId="1" applyFont="1" applyAlignment="1">
      <alignment horizontal="center" vertical="center"/>
    </xf>
    <xf numFmtId="0" fontId="5" fillId="0" borderId="3" xfId="0" applyFont="1" applyBorder="1" applyAlignment="1" applyProtection="1">
      <alignment vertical="center"/>
    </xf>
    <xf numFmtId="0" fontId="21" fillId="0" borderId="0" xfId="0" applyFont="1" applyAlignment="1" applyProtection="1">
      <alignment vertical="center"/>
    </xf>
    <xf numFmtId="0" fontId="21" fillId="0" borderId="0" xfId="0" applyFont="1" applyAlignment="1" applyProtection="1">
      <alignment horizontal="left" vertical="center" wrapText="1"/>
    </xf>
    <xf numFmtId="0" fontId="22" fillId="0" borderId="0" xfId="0" applyFont="1" applyAlignment="1" applyProtection="1">
      <alignmen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3" fillId="0" borderId="19" xfId="0" applyNumberFormat="1" applyFont="1" applyBorder="1" applyAlignment="1" applyProtection="1">
      <alignment vertical="center"/>
    </xf>
    <xf numFmtId="4" fontId="23" fillId="0" borderId="20" xfId="0" applyNumberFormat="1" applyFont="1" applyBorder="1" applyAlignment="1" applyProtection="1">
      <alignment vertical="center"/>
    </xf>
    <xf numFmtId="166" fontId="23" fillId="0" borderId="20" xfId="0" applyNumberFormat="1" applyFont="1" applyBorder="1" applyAlignment="1" applyProtection="1">
      <alignment vertical="center"/>
    </xf>
    <xf numFmtId="4" fontId="23"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7" fillId="0" borderId="0" xfId="0" applyFont="1" applyAlignment="1">
      <alignment horizontal="left" vertical="center"/>
    </xf>
    <xf numFmtId="0" fontId="24"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1" fillId="0" borderId="0" xfId="0" applyFont="1" applyAlignment="1">
      <alignment horizontal="left" vertical="center"/>
    </xf>
    <xf numFmtId="4" fontId="18"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5"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3"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6"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6" fillId="4" borderId="0" xfId="0" applyFont="1" applyFill="1" applyAlignment="1" applyProtection="1">
      <alignment horizontal="right" vertical="center"/>
    </xf>
    <xf numFmtId="0" fontId="25"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6" fillId="4" borderId="16" xfId="0" applyFont="1" applyFill="1" applyBorder="1" applyAlignment="1" applyProtection="1">
      <alignment horizontal="center" vertical="center" wrapText="1"/>
    </xf>
    <xf numFmtId="0" fontId="16" fillId="4" borderId="17" xfId="0" applyFont="1" applyFill="1" applyBorder="1" applyAlignment="1" applyProtection="1">
      <alignment horizontal="center" vertical="center" wrapText="1"/>
    </xf>
    <xf numFmtId="0" fontId="16" fillId="4" borderId="17" xfId="0" applyFont="1" applyFill="1" applyBorder="1" applyAlignment="1" applyProtection="1">
      <alignment horizontal="center" vertical="center" wrapText="1"/>
      <protection locked="0"/>
    </xf>
    <xf numFmtId="0" fontId="16" fillId="4" borderId="18" xfId="0" applyFont="1" applyFill="1" applyBorder="1" applyAlignment="1" applyProtection="1">
      <alignment horizontal="center" vertical="center" wrapText="1"/>
    </xf>
    <xf numFmtId="0" fontId="16"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18" fillId="0" borderId="0" xfId="0" applyNumberFormat="1" applyFont="1" applyAlignment="1" applyProtection="1"/>
    <xf numFmtId="0" fontId="0" fillId="0" borderId="12" xfId="0" applyBorder="1" applyAlignment="1" applyProtection="1">
      <alignment vertical="center"/>
    </xf>
    <xf numFmtId="166" fontId="26" fillId="0" borderId="12" xfId="0" applyNumberFormat="1" applyFont="1" applyBorder="1" applyAlignment="1" applyProtection="1"/>
    <xf numFmtId="166" fontId="26" fillId="0" borderId="13" xfId="0" applyNumberFormat="1" applyFont="1" applyBorder="1" applyAlignment="1" applyProtection="1"/>
    <xf numFmtId="4" fontId="27" fillId="0" borderId="0" xfId="0" applyNumberFormat="1" applyFont="1" applyAlignment="1">
      <alignment vertical="center"/>
    </xf>
    <xf numFmtId="0" fontId="16" fillId="0" borderId="22" xfId="0" applyFont="1" applyBorder="1" applyAlignment="1" applyProtection="1">
      <alignment horizontal="center" vertical="center"/>
    </xf>
    <xf numFmtId="49" fontId="16" fillId="0" borderId="22" xfId="0" applyNumberFormat="1" applyFont="1" applyBorder="1" applyAlignment="1" applyProtection="1">
      <alignment horizontal="left" vertical="center" wrapText="1"/>
    </xf>
    <xf numFmtId="0" fontId="16" fillId="0" borderId="22" xfId="0" applyFont="1" applyBorder="1" applyAlignment="1" applyProtection="1">
      <alignment horizontal="left" vertical="center" wrapText="1"/>
    </xf>
    <xf numFmtId="0" fontId="16" fillId="0" borderId="22" xfId="0" applyFont="1" applyBorder="1" applyAlignment="1" applyProtection="1">
      <alignment horizontal="center" vertical="center" wrapText="1"/>
    </xf>
    <xf numFmtId="167" fontId="16" fillId="0" borderId="22" xfId="0" applyNumberFormat="1" applyFont="1" applyBorder="1" applyAlignment="1" applyProtection="1">
      <alignment vertical="center"/>
    </xf>
    <xf numFmtId="4" fontId="16" fillId="2" borderId="22" xfId="0" applyNumberFormat="1" applyFont="1" applyFill="1" applyBorder="1" applyAlignment="1" applyProtection="1">
      <alignment vertical="center"/>
      <protection locked="0"/>
    </xf>
    <xf numFmtId="4" fontId="16"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17" fillId="2" borderId="14" xfId="0" applyFont="1" applyFill="1" applyBorder="1" applyAlignment="1" applyProtection="1">
      <alignment horizontal="left" vertical="center"/>
      <protection locked="0"/>
    </xf>
    <xf numFmtId="0" fontId="17" fillId="0" borderId="0" xfId="0" applyFont="1" applyBorder="1" applyAlignment="1" applyProtection="1">
      <alignment horizontal="center" vertical="center"/>
    </xf>
    <xf numFmtId="166" fontId="17" fillId="0" borderId="0" xfId="0" applyNumberFormat="1" applyFont="1" applyBorder="1" applyAlignment="1" applyProtection="1">
      <alignment vertical="center"/>
    </xf>
    <xf numFmtId="166" fontId="17" fillId="0" borderId="15" xfId="0" applyNumberFormat="1" applyFont="1" applyBorder="1" applyAlignment="1" applyProtection="1">
      <alignment vertical="center"/>
    </xf>
    <xf numFmtId="0" fontId="16" fillId="0" borderId="0" xfId="0" applyFont="1" applyAlignment="1">
      <alignment horizontal="left" vertical="center"/>
    </xf>
    <xf numFmtId="4" fontId="0" fillId="0" borderId="0" xfId="0" applyNumberFormat="1" applyFont="1" applyAlignment="1">
      <alignment vertical="center"/>
    </xf>
    <xf numFmtId="0" fontId="28" fillId="0" borderId="0" xfId="0" applyFont="1" applyAlignment="1" applyProtection="1">
      <alignment horizontal="left" vertical="center"/>
    </xf>
    <xf numFmtId="0" fontId="29"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0" fillId="0" borderId="0" xfId="0" applyFont="1" applyAlignment="1" applyProtection="1">
      <alignment vertical="center" wrapText="1"/>
    </xf>
    <xf numFmtId="167" fontId="16" fillId="2" borderId="22" xfId="0" applyNumberFormat="1" applyFont="1" applyFill="1" applyBorder="1" applyAlignment="1" applyProtection="1">
      <alignment vertical="center"/>
      <protection locked="0"/>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2" fillId="0" borderId="22" xfId="0" applyFont="1" applyBorder="1" applyAlignment="1" applyProtection="1">
      <alignment vertical="center"/>
    </xf>
    <xf numFmtId="0" fontId="32"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0" t="s">
        <v>0</v>
      </c>
      <c r="AZ1" s="10" t="s">
        <v>1</v>
      </c>
      <c r="BA1" s="10" t="s">
        <v>2</v>
      </c>
      <c r="BB1" s="10" t="s">
        <v>3</v>
      </c>
      <c r="BT1" s="10" t="s">
        <v>4</v>
      </c>
      <c r="BU1" s="10" t="s">
        <v>4</v>
      </c>
      <c r="BV1" s="10" t="s">
        <v>5</v>
      </c>
    </row>
    <row r="2" s="1" customFormat="1" ht="36.96" customHeight="1">
      <c r="AR2" s="1"/>
      <c r="AS2" s="1"/>
      <c r="AT2" s="1"/>
      <c r="AU2" s="1"/>
      <c r="AV2" s="1"/>
      <c r="AW2" s="1"/>
      <c r="AX2" s="1"/>
      <c r="AY2" s="1"/>
      <c r="AZ2" s="1"/>
      <c r="BA2" s="1"/>
      <c r="BB2" s="1"/>
      <c r="BC2" s="1"/>
      <c r="BD2" s="1"/>
      <c r="BE2" s="1"/>
      <c r="BS2" s="11" t="s">
        <v>6</v>
      </c>
      <c r="BT2" s="11" t="s">
        <v>7</v>
      </c>
    </row>
    <row r="3" s="1" customFormat="1" ht="6.96" customHeight="1">
      <c r="B3" s="12"/>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4"/>
      <c r="BS3" s="11" t="s">
        <v>6</v>
      </c>
      <c r="BT3" s="11" t="s">
        <v>8</v>
      </c>
    </row>
    <row r="4" s="1" customFormat="1" ht="24.96" customHeight="1">
      <c r="B4" s="15"/>
      <c r="C4" s="16"/>
      <c r="D4" s="17" t="s">
        <v>9</v>
      </c>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4"/>
      <c r="AS4" s="18" t="s">
        <v>10</v>
      </c>
      <c r="BE4" s="19" t="s">
        <v>11</v>
      </c>
      <c r="BS4" s="11" t="s">
        <v>12</v>
      </c>
    </row>
    <row r="5" s="1" customFormat="1" ht="12" customHeight="1">
      <c r="B5" s="15"/>
      <c r="C5" s="16"/>
      <c r="D5" s="20" t="s">
        <v>13</v>
      </c>
      <c r="E5" s="16"/>
      <c r="F5" s="16"/>
      <c r="G5" s="16"/>
      <c r="H5" s="16"/>
      <c r="I5" s="16"/>
      <c r="J5" s="16"/>
      <c r="K5" s="21" t="s">
        <v>14</v>
      </c>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4"/>
      <c r="BE5" s="22" t="s">
        <v>15</v>
      </c>
      <c r="BS5" s="11" t="s">
        <v>6</v>
      </c>
    </row>
    <row r="6" s="1" customFormat="1" ht="36.96" customHeight="1">
      <c r="B6" s="15"/>
      <c r="C6" s="16"/>
      <c r="D6" s="23" t="s">
        <v>16</v>
      </c>
      <c r="E6" s="16"/>
      <c r="F6" s="16"/>
      <c r="G6" s="16"/>
      <c r="H6" s="16"/>
      <c r="I6" s="16"/>
      <c r="J6" s="16"/>
      <c r="K6" s="24" t="s">
        <v>17</v>
      </c>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4"/>
      <c r="BE6" s="25"/>
      <c r="BS6" s="11" t="s">
        <v>6</v>
      </c>
    </row>
    <row r="7" s="1" customFormat="1" ht="12" customHeight="1">
      <c r="B7" s="15"/>
      <c r="C7" s="16"/>
      <c r="D7" s="26" t="s">
        <v>18</v>
      </c>
      <c r="E7" s="16"/>
      <c r="F7" s="16"/>
      <c r="G7" s="16"/>
      <c r="H7" s="16"/>
      <c r="I7" s="16"/>
      <c r="J7" s="16"/>
      <c r="K7" s="21" t="s">
        <v>1</v>
      </c>
      <c r="L7" s="16"/>
      <c r="M7" s="16"/>
      <c r="N7" s="16"/>
      <c r="O7" s="16"/>
      <c r="P7" s="16"/>
      <c r="Q7" s="16"/>
      <c r="R7" s="16"/>
      <c r="S7" s="16"/>
      <c r="T7" s="16"/>
      <c r="U7" s="16"/>
      <c r="V7" s="16"/>
      <c r="W7" s="16"/>
      <c r="X7" s="16"/>
      <c r="Y7" s="16"/>
      <c r="Z7" s="16"/>
      <c r="AA7" s="16"/>
      <c r="AB7" s="16"/>
      <c r="AC7" s="16"/>
      <c r="AD7" s="16"/>
      <c r="AE7" s="16"/>
      <c r="AF7" s="16"/>
      <c r="AG7" s="16"/>
      <c r="AH7" s="16"/>
      <c r="AI7" s="16"/>
      <c r="AJ7" s="16"/>
      <c r="AK7" s="26" t="s">
        <v>19</v>
      </c>
      <c r="AL7" s="16"/>
      <c r="AM7" s="16"/>
      <c r="AN7" s="21" t="s">
        <v>1</v>
      </c>
      <c r="AO7" s="16"/>
      <c r="AP7" s="16"/>
      <c r="AQ7" s="16"/>
      <c r="AR7" s="14"/>
      <c r="BE7" s="25"/>
      <c r="BS7" s="11" t="s">
        <v>6</v>
      </c>
    </row>
    <row r="8" s="1" customFormat="1" ht="12" customHeight="1">
      <c r="B8" s="15"/>
      <c r="C8" s="16"/>
      <c r="D8" s="26" t="s">
        <v>20</v>
      </c>
      <c r="E8" s="16"/>
      <c r="F8" s="16"/>
      <c r="G8" s="16"/>
      <c r="H8" s="16"/>
      <c r="I8" s="16"/>
      <c r="J8" s="16"/>
      <c r="K8" s="21" t="s">
        <v>21</v>
      </c>
      <c r="L8" s="16"/>
      <c r="M8" s="16"/>
      <c r="N8" s="16"/>
      <c r="O8" s="16"/>
      <c r="P8" s="16"/>
      <c r="Q8" s="16"/>
      <c r="R8" s="16"/>
      <c r="S8" s="16"/>
      <c r="T8" s="16"/>
      <c r="U8" s="16"/>
      <c r="V8" s="16"/>
      <c r="W8" s="16"/>
      <c r="X8" s="16"/>
      <c r="Y8" s="16"/>
      <c r="Z8" s="16"/>
      <c r="AA8" s="16"/>
      <c r="AB8" s="16"/>
      <c r="AC8" s="16"/>
      <c r="AD8" s="16"/>
      <c r="AE8" s="16"/>
      <c r="AF8" s="16"/>
      <c r="AG8" s="16"/>
      <c r="AH8" s="16"/>
      <c r="AI8" s="16"/>
      <c r="AJ8" s="16"/>
      <c r="AK8" s="26" t="s">
        <v>22</v>
      </c>
      <c r="AL8" s="16"/>
      <c r="AM8" s="16"/>
      <c r="AN8" s="27" t="s">
        <v>23</v>
      </c>
      <c r="AO8" s="16"/>
      <c r="AP8" s="16"/>
      <c r="AQ8" s="16"/>
      <c r="AR8" s="14"/>
      <c r="BE8" s="25"/>
      <c r="BS8" s="11" t="s">
        <v>6</v>
      </c>
    </row>
    <row r="9" s="1" customFormat="1" ht="14.4" customHeight="1">
      <c r="B9" s="15"/>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4"/>
      <c r="BE9" s="25"/>
      <c r="BS9" s="11" t="s">
        <v>6</v>
      </c>
    </row>
    <row r="10" s="1" customFormat="1" ht="12" customHeight="1">
      <c r="B10" s="15"/>
      <c r="C10" s="16"/>
      <c r="D10" s="26" t="s">
        <v>24</v>
      </c>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26" t="s">
        <v>25</v>
      </c>
      <c r="AL10" s="16"/>
      <c r="AM10" s="16"/>
      <c r="AN10" s="21" t="s">
        <v>1</v>
      </c>
      <c r="AO10" s="16"/>
      <c r="AP10" s="16"/>
      <c r="AQ10" s="16"/>
      <c r="AR10" s="14"/>
      <c r="BE10" s="25"/>
      <c r="BS10" s="11" t="s">
        <v>6</v>
      </c>
    </row>
    <row r="11" s="1" customFormat="1" ht="18.48" customHeight="1">
      <c r="B11" s="15"/>
      <c r="C11" s="16"/>
      <c r="D11" s="16"/>
      <c r="E11" s="21" t="s">
        <v>26</v>
      </c>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26" t="s">
        <v>27</v>
      </c>
      <c r="AL11" s="16"/>
      <c r="AM11" s="16"/>
      <c r="AN11" s="21" t="s">
        <v>1</v>
      </c>
      <c r="AO11" s="16"/>
      <c r="AP11" s="16"/>
      <c r="AQ11" s="16"/>
      <c r="AR11" s="14"/>
      <c r="BE11" s="25"/>
      <c r="BS11" s="11" t="s">
        <v>6</v>
      </c>
    </row>
    <row r="12" s="1" customFormat="1" ht="6.96" customHeight="1">
      <c r="B12" s="15"/>
      <c r="C12" s="16"/>
      <c r="D12" s="16"/>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4"/>
      <c r="BE12" s="25"/>
      <c r="BS12" s="11" t="s">
        <v>6</v>
      </c>
    </row>
    <row r="13" s="1" customFormat="1" ht="12" customHeight="1">
      <c r="B13" s="15"/>
      <c r="C13" s="16"/>
      <c r="D13" s="26" t="s">
        <v>28</v>
      </c>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26" t="s">
        <v>25</v>
      </c>
      <c r="AL13" s="16"/>
      <c r="AM13" s="16"/>
      <c r="AN13" s="28" t="s">
        <v>29</v>
      </c>
      <c r="AO13" s="16"/>
      <c r="AP13" s="16"/>
      <c r="AQ13" s="16"/>
      <c r="AR13" s="14"/>
      <c r="BE13" s="25"/>
      <c r="BS13" s="11" t="s">
        <v>6</v>
      </c>
    </row>
    <row r="14">
      <c r="B14" s="15"/>
      <c r="C14" s="16"/>
      <c r="D14" s="16"/>
      <c r="E14" s="28" t="s">
        <v>29</v>
      </c>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6" t="s">
        <v>27</v>
      </c>
      <c r="AL14" s="16"/>
      <c r="AM14" s="16"/>
      <c r="AN14" s="28" t="s">
        <v>29</v>
      </c>
      <c r="AO14" s="16"/>
      <c r="AP14" s="16"/>
      <c r="AQ14" s="16"/>
      <c r="AR14" s="14"/>
      <c r="BE14" s="25"/>
      <c r="BS14" s="11" t="s">
        <v>6</v>
      </c>
    </row>
    <row r="15" s="1" customFormat="1" ht="6.96" customHeight="1">
      <c r="B15" s="15"/>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4"/>
      <c r="BE15" s="25"/>
      <c r="BS15" s="11" t="s">
        <v>4</v>
      </c>
    </row>
    <row r="16" s="1" customFormat="1" ht="12" customHeight="1">
      <c r="B16" s="15"/>
      <c r="C16" s="16"/>
      <c r="D16" s="26" t="s">
        <v>30</v>
      </c>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26" t="s">
        <v>25</v>
      </c>
      <c r="AL16" s="16"/>
      <c r="AM16" s="16"/>
      <c r="AN16" s="21" t="s">
        <v>1</v>
      </c>
      <c r="AO16" s="16"/>
      <c r="AP16" s="16"/>
      <c r="AQ16" s="16"/>
      <c r="AR16" s="14"/>
      <c r="BE16" s="25"/>
      <c r="BS16" s="11" t="s">
        <v>4</v>
      </c>
    </row>
    <row r="17" s="1" customFormat="1" ht="18.48" customHeight="1">
      <c r="B17" s="15"/>
      <c r="C17" s="16"/>
      <c r="D17" s="16"/>
      <c r="E17" s="21" t="s">
        <v>31</v>
      </c>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26" t="s">
        <v>27</v>
      </c>
      <c r="AL17" s="16"/>
      <c r="AM17" s="16"/>
      <c r="AN17" s="21" t="s">
        <v>1</v>
      </c>
      <c r="AO17" s="16"/>
      <c r="AP17" s="16"/>
      <c r="AQ17" s="16"/>
      <c r="AR17" s="14"/>
      <c r="BE17" s="25"/>
      <c r="BS17" s="11" t="s">
        <v>32</v>
      </c>
    </row>
    <row r="18" s="1" customFormat="1" ht="6.96" customHeight="1">
      <c r="B18" s="15"/>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4"/>
      <c r="BE18" s="25"/>
      <c r="BS18" s="11" t="s">
        <v>6</v>
      </c>
    </row>
    <row r="19" s="1" customFormat="1" ht="12" customHeight="1">
      <c r="B19" s="15"/>
      <c r="C19" s="16"/>
      <c r="D19" s="26" t="s">
        <v>33</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26" t="s">
        <v>25</v>
      </c>
      <c r="AL19" s="16"/>
      <c r="AM19" s="16"/>
      <c r="AN19" s="21" t="s">
        <v>1</v>
      </c>
      <c r="AO19" s="16"/>
      <c r="AP19" s="16"/>
      <c r="AQ19" s="16"/>
      <c r="AR19" s="14"/>
      <c r="BE19" s="25"/>
      <c r="BS19" s="11" t="s">
        <v>6</v>
      </c>
    </row>
    <row r="20" s="1" customFormat="1" ht="18.48" customHeight="1">
      <c r="B20" s="15"/>
      <c r="C20" s="16"/>
      <c r="D20" s="16"/>
      <c r="E20" s="21" t="s">
        <v>34</v>
      </c>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26" t="s">
        <v>27</v>
      </c>
      <c r="AL20" s="16"/>
      <c r="AM20" s="16"/>
      <c r="AN20" s="21" t="s">
        <v>1</v>
      </c>
      <c r="AO20" s="16"/>
      <c r="AP20" s="16"/>
      <c r="AQ20" s="16"/>
      <c r="AR20" s="14"/>
      <c r="BE20" s="25"/>
      <c r="BS20" s="11" t="s">
        <v>32</v>
      </c>
    </row>
    <row r="21" s="1" customFormat="1" ht="6.96" customHeight="1">
      <c r="B21" s="15"/>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4"/>
      <c r="BE21" s="25"/>
    </row>
    <row r="22" s="1" customFormat="1" ht="12" customHeight="1">
      <c r="B22" s="15"/>
      <c r="C22" s="16"/>
      <c r="D22" s="26" t="s">
        <v>35</v>
      </c>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4"/>
      <c r="BE22" s="25"/>
    </row>
    <row r="23" s="1" customFormat="1" ht="16.5" customHeight="1">
      <c r="B23" s="15"/>
      <c r="C23" s="16"/>
      <c r="D23" s="16"/>
      <c r="E23" s="30" t="s">
        <v>1</v>
      </c>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16"/>
      <c r="AP23" s="16"/>
      <c r="AQ23" s="16"/>
      <c r="AR23" s="14"/>
      <c r="BE23" s="25"/>
    </row>
    <row r="24" s="1" customFormat="1" ht="6.96" customHeight="1">
      <c r="B24" s="15"/>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4"/>
      <c r="BE24" s="25"/>
    </row>
    <row r="25" s="1" customFormat="1" ht="6.96" customHeight="1">
      <c r="B25" s="15"/>
      <c r="C25" s="16"/>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16"/>
      <c r="AQ25" s="16"/>
      <c r="AR25" s="14"/>
      <c r="BE25" s="25"/>
    </row>
    <row r="26" s="2" customFormat="1" ht="25.92" customHeight="1">
      <c r="A26" s="32"/>
      <c r="B26" s="33"/>
      <c r="C26" s="34"/>
      <c r="D26" s="35" t="s">
        <v>36</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7">
        <f>ROUND(AG94,2)</f>
        <v>0</v>
      </c>
      <c r="AL26" s="36"/>
      <c r="AM26" s="36"/>
      <c r="AN26" s="36"/>
      <c r="AO26" s="36"/>
      <c r="AP26" s="34"/>
      <c r="AQ26" s="34"/>
      <c r="AR26" s="38"/>
      <c r="BE26" s="25"/>
    </row>
    <row r="27" s="2" customFormat="1" ht="6.96" customHeight="1">
      <c r="A27" s="32"/>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8"/>
      <c r="BE27" s="25"/>
    </row>
    <row r="28" s="2" customFormat="1">
      <c r="A28" s="32"/>
      <c r="B28" s="33"/>
      <c r="C28" s="34"/>
      <c r="D28" s="34"/>
      <c r="E28" s="34"/>
      <c r="F28" s="34"/>
      <c r="G28" s="34"/>
      <c r="H28" s="34"/>
      <c r="I28" s="34"/>
      <c r="J28" s="34"/>
      <c r="K28" s="34"/>
      <c r="L28" s="39" t="s">
        <v>37</v>
      </c>
      <c r="M28" s="39"/>
      <c r="N28" s="39"/>
      <c r="O28" s="39"/>
      <c r="P28" s="39"/>
      <c r="Q28" s="34"/>
      <c r="R28" s="34"/>
      <c r="S28" s="34"/>
      <c r="T28" s="34"/>
      <c r="U28" s="34"/>
      <c r="V28" s="34"/>
      <c r="W28" s="39" t="s">
        <v>38</v>
      </c>
      <c r="X28" s="39"/>
      <c r="Y28" s="39"/>
      <c r="Z28" s="39"/>
      <c r="AA28" s="39"/>
      <c r="AB28" s="39"/>
      <c r="AC28" s="39"/>
      <c r="AD28" s="39"/>
      <c r="AE28" s="39"/>
      <c r="AF28" s="34"/>
      <c r="AG28" s="34"/>
      <c r="AH28" s="34"/>
      <c r="AI28" s="34"/>
      <c r="AJ28" s="34"/>
      <c r="AK28" s="39" t="s">
        <v>39</v>
      </c>
      <c r="AL28" s="39"/>
      <c r="AM28" s="39"/>
      <c r="AN28" s="39"/>
      <c r="AO28" s="39"/>
      <c r="AP28" s="34"/>
      <c r="AQ28" s="34"/>
      <c r="AR28" s="38"/>
      <c r="BE28" s="25"/>
    </row>
    <row r="29" s="3" customFormat="1" ht="14.4" customHeight="1">
      <c r="A29" s="3"/>
      <c r="B29" s="40"/>
      <c r="C29" s="41"/>
      <c r="D29" s="26" t="s">
        <v>40</v>
      </c>
      <c r="E29" s="41"/>
      <c r="F29" s="26" t="s">
        <v>41</v>
      </c>
      <c r="G29" s="41"/>
      <c r="H29" s="41"/>
      <c r="I29" s="41"/>
      <c r="J29" s="41"/>
      <c r="K29" s="41"/>
      <c r="L29" s="42">
        <v>0.20999999999999999</v>
      </c>
      <c r="M29" s="41"/>
      <c r="N29" s="41"/>
      <c r="O29" s="41"/>
      <c r="P29" s="41"/>
      <c r="Q29" s="41"/>
      <c r="R29" s="41"/>
      <c r="S29" s="41"/>
      <c r="T29" s="41"/>
      <c r="U29" s="41"/>
      <c r="V29" s="41"/>
      <c r="W29" s="43">
        <f>ROUND(AZ94, 2)</f>
        <v>0</v>
      </c>
      <c r="X29" s="41"/>
      <c r="Y29" s="41"/>
      <c r="Z29" s="41"/>
      <c r="AA29" s="41"/>
      <c r="AB29" s="41"/>
      <c r="AC29" s="41"/>
      <c r="AD29" s="41"/>
      <c r="AE29" s="41"/>
      <c r="AF29" s="41"/>
      <c r="AG29" s="41"/>
      <c r="AH29" s="41"/>
      <c r="AI29" s="41"/>
      <c r="AJ29" s="41"/>
      <c r="AK29" s="43">
        <f>ROUND(AV94, 2)</f>
        <v>0</v>
      </c>
      <c r="AL29" s="41"/>
      <c r="AM29" s="41"/>
      <c r="AN29" s="41"/>
      <c r="AO29" s="41"/>
      <c r="AP29" s="41"/>
      <c r="AQ29" s="41"/>
      <c r="AR29" s="44"/>
      <c r="BE29" s="45"/>
    </row>
    <row r="30" s="3" customFormat="1" ht="14.4" customHeight="1">
      <c r="A30" s="3"/>
      <c r="B30" s="40"/>
      <c r="C30" s="41"/>
      <c r="D30" s="41"/>
      <c r="E30" s="41"/>
      <c r="F30" s="26" t="s">
        <v>42</v>
      </c>
      <c r="G30" s="41"/>
      <c r="H30" s="41"/>
      <c r="I30" s="41"/>
      <c r="J30" s="41"/>
      <c r="K30" s="41"/>
      <c r="L30" s="42">
        <v>0.14999999999999999</v>
      </c>
      <c r="M30" s="41"/>
      <c r="N30" s="41"/>
      <c r="O30" s="41"/>
      <c r="P30" s="41"/>
      <c r="Q30" s="41"/>
      <c r="R30" s="41"/>
      <c r="S30" s="41"/>
      <c r="T30" s="41"/>
      <c r="U30" s="41"/>
      <c r="V30" s="41"/>
      <c r="W30" s="43">
        <f>ROUND(BA94, 2)</f>
        <v>0</v>
      </c>
      <c r="X30" s="41"/>
      <c r="Y30" s="41"/>
      <c r="Z30" s="41"/>
      <c r="AA30" s="41"/>
      <c r="AB30" s="41"/>
      <c r="AC30" s="41"/>
      <c r="AD30" s="41"/>
      <c r="AE30" s="41"/>
      <c r="AF30" s="41"/>
      <c r="AG30" s="41"/>
      <c r="AH30" s="41"/>
      <c r="AI30" s="41"/>
      <c r="AJ30" s="41"/>
      <c r="AK30" s="43">
        <f>ROUND(AW94, 2)</f>
        <v>0</v>
      </c>
      <c r="AL30" s="41"/>
      <c r="AM30" s="41"/>
      <c r="AN30" s="41"/>
      <c r="AO30" s="41"/>
      <c r="AP30" s="41"/>
      <c r="AQ30" s="41"/>
      <c r="AR30" s="44"/>
      <c r="BE30" s="45"/>
    </row>
    <row r="31" hidden="1" s="3" customFormat="1" ht="14.4" customHeight="1">
      <c r="A31" s="3"/>
      <c r="B31" s="40"/>
      <c r="C31" s="41"/>
      <c r="D31" s="41"/>
      <c r="E31" s="41"/>
      <c r="F31" s="26" t="s">
        <v>43</v>
      </c>
      <c r="G31" s="41"/>
      <c r="H31" s="41"/>
      <c r="I31" s="41"/>
      <c r="J31" s="41"/>
      <c r="K31" s="41"/>
      <c r="L31" s="42">
        <v>0.20999999999999999</v>
      </c>
      <c r="M31" s="41"/>
      <c r="N31" s="41"/>
      <c r="O31" s="41"/>
      <c r="P31" s="41"/>
      <c r="Q31" s="41"/>
      <c r="R31" s="41"/>
      <c r="S31" s="41"/>
      <c r="T31" s="41"/>
      <c r="U31" s="41"/>
      <c r="V31" s="41"/>
      <c r="W31" s="43">
        <f>ROUND(BB94, 2)</f>
        <v>0</v>
      </c>
      <c r="X31" s="41"/>
      <c r="Y31" s="41"/>
      <c r="Z31" s="41"/>
      <c r="AA31" s="41"/>
      <c r="AB31" s="41"/>
      <c r="AC31" s="41"/>
      <c r="AD31" s="41"/>
      <c r="AE31" s="41"/>
      <c r="AF31" s="41"/>
      <c r="AG31" s="41"/>
      <c r="AH31" s="41"/>
      <c r="AI31" s="41"/>
      <c r="AJ31" s="41"/>
      <c r="AK31" s="43">
        <v>0</v>
      </c>
      <c r="AL31" s="41"/>
      <c r="AM31" s="41"/>
      <c r="AN31" s="41"/>
      <c r="AO31" s="41"/>
      <c r="AP31" s="41"/>
      <c r="AQ31" s="41"/>
      <c r="AR31" s="44"/>
      <c r="BE31" s="45"/>
    </row>
    <row r="32" hidden="1" s="3" customFormat="1" ht="14.4" customHeight="1">
      <c r="A32" s="3"/>
      <c r="B32" s="40"/>
      <c r="C32" s="41"/>
      <c r="D32" s="41"/>
      <c r="E32" s="41"/>
      <c r="F32" s="26" t="s">
        <v>44</v>
      </c>
      <c r="G32" s="41"/>
      <c r="H32" s="41"/>
      <c r="I32" s="41"/>
      <c r="J32" s="41"/>
      <c r="K32" s="41"/>
      <c r="L32" s="42">
        <v>0.14999999999999999</v>
      </c>
      <c r="M32" s="41"/>
      <c r="N32" s="41"/>
      <c r="O32" s="41"/>
      <c r="P32" s="41"/>
      <c r="Q32" s="41"/>
      <c r="R32" s="41"/>
      <c r="S32" s="41"/>
      <c r="T32" s="41"/>
      <c r="U32" s="41"/>
      <c r="V32" s="41"/>
      <c r="W32" s="43">
        <f>ROUND(BC94, 2)</f>
        <v>0</v>
      </c>
      <c r="X32" s="41"/>
      <c r="Y32" s="41"/>
      <c r="Z32" s="41"/>
      <c r="AA32" s="41"/>
      <c r="AB32" s="41"/>
      <c r="AC32" s="41"/>
      <c r="AD32" s="41"/>
      <c r="AE32" s="41"/>
      <c r="AF32" s="41"/>
      <c r="AG32" s="41"/>
      <c r="AH32" s="41"/>
      <c r="AI32" s="41"/>
      <c r="AJ32" s="41"/>
      <c r="AK32" s="43">
        <v>0</v>
      </c>
      <c r="AL32" s="41"/>
      <c r="AM32" s="41"/>
      <c r="AN32" s="41"/>
      <c r="AO32" s="41"/>
      <c r="AP32" s="41"/>
      <c r="AQ32" s="41"/>
      <c r="AR32" s="44"/>
      <c r="BE32" s="45"/>
    </row>
    <row r="33" hidden="1" s="3" customFormat="1" ht="14.4" customHeight="1">
      <c r="A33" s="3"/>
      <c r="B33" s="40"/>
      <c r="C33" s="41"/>
      <c r="D33" s="41"/>
      <c r="E33" s="41"/>
      <c r="F33" s="26" t="s">
        <v>45</v>
      </c>
      <c r="G33" s="41"/>
      <c r="H33" s="41"/>
      <c r="I33" s="41"/>
      <c r="J33" s="41"/>
      <c r="K33" s="41"/>
      <c r="L33" s="42">
        <v>0</v>
      </c>
      <c r="M33" s="41"/>
      <c r="N33" s="41"/>
      <c r="O33" s="41"/>
      <c r="P33" s="41"/>
      <c r="Q33" s="41"/>
      <c r="R33" s="41"/>
      <c r="S33" s="41"/>
      <c r="T33" s="41"/>
      <c r="U33" s="41"/>
      <c r="V33" s="41"/>
      <c r="W33" s="43">
        <f>ROUND(BD94, 2)</f>
        <v>0</v>
      </c>
      <c r="X33" s="41"/>
      <c r="Y33" s="41"/>
      <c r="Z33" s="41"/>
      <c r="AA33" s="41"/>
      <c r="AB33" s="41"/>
      <c r="AC33" s="41"/>
      <c r="AD33" s="41"/>
      <c r="AE33" s="41"/>
      <c r="AF33" s="41"/>
      <c r="AG33" s="41"/>
      <c r="AH33" s="41"/>
      <c r="AI33" s="41"/>
      <c r="AJ33" s="41"/>
      <c r="AK33" s="43">
        <v>0</v>
      </c>
      <c r="AL33" s="41"/>
      <c r="AM33" s="41"/>
      <c r="AN33" s="41"/>
      <c r="AO33" s="41"/>
      <c r="AP33" s="41"/>
      <c r="AQ33" s="41"/>
      <c r="AR33" s="44"/>
      <c r="BE33" s="45"/>
    </row>
    <row r="34" s="2" customFormat="1" ht="6.96" customHeight="1">
      <c r="A34" s="32"/>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8"/>
      <c r="BE34" s="25"/>
    </row>
    <row r="35" s="2" customFormat="1" ht="25.92" customHeight="1">
      <c r="A35" s="32"/>
      <c r="B35" s="33"/>
      <c r="C35" s="46"/>
      <c r="D35" s="47" t="s">
        <v>46</v>
      </c>
      <c r="E35" s="48"/>
      <c r="F35" s="48"/>
      <c r="G35" s="48"/>
      <c r="H35" s="48"/>
      <c r="I35" s="48"/>
      <c r="J35" s="48"/>
      <c r="K35" s="48"/>
      <c r="L35" s="48"/>
      <c r="M35" s="48"/>
      <c r="N35" s="48"/>
      <c r="O35" s="48"/>
      <c r="P35" s="48"/>
      <c r="Q35" s="48"/>
      <c r="R35" s="48"/>
      <c r="S35" s="48"/>
      <c r="T35" s="49" t="s">
        <v>47</v>
      </c>
      <c r="U35" s="48"/>
      <c r="V35" s="48"/>
      <c r="W35" s="48"/>
      <c r="X35" s="50" t="s">
        <v>48</v>
      </c>
      <c r="Y35" s="48"/>
      <c r="Z35" s="48"/>
      <c r="AA35" s="48"/>
      <c r="AB35" s="48"/>
      <c r="AC35" s="48"/>
      <c r="AD35" s="48"/>
      <c r="AE35" s="48"/>
      <c r="AF35" s="48"/>
      <c r="AG35" s="48"/>
      <c r="AH35" s="48"/>
      <c r="AI35" s="48"/>
      <c r="AJ35" s="48"/>
      <c r="AK35" s="51">
        <f>SUM(AK26:AK33)</f>
        <v>0</v>
      </c>
      <c r="AL35" s="48"/>
      <c r="AM35" s="48"/>
      <c r="AN35" s="48"/>
      <c r="AO35" s="52"/>
      <c r="AP35" s="46"/>
      <c r="AQ35" s="46"/>
      <c r="AR35" s="38"/>
      <c r="BE35" s="32"/>
    </row>
    <row r="36" s="2" customFormat="1" ht="6.96" customHeight="1">
      <c r="A36" s="32"/>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8"/>
      <c r="BE36" s="32"/>
    </row>
    <row r="37" s="2" customFormat="1" ht="14.4" customHeight="1">
      <c r="A37" s="32"/>
      <c r="B37" s="33"/>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8"/>
      <c r="BE37" s="32"/>
    </row>
    <row r="38" s="1" customFormat="1" ht="14.4" customHeight="1">
      <c r="B38" s="15"/>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4"/>
    </row>
    <row r="39" s="1" customFormat="1" ht="14.4" customHeight="1">
      <c r="B39" s="15"/>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4"/>
    </row>
    <row r="40" s="1" customFormat="1" ht="14.4" customHeight="1">
      <c r="B40" s="15"/>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4"/>
    </row>
    <row r="41" s="1" customFormat="1" ht="14.4" customHeight="1">
      <c r="B41" s="15"/>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4"/>
    </row>
    <row r="42" s="1" customFormat="1" ht="14.4" customHeight="1">
      <c r="B42" s="15"/>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4"/>
    </row>
    <row r="43" s="1" customFormat="1" ht="14.4" customHeight="1">
      <c r="B43" s="15"/>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4"/>
    </row>
    <row r="44" s="1" customFormat="1" ht="14.4" customHeight="1">
      <c r="B44" s="15"/>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4"/>
    </row>
    <row r="45" s="1" customFormat="1" ht="14.4" customHeight="1">
      <c r="B45" s="15"/>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4"/>
    </row>
    <row r="46" s="1" customFormat="1" ht="14.4" customHeight="1">
      <c r="B46" s="15"/>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4"/>
    </row>
    <row r="47" s="1" customFormat="1" ht="14.4" customHeight="1">
      <c r="B47" s="15"/>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4"/>
    </row>
    <row r="48" s="1" customFormat="1" ht="14.4" customHeight="1">
      <c r="B48" s="15"/>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4"/>
    </row>
    <row r="49" s="2" customFormat="1" ht="14.4" customHeight="1">
      <c r="B49" s="53"/>
      <c r="C49" s="54"/>
      <c r="D49" s="55" t="s">
        <v>49</v>
      </c>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5" t="s">
        <v>50</v>
      </c>
      <c r="AI49" s="56"/>
      <c r="AJ49" s="56"/>
      <c r="AK49" s="56"/>
      <c r="AL49" s="56"/>
      <c r="AM49" s="56"/>
      <c r="AN49" s="56"/>
      <c r="AO49" s="56"/>
      <c r="AP49" s="54"/>
      <c r="AQ49" s="54"/>
      <c r="AR49" s="57"/>
    </row>
    <row r="50">
      <c r="B50" s="15"/>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4"/>
    </row>
    <row r="51">
      <c r="B51" s="15"/>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4"/>
    </row>
    <row r="52">
      <c r="B52" s="15"/>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4"/>
    </row>
    <row r="53">
      <c r="B53" s="15"/>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4"/>
    </row>
    <row r="54">
      <c r="B54" s="15"/>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4"/>
    </row>
    <row r="55">
      <c r="B55" s="15"/>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4"/>
    </row>
    <row r="56">
      <c r="B56" s="15"/>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4"/>
    </row>
    <row r="57">
      <c r="B57" s="15"/>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4"/>
    </row>
    <row r="58">
      <c r="B58" s="15"/>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4"/>
    </row>
    <row r="59">
      <c r="B59" s="15"/>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4"/>
    </row>
    <row r="60" s="2" customFormat="1">
      <c r="A60" s="32"/>
      <c r="B60" s="33"/>
      <c r="C60" s="34"/>
      <c r="D60" s="58" t="s">
        <v>51</v>
      </c>
      <c r="E60" s="36"/>
      <c r="F60" s="36"/>
      <c r="G60" s="36"/>
      <c r="H60" s="36"/>
      <c r="I60" s="36"/>
      <c r="J60" s="36"/>
      <c r="K60" s="36"/>
      <c r="L60" s="36"/>
      <c r="M60" s="36"/>
      <c r="N60" s="36"/>
      <c r="O60" s="36"/>
      <c r="P60" s="36"/>
      <c r="Q60" s="36"/>
      <c r="R60" s="36"/>
      <c r="S60" s="36"/>
      <c r="T60" s="36"/>
      <c r="U60" s="36"/>
      <c r="V60" s="58" t="s">
        <v>52</v>
      </c>
      <c r="W60" s="36"/>
      <c r="X60" s="36"/>
      <c r="Y60" s="36"/>
      <c r="Z60" s="36"/>
      <c r="AA60" s="36"/>
      <c r="AB60" s="36"/>
      <c r="AC60" s="36"/>
      <c r="AD60" s="36"/>
      <c r="AE60" s="36"/>
      <c r="AF60" s="36"/>
      <c r="AG60" s="36"/>
      <c r="AH60" s="58" t="s">
        <v>51</v>
      </c>
      <c r="AI60" s="36"/>
      <c r="AJ60" s="36"/>
      <c r="AK60" s="36"/>
      <c r="AL60" s="36"/>
      <c r="AM60" s="58" t="s">
        <v>52</v>
      </c>
      <c r="AN60" s="36"/>
      <c r="AO60" s="36"/>
      <c r="AP60" s="34"/>
      <c r="AQ60" s="34"/>
      <c r="AR60" s="38"/>
      <c r="BE60" s="32"/>
    </row>
    <row r="61">
      <c r="B61" s="15"/>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4"/>
    </row>
    <row r="62">
      <c r="B62" s="15"/>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4"/>
    </row>
    <row r="63">
      <c r="B63" s="15"/>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4"/>
    </row>
    <row r="64" s="2" customFormat="1">
      <c r="A64" s="32"/>
      <c r="B64" s="33"/>
      <c r="C64" s="34"/>
      <c r="D64" s="55" t="s">
        <v>53</v>
      </c>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5" t="s">
        <v>54</v>
      </c>
      <c r="AI64" s="59"/>
      <c r="AJ64" s="59"/>
      <c r="AK64" s="59"/>
      <c r="AL64" s="59"/>
      <c r="AM64" s="59"/>
      <c r="AN64" s="59"/>
      <c r="AO64" s="59"/>
      <c r="AP64" s="34"/>
      <c r="AQ64" s="34"/>
      <c r="AR64" s="38"/>
      <c r="BE64" s="32"/>
    </row>
    <row r="65">
      <c r="B65" s="15"/>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4"/>
    </row>
    <row r="66">
      <c r="B66" s="15"/>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4"/>
    </row>
    <row r="67">
      <c r="B67" s="15"/>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4"/>
    </row>
    <row r="68">
      <c r="B68" s="15"/>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4"/>
    </row>
    <row r="69">
      <c r="B69" s="15"/>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4"/>
    </row>
    <row r="70">
      <c r="B70" s="15"/>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4"/>
    </row>
    <row r="71">
      <c r="B71" s="15"/>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c r="AR71" s="14"/>
    </row>
    <row r="72">
      <c r="B72" s="15"/>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4"/>
    </row>
    <row r="73">
      <c r="B73" s="15"/>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4"/>
    </row>
    <row r="74">
      <c r="B74" s="15"/>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4"/>
    </row>
    <row r="75" s="2" customFormat="1">
      <c r="A75" s="32"/>
      <c r="B75" s="33"/>
      <c r="C75" s="34"/>
      <c r="D75" s="58" t="s">
        <v>51</v>
      </c>
      <c r="E75" s="36"/>
      <c r="F75" s="36"/>
      <c r="G75" s="36"/>
      <c r="H75" s="36"/>
      <c r="I75" s="36"/>
      <c r="J75" s="36"/>
      <c r="K75" s="36"/>
      <c r="L75" s="36"/>
      <c r="M75" s="36"/>
      <c r="N75" s="36"/>
      <c r="O75" s="36"/>
      <c r="P75" s="36"/>
      <c r="Q75" s="36"/>
      <c r="R75" s="36"/>
      <c r="S75" s="36"/>
      <c r="T75" s="36"/>
      <c r="U75" s="36"/>
      <c r="V75" s="58" t="s">
        <v>52</v>
      </c>
      <c r="W75" s="36"/>
      <c r="X75" s="36"/>
      <c r="Y75" s="36"/>
      <c r="Z75" s="36"/>
      <c r="AA75" s="36"/>
      <c r="AB75" s="36"/>
      <c r="AC75" s="36"/>
      <c r="AD75" s="36"/>
      <c r="AE75" s="36"/>
      <c r="AF75" s="36"/>
      <c r="AG75" s="36"/>
      <c r="AH75" s="58" t="s">
        <v>51</v>
      </c>
      <c r="AI75" s="36"/>
      <c r="AJ75" s="36"/>
      <c r="AK75" s="36"/>
      <c r="AL75" s="36"/>
      <c r="AM75" s="58" t="s">
        <v>52</v>
      </c>
      <c r="AN75" s="36"/>
      <c r="AO75" s="36"/>
      <c r="AP75" s="34"/>
      <c r="AQ75" s="34"/>
      <c r="AR75" s="38"/>
      <c r="BE75" s="32"/>
    </row>
    <row r="76" s="2" customFormat="1">
      <c r="A76" s="32"/>
      <c r="B76" s="33"/>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8"/>
      <c r="BE76" s="32"/>
    </row>
    <row r="77" s="2" customFormat="1" ht="6.96" customHeight="1">
      <c r="A77" s="32"/>
      <c r="B77" s="60"/>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1"/>
      <c r="AP77" s="61"/>
      <c r="AQ77" s="61"/>
      <c r="AR77" s="38"/>
      <c r="BE77" s="32"/>
    </row>
    <row r="81" s="2" customFormat="1" ht="6.96" customHeight="1">
      <c r="A81" s="32"/>
      <c r="B81" s="62"/>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38"/>
      <c r="BE81" s="32"/>
    </row>
    <row r="82" s="2" customFormat="1" ht="24.96" customHeight="1">
      <c r="A82" s="32"/>
      <c r="B82" s="33"/>
      <c r="C82" s="17" t="s">
        <v>55</v>
      </c>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8"/>
      <c r="BE82" s="32"/>
    </row>
    <row r="83" s="2" customFormat="1" ht="6.96" customHeight="1">
      <c r="A83" s="32"/>
      <c r="B83" s="33"/>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8"/>
      <c r="BE83" s="32"/>
    </row>
    <row r="84" s="4" customFormat="1" ht="12" customHeight="1">
      <c r="A84" s="4"/>
      <c r="B84" s="64"/>
      <c r="C84" s="26" t="s">
        <v>13</v>
      </c>
      <c r="D84" s="65"/>
      <c r="E84" s="65"/>
      <c r="F84" s="65"/>
      <c r="G84" s="65"/>
      <c r="H84" s="65"/>
      <c r="I84" s="65"/>
      <c r="J84" s="65"/>
      <c r="K84" s="65"/>
      <c r="L84" s="65" t="str">
        <f>K5</f>
        <v>65420001</v>
      </c>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6"/>
      <c r="BE84" s="4"/>
    </row>
    <row r="85" s="5" customFormat="1" ht="36.96" customHeight="1">
      <c r="A85" s="5"/>
      <c r="B85" s="67"/>
      <c r="C85" s="68" t="s">
        <v>16</v>
      </c>
      <c r="D85" s="69"/>
      <c r="E85" s="69"/>
      <c r="F85" s="69"/>
      <c r="G85" s="69"/>
      <c r="H85" s="69"/>
      <c r="I85" s="69"/>
      <c r="J85" s="69"/>
      <c r="K85" s="69"/>
      <c r="L85" s="70" t="str">
        <f>K6</f>
        <v>Údržba 2020/2021 - oblast Plzeň</v>
      </c>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69"/>
      <c r="AL85" s="69"/>
      <c r="AM85" s="69"/>
      <c r="AN85" s="69"/>
      <c r="AO85" s="69"/>
      <c r="AP85" s="69"/>
      <c r="AQ85" s="69"/>
      <c r="AR85" s="71"/>
      <c r="BE85" s="5"/>
    </row>
    <row r="86" s="2" customFormat="1" ht="6.96" customHeight="1">
      <c r="A86" s="32"/>
      <c r="B86" s="33"/>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8"/>
      <c r="BE86" s="32"/>
    </row>
    <row r="87" s="2" customFormat="1" ht="12" customHeight="1">
      <c r="A87" s="32"/>
      <c r="B87" s="33"/>
      <c r="C87" s="26" t="s">
        <v>20</v>
      </c>
      <c r="D87" s="34"/>
      <c r="E87" s="34"/>
      <c r="F87" s="34"/>
      <c r="G87" s="34"/>
      <c r="H87" s="34"/>
      <c r="I87" s="34"/>
      <c r="J87" s="34"/>
      <c r="K87" s="34"/>
      <c r="L87" s="72" t="str">
        <f>IF(K8="","",K8)</f>
        <v>Obvod ST Plzeň</v>
      </c>
      <c r="M87" s="34"/>
      <c r="N87" s="34"/>
      <c r="O87" s="34"/>
      <c r="P87" s="34"/>
      <c r="Q87" s="34"/>
      <c r="R87" s="34"/>
      <c r="S87" s="34"/>
      <c r="T87" s="34"/>
      <c r="U87" s="34"/>
      <c r="V87" s="34"/>
      <c r="W87" s="34"/>
      <c r="X87" s="34"/>
      <c r="Y87" s="34"/>
      <c r="Z87" s="34"/>
      <c r="AA87" s="34"/>
      <c r="AB87" s="34"/>
      <c r="AC87" s="34"/>
      <c r="AD87" s="34"/>
      <c r="AE87" s="34"/>
      <c r="AF87" s="34"/>
      <c r="AG87" s="34"/>
      <c r="AH87" s="34"/>
      <c r="AI87" s="26" t="s">
        <v>22</v>
      </c>
      <c r="AJ87" s="34"/>
      <c r="AK87" s="34"/>
      <c r="AL87" s="34"/>
      <c r="AM87" s="73" t="str">
        <f>IF(AN8= "","",AN8)</f>
        <v>13. 1. 2020</v>
      </c>
      <c r="AN87" s="73"/>
      <c r="AO87" s="34"/>
      <c r="AP87" s="34"/>
      <c r="AQ87" s="34"/>
      <c r="AR87" s="38"/>
      <c r="BE87" s="32"/>
    </row>
    <row r="88" s="2" customFormat="1" ht="6.96" customHeight="1">
      <c r="A88" s="32"/>
      <c r="B88" s="33"/>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8"/>
      <c r="BE88" s="32"/>
    </row>
    <row r="89" s="2" customFormat="1" ht="15.15" customHeight="1">
      <c r="A89" s="32"/>
      <c r="B89" s="33"/>
      <c r="C89" s="26" t="s">
        <v>24</v>
      </c>
      <c r="D89" s="34"/>
      <c r="E89" s="34"/>
      <c r="F89" s="34"/>
      <c r="G89" s="34"/>
      <c r="H89" s="34"/>
      <c r="I89" s="34"/>
      <c r="J89" s="34"/>
      <c r="K89" s="34"/>
      <c r="L89" s="65" t="str">
        <f>IF(E11= "","",E11)</f>
        <v>Správa železnic s.o., OŘ Plzeň</v>
      </c>
      <c r="M89" s="34"/>
      <c r="N89" s="34"/>
      <c r="O89" s="34"/>
      <c r="P89" s="34"/>
      <c r="Q89" s="34"/>
      <c r="R89" s="34"/>
      <c r="S89" s="34"/>
      <c r="T89" s="34"/>
      <c r="U89" s="34"/>
      <c r="V89" s="34"/>
      <c r="W89" s="34"/>
      <c r="X89" s="34"/>
      <c r="Y89" s="34"/>
      <c r="Z89" s="34"/>
      <c r="AA89" s="34"/>
      <c r="AB89" s="34"/>
      <c r="AC89" s="34"/>
      <c r="AD89" s="34"/>
      <c r="AE89" s="34"/>
      <c r="AF89" s="34"/>
      <c r="AG89" s="34"/>
      <c r="AH89" s="34"/>
      <c r="AI89" s="26" t="s">
        <v>30</v>
      </c>
      <c r="AJ89" s="34"/>
      <c r="AK89" s="34"/>
      <c r="AL89" s="34"/>
      <c r="AM89" s="74" t="str">
        <f>IF(E17="","",E17)</f>
        <v xml:space="preserve"> </v>
      </c>
      <c r="AN89" s="65"/>
      <c r="AO89" s="65"/>
      <c r="AP89" s="65"/>
      <c r="AQ89" s="34"/>
      <c r="AR89" s="38"/>
      <c r="AS89" s="75" t="s">
        <v>56</v>
      </c>
      <c r="AT89" s="76"/>
      <c r="AU89" s="77"/>
      <c r="AV89" s="77"/>
      <c r="AW89" s="77"/>
      <c r="AX89" s="77"/>
      <c r="AY89" s="77"/>
      <c r="AZ89" s="77"/>
      <c r="BA89" s="77"/>
      <c r="BB89" s="77"/>
      <c r="BC89" s="77"/>
      <c r="BD89" s="78"/>
      <c r="BE89" s="32"/>
    </row>
    <row r="90" s="2" customFormat="1" ht="15.15" customHeight="1">
      <c r="A90" s="32"/>
      <c r="B90" s="33"/>
      <c r="C90" s="26" t="s">
        <v>28</v>
      </c>
      <c r="D90" s="34"/>
      <c r="E90" s="34"/>
      <c r="F90" s="34"/>
      <c r="G90" s="34"/>
      <c r="H90" s="34"/>
      <c r="I90" s="34"/>
      <c r="J90" s="34"/>
      <c r="K90" s="34"/>
      <c r="L90" s="65" t="str">
        <f>IF(E14= "Vyplň údaj","",E14)</f>
        <v/>
      </c>
      <c r="M90" s="34"/>
      <c r="N90" s="34"/>
      <c r="O90" s="34"/>
      <c r="P90" s="34"/>
      <c r="Q90" s="34"/>
      <c r="R90" s="34"/>
      <c r="S90" s="34"/>
      <c r="T90" s="34"/>
      <c r="U90" s="34"/>
      <c r="V90" s="34"/>
      <c r="W90" s="34"/>
      <c r="X90" s="34"/>
      <c r="Y90" s="34"/>
      <c r="Z90" s="34"/>
      <c r="AA90" s="34"/>
      <c r="AB90" s="34"/>
      <c r="AC90" s="34"/>
      <c r="AD90" s="34"/>
      <c r="AE90" s="34"/>
      <c r="AF90" s="34"/>
      <c r="AG90" s="34"/>
      <c r="AH90" s="34"/>
      <c r="AI90" s="26" t="s">
        <v>33</v>
      </c>
      <c r="AJ90" s="34"/>
      <c r="AK90" s="34"/>
      <c r="AL90" s="34"/>
      <c r="AM90" s="74" t="str">
        <f>IF(E20="","",E20)</f>
        <v>Jung</v>
      </c>
      <c r="AN90" s="65"/>
      <c r="AO90" s="65"/>
      <c r="AP90" s="65"/>
      <c r="AQ90" s="34"/>
      <c r="AR90" s="38"/>
      <c r="AS90" s="79"/>
      <c r="AT90" s="80"/>
      <c r="AU90" s="81"/>
      <c r="AV90" s="81"/>
      <c r="AW90" s="81"/>
      <c r="AX90" s="81"/>
      <c r="AY90" s="81"/>
      <c r="AZ90" s="81"/>
      <c r="BA90" s="81"/>
      <c r="BB90" s="81"/>
      <c r="BC90" s="81"/>
      <c r="BD90" s="82"/>
      <c r="BE90" s="32"/>
    </row>
    <row r="91" s="2" customFormat="1" ht="10.8" customHeight="1">
      <c r="A91" s="32"/>
      <c r="B91" s="33"/>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8"/>
      <c r="AS91" s="83"/>
      <c r="AT91" s="84"/>
      <c r="AU91" s="85"/>
      <c r="AV91" s="85"/>
      <c r="AW91" s="85"/>
      <c r="AX91" s="85"/>
      <c r="AY91" s="85"/>
      <c r="AZ91" s="85"/>
      <c r="BA91" s="85"/>
      <c r="BB91" s="85"/>
      <c r="BC91" s="85"/>
      <c r="BD91" s="86"/>
      <c r="BE91" s="32"/>
    </row>
    <row r="92" s="2" customFormat="1" ht="29.28" customHeight="1">
      <c r="A92" s="32"/>
      <c r="B92" s="33"/>
      <c r="C92" s="87" t="s">
        <v>57</v>
      </c>
      <c r="D92" s="88"/>
      <c r="E92" s="88"/>
      <c r="F92" s="88"/>
      <c r="G92" s="88"/>
      <c r="H92" s="89"/>
      <c r="I92" s="90" t="s">
        <v>58</v>
      </c>
      <c r="J92" s="88"/>
      <c r="K92" s="88"/>
      <c r="L92" s="88"/>
      <c r="M92" s="88"/>
      <c r="N92" s="88"/>
      <c r="O92" s="88"/>
      <c r="P92" s="88"/>
      <c r="Q92" s="88"/>
      <c r="R92" s="88"/>
      <c r="S92" s="88"/>
      <c r="T92" s="88"/>
      <c r="U92" s="88"/>
      <c r="V92" s="88"/>
      <c r="W92" s="88"/>
      <c r="X92" s="88"/>
      <c r="Y92" s="88"/>
      <c r="Z92" s="88"/>
      <c r="AA92" s="88"/>
      <c r="AB92" s="88"/>
      <c r="AC92" s="88"/>
      <c r="AD92" s="88"/>
      <c r="AE92" s="88"/>
      <c r="AF92" s="88"/>
      <c r="AG92" s="91" t="s">
        <v>59</v>
      </c>
      <c r="AH92" s="88"/>
      <c r="AI92" s="88"/>
      <c r="AJ92" s="88"/>
      <c r="AK92" s="88"/>
      <c r="AL92" s="88"/>
      <c r="AM92" s="88"/>
      <c r="AN92" s="90" t="s">
        <v>60</v>
      </c>
      <c r="AO92" s="88"/>
      <c r="AP92" s="92"/>
      <c r="AQ92" s="93" t="s">
        <v>61</v>
      </c>
      <c r="AR92" s="38"/>
      <c r="AS92" s="94" t="s">
        <v>62</v>
      </c>
      <c r="AT92" s="95" t="s">
        <v>63</v>
      </c>
      <c r="AU92" s="95" t="s">
        <v>64</v>
      </c>
      <c r="AV92" s="95" t="s">
        <v>65</v>
      </c>
      <c r="AW92" s="95" t="s">
        <v>66</v>
      </c>
      <c r="AX92" s="95" t="s">
        <v>67</v>
      </c>
      <c r="AY92" s="95" t="s">
        <v>68</v>
      </c>
      <c r="AZ92" s="95" t="s">
        <v>69</v>
      </c>
      <c r="BA92" s="95" t="s">
        <v>70</v>
      </c>
      <c r="BB92" s="95" t="s">
        <v>71</v>
      </c>
      <c r="BC92" s="95" t="s">
        <v>72</v>
      </c>
      <c r="BD92" s="96" t="s">
        <v>73</v>
      </c>
      <c r="BE92" s="32"/>
    </row>
    <row r="93" s="2" customFormat="1" ht="10.8" customHeight="1">
      <c r="A93" s="32"/>
      <c r="B93" s="33"/>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8"/>
      <c r="AS93" s="97"/>
      <c r="AT93" s="98"/>
      <c r="AU93" s="98"/>
      <c r="AV93" s="98"/>
      <c r="AW93" s="98"/>
      <c r="AX93" s="98"/>
      <c r="AY93" s="98"/>
      <c r="AZ93" s="98"/>
      <c r="BA93" s="98"/>
      <c r="BB93" s="98"/>
      <c r="BC93" s="98"/>
      <c r="BD93" s="99"/>
      <c r="BE93" s="32"/>
    </row>
    <row r="94" s="6" customFormat="1" ht="32.4" customHeight="1">
      <c r="A94" s="6"/>
      <c r="B94" s="100"/>
      <c r="C94" s="101" t="s">
        <v>74</v>
      </c>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3">
        <f>ROUND(AG95,2)</f>
        <v>0</v>
      </c>
      <c r="AH94" s="103"/>
      <c r="AI94" s="103"/>
      <c r="AJ94" s="103"/>
      <c r="AK94" s="103"/>
      <c r="AL94" s="103"/>
      <c r="AM94" s="103"/>
      <c r="AN94" s="104">
        <f>SUM(AG94,AT94)</f>
        <v>0</v>
      </c>
      <c r="AO94" s="104"/>
      <c r="AP94" s="104"/>
      <c r="AQ94" s="105" t="s">
        <v>1</v>
      </c>
      <c r="AR94" s="106"/>
      <c r="AS94" s="107">
        <f>ROUND(AS95,2)</f>
        <v>0</v>
      </c>
      <c r="AT94" s="108">
        <f>ROUND(SUM(AV94:AW94),2)</f>
        <v>0</v>
      </c>
      <c r="AU94" s="109">
        <f>ROUND(AU95,5)</f>
        <v>0</v>
      </c>
      <c r="AV94" s="108">
        <f>ROUND(AZ94*L29,2)</f>
        <v>0</v>
      </c>
      <c r="AW94" s="108">
        <f>ROUND(BA94*L30,2)</f>
        <v>0</v>
      </c>
      <c r="AX94" s="108">
        <f>ROUND(BB94*L29,2)</f>
        <v>0</v>
      </c>
      <c r="AY94" s="108">
        <f>ROUND(BC94*L30,2)</f>
        <v>0</v>
      </c>
      <c r="AZ94" s="108">
        <f>ROUND(AZ95,2)</f>
        <v>0</v>
      </c>
      <c r="BA94" s="108">
        <f>ROUND(BA95,2)</f>
        <v>0</v>
      </c>
      <c r="BB94" s="108">
        <f>ROUND(BB95,2)</f>
        <v>0</v>
      </c>
      <c r="BC94" s="108">
        <f>ROUND(BC95,2)</f>
        <v>0</v>
      </c>
      <c r="BD94" s="110">
        <f>ROUND(BD95,2)</f>
        <v>0</v>
      </c>
      <c r="BE94" s="6"/>
      <c r="BS94" s="111" t="s">
        <v>75</v>
      </c>
      <c r="BT94" s="111" t="s">
        <v>76</v>
      </c>
      <c r="BU94" s="112" t="s">
        <v>77</v>
      </c>
      <c r="BV94" s="111" t="s">
        <v>78</v>
      </c>
      <c r="BW94" s="111" t="s">
        <v>5</v>
      </c>
      <c r="BX94" s="111" t="s">
        <v>79</v>
      </c>
      <c r="CL94" s="111" t="s">
        <v>1</v>
      </c>
    </row>
    <row r="95" s="7" customFormat="1" ht="16.5" customHeight="1">
      <c r="A95" s="113" t="s">
        <v>80</v>
      </c>
      <c r="B95" s="114"/>
      <c r="C95" s="115"/>
      <c r="D95" s="116" t="s">
        <v>81</v>
      </c>
      <c r="E95" s="116"/>
      <c r="F95" s="116"/>
      <c r="G95" s="116"/>
      <c r="H95" s="116"/>
      <c r="I95" s="117"/>
      <c r="J95" s="116" t="s">
        <v>82</v>
      </c>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8">
        <f>'SO 1 - Soupis položek'!J30</f>
        <v>0</v>
      </c>
      <c r="AH95" s="117"/>
      <c r="AI95" s="117"/>
      <c r="AJ95" s="117"/>
      <c r="AK95" s="117"/>
      <c r="AL95" s="117"/>
      <c r="AM95" s="117"/>
      <c r="AN95" s="118">
        <f>SUM(AG95,AT95)</f>
        <v>0</v>
      </c>
      <c r="AO95" s="117"/>
      <c r="AP95" s="117"/>
      <c r="AQ95" s="119" t="s">
        <v>83</v>
      </c>
      <c r="AR95" s="120"/>
      <c r="AS95" s="121">
        <v>0</v>
      </c>
      <c r="AT95" s="122">
        <f>ROUND(SUM(AV95:AW95),2)</f>
        <v>0</v>
      </c>
      <c r="AU95" s="123">
        <f>'SO 1 - Soupis položek'!P116</f>
        <v>0</v>
      </c>
      <c r="AV95" s="122">
        <f>'SO 1 - Soupis položek'!J33</f>
        <v>0</v>
      </c>
      <c r="AW95" s="122">
        <f>'SO 1 - Soupis položek'!J34</f>
        <v>0</v>
      </c>
      <c r="AX95" s="122">
        <f>'SO 1 - Soupis položek'!J35</f>
        <v>0</v>
      </c>
      <c r="AY95" s="122">
        <f>'SO 1 - Soupis položek'!J36</f>
        <v>0</v>
      </c>
      <c r="AZ95" s="122">
        <f>'SO 1 - Soupis položek'!F33</f>
        <v>0</v>
      </c>
      <c r="BA95" s="122">
        <f>'SO 1 - Soupis položek'!F34</f>
        <v>0</v>
      </c>
      <c r="BB95" s="122">
        <f>'SO 1 - Soupis položek'!F35</f>
        <v>0</v>
      </c>
      <c r="BC95" s="122">
        <f>'SO 1 - Soupis položek'!F36</f>
        <v>0</v>
      </c>
      <c r="BD95" s="124">
        <f>'SO 1 - Soupis položek'!F37</f>
        <v>0</v>
      </c>
      <c r="BE95" s="7"/>
      <c r="BT95" s="125" t="s">
        <v>84</v>
      </c>
      <c r="BV95" s="125" t="s">
        <v>78</v>
      </c>
      <c r="BW95" s="125" t="s">
        <v>85</v>
      </c>
      <c r="BX95" s="125" t="s">
        <v>5</v>
      </c>
      <c r="CL95" s="125" t="s">
        <v>1</v>
      </c>
      <c r="CM95" s="125" t="s">
        <v>86</v>
      </c>
    </row>
    <row r="96" s="2" customFormat="1" ht="30" customHeight="1">
      <c r="A96" s="32"/>
      <c r="B96" s="33"/>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8"/>
      <c r="AS96" s="32"/>
      <c r="AT96" s="32"/>
      <c r="AU96" s="32"/>
      <c r="AV96" s="32"/>
      <c r="AW96" s="32"/>
      <c r="AX96" s="32"/>
      <c r="AY96" s="32"/>
      <c r="AZ96" s="32"/>
      <c r="BA96" s="32"/>
      <c r="BB96" s="32"/>
      <c r="BC96" s="32"/>
      <c r="BD96" s="32"/>
      <c r="BE96" s="32"/>
    </row>
    <row r="97" s="2" customFormat="1" ht="6.96" customHeight="1">
      <c r="A97" s="32"/>
      <c r="B97" s="60"/>
      <c r="C97" s="61"/>
      <c r="D97" s="61"/>
      <c r="E97" s="61"/>
      <c r="F97" s="61"/>
      <c r="G97" s="61"/>
      <c r="H97" s="61"/>
      <c r="I97" s="61"/>
      <c r="J97" s="61"/>
      <c r="K97" s="61"/>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61"/>
      <c r="AK97" s="61"/>
      <c r="AL97" s="61"/>
      <c r="AM97" s="61"/>
      <c r="AN97" s="61"/>
      <c r="AO97" s="61"/>
      <c r="AP97" s="61"/>
      <c r="AQ97" s="61"/>
      <c r="AR97" s="38"/>
      <c r="AS97" s="32"/>
      <c r="AT97" s="32"/>
      <c r="AU97" s="32"/>
      <c r="AV97" s="32"/>
      <c r="AW97" s="32"/>
      <c r="AX97" s="32"/>
      <c r="AY97" s="32"/>
      <c r="AZ97" s="32"/>
      <c r="BA97" s="32"/>
      <c r="BB97" s="32"/>
      <c r="BC97" s="32"/>
      <c r="BD97" s="32"/>
      <c r="BE97" s="32"/>
    </row>
  </sheetData>
  <sheetProtection sheet="1" formatColumns="0" formatRows="0" objects="1" scenarios="1" spinCount="100000" saltValue="U21ZLzQK2mS2svct087QdlP1sp5safcOVdWb3p1GvArOFA39lQd5RCiEYuez8D2a/lduGsgizW3JyFxnEpMzKg==" hashValue="bpJUZb/WiGBuVP3idN/b1ULCsoaFmjdL5uYTWqsoqmH5/aky1YYT73iyNore89Hj7TcinrxwctHMijrr9RaVXQ=="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SO 1 - Soupis položek'!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6"/>
      <c r="L2" s="1"/>
      <c r="M2" s="1"/>
      <c r="N2" s="1"/>
      <c r="O2" s="1"/>
      <c r="P2" s="1"/>
      <c r="Q2" s="1"/>
      <c r="R2" s="1"/>
      <c r="S2" s="1"/>
      <c r="T2" s="1"/>
      <c r="U2" s="1"/>
      <c r="V2" s="1"/>
      <c r="AT2" s="11" t="s">
        <v>85</v>
      </c>
    </row>
    <row r="3" s="1" customFormat="1" ht="6.96" customHeight="1">
      <c r="B3" s="127"/>
      <c r="C3" s="128"/>
      <c r="D3" s="128"/>
      <c r="E3" s="128"/>
      <c r="F3" s="128"/>
      <c r="G3" s="128"/>
      <c r="H3" s="128"/>
      <c r="I3" s="129"/>
      <c r="J3" s="128"/>
      <c r="K3" s="128"/>
      <c r="L3" s="14"/>
      <c r="AT3" s="11" t="s">
        <v>86</v>
      </c>
    </row>
    <row r="4" s="1" customFormat="1" ht="24.96" customHeight="1">
      <c r="B4" s="14"/>
      <c r="D4" s="130" t="s">
        <v>87</v>
      </c>
      <c r="I4" s="126"/>
      <c r="L4" s="14"/>
      <c r="M4" s="131" t="s">
        <v>10</v>
      </c>
      <c r="AT4" s="11" t="s">
        <v>4</v>
      </c>
    </row>
    <row r="5" s="1" customFormat="1" ht="6.96" customHeight="1">
      <c r="B5" s="14"/>
      <c r="I5" s="126"/>
      <c r="L5" s="14"/>
    </row>
    <row r="6" s="1" customFormat="1" ht="12" customHeight="1">
      <c r="B6" s="14"/>
      <c r="D6" s="132" t="s">
        <v>16</v>
      </c>
      <c r="I6" s="126"/>
      <c r="L6" s="14"/>
    </row>
    <row r="7" s="1" customFormat="1" ht="16.5" customHeight="1">
      <c r="B7" s="14"/>
      <c r="E7" s="133" t="str">
        <f>'Rekapitulace stavby'!K6</f>
        <v>Údržba 2020/2021 - oblast Plzeň</v>
      </c>
      <c r="F7" s="132"/>
      <c r="G7" s="132"/>
      <c r="H7" s="132"/>
      <c r="I7" s="126"/>
      <c r="L7" s="14"/>
    </row>
    <row r="8" s="2" customFormat="1" ht="12" customHeight="1">
      <c r="A8" s="32"/>
      <c r="B8" s="38"/>
      <c r="C8" s="32"/>
      <c r="D8" s="132" t="s">
        <v>88</v>
      </c>
      <c r="E8" s="32"/>
      <c r="F8" s="32"/>
      <c r="G8" s="32"/>
      <c r="H8" s="32"/>
      <c r="I8" s="134"/>
      <c r="J8" s="32"/>
      <c r="K8" s="32"/>
      <c r="L8" s="57"/>
      <c r="S8" s="32"/>
      <c r="T8" s="32"/>
      <c r="U8" s="32"/>
      <c r="V8" s="32"/>
      <c r="W8" s="32"/>
      <c r="X8" s="32"/>
      <c r="Y8" s="32"/>
      <c r="Z8" s="32"/>
      <c r="AA8" s="32"/>
      <c r="AB8" s="32"/>
      <c r="AC8" s="32"/>
      <c r="AD8" s="32"/>
      <c r="AE8" s="32"/>
    </row>
    <row r="9" s="2" customFormat="1" ht="16.5" customHeight="1">
      <c r="A9" s="32"/>
      <c r="B9" s="38"/>
      <c r="C9" s="32"/>
      <c r="D9" s="32"/>
      <c r="E9" s="135" t="s">
        <v>89</v>
      </c>
      <c r="F9" s="32"/>
      <c r="G9" s="32"/>
      <c r="H9" s="32"/>
      <c r="I9" s="134"/>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134"/>
      <c r="J10" s="32"/>
      <c r="K10" s="32"/>
      <c r="L10" s="57"/>
      <c r="S10" s="32"/>
      <c r="T10" s="32"/>
      <c r="U10" s="32"/>
      <c r="V10" s="32"/>
      <c r="W10" s="32"/>
      <c r="X10" s="32"/>
      <c r="Y10" s="32"/>
      <c r="Z10" s="32"/>
      <c r="AA10" s="32"/>
      <c r="AB10" s="32"/>
      <c r="AC10" s="32"/>
      <c r="AD10" s="32"/>
      <c r="AE10" s="32"/>
    </row>
    <row r="11" s="2" customFormat="1" ht="12" customHeight="1">
      <c r="A11" s="32"/>
      <c r="B11" s="38"/>
      <c r="C11" s="32"/>
      <c r="D11" s="132" t="s">
        <v>18</v>
      </c>
      <c r="E11" s="32"/>
      <c r="F11" s="136" t="s">
        <v>1</v>
      </c>
      <c r="G11" s="32"/>
      <c r="H11" s="32"/>
      <c r="I11" s="137" t="s">
        <v>19</v>
      </c>
      <c r="J11" s="136" t="s">
        <v>1</v>
      </c>
      <c r="K11" s="32"/>
      <c r="L11" s="57"/>
      <c r="S11" s="32"/>
      <c r="T11" s="32"/>
      <c r="U11" s="32"/>
      <c r="V11" s="32"/>
      <c r="W11" s="32"/>
      <c r="X11" s="32"/>
      <c r="Y11" s="32"/>
      <c r="Z11" s="32"/>
      <c r="AA11" s="32"/>
      <c r="AB11" s="32"/>
      <c r="AC11" s="32"/>
      <c r="AD11" s="32"/>
      <c r="AE11" s="32"/>
    </row>
    <row r="12" s="2" customFormat="1" ht="12" customHeight="1">
      <c r="A12" s="32"/>
      <c r="B12" s="38"/>
      <c r="C12" s="32"/>
      <c r="D12" s="132" t="s">
        <v>20</v>
      </c>
      <c r="E12" s="32"/>
      <c r="F12" s="136" t="s">
        <v>21</v>
      </c>
      <c r="G12" s="32"/>
      <c r="H12" s="32"/>
      <c r="I12" s="137" t="s">
        <v>22</v>
      </c>
      <c r="J12" s="138" t="str">
        <f>'Rekapitulace stavby'!AN8</f>
        <v>13. 1. 2020</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134"/>
      <c r="J13" s="32"/>
      <c r="K13" s="32"/>
      <c r="L13" s="57"/>
      <c r="S13" s="32"/>
      <c r="T13" s="32"/>
      <c r="U13" s="32"/>
      <c r="V13" s="32"/>
      <c r="W13" s="32"/>
      <c r="X13" s="32"/>
      <c r="Y13" s="32"/>
      <c r="Z13" s="32"/>
      <c r="AA13" s="32"/>
      <c r="AB13" s="32"/>
      <c r="AC13" s="32"/>
      <c r="AD13" s="32"/>
      <c r="AE13" s="32"/>
    </row>
    <row r="14" s="2" customFormat="1" ht="12" customHeight="1">
      <c r="A14" s="32"/>
      <c r="B14" s="38"/>
      <c r="C14" s="32"/>
      <c r="D14" s="132" t="s">
        <v>24</v>
      </c>
      <c r="E14" s="32"/>
      <c r="F14" s="32"/>
      <c r="G14" s="32"/>
      <c r="H14" s="32"/>
      <c r="I14" s="137" t="s">
        <v>25</v>
      </c>
      <c r="J14" s="136" t="s">
        <v>1</v>
      </c>
      <c r="K14" s="32"/>
      <c r="L14" s="57"/>
      <c r="S14" s="32"/>
      <c r="T14" s="32"/>
      <c r="U14" s="32"/>
      <c r="V14" s="32"/>
      <c r="W14" s="32"/>
      <c r="X14" s="32"/>
      <c r="Y14" s="32"/>
      <c r="Z14" s="32"/>
      <c r="AA14" s="32"/>
      <c r="AB14" s="32"/>
      <c r="AC14" s="32"/>
      <c r="AD14" s="32"/>
      <c r="AE14" s="32"/>
    </row>
    <row r="15" s="2" customFormat="1" ht="18" customHeight="1">
      <c r="A15" s="32"/>
      <c r="B15" s="38"/>
      <c r="C15" s="32"/>
      <c r="D15" s="32"/>
      <c r="E15" s="136" t="s">
        <v>26</v>
      </c>
      <c r="F15" s="32"/>
      <c r="G15" s="32"/>
      <c r="H15" s="32"/>
      <c r="I15" s="137" t="s">
        <v>27</v>
      </c>
      <c r="J15" s="136" t="s">
        <v>1</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134"/>
      <c r="J16" s="32"/>
      <c r="K16" s="32"/>
      <c r="L16" s="57"/>
      <c r="S16" s="32"/>
      <c r="T16" s="32"/>
      <c r="U16" s="32"/>
      <c r="V16" s="32"/>
      <c r="W16" s="32"/>
      <c r="X16" s="32"/>
      <c r="Y16" s="32"/>
      <c r="Z16" s="32"/>
      <c r="AA16" s="32"/>
      <c r="AB16" s="32"/>
      <c r="AC16" s="32"/>
      <c r="AD16" s="32"/>
      <c r="AE16" s="32"/>
    </row>
    <row r="17" s="2" customFormat="1" ht="12" customHeight="1">
      <c r="A17" s="32"/>
      <c r="B17" s="38"/>
      <c r="C17" s="32"/>
      <c r="D17" s="132" t="s">
        <v>28</v>
      </c>
      <c r="E17" s="32"/>
      <c r="F17" s="32"/>
      <c r="G17" s="32"/>
      <c r="H17" s="32"/>
      <c r="I17" s="137"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6"/>
      <c r="G18" s="136"/>
      <c r="H18" s="136"/>
      <c r="I18" s="137" t="s">
        <v>27</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134"/>
      <c r="J19" s="32"/>
      <c r="K19" s="32"/>
      <c r="L19" s="57"/>
      <c r="S19" s="32"/>
      <c r="T19" s="32"/>
      <c r="U19" s="32"/>
      <c r="V19" s="32"/>
      <c r="W19" s="32"/>
      <c r="X19" s="32"/>
      <c r="Y19" s="32"/>
      <c r="Z19" s="32"/>
      <c r="AA19" s="32"/>
      <c r="AB19" s="32"/>
      <c r="AC19" s="32"/>
      <c r="AD19" s="32"/>
      <c r="AE19" s="32"/>
    </row>
    <row r="20" s="2" customFormat="1" ht="12" customHeight="1">
      <c r="A20" s="32"/>
      <c r="B20" s="38"/>
      <c r="C20" s="32"/>
      <c r="D20" s="132" t="s">
        <v>30</v>
      </c>
      <c r="E20" s="32"/>
      <c r="F20" s="32"/>
      <c r="G20" s="32"/>
      <c r="H20" s="32"/>
      <c r="I20" s="137" t="s">
        <v>25</v>
      </c>
      <c r="J20" s="136"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6" t="str">
        <f>IF('Rekapitulace stavby'!E17="","",'Rekapitulace stavby'!E17)</f>
        <v xml:space="preserve"> </v>
      </c>
      <c r="F21" s="32"/>
      <c r="G21" s="32"/>
      <c r="H21" s="32"/>
      <c r="I21" s="137" t="s">
        <v>27</v>
      </c>
      <c r="J21" s="136"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134"/>
      <c r="J22" s="32"/>
      <c r="K22" s="32"/>
      <c r="L22" s="57"/>
      <c r="S22" s="32"/>
      <c r="T22" s="32"/>
      <c r="U22" s="32"/>
      <c r="V22" s="32"/>
      <c r="W22" s="32"/>
      <c r="X22" s="32"/>
      <c r="Y22" s="32"/>
      <c r="Z22" s="32"/>
      <c r="AA22" s="32"/>
      <c r="AB22" s="32"/>
      <c r="AC22" s="32"/>
      <c r="AD22" s="32"/>
      <c r="AE22" s="32"/>
    </row>
    <row r="23" s="2" customFormat="1" ht="12" customHeight="1">
      <c r="A23" s="32"/>
      <c r="B23" s="38"/>
      <c r="C23" s="32"/>
      <c r="D23" s="132" t="s">
        <v>33</v>
      </c>
      <c r="E23" s="32"/>
      <c r="F23" s="32"/>
      <c r="G23" s="32"/>
      <c r="H23" s="32"/>
      <c r="I23" s="137" t="s">
        <v>25</v>
      </c>
      <c r="J23" s="136" t="s">
        <v>1</v>
      </c>
      <c r="K23" s="32"/>
      <c r="L23" s="57"/>
      <c r="S23" s="32"/>
      <c r="T23" s="32"/>
      <c r="U23" s="32"/>
      <c r="V23" s="32"/>
      <c r="W23" s="32"/>
      <c r="X23" s="32"/>
      <c r="Y23" s="32"/>
      <c r="Z23" s="32"/>
      <c r="AA23" s="32"/>
      <c r="AB23" s="32"/>
      <c r="AC23" s="32"/>
      <c r="AD23" s="32"/>
      <c r="AE23" s="32"/>
    </row>
    <row r="24" s="2" customFormat="1" ht="18" customHeight="1">
      <c r="A24" s="32"/>
      <c r="B24" s="38"/>
      <c r="C24" s="32"/>
      <c r="D24" s="32"/>
      <c r="E24" s="136" t="s">
        <v>34</v>
      </c>
      <c r="F24" s="32"/>
      <c r="G24" s="32"/>
      <c r="H24" s="32"/>
      <c r="I24" s="137" t="s">
        <v>27</v>
      </c>
      <c r="J24" s="136" t="s">
        <v>1</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134"/>
      <c r="J25" s="32"/>
      <c r="K25" s="32"/>
      <c r="L25" s="57"/>
      <c r="S25" s="32"/>
      <c r="T25" s="32"/>
      <c r="U25" s="32"/>
      <c r="V25" s="32"/>
      <c r="W25" s="32"/>
      <c r="X25" s="32"/>
      <c r="Y25" s="32"/>
      <c r="Z25" s="32"/>
      <c r="AA25" s="32"/>
      <c r="AB25" s="32"/>
      <c r="AC25" s="32"/>
      <c r="AD25" s="32"/>
      <c r="AE25" s="32"/>
    </row>
    <row r="26" s="2" customFormat="1" ht="12" customHeight="1">
      <c r="A26" s="32"/>
      <c r="B26" s="38"/>
      <c r="C26" s="32"/>
      <c r="D26" s="132" t="s">
        <v>35</v>
      </c>
      <c r="E26" s="32"/>
      <c r="F26" s="32"/>
      <c r="G26" s="32"/>
      <c r="H26" s="32"/>
      <c r="I26" s="134"/>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42"/>
      <c r="J27" s="139"/>
      <c r="K27" s="139"/>
      <c r="L27" s="143"/>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134"/>
      <c r="J28" s="32"/>
      <c r="K28" s="32"/>
      <c r="L28" s="57"/>
      <c r="S28" s="32"/>
      <c r="T28" s="32"/>
      <c r="U28" s="32"/>
      <c r="V28" s="32"/>
      <c r="W28" s="32"/>
      <c r="X28" s="32"/>
      <c r="Y28" s="32"/>
      <c r="Z28" s="32"/>
      <c r="AA28" s="32"/>
      <c r="AB28" s="32"/>
      <c r="AC28" s="32"/>
      <c r="AD28" s="32"/>
      <c r="AE28" s="32"/>
    </row>
    <row r="29" s="2" customFormat="1" ht="6.96" customHeight="1">
      <c r="A29" s="32"/>
      <c r="B29" s="38"/>
      <c r="C29" s="32"/>
      <c r="D29" s="144"/>
      <c r="E29" s="144"/>
      <c r="F29" s="144"/>
      <c r="G29" s="144"/>
      <c r="H29" s="144"/>
      <c r="I29" s="145"/>
      <c r="J29" s="144"/>
      <c r="K29" s="144"/>
      <c r="L29" s="57"/>
      <c r="S29" s="32"/>
      <c r="T29" s="32"/>
      <c r="U29" s="32"/>
      <c r="V29" s="32"/>
      <c r="W29" s="32"/>
      <c r="X29" s="32"/>
      <c r="Y29" s="32"/>
      <c r="Z29" s="32"/>
      <c r="AA29" s="32"/>
      <c r="AB29" s="32"/>
      <c r="AC29" s="32"/>
      <c r="AD29" s="32"/>
      <c r="AE29" s="32"/>
    </row>
    <row r="30" s="2" customFormat="1" ht="25.44" customHeight="1">
      <c r="A30" s="32"/>
      <c r="B30" s="38"/>
      <c r="C30" s="32"/>
      <c r="D30" s="146" t="s">
        <v>36</v>
      </c>
      <c r="E30" s="32"/>
      <c r="F30" s="32"/>
      <c r="G30" s="32"/>
      <c r="H30" s="32"/>
      <c r="I30" s="134"/>
      <c r="J30" s="147">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4"/>
      <c r="E31" s="144"/>
      <c r="F31" s="144"/>
      <c r="G31" s="144"/>
      <c r="H31" s="144"/>
      <c r="I31" s="145"/>
      <c r="J31" s="144"/>
      <c r="K31" s="144"/>
      <c r="L31" s="57"/>
      <c r="S31" s="32"/>
      <c r="T31" s="32"/>
      <c r="U31" s="32"/>
      <c r="V31" s="32"/>
      <c r="W31" s="32"/>
      <c r="X31" s="32"/>
      <c r="Y31" s="32"/>
      <c r="Z31" s="32"/>
      <c r="AA31" s="32"/>
      <c r="AB31" s="32"/>
      <c r="AC31" s="32"/>
      <c r="AD31" s="32"/>
      <c r="AE31" s="32"/>
    </row>
    <row r="32" s="2" customFormat="1" ht="14.4" customHeight="1">
      <c r="A32" s="32"/>
      <c r="B32" s="38"/>
      <c r="C32" s="32"/>
      <c r="D32" s="32"/>
      <c r="E32" s="32"/>
      <c r="F32" s="148" t="s">
        <v>38</v>
      </c>
      <c r="G32" s="32"/>
      <c r="H32" s="32"/>
      <c r="I32" s="149" t="s">
        <v>37</v>
      </c>
      <c r="J32" s="148" t="s">
        <v>39</v>
      </c>
      <c r="K32" s="32"/>
      <c r="L32" s="57"/>
      <c r="S32" s="32"/>
      <c r="T32" s="32"/>
      <c r="U32" s="32"/>
      <c r="V32" s="32"/>
      <c r="W32" s="32"/>
      <c r="X32" s="32"/>
      <c r="Y32" s="32"/>
      <c r="Z32" s="32"/>
      <c r="AA32" s="32"/>
      <c r="AB32" s="32"/>
      <c r="AC32" s="32"/>
      <c r="AD32" s="32"/>
      <c r="AE32" s="32"/>
    </row>
    <row r="33" s="2" customFormat="1" ht="14.4" customHeight="1">
      <c r="A33" s="32"/>
      <c r="B33" s="38"/>
      <c r="C33" s="32"/>
      <c r="D33" s="150" t="s">
        <v>40</v>
      </c>
      <c r="E33" s="132" t="s">
        <v>41</v>
      </c>
      <c r="F33" s="151">
        <f>ROUND((SUM(BE116:BE3731)),  2)</f>
        <v>0</v>
      </c>
      <c r="G33" s="32"/>
      <c r="H33" s="32"/>
      <c r="I33" s="152">
        <v>0.20999999999999999</v>
      </c>
      <c r="J33" s="151">
        <f>ROUND(((SUM(BE116:BE3731))*I33),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2" t="s">
        <v>42</v>
      </c>
      <c r="F34" s="151">
        <f>ROUND((SUM(BF116:BF3731)),  2)</f>
        <v>0</v>
      </c>
      <c r="G34" s="32"/>
      <c r="H34" s="32"/>
      <c r="I34" s="152">
        <v>0.14999999999999999</v>
      </c>
      <c r="J34" s="151">
        <f>ROUND(((SUM(BF116:BF3731))*I34),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2" t="s">
        <v>43</v>
      </c>
      <c r="F35" s="151">
        <f>ROUND((SUM(BG116:BG3731)),  2)</f>
        <v>0</v>
      </c>
      <c r="G35" s="32"/>
      <c r="H35" s="32"/>
      <c r="I35" s="152">
        <v>0.20999999999999999</v>
      </c>
      <c r="J35" s="151">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2" t="s">
        <v>44</v>
      </c>
      <c r="F36" s="151">
        <f>ROUND((SUM(BH116:BH3731)),  2)</f>
        <v>0</v>
      </c>
      <c r="G36" s="32"/>
      <c r="H36" s="32"/>
      <c r="I36" s="152">
        <v>0.14999999999999999</v>
      </c>
      <c r="J36" s="151">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2" t="s">
        <v>45</v>
      </c>
      <c r="F37" s="151">
        <f>ROUND((SUM(BI116:BI3731)),  2)</f>
        <v>0</v>
      </c>
      <c r="G37" s="32"/>
      <c r="H37" s="32"/>
      <c r="I37" s="152">
        <v>0</v>
      </c>
      <c r="J37" s="151">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134"/>
      <c r="J38" s="32"/>
      <c r="K38" s="32"/>
      <c r="L38" s="57"/>
      <c r="S38" s="32"/>
      <c r="T38" s="32"/>
      <c r="U38" s="32"/>
      <c r="V38" s="32"/>
      <c r="W38" s="32"/>
      <c r="X38" s="32"/>
      <c r="Y38" s="32"/>
      <c r="Z38" s="32"/>
      <c r="AA38" s="32"/>
      <c r="AB38" s="32"/>
      <c r="AC38" s="32"/>
      <c r="AD38" s="32"/>
      <c r="AE38" s="32"/>
    </row>
    <row r="39" s="2" customFormat="1" ht="25.44" customHeight="1">
      <c r="A39" s="32"/>
      <c r="B39" s="38"/>
      <c r="C39" s="153"/>
      <c r="D39" s="154" t="s">
        <v>46</v>
      </c>
      <c r="E39" s="155"/>
      <c r="F39" s="155"/>
      <c r="G39" s="156" t="s">
        <v>47</v>
      </c>
      <c r="H39" s="157" t="s">
        <v>48</v>
      </c>
      <c r="I39" s="158"/>
      <c r="J39" s="159">
        <f>SUM(J30:J37)</f>
        <v>0</v>
      </c>
      <c r="K39" s="160"/>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134"/>
      <c r="J40" s="32"/>
      <c r="K40" s="32"/>
      <c r="L40" s="57"/>
      <c r="S40" s="32"/>
      <c r="T40" s="32"/>
      <c r="U40" s="32"/>
      <c r="V40" s="32"/>
      <c r="W40" s="32"/>
      <c r="X40" s="32"/>
      <c r="Y40" s="32"/>
      <c r="Z40" s="32"/>
      <c r="AA40" s="32"/>
      <c r="AB40" s="32"/>
      <c r="AC40" s="32"/>
      <c r="AD40" s="32"/>
      <c r="AE40" s="32"/>
    </row>
    <row r="41" s="1" customFormat="1" ht="14.4" customHeight="1">
      <c r="B41" s="14"/>
      <c r="I41" s="126"/>
      <c r="L41" s="14"/>
    </row>
    <row r="42" s="1" customFormat="1" ht="14.4" customHeight="1">
      <c r="B42" s="14"/>
      <c r="I42" s="126"/>
      <c r="L42" s="14"/>
    </row>
    <row r="43" s="1" customFormat="1" ht="14.4" customHeight="1">
      <c r="B43" s="14"/>
      <c r="I43" s="126"/>
      <c r="L43" s="14"/>
    </row>
    <row r="44" s="1" customFormat="1" ht="14.4" customHeight="1">
      <c r="B44" s="14"/>
      <c r="I44" s="126"/>
      <c r="L44" s="14"/>
    </row>
    <row r="45" s="1" customFormat="1" ht="14.4" customHeight="1">
      <c r="B45" s="14"/>
      <c r="I45" s="126"/>
      <c r="L45" s="14"/>
    </row>
    <row r="46" s="1" customFormat="1" ht="14.4" customHeight="1">
      <c r="B46" s="14"/>
      <c r="I46" s="126"/>
      <c r="L46" s="14"/>
    </row>
    <row r="47" s="1" customFormat="1" ht="14.4" customHeight="1">
      <c r="B47" s="14"/>
      <c r="I47" s="126"/>
      <c r="L47" s="14"/>
    </row>
    <row r="48" s="1" customFormat="1" ht="14.4" customHeight="1">
      <c r="B48" s="14"/>
      <c r="I48" s="126"/>
      <c r="L48" s="14"/>
    </row>
    <row r="49" s="1" customFormat="1" ht="14.4" customHeight="1">
      <c r="B49" s="14"/>
      <c r="I49" s="126"/>
      <c r="L49" s="14"/>
    </row>
    <row r="50" s="2" customFormat="1" ht="14.4" customHeight="1">
      <c r="B50" s="57"/>
      <c r="D50" s="161" t="s">
        <v>49</v>
      </c>
      <c r="E50" s="162"/>
      <c r="F50" s="162"/>
      <c r="G50" s="161" t="s">
        <v>50</v>
      </c>
      <c r="H50" s="162"/>
      <c r="I50" s="163"/>
      <c r="J50" s="162"/>
      <c r="K50" s="162"/>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64" t="s">
        <v>51</v>
      </c>
      <c r="E61" s="165"/>
      <c r="F61" s="166" t="s">
        <v>52</v>
      </c>
      <c r="G61" s="164" t="s">
        <v>51</v>
      </c>
      <c r="H61" s="165"/>
      <c r="I61" s="167"/>
      <c r="J61" s="168" t="s">
        <v>52</v>
      </c>
      <c r="K61" s="165"/>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61" t="s">
        <v>53</v>
      </c>
      <c r="E65" s="169"/>
      <c r="F65" s="169"/>
      <c r="G65" s="161" t="s">
        <v>54</v>
      </c>
      <c r="H65" s="169"/>
      <c r="I65" s="170"/>
      <c r="J65" s="169"/>
      <c r="K65" s="169"/>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64" t="s">
        <v>51</v>
      </c>
      <c r="E76" s="165"/>
      <c r="F76" s="166" t="s">
        <v>52</v>
      </c>
      <c r="G76" s="164" t="s">
        <v>51</v>
      </c>
      <c r="H76" s="165"/>
      <c r="I76" s="167"/>
      <c r="J76" s="168" t="s">
        <v>52</v>
      </c>
      <c r="K76" s="165"/>
      <c r="L76" s="57"/>
      <c r="S76" s="32"/>
      <c r="T76" s="32"/>
      <c r="U76" s="32"/>
      <c r="V76" s="32"/>
      <c r="W76" s="32"/>
      <c r="X76" s="32"/>
      <c r="Y76" s="32"/>
      <c r="Z76" s="32"/>
      <c r="AA76" s="32"/>
      <c r="AB76" s="32"/>
      <c r="AC76" s="32"/>
      <c r="AD76" s="32"/>
      <c r="AE76" s="32"/>
    </row>
    <row r="77" s="2" customFormat="1" ht="14.4" customHeight="1">
      <c r="A77" s="32"/>
      <c r="B77" s="171"/>
      <c r="C77" s="172"/>
      <c r="D77" s="172"/>
      <c r="E77" s="172"/>
      <c r="F77" s="172"/>
      <c r="G77" s="172"/>
      <c r="H77" s="172"/>
      <c r="I77" s="173"/>
      <c r="J77" s="172"/>
      <c r="K77" s="172"/>
      <c r="L77" s="57"/>
      <c r="S77" s="32"/>
      <c r="T77" s="32"/>
      <c r="U77" s="32"/>
      <c r="V77" s="32"/>
      <c r="W77" s="32"/>
      <c r="X77" s="32"/>
      <c r="Y77" s="32"/>
      <c r="Z77" s="32"/>
      <c r="AA77" s="32"/>
      <c r="AB77" s="32"/>
      <c r="AC77" s="32"/>
      <c r="AD77" s="32"/>
      <c r="AE77" s="32"/>
    </row>
    <row r="81" s="2" customFormat="1" ht="6.96" customHeight="1">
      <c r="A81" s="32"/>
      <c r="B81" s="174"/>
      <c r="C81" s="175"/>
      <c r="D81" s="175"/>
      <c r="E81" s="175"/>
      <c r="F81" s="175"/>
      <c r="G81" s="175"/>
      <c r="H81" s="175"/>
      <c r="I81" s="176"/>
      <c r="J81" s="175"/>
      <c r="K81" s="175"/>
      <c r="L81" s="57"/>
      <c r="S81" s="32"/>
      <c r="T81" s="32"/>
      <c r="U81" s="32"/>
      <c r="V81" s="32"/>
      <c r="W81" s="32"/>
      <c r="X81" s="32"/>
      <c r="Y81" s="32"/>
      <c r="Z81" s="32"/>
      <c r="AA81" s="32"/>
      <c r="AB81" s="32"/>
      <c r="AC81" s="32"/>
      <c r="AD81" s="32"/>
      <c r="AE81" s="32"/>
    </row>
    <row r="82" s="2" customFormat="1" ht="24.96" customHeight="1">
      <c r="A82" s="32"/>
      <c r="B82" s="33"/>
      <c r="C82" s="17" t="s">
        <v>90</v>
      </c>
      <c r="D82" s="34"/>
      <c r="E82" s="34"/>
      <c r="F82" s="34"/>
      <c r="G82" s="34"/>
      <c r="H82" s="34"/>
      <c r="I82" s="1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1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1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77" t="str">
        <f>E7</f>
        <v>Údržba 2020/2021 - oblast Plzeň</v>
      </c>
      <c r="F85" s="26"/>
      <c r="G85" s="26"/>
      <c r="H85" s="26"/>
      <c r="I85" s="134"/>
      <c r="J85" s="34"/>
      <c r="K85" s="34"/>
      <c r="L85" s="57"/>
      <c r="S85" s="32"/>
      <c r="T85" s="32"/>
      <c r="U85" s="32"/>
      <c r="V85" s="32"/>
      <c r="W85" s="32"/>
      <c r="X85" s="32"/>
      <c r="Y85" s="32"/>
      <c r="Z85" s="32"/>
      <c r="AA85" s="32"/>
      <c r="AB85" s="32"/>
      <c r="AC85" s="32"/>
      <c r="AD85" s="32"/>
      <c r="AE85" s="32"/>
    </row>
    <row r="86" s="2" customFormat="1" ht="12" customHeight="1">
      <c r="A86" s="32"/>
      <c r="B86" s="33"/>
      <c r="C86" s="26" t="s">
        <v>88</v>
      </c>
      <c r="D86" s="34"/>
      <c r="E86" s="34"/>
      <c r="F86" s="34"/>
      <c r="G86" s="34"/>
      <c r="H86" s="34"/>
      <c r="I86" s="134"/>
      <c r="J86" s="34"/>
      <c r="K86" s="34"/>
      <c r="L86" s="57"/>
      <c r="S86" s="32"/>
      <c r="T86" s="32"/>
      <c r="U86" s="32"/>
      <c r="V86" s="32"/>
      <c r="W86" s="32"/>
      <c r="X86" s="32"/>
      <c r="Y86" s="32"/>
      <c r="Z86" s="32"/>
      <c r="AA86" s="32"/>
      <c r="AB86" s="32"/>
      <c r="AC86" s="32"/>
      <c r="AD86" s="32"/>
      <c r="AE86" s="32"/>
    </row>
    <row r="87" s="2" customFormat="1" ht="16.5" customHeight="1">
      <c r="A87" s="32"/>
      <c r="B87" s="33"/>
      <c r="C87" s="34"/>
      <c r="D87" s="34"/>
      <c r="E87" s="70" t="str">
        <f>E9</f>
        <v>SO 1 - Soupis položek</v>
      </c>
      <c r="F87" s="34"/>
      <c r="G87" s="34"/>
      <c r="H87" s="34"/>
      <c r="I87" s="1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1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Obvod ST Plzeň</v>
      </c>
      <c r="G89" s="34"/>
      <c r="H89" s="34"/>
      <c r="I89" s="137" t="s">
        <v>22</v>
      </c>
      <c r="J89" s="73" t="str">
        <f>IF(J12="","",J12)</f>
        <v>13. 1. 2020</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1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Správa železnic s.o., OŘ Plzeň</v>
      </c>
      <c r="G91" s="34"/>
      <c r="H91" s="34"/>
      <c r="I91" s="137" t="s">
        <v>30</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28</v>
      </c>
      <c r="D92" s="34"/>
      <c r="E92" s="34"/>
      <c r="F92" s="21" t="str">
        <f>IF(E18="","",E18)</f>
        <v>Vyplň údaj</v>
      </c>
      <c r="G92" s="34"/>
      <c r="H92" s="34"/>
      <c r="I92" s="137" t="s">
        <v>33</v>
      </c>
      <c r="J92" s="30" t="str">
        <f>E24</f>
        <v>Jung</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134"/>
      <c r="J93" s="34"/>
      <c r="K93" s="34"/>
      <c r="L93" s="57"/>
      <c r="S93" s="32"/>
      <c r="T93" s="32"/>
      <c r="U93" s="32"/>
      <c r="V93" s="32"/>
      <c r="W93" s="32"/>
      <c r="X93" s="32"/>
      <c r="Y93" s="32"/>
      <c r="Z93" s="32"/>
      <c r="AA93" s="32"/>
      <c r="AB93" s="32"/>
      <c r="AC93" s="32"/>
      <c r="AD93" s="32"/>
      <c r="AE93" s="32"/>
    </row>
    <row r="94" s="2" customFormat="1" ht="29.28" customHeight="1">
      <c r="A94" s="32"/>
      <c r="B94" s="33"/>
      <c r="C94" s="178" t="s">
        <v>91</v>
      </c>
      <c r="D94" s="179"/>
      <c r="E94" s="179"/>
      <c r="F94" s="179"/>
      <c r="G94" s="179"/>
      <c r="H94" s="179"/>
      <c r="I94" s="180"/>
      <c r="J94" s="181" t="s">
        <v>92</v>
      </c>
      <c r="K94" s="179"/>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134"/>
      <c r="J95" s="34"/>
      <c r="K95" s="34"/>
      <c r="L95" s="57"/>
      <c r="S95" s="32"/>
      <c r="T95" s="32"/>
      <c r="U95" s="32"/>
      <c r="V95" s="32"/>
      <c r="W95" s="32"/>
      <c r="X95" s="32"/>
      <c r="Y95" s="32"/>
      <c r="Z95" s="32"/>
      <c r="AA95" s="32"/>
      <c r="AB95" s="32"/>
      <c r="AC95" s="32"/>
      <c r="AD95" s="32"/>
      <c r="AE95" s="32"/>
    </row>
    <row r="96" s="2" customFormat="1" ht="22.8" customHeight="1">
      <c r="A96" s="32"/>
      <c r="B96" s="33"/>
      <c r="C96" s="182" t="s">
        <v>93</v>
      </c>
      <c r="D96" s="34"/>
      <c r="E96" s="34"/>
      <c r="F96" s="34"/>
      <c r="G96" s="34"/>
      <c r="H96" s="34"/>
      <c r="I96" s="134"/>
      <c r="J96" s="104">
        <f>J116</f>
        <v>0</v>
      </c>
      <c r="K96" s="34"/>
      <c r="L96" s="57"/>
      <c r="S96" s="32"/>
      <c r="T96" s="32"/>
      <c r="U96" s="32"/>
      <c r="V96" s="32"/>
      <c r="W96" s="32"/>
      <c r="X96" s="32"/>
      <c r="Y96" s="32"/>
      <c r="Z96" s="32"/>
      <c r="AA96" s="32"/>
      <c r="AB96" s="32"/>
      <c r="AC96" s="32"/>
      <c r="AD96" s="32"/>
      <c r="AE96" s="32"/>
      <c r="AU96" s="11" t="s">
        <v>94</v>
      </c>
    </row>
    <row r="97" s="2" customFormat="1" ht="21.84" customHeight="1">
      <c r="A97" s="32"/>
      <c r="B97" s="33"/>
      <c r="C97" s="34"/>
      <c r="D97" s="34"/>
      <c r="E97" s="34"/>
      <c r="F97" s="34"/>
      <c r="G97" s="34"/>
      <c r="H97" s="34"/>
      <c r="I97" s="1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173"/>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176"/>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95</v>
      </c>
      <c r="D103" s="34"/>
      <c r="E103" s="34"/>
      <c r="F103" s="34"/>
      <c r="G103" s="34"/>
      <c r="H103" s="34"/>
      <c r="I103" s="1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1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1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77" t="str">
        <f>E7</f>
        <v>Údržba 2020/2021 - oblast Plzeň</v>
      </c>
      <c r="F106" s="26"/>
      <c r="G106" s="26"/>
      <c r="H106" s="26"/>
      <c r="I106" s="1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88</v>
      </c>
      <c r="D107" s="34"/>
      <c r="E107" s="34"/>
      <c r="F107" s="34"/>
      <c r="G107" s="34"/>
      <c r="H107" s="34"/>
      <c r="I107" s="134"/>
      <c r="J107" s="34"/>
      <c r="K107" s="34"/>
      <c r="L107" s="57"/>
      <c r="S107" s="32"/>
      <c r="T107" s="32"/>
      <c r="U107" s="32"/>
      <c r="V107" s="32"/>
      <c r="W107" s="32"/>
      <c r="X107" s="32"/>
      <c r="Y107" s="32"/>
      <c r="Z107" s="32"/>
      <c r="AA107" s="32"/>
      <c r="AB107" s="32"/>
      <c r="AC107" s="32"/>
      <c r="AD107" s="32"/>
      <c r="AE107" s="32"/>
    </row>
    <row r="108" s="2" customFormat="1" ht="16.5" customHeight="1">
      <c r="A108" s="32"/>
      <c r="B108" s="33"/>
      <c r="C108" s="34"/>
      <c r="D108" s="34"/>
      <c r="E108" s="70" t="str">
        <f>E9</f>
        <v>SO 1 - Soupis položek</v>
      </c>
      <c r="F108" s="34"/>
      <c r="G108" s="34"/>
      <c r="H108" s="34"/>
      <c r="I108" s="1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1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Obvod ST Plzeň</v>
      </c>
      <c r="G110" s="34"/>
      <c r="H110" s="34"/>
      <c r="I110" s="137" t="s">
        <v>22</v>
      </c>
      <c r="J110" s="73" t="str">
        <f>IF(J12="","",J12)</f>
        <v>13. 1. 2020</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1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Správa železnic s.o., OŘ Plzeň</v>
      </c>
      <c r="G112" s="34"/>
      <c r="H112" s="34"/>
      <c r="I112" s="137" t="s">
        <v>30</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28</v>
      </c>
      <c r="D113" s="34"/>
      <c r="E113" s="34"/>
      <c r="F113" s="21" t="str">
        <f>IF(E18="","",E18)</f>
        <v>Vyplň údaj</v>
      </c>
      <c r="G113" s="34"/>
      <c r="H113" s="34"/>
      <c r="I113" s="137" t="s">
        <v>33</v>
      </c>
      <c r="J113" s="30" t="str">
        <f>E24</f>
        <v>Jung</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134"/>
      <c r="J114" s="34"/>
      <c r="K114" s="34"/>
      <c r="L114" s="57"/>
      <c r="S114" s="32"/>
      <c r="T114" s="32"/>
      <c r="U114" s="32"/>
      <c r="V114" s="32"/>
      <c r="W114" s="32"/>
      <c r="X114" s="32"/>
      <c r="Y114" s="32"/>
      <c r="Z114" s="32"/>
      <c r="AA114" s="32"/>
      <c r="AB114" s="32"/>
      <c r="AC114" s="32"/>
      <c r="AD114" s="32"/>
      <c r="AE114" s="32"/>
    </row>
    <row r="115" s="9" customFormat="1" ht="29.28" customHeight="1">
      <c r="A115" s="183"/>
      <c r="B115" s="184"/>
      <c r="C115" s="185" t="s">
        <v>96</v>
      </c>
      <c r="D115" s="186" t="s">
        <v>61</v>
      </c>
      <c r="E115" s="186" t="s">
        <v>57</v>
      </c>
      <c r="F115" s="186" t="s">
        <v>58</v>
      </c>
      <c r="G115" s="186" t="s">
        <v>97</v>
      </c>
      <c r="H115" s="186" t="s">
        <v>98</v>
      </c>
      <c r="I115" s="187" t="s">
        <v>99</v>
      </c>
      <c r="J115" s="188" t="s">
        <v>92</v>
      </c>
      <c r="K115" s="189" t="s">
        <v>100</v>
      </c>
      <c r="L115" s="190"/>
      <c r="M115" s="94" t="s">
        <v>1</v>
      </c>
      <c r="N115" s="95" t="s">
        <v>40</v>
      </c>
      <c r="O115" s="95" t="s">
        <v>101</v>
      </c>
      <c r="P115" s="95" t="s">
        <v>102</v>
      </c>
      <c r="Q115" s="95" t="s">
        <v>103</v>
      </c>
      <c r="R115" s="95" t="s">
        <v>104</v>
      </c>
      <c r="S115" s="95" t="s">
        <v>105</v>
      </c>
      <c r="T115" s="96" t="s">
        <v>106</v>
      </c>
      <c r="U115" s="183"/>
      <c r="V115" s="183"/>
      <c r="W115" s="183"/>
      <c r="X115" s="183"/>
      <c r="Y115" s="183"/>
      <c r="Z115" s="183"/>
      <c r="AA115" s="183"/>
      <c r="AB115" s="183"/>
      <c r="AC115" s="183"/>
      <c r="AD115" s="183"/>
      <c r="AE115" s="183"/>
    </row>
    <row r="116" s="2" customFormat="1" ht="22.8" customHeight="1">
      <c r="A116" s="32"/>
      <c r="B116" s="33"/>
      <c r="C116" s="101" t="s">
        <v>107</v>
      </c>
      <c r="D116" s="34"/>
      <c r="E116" s="34"/>
      <c r="F116" s="34"/>
      <c r="G116" s="34"/>
      <c r="H116" s="34"/>
      <c r="I116" s="134"/>
      <c r="J116" s="191">
        <f>BK116</f>
        <v>0</v>
      </c>
      <c r="K116" s="34"/>
      <c r="L116" s="38"/>
      <c r="M116" s="97"/>
      <c r="N116" s="192"/>
      <c r="O116" s="98"/>
      <c r="P116" s="193">
        <f>SUM(P117:P3731)</f>
        <v>0</v>
      </c>
      <c r="Q116" s="98"/>
      <c r="R116" s="193">
        <f>SUM(R117:R3731)</f>
        <v>1428.11484</v>
      </c>
      <c r="S116" s="98"/>
      <c r="T116" s="194">
        <f>SUM(T117:T3731)</f>
        <v>0</v>
      </c>
      <c r="U116" s="32"/>
      <c r="V116" s="32"/>
      <c r="W116" s="32"/>
      <c r="X116" s="32"/>
      <c r="Y116" s="32"/>
      <c r="Z116" s="32"/>
      <c r="AA116" s="32"/>
      <c r="AB116" s="32"/>
      <c r="AC116" s="32"/>
      <c r="AD116" s="32"/>
      <c r="AE116" s="32"/>
      <c r="AT116" s="11" t="s">
        <v>75</v>
      </c>
      <c r="AU116" s="11" t="s">
        <v>94</v>
      </c>
      <c r="BK116" s="195">
        <f>SUM(BK117:BK3731)</f>
        <v>0</v>
      </c>
    </row>
    <row r="117" s="2" customFormat="1" ht="16.5" customHeight="1">
      <c r="A117" s="32"/>
      <c r="B117" s="33"/>
      <c r="C117" s="196" t="s">
        <v>84</v>
      </c>
      <c r="D117" s="196" t="s">
        <v>108</v>
      </c>
      <c r="E117" s="197" t="s">
        <v>109</v>
      </c>
      <c r="F117" s="198" t="s">
        <v>110</v>
      </c>
      <c r="G117" s="199" t="s">
        <v>111</v>
      </c>
      <c r="H117" s="200">
        <v>100</v>
      </c>
      <c r="I117" s="201"/>
      <c r="J117" s="202">
        <f>ROUND(I117*H117,2)</f>
        <v>0</v>
      </c>
      <c r="K117" s="203"/>
      <c r="L117" s="38"/>
      <c r="M117" s="204" t="s">
        <v>1</v>
      </c>
      <c r="N117" s="205" t="s">
        <v>41</v>
      </c>
      <c r="O117" s="85"/>
      <c r="P117" s="206">
        <f>O117*H117</f>
        <v>0</v>
      </c>
      <c r="Q117" s="206">
        <v>0</v>
      </c>
      <c r="R117" s="206">
        <f>Q117*H117</f>
        <v>0</v>
      </c>
      <c r="S117" s="206">
        <v>0</v>
      </c>
      <c r="T117" s="207">
        <f>S117*H117</f>
        <v>0</v>
      </c>
      <c r="U117" s="32"/>
      <c r="V117" s="32"/>
      <c r="W117" s="32"/>
      <c r="X117" s="32"/>
      <c r="Y117" s="32"/>
      <c r="Z117" s="32"/>
      <c r="AA117" s="32"/>
      <c r="AB117" s="32"/>
      <c r="AC117" s="32"/>
      <c r="AD117" s="32"/>
      <c r="AE117" s="32"/>
      <c r="AR117" s="208" t="s">
        <v>112</v>
      </c>
      <c r="AT117" s="208" t="s">
        <v>108</v>
      </c>
      <c r="AU117" s="208" t="s">
        <v>76</v>
      </c>
      <c r="AY117" s="11" t="s">
        <v>113</v>
      </c>
      <c r="BE117" s="209">
        <f>IF(N117="základní",J117,0)</f>
        <v>0</v>
      </c>
      <c r="BF117" s="209">
        <f>IF(N117="snížená",J117,0)</f>
        <v>0</v>
      </c>
      <c r="BG117" s="209">
        <f>IF(N117="zákl. přenesená",J117,0)</f>
        <v>0</v>
      </c>
      <c r="BH117" s="209">
        <f>IF(N117="sníž. přenesená",J117,0)</f>
        <v>0</v>
      </c>
      <c r="BI117" s="209">
        <f>IF(N117="nulová",J117,0)</f>
        <v>0</v>
      </c>
      <c r="BJ117" s="11" t="s">
        <v>84</v>
      </c>
      <c r="BK117" s="209">
        <f>ROUND(I117*H117,2)</f>
        <v>0</v>
      </c>
      <c r="BL117" s="11" t="s">
        <v>112</v>
      </c>
      <c r="BM117" s="208" t="s">
        <v>114</v>
      </c>
    </row>
    <row r="118" s="2" customFormat="1">
      <c r="A118" s="32"/>
      <c r="B118" s="33"/>
      <c r="C118" s="34"/>
      <c r="D118" s="210" t="s">
        <v>115</v>
      </c>
      <c r="E118" s="34"/>
      <c r="F118" s="211" t="s">
        <v>116</v>
      </c>
      <c r="G118" s="34"/>
      <c r="H118" s="34"/>
      <c r="I118" s="134"/>
      <c r="J118" s="34"/>
      <c r="K118" s="34"/>
      <c r="L118" s="38"/>
      <c r="M118" s="212"/>
      <c r="N118" s="213"/>
      <c r="O118" s="85"/>
      <c r="P118" s="85"/>
      <c r="Q118" s="85"/>
      <c r="R118" s="85"/>
      <c r="S118" s="85"/>
      <c r="T118" s="86"/>
      <c r="U118" s="32"/>
      <c r="V118" s="32"/>
      <c r="W118" s="32"/>
      <c r="X118" s="32"/>
      <c r="Y118" s="32"/>
      <c r="Z118" s="32"/>
      <c r="AA118" s="32"/>
      <c r="AB118" s="32"/>
      <c r="AC118" s="32"/>
      <c r="AD118" s="32"/>
      <c r="AE118" s="32"/>
      <c r="AT118" s="11" t="s">
        <v>115</v>
      </c>
      <c r="AU118" s="11" t="s">
        <v>76</v>
      </c>
    </row>
    <row r="119" s="2" customFormat="1">
      <c r="A119" s="32"/>
      <c r="B119" s="33"/>
      <c r="C119" s="34"/>
      <c r="D119" s="210" t="s">
        <v>117</v>
      </c>
      <c r="E119" s="34"/>
      <c r="F119" s="214" t="s">
        <v>118</v>
      </c>
      <c r="G119" s="34"/>
      <c r="H119" s="34"/>
      <c r="I119" s="134"/>
      <c r="J119" s="34"/>
      <c r="K119" s="34"/>
      <c r="L119" s="38"/>
      <c r="M119" s="212"/>
      <c r="N119" s="213"/>
      <c r="O119" s="85"/>
      <c r="P119" s="85"/>
      <c r="Q119" s="85"/>
      <c r="R119" s="85"/>
      <c r="S119" s="85"/>
      <c r="T119" s="86"/>
      <c r="U119" s="32"/>
      <c r="V119" s="32"/>
      <c r="W119" s="32"/>
      <c r="X119" s="32"/>
      <c r="Y119" s="32"/>
      <c r="Z119" s="32"/>
      <c r="AA119" s="32"/>
      <c r="AB119" s="32"/>
      <c r="AC119" s="32"/>
      <c r="AD119" s="32"/>
      <c r="AE119" s="32"/>
      <c r="AT119" s="11" t="s">
        <v>117</v>
      </c>
      <c r="AU119" s="11" t="s">
        <v>76</v>
      </c>
    </row>
    <row r="120" s="2" customFormat="1" ht="16.5" customHeight="1">
      <c r="A120" s="32"/>
      <c r="B120" s="33"/>
      <c r="C120" s="196" t="s">
        <v>86</v>
      </c>
      <c r="D120" s="196" t="s">
        <v>108</v>
      </c>
      <c r="E120" s="197" t="s">
        <v>119</v>
      </c>
      <c r="F120" s="198" t="s">
        <v>120</v>
      </c>
      <c r="G120" s="199" t="s">
        <v>121</v>
      </c>
      <c r="H120" s="200">
        <v>20</v>
      </c>
      <c r="I120" s="201"/>
      <c r="J120" s="202">
        <f>ROUND(I120*H120,2)</f>
        <v>0</v>
      </c>
      <c r="K120" s="203"/>
      <c r="L120" s="38"/>
      <c r="M120" s="204" t="s">
        <v>1</v>
      </c>
      <c r="N120" s="205" t="s">
        <v>41</v>
      </c>
      <c r="O120" s="85"/>
      <c r="P120" s="206">
        <f>O120*H120</f>
        <v>0</v>
      </c>
      <c r="Q120" s="206">
        <v>0</v>
      </c>
      <c r="R120" s="206">
        <f>Q120*H120</f>
        <v>0</v>
      </c>
      <c r="S120" s="206">
        <v>0</v>
      </c>
      <c r="T120" s="207">
        <f>S120*H120</f>
        <v>0</v>
      </c>
      <c r="U120" s="32"/>
      <c r="V120" s="32"/>
      <c r="W120" s="32"/>
      <c r="X120" s="32"/>
      <c r="Y120" s="32"/>
      <c r="Z120" s="32"/>
      <c r="AA120" s="32"/>
      <c r="AB120" s="32"/>
      <c r="AC120" s="32"/>
      <c r="AD120" s="32"/>
      <c r="AE120" s="32"/>
      <c r="AR120" s="208" t="s">
        <v>112</v>
      </c>
      <c r="AT120" s="208" t="s">
        <v>108</v>
      </c>
      <c r="AU120" s="208" t="s">
        <v>76</v>
      </c>
      <c r="AY120" s="11" t="s">
        <v>113</v>
      </c>
      <c r="BE120" s="209">
        <f>IF(N120="základní",J120,0)</f>
        <v>0</v>
      </c>
      <c r="BF120" s="209">
        <f>IF(N120="snížená",J120,0)</f>
        <v>0</v>
      </c>
      <c r="BG120" s="209">
        <f>IF(N120="zákl. přenesená",J120,0)</f>
        <v>0</v>
      </c>
      <c r="BH120" s="209">
        <f>IF(N120="sníž. přenesená",J120,0)</f>
        <v>0</v>
      </c>
      <c r="BI120" s="209">
        <f>IF(N120="nulová",J120,0)</f>
        <v>0</v>
      </c>
      <c r="BJ120" s="11" t="s">
        <v>84</v>
      </c>
      <c r="BK120" s="209">
        <f>ROUND(I120*H120,2)</f>
        <v>0</v>
      </c>
      <c r="BL120" s="11" t="s">
        <v>112</v>
      </c>
      <c r="BM120" s="208" t="s">
        <v>122</v>
      </c>
    </row>
    <row r="121" s="2" customFormat="1">
      <c r="A121" s="32"/>
      <c r="B121" s="33"/>
      <c r="C121" s="34"/>
      <c r="D121" s="210" t="s">
        <v>115</v>
      </c>
      <c r="E121" s="34"/>
      <c r="F121" s="211" t="s">
        <v>123</v>
      </c>
      <c r="G121" s="34"/>
      <c r="H121" s="34"/>
      <c r="I121" s="134"/>
      <c r="J121" s="34"/>
      <c r="K121" s="34"/>
      <c r="L121" s="38"/>
      <c r="M121" s="212"/>
      <c r="N121" s="213"/>
      <c r="O121" s="85"/>
      <c r="P121" s="85"/>
      <c r="Q121" s="85"/>
      <c r="R121" s="85"/>
      <c r="S121" s="85"/>
      <c r="T121" s="86"/>
      <c r="U121" s="32"/>
      <c r="V121" s="32"/>
      <c r="W121" s="32"/>
      <c r="X121" s="32"/>
      <c r="Y121" s="32"/>
      <c r="Z121" s="32"/>
      <c r="AA121" s="32"/>
      <c r="AB121" s="32"/>
      <c r="AC121" s="32"/>
      <c r="AD121" s="32"/>
      <c r="AE121" s="32"/>
      <c r="AT121" s="11" t="s">
        <v>115</v>
      </c>
      <c r="AU121" s="11" t="s">
        <v>76</v>
      </c>
    </row>
    <row r="122" s="2" customFormat="1">
      <c r="A122" s="32"/>
      <c r="B122" s="33"/>
      <c r="C122" s="34"/>
      <c r="D122" s="210" t="s">
        <v>117</v>
      </c>
      <c r="E122" s="34"/>
      <c r="F122" s="214" t="s">
        <v>124</v>
      </c>
      <c r="G122" s="34"/>
      <c r="H122" s="34"/>
      <c r="I122" s="134"/>
      <c r="J122" s="34"/>
      <c r="K122" s="34"/>
      <c r="L122" s="38"/>
      <c r="M122" s="212"/>
      <c r="N122" s="213"/>
      <c r="O122" s="85"/>
      <c r="P122" s="85"/>
      <c r="Q122" s="85"/>
      <c r="R122" s="85"/>
      <c r="S122" s="85"/>
      <c r="T122" s="86"/>
      <c r="U122" s="32"/>
      <c r="V122" s="32"/>
      <c r="W122" s="32"/>
      <c r="X122" s="32"/>
      <c r="Y122" s="32"/>
      <c r="Z122" s="32"/>
      <c r="AA122" s="32"/>
      <c r="AB122" s="32"/>
      <c r="AC122" s="32"/>
      <c r="AD122" s="32"/>
      <c r="AE122" s="32"/>
      <c r="AT122" s="11" t="s">
        <v>117</v>
      </c>
      <c r="AU122" s="11" t="s">
        <v>76</v>
      </c>
    </row>
    <row r="123" s="2" customFormat="1" ht="16.5" customHeight="1">
      <c r="A123" s="32"/>
      <c r="B123" s="33"/>
      <c r="C123" s="196" t="s">
        <v>125</v>
      </c>
      <c r="D123" s="196" t="s">
        <v>108</v>
      </c>
      <c r="E123" s="197" t="s">
        <v>126</v>
      </c>
      <c r="F123" s="198" t="s">
        <v>127</v>
      </c>
      <c r="G123" s="199" t="s">
        <v>121</v>
      </c>
      <c r="H123" s="200">
        <v>10</v>
      </c>
      <c r="I123" s="201"/>
      <c r="J123" s="202">
        <f>ROUND(I123*H123,2)</f>
        <v>0</v>
      </c>
      <c r="K123" s="203"/>
      <c r="L123" s="38"/>
      <c r="M123" s="204" t="s">
        <v>1</v>
      </c>
      <c r="N123" s="205" t="s">
        <v>41</v>
      </c>
      <c r="O123" s="85"/>
      <c r="P123" s="206">
        <f>O123*H123</f>
        <v>0</v>
      </c>
      <c r="Q123" s="206">
        <v>0</v>
      </c>
      <c r="R123" s="206">
        <f>Q123*H123</f>
        <v>0</v>
      </c>
      <c r="S123" s="206">
        <v>0</v>
      </c>
      <c r="T123" s="207">
        <f>S123*H123</f>
        <v>0</v>
      </c>
      <c r="U123" s="32"/>
      <c r="V123" s="32"/>
      <c r="W123" s="32"/>
      <c r="X123" s="32"/>
      <c r="Y123" s="32"/>
      <c r="Z123" s="32"/>
      <c r="AA123" s="32"/>
      <c r="AB123" s="32"/>
      <c r="AC123" s="32"/>
      <c r="AD123" s="32"/>
      <c r="AE123" s="32"/>
      <c r="AR123" s="208" t="s">
        <v>112</v>
      </c>
      <c r="AT123" s="208" t="s">
        <v>108</v>
      </c>
      <c r="AU123" s="208" t="s">
        <v>76</v>
      </c>
      <c r="AY123" s="11" t="s">
        <v>113</v>
      </c>
      <c r="BE123" s="209">
        <f>IF(N123="základní",J123,0)</f>
        <v>0</v>
      </c>
      <c r="BF123" s="209">
        <f>IF(N123="snížená",J123,0)</f>
        <v>0</v>
      </c>
      <c r="BG123" s="209">
        <f>IF(N123="zákl. přenesená",J123,0)</f>
        <v>0</v>
      </c>
      <c r="BH123" s="209">
        <f>IF(N123="sníž. přenesená",J123,0)</f>
        <v>0</v>
      </c>
      <c r="BI123" s="209">
        <f>IF(N123="nulová",J123,0)</f>
        <v>0</v>
      </c>
      <c r="BJ123" s="11" t="s">
        <v>84</v>
      </c>
      <c r="BK123" s="209">
        <f>ROUND(I123*H123,2)</f>
        <v>0</v>
      </c>
      <c r="BL123" s="11" t="s">
        <v>112</v>
      </c>
      <c r="BM123" s="208" t="s">
        <v>128</v>
      </c>
    </row>
    <row r="124" s="2" customFormat="1">
      <c r="A124" s="32"/>
      <c r="B124" s="33"/>
      <c r="C124" s="34"/>
      <c r="D124" s="210" t="s">
        <v>115</v>
      </c>
      <c r="E124" s="34"/>
      <c r="F124" s="211" t="s">
        <v>129</v>
      </c>
      <c r="G124" s="34"/>
      <c r="H124" s="34"/>
      <c r="I124" s="134"/>
      <c r="J124" s="34"/>
      <c r="K124" s="34"/>
      <c r="L124" s="38"/>
      <c r="M124" s="212"/>
      <c r="N124" s="213"/>
      <c r="O124" s="85"/>
      <c r="P124" s="85"/>
      <c r="Q124" s="85"/>
      <c r="R124" s="85"/>
      <c r="S124" s="85"/>
      <c r="T124" s="86"/>
      <c r="U124" s="32"/>
      <c r="V124" s="32"/>
      <c r="W124" s="32"/>
      <c r="X124" s="32"/>
      <c r="Y124" s="32"/>
      <c r="Z124" s="32"/>
      <c r="AA124" s="32"/>
      <c r="AB124" s="32"/>
      <c r="AC124" s="32"/>
      <c r="AD124" s="32"/>
      <c r="AE124" s="32"/>
      <c r="AT124" s="11" t="s">
        <v>115</v>
      </c>
      <c r="AU124" s="11" t="s">
        <v>76</v>
      </c>
    </row>
    <row r="125" s="2" customFormat="1">
      <c r="A125" s="32"/>
      <c r="B125" s="33"/>
      <c r="C125" s="34"/>
      <c r="D125" s="210" t="s">
        <v>117</v>
      </c>
      <c r="E125" s="34"/>
      <c r="F125" s="214" t="s">
        <v>124</v>
      </c>
      <c r="G125" s="34"/>
      <c r="H125" s="34"/>
      <c r="I125" s="134"/>
      <c r="J125" s="34"/>
      <c r="K125" s="34"/>
      <c r="L125" s="38"/>
      <c r="M125" s="212"/>
      <c r="N125" s="213"/>
      <c r="O125" s="85"/>
      <c r="P125" s="85"/>
      <c r="Q125" s="85"/>
      <c r="R125" s="85"/>
      <c r="S125" s="85"/>
      <c r="T125" s="86"/>
      <c r="U125" s="32"/>
      <c r="V125" s="32"/>
      <c r="W125" s="32"/>
      <c r="X125" s="32"/>
      <c r="Y125" s="32"/>
      <c r="Z125" s="32"/>
      <c r="AA125" s="32"/>
      <c r="AB125" s="32"/>
      <c r="AC125" s="32"/>
      <c r="AD125" s="32"/>
      <c r="AE125" s="32"/>
      <c r="AT125" s="11" t="s">
        <v>117</v>
      </c>
      <c r="AU125" s="11" t="s">
        <v>76</v>
      </c>
    </row>
    <row r="126" s="2" customFormat="1" ht="16.5" customHeight="1">
      <c r="A126" s="32"/>
      <c r="B126" s="33"/>
      <c r="C126" s="196" t="s">
        <v>112</v>
      </c>
      <c r="D126" s="196" t="s">
        <v>108</v>
      </c>
      <c r="E126" s="197" t="s">
        <v>130</v>
      </c>
      <c r="F126" s="198" t="s">
        <v>131</v>
      </c>
      <c r="G126" s="199" t="s">
        <v>121</v>
      </c>
      <c r="H126" s="200">
        <v>5</v>
      </c>
      <c r="I126" s="201"/>
      <c r="J126" s="202">
        <f>ROUND(I126*H126,2)</f>
        <v>0</v>
      </c>
      <c r="K126" s="203"/>
      <c r="L126" s="38"/>
      <c r="M126" s="204" t="s">
        <v>1</v>
      </c>
      <c r="N126" s="205" t="s">
        <v>41</v>
      </c>
      <c r="O126" s="85"/>
      <c r="P126" s="206">
        <f>O126*H126</f>
        <v>0</v>
      </c>
      <c r="Q126" s="206">
        <v>0</v>
      </c>
      <c r="R126" s="206">
        <f>Q126*H126</f>
        <v>0</v>
      </c>
      <c r="S126" s="206">
        <v>0</v>
      </c>
      <c r="T126" s="207">
        <f>S126*H126</f>
        <v>0</v>
      </c>
      <c r="U126" s="32"/>
      <c r="V126" s="32"/>
      <c r="W126" s="32"/>
      <c r="X126" s="32"/>
      <c r="Y126" s="32"/>
      <c r="Z126" s="32"/>
      <c r="AA126" s="32"/>
      <c r="AB126" s="32"/>
      <c r="AC126" s="32"/>
      <c r="AD126" s="32"/>
      <c r="AE126" s="32"/>
      <c r="AR126" s="208" t="s">
        <v>112</v>
      </c>
      <c r="AT126" s="208" t="s">
        <v>108</v>
      </c>
      <c r="AU126" s="208" t="s">
        <v>76</v>
      </c>
      <c r="AY126" s="11" t="s">
        <v>113</v>
      </c>
      <c r="BE126" s="209">
        <f>IF(N126="základní",J126,0)</f>
        <v>0</v>
      </c>
      <c r="BF126" s="209">
        <f>IF(N126="snížená",J126,0)</f>
        <v>0</v>
      </c>
      <c r="BG126" s="209">
        <f>IF(N126="zákl. přenesená",J126,0)</f>
        <v>0</v>
      </c>
      <c r="BH126" s="209">
        <f>IF(N126="sníž. přenesená",J126,0)</f>
        <v>0</v>
      </c>
      <c r="BI126" s="209">
        <f>IF(N126="nulová",J126,0)</f>
        <v>0</v>
      </c>
      <c r="BJ126" s="11" t="s">
        <v>84</v>
      </c>
      <c r="BK126" s="209">
        <f>ROUND(I126*H126,2)</f>
        <v>0</v>
      </c>
      <c r="BL126" s="11" t="s">
        <v>112</v>
      </c>
      <c r="BM126" s="208" t="s">
        <v>132</v>
      </c>
    </row>
    <row r="127" s="2" customFormat="1">
      <c r="A127" s="32"/>
      <c r="B127" s="33"/>
      <c r="C127" s="34"/>
      <c r="D127" s="210" t="s">
        <v>115</v>
      </c>
      <c r="E127" s="34"/>
      <c r="F127" s="211" t="s">
        <v>133</v>
      </c>
      <c r="G127" s="34"/>
      <c r="H127" s="34"/>
      <c r="I127" s="134"/>
      <c r="J127" s="34"/>
      <c r="K127" s="34"/>
      <c r="L127" s="38"/>
      <c r="M127" s="212"/>
      <c r="N127" s="213"/>
      <c r="O127" s="85"/>
      <c r="P127" s="85"/>
      <c r="Q127" s="85"/>
      <c r="R127" s="85"/>
      <c r="S127" s="85"/>
      <c r="T127" s="86"/>
      <c r="U127" s="32"/>
      <c r="V127" s="32"/>
      <c r="W127" s="32"/>
      <c r="X127" s="32"/>
      <c r="Y127" s="32"/>
      <c r="Z127" s="32"/>
      <c r="AA127" s="32"/>
      <c r="AB127" s="32"/>
      <c r="AC127" s="32"/>
      <c r="AD127" s="32"/>
      <c r="AE127" s="32"/>
      <c r="AT127" s="11" t="s">
        <v>115</v>
      </c>
      <c r="AU127" s="11" t="s">
        <v>76</v>
      </c>
    </row>
    <row r="128" s="2" customFormat="1">
      <c r="A128" s="32"/>
      <c r="B128" s="33"/>
      <c r="C128" s="34"/>
      <c r="D128" s="210" t="s">
        <v>117</v>
      </c>
      <c r="E128" s="34"/>
      <c r="F128" s="214" t="s">
        <v>124</v>
      </c>
      <c r="G128" s="34"/>
      <c r="H128" s="34"/>
      <c r="I128" s="134"/>
      <c r="J128" s="34"/>
      <c r="K128" s="34"/>
      <c r="L128" s="38"/>
      <c r="M128" s="212"/>
      <c r="N128" s="213"/>
      <c r="O128" s="85"/>
      <c r="P128" s="85"/>
      <c r="Q128" s="85"/>
      <c r="R128" s="85"/>
      <c r="S128" s="85"/>
      <c r="T128" s="86"/>
      <c r="U128" s="32"/>
      <c r="V128" s="32"/>
      <c r="W128" s="32"/>
      <c r="X128" s="32"/>
      <c r="Y128" s="32"/>
      <c r="Z128" s="32"/>
      <c r="AA128" s="32"/>
      <c r="AB128" s="32"/>
      <c r="AC128" s="32"/>
      <c r="AD128" s="32"/>
      <c r="AE128" s="32"/>
      <c r="AT128" s="11" t="s">
        <v>117</v>
      </c>
      <c r="AU128" s="11" t="s">
        <v>76</v>
      </c>
    </row>
    <row r="129" s="2" customFormat="1" ht="16.5" customHeight="1">
      <c r="A129" s="32"/>
      <c r="B129" s="33"/>
      <c r="C129" s="196" t="s">
        <v>134</v>
      </c>
      <c r="D129" s="196" t="s">
        <v>108</v>
      </c>
      <c r="E129" s="197" t="s">
        <v>135</v>
      </c>
      <c r="F129" s="198" t="s">
        <v>136</v>
      </c>
      <c r="G129" s="199" t="s">
        <v>121</v>
      </c>
      <c r="H129" s="200">
        <v>10</v>
      </c>
      <c r="I129" s="201"/>
      <c r="J129" s="202">
        <f>ROUND(I129*H129,2)</f>
        <v>0</v>
      </c>
      <c r="K129" s="203"/>
      <c r="L129" s="38"/>
      <c r="M129" s="204" t="s">
        <v>1</v>
      </c>
      <c r="N129" s="205" t="s">
        <v>41</v>
      </c>
      <c r="O129" s="85"/>
      <c r="P129" s="206">
        <f>O129*H129</f>
        <v>0</v>
      </c>
      <c r="Q129" s="206">
        <v>0</v>
      </c>
      <c r="R129" s="206">
        <f>Q129*H129</f>
        <v>0</v>
      </c>
      <c r="S129" s="206">
        <v>0</v>
      </c>
      <c r="T129" s="207">
        <f>S129*H129</f>
        <v>0</v>
      </c>
      <c r="U129" s="32"/>
      <c r="V129" s="32"/>
      <c r="W129" s="32"/>
      <c r="X129" s="32"/>
      <c r="Y129" s="32"/>
      <c r="Z129" s="32"/>
      <c r="AA129" s="32"/>
      <c r="AB129" s="32"/>
      <c r="AC129" s="32"/>
      <c r="AD129" s="32"/>
      <c r="AE129" s="32"/>
      <c r="AR129" s="208" t="s">
        <v>112</v>
      </c>
      <c r="AT129" s="208" t="s">
        <v>108</v>
      </c>
      <c r="AU129" s="208" t="s">
        <v>76</v>
      </c>
      <c r="AY129" s="11" t="s">
        <v>113</v>
      </c>
      <c r="BE129" s="209">
        <f>IF(N129="základní",J129,0)</f>
        <v>0</v>
      </c>
      <c r="BF129" s="209">
        <f>IF(N129="snížená",J129,0)</f>
        <v>0</v>
      </c>
      <c r="BG129" s="209">
        <f>IF(N129="zákl. přenesená",J129,0)</f>
        <v>0</v>
      </c>
      <c r="BH129" s="209">
        <f>IF(N129="sníž. přenesená",J129,0)</f>
        <v>0</v>
      </c>
      <c r="BI129" s="209">
        <f>IF(N129="nulová",J129,0)</f>
        <v>0</v>
      </c>
      <c r="BJ129" s="11" t="s">
        <v>84</v>
      </c>
      <c r="BK129" s="209">
        <f>ROUND(I129*H129,2)</f>
        <v>0</v>
      </c>
      <c r="BL129" s="11" t="s">
        <v>112</v>
      </c>
      <c r="BM129" s="208" t="s">
        <v>137</v>
      </c>
    </row>
    <row r="130" s="2" customFormat="1">
      <c r="A130" s="32"/>
      <c r="B130" s="33"/>
      <c r="C130" s="34"/>
      <c r="D130" s="210" t="s">
        <v>115</v>
      </c>
      <c r="E130" s="34"/>
      <c r="F130" s="211" t="s">
        <v>138</v>
      </c>
      <c r="G130" s="34"/>
      <c r="H130" s="34"/>
      <c r="I130" s="134"/>
      <c r="J130" s="34"/>
      <c r="K130" s="34"/>
      <c r="L130" s="38"/>
      <c r="M130" s="212"/>
      <c r="N130" s="213"/>
      <c r="O130" s="85"/>
      <c r="P130" s="85"/>
      <c r="Q130" s="85"/>
      <c r="R130" s="85"/>
      <c r="S130" s="85"/>
      <c r="T130" s="86"/>
      <c r="U130" s="32"/>
      <c r="V130" s="32"/>
      <c r="W130" s="32"/>
      <c r="X130" s="32"/>
      <c r="Y130" s="32"/>
      <c r="Z130" s="32"/>
      <c r="AA130" s="32"/>
      <c r="AB130" s="32"/>
      <c r="AC130" s="32"/>
      <c r="AD130" s="32"/>
      <c r="AE130" s="32"/>
      <c r="AT130" s="11" t="s">
        <v>115</v>
      </c>
      <c r="AU130" s="11" t="s">
        <v>76</v>
      </c>
    </row>
    <row r="131" s="2" customFormat="1">
      <c r="A131" s="32"/>
      <c r="B131" s="33"/>
      <c r="C131" s="34"/>
      <c r="D131" s="210" t="s">
        <v>117</v>
      </c>
      <c r="E131" s="34"/>
      <c r="F131" s="214" t="s">
        <v>124</v>
      </c>
      <c r="G131" s="34"/>
      <c r="H131" s="34"/>
      <c r="I131" s="134"/>
      <c r="J131" s="34"/>
      <c r="K131" s="34"/>
      <c r="L131" s="38"/>
      <c r="M131" s="212"/>
      <c r="N131" s="213"/>
      <c r="O131" s="85"/>
      <c r="P131" s="85"/>
      <c r="Q131" s="85"/>
      <c r="R131" s="85"/>
      <c r="S131" s="85"/>
      <c r="T131" s="86"/>
      <c r="U131" s="32"/>
      <c r="V131" s="32"/>
      <c r="W131" s="32"/>
      <c r="X131" s="32"/>
      <c r="Y131" s="32"/>
      <c r="Z131" s="32"/>
      <c r="AA131" s="32"/>
      <c r="AB131" s="32"/>
      <c r="AC131" s="32"/>
      <c r="AD131" s="32"/>
      <c r="AE131" s="32"/>
      <c r="AT131" s="11" t="s">
        <v>117</v>
      </c>
      <c r="AU131" s="11" t="s">
        <v>76</v>
      </c>
    </row>
    <row r="132" s="2" customFormat="1" ht="16.5" customHeight="1">
      <c r="A132" s="32"/>
      <c r="B132" s="33"/>
      <c r="C132" s="196" t="s">
        <v>139</v>
      </c>
      <c r="D132" s="196" t="s">
        <v>108</v>
      </c>
      <c r="E132" s="197" t="s">
        <v>140</v>
      </c>
      <c r="F132" s="198" t="s">
        <v>141</v>
      </c>
      <c r="G132" s="199" t="s">
        <v>121</v>
      </c>
      <c r="H132" s="200">
        <v>2</v>
      </c>
      <c r="I132" s="201"/>
      <c r="J132" s="202">
        <f>ROUND(I132*H132,2)</f>
        <v>0</v>
      </c>
      <c r="K132" s="203"/>
      <c r="L132" s="38"/>
      <c r="M132" s="204" t="s">
        <v>1</v>
      </c>
      <c r="N132" s="205" t="s">
        <v>41</v>
      </c>
      <c r="O132" s="85"/>
      <c r="P132" s="206">
        <f>O132*H132</f>
        <v>0</v>
      </c>
      <c r="Q132" s="206">
        <v>0</v>
      </c>
      <c r="R132" s="206">
        <f>Q132*H132</f>
        <v>0</v>
      </c>
      <c r="S132" s="206">
        <v>0</v>
      </c>
      <c r="T132" s="207">
        <f>S132*H132</f>
        <v>0</v>
      </c>
      <c r="U132" s="32"/>
      <c r="V132" s="32"/>
      <c r="W132" s="32"/>
      <c r="X132" s="32"/>
      <c r="Y132" s="32"/>
      <c r="Z132" s="32"/>
      <c r="AA132" s="32"/>
      <c r="AB132" s="32"/>
      <c r="AC132" s="32"/>
      <c r="AD132" s="32"/>
      <c r="AE132" s="32"/>
      <c r="AR132" s="208" t="s">
        <v>112</v>
      </c>
      <c r="AT132" s="208" t="s">
        <v>108</v>
      </c>
      <c r="AU132" s="208" t="s">
        <v>76</v>
      </c>
      <c r="AY132" s="11" t="s">
        <v>113</v>
      </c>
      <c r="BE132" s="209">
        <f>IF(N132="základní",J132,0)</f>
        <v>0</v>
      </c>
      <c r="BF132" s="209">
        <f>IF(N132="snížená",J132,0)</f>
        <v>0</v>
      </c>
      <c r="BG132" s="209">
        <f>IF(N132="zákl. přenesená",J132,0)</f>
        <v>0</v>
      </c>
      <c r="BH132" s="209">
        <f>IF(N132="sníž. přenesená",J132,0)</f>
        <v>0</v>
      </c>
      <c r="BI132" s="209">
        <f>IF(N132="nulová",J132,0)</f>
        <v>0</v>
      </c>
      <c r="BJ132" s="11" t="s">
        <v>84</v>
      </c>
      <c r="BK132" s="209">
        <f>ROUND(I132*H132,2)</f>
        <v>0</v>
      </c>
      <c r="BL132" s="11" t="s">
        <v>112</v>
      </c>
      <c r="BM132" s="208" t="s">
        <v>142</v>
      </c>
    </row>
    <row r="133" s="2" customFormat="1">
      <c r="A133" s="32"/>
      <c r="B133" s="33"/>
      <c r="C133" s="34"/>
      <c r="D133" s="210" t="s">
        <v>115</v>
      </c>
      <c r="E133" s="34"/>
      <c r="F133" s="211" t="s">
        <v>143</v>
      </c>
      <c r="G133" s="34"/>
      <c r="H133" s="34"/>
      <c r="I133" s="134"/>
      <c r="J133" s="34"/>
      <c r="K133" s="34"/>
      <c r="L133" s="38"/>
      <c r="M133" s="212"/>
      <c r="N133" s="213"/>
      <c r="O133" s="85"/>
      <c r="P133" s="85"/>
      <c r="Q133" s="85"/>
      <c r="R133" s="85"/>
      <c r="S133" s="85"/>
      <c r="T133" s="86"/>
      <c r="U133" s="32"/>
      <c r="V133" s="32"/>
      <c r="W133" s="32"/>
      <c r="X133" s="32"/>
      <c r="Y133" s="32"/>
      <c r="Z133" s="32"/>
      <c r="AA133" s="32"/>
      <c r="AB133" s="32"/>
      <c r="AC133" s="32"/>
      <c r="AD133" s="32"/>
      <c r="AE133" s="32"/>
      <c r="AT133" s="11" t="s">
        <v>115</v>
      </c>
      <c r="AU133" s="11" t="s">
        <v>76</v>
      </c>
    </row>
    <row r="134" s="2" customFormat="1">
      <c r="A134" s="32"/>
      <c r="B134" s="33"/>
      <c r="C134" s="34"/>
      <c r="D134" s="210" t="s">
        <v>117</v>
      </c>
      <c r="E134" s="34"/>
      <c r="F134" s="214" t="s">
        <v>124</v>
      </c>
      <c r="G134" s="34"/>
      <c r="H134" s="34"/>
      <c r="I134" s="134"/>
      <c r="J134" s="34"/>
      <c r="K134" s="34"/>
      <c r="L134" s="38"/>
      <c r="M134" s="212"/>
      <c r="N134" s="213"/>
      <c r="O134" s="85"/>
      <c r="P134" s="85"/>
      <c r="Q134" s="85"/>
      <c r="R134" s="85"/>
      <c r="S134" s="85"/>
      <c r="T134" s="86"/>
      <c r="U134" s="32"/>
      <c r="V134" s="32"/>
      <c r="W134" s="32"/>
      <c r="X134" s="32"/>
      <c r="Y134" s="32"/>
      <c r="Z134" s="32"/>
      <c r="AA134" s="32"/>
      <c r="AB134" s="32"/>
      <c r="AC134" s="32"/>
      <c r="AD134" s="32"/>
      <c r="AE134" s="32"/>
      <c r="AT134" s="11" t="s">
        <v>117</v>
      </c>
      <c r="AU134" s="11" t="s">
        <v>76</v>
      </c>
    </row>
    <row r="135" s="2" customFormat="1" ht="16.5" customHeight="1">
      <c r="A135" s="32"/>
      <c r="B135" s="33"/>
      <c r="C135" s="196" t="s">
        <v>144</v>
      </c>
      <c r="D135" s="196" t="s">
        <v>108</v>
      </c>
      <c r="E135" s="197" t="s">
        <v>145</v>
      </c>
      <c r="F135" s="198" t="s">
        <v>146</v>
      </c>
      <c r="G135" s="199" t="s">
        <v>147</v>
      </c>
      <c r="H135" s="200">
        <v>50</v>
      </c>
      <c r="I135" s="201"/>
      <c r="J135" s="202">
        <f>ROUND(I135*H135,2)</f>
        <v>0</v>
      </c>
      <c r="K135" s="203"/>
      <c r="L135" s="38"/>
      <c r="M135" s="204" t="s">
        <v>1</v>
      </c>
      <c r="N135" s="205" t="s">
        <v>41</v>
      </c>
      <c r="O135" s="85"/>
      <c r="P135" s="206">
        <f>O135*H135</f>
        <v>0</v>
      </c>
      <c r="Q135" s="206">
        <v>0</v>
      </c>
      <c r="R135" s="206">
        <f>Q135*H135</f>
        <v>0</v>
      </c>
      <c r="S135" s="206">
        <v>0</v>
      </c>
      <c r="T135" s="207">
        <f>S135*H135</f>
        <v>0</v>
      </c>
      <c r="U135" s="32"/>
      <c r="V135" s="32"/>
      <c r="W135" s="32"/>
      <c r="X135" s="32"/>
      <c r="Y135" s="32"/>
      <c r="Z135" s="32"/>
      <c r="AA135" s="32"/>
      <c r="AB135" s="32"/>
      <c r="AC135" s="32"/>
      <c r="AD135" s="32"/>
      <c r="AE135" s="32"/>
      <c r="AR135" s="208" t="s">
        <v>112</v>
      </c>
      <c r="AT135" s="208" t="s">
        <v>108</v>
      </c>
      <c r="AU135" s="208" t="s">
        <v>76</v>
      </c>
      <c r="AY135" s="11" t="s">
        <v>113</v>
      </c>
      <c r="BE135" s="209">
        <f>IF(N135="základní",J135,0)</f>
        <v>0</v>
      </c>
      <c r="BF135" s="209">
        <f>IF(N135="snížená",J135,0)</f>
        <v>0</v>
      </c>
      <c r="BG135" s="209">
        <f>IF(N135="zákl. přenesená",J135,0)</f>
        <v>0</v>
      </c>
      <c r="BH135" s="209">
        <f>IF(N135="sníž. přenesená",J135,0)</f>
        <v>0</v>
      </c>
      <c r="BI135" s="209">
        <f>IF(N135="nulová",J135,0)</f>
        <v>0</v>
      </c>
      <c r="BJ135" s="11" t="s">
        <v>84</v>
      </c>
      <c r="BK135" s="209">
        <f>ROUND(I135*H135,2)</f>
        <v>0</v>
      </c>
      <c r="BL135" s="11" t="s">
        <v>112</v>
      </c>
      <c r="BM135" s="208" t="s">
        <v>148</v>
      </c>
    </row>
    <row r="136" s="2" customFormat="1">
      <c r="A136" s="32"/>
      <c r="B136" s="33"/>
      <c r="C136" s="34"/>
      <c r="D136" s="210" t="s">
        <v>115</v>
      </c>
      <c r="E136" s="34"/>
      <c r="F136" s="211" t="s">
        <v>149</v>
      </c>
      <c r="G136" s="34"/>
      <c r="H136" s="34"/>
      <c r="I136" s="134"/>
      <c r="J136" s="34"/>
      <c r="K136" s="34"/>
      <c r="L136" s="38"/>
      <c r="M136" s="212"/>
      <c r="N136" s="213"/>
      <c r="O136" s="85"/>
      <c r="P136" s="85"/>
      <c r="Q136" s="85"/>
      <c r="R136" s="85"/>
      <c r="S136" s="85"/>
      <c r="T136" s="86"/>
      <c r="U136" s="32"/>
      <c r="V136" s="32"/>
      <c r="W136" s="32"/>
      <c r="X136" s="32"/>
      <c r="Y136" s="32"/>
      <c r="Z136" s="32"/>
      <c r="AA136" s="32"/>
      <c r="AB136" s="32"/>
      <c r="AC136" s="32"/>
      <c r="AD136" s="32"/>
      <c r="AE136" s="32"/>
      <c r="AT136" s="11" t="s">
        <v>115</v>
      </c>
      <c r="AU136" s="11" t="s">
        <v>76</v>
      </c>
    </row>
    <row r="137" s="2" customFormat="1">
      <c r="A137" s="32"/>
      <c r="B137" s="33"/>
      <c r="C137" s="34"/>
      <c r="D137" s="210" t="s">
        <v>117</v>
      </c>
      <c r="E137" s="34"/>
      <c r="F137" s="214" t="s">
        <v>150</v>
      </c>
      <c r="G137" s="34"/>
      <c r="H137" s="34"/>
      <c r="I137" s="134"/>
      <c r="J137" s="34"/>
      <c r="K137" s="34"/>
      <c r="L137" s="38"/>
      <c r="M137" s="212"/>
      <c r="N137" s="213"/>
      <c r="O137" s="85"/>
      <c r="P137" s="85"/>
      <c r="Q137" s="85"/>
      <c r="R137" s="85"/>
      <c r="S137" s="85"/>
      <c r="T137" s="86"/>
      <c r="U137" s="32"/>
      <c r="V137" s="32"/>
      <c r="W137" s="32"/>
      <c r="X137" s="32"/>
      <c r="Y137" s="32"/>
      <c r="Z137" s="32"/>
      <c r="AA137" s="32"/>
      <c r="AB137" s="32"/>
      <c r="AC137" s="32"/>
      <c r="AD137" s="32"/>
      <c r="AE137" s="32"/>
      <c r="AT137" s="11" t="s">
        <v>117</v>
      </c>
      <c r="AU137" s="11" t="s">
        <v>76</v>
      </c>
    </row>
    <row r="138" s="2" customFormat="1" ht="16.5" customHeight="1">
      <c r="A138" s="32"/>
      <c r="B138" s="33"/>
      <c r="C138" s="196" t="s">
        <v>151</v>
      </c>
      <c r="D138" s="196" t="s">
        <v>108</v>
      </c>
      <c r="E138" s="197" t="s">
        <v>152</v>
      </c>
      <c r="F138" s="198" t="s">
        <v>153</v>
      </c>
      <c r="G138" s="199" t="s">
        <v>111</v>
      </c>
      <c r="H138" s="200">
        <v>5000</v>
      </c>
      <c r="I138" s="201"/>
      <c r="J138" s="202">
        <f>ROUND(I138*H138,2)</f>
        <v>0</v>
      </c>
      <c r="K138" s="203"/>
      <c r="L138" s="38"/>
      <c r="M138" s="204" t="s">
        <v>1</v>
      </c>
      <c r="N138" s="205" t="s">
        <v>41</v>
      </c>
      <c r="O138" s="85"/>
      <c r="P138" s="206">
        <f>O138*H138</f>
        <v>0</v>
      </c>
      <c r="Q138" s="206">
        <v>0</v>
      </c>
      <c r="R138" s="206">
        <f>Q138*H138</f>
        <v>0</v>
      </c>
      <c r="S138" s="206">
        <v>0</v>
      </c>
      <c r="T138" s="207">
        <f>S138*H138</f>
        <v>0</v>
      </c>
      <c r="U138" s="32"/>
      <c r="V138" s="32"/>
      <c r="W138" s="32"/>
      <c r="X138" s="32"/>
      <c r="Y138" s="32"/>
      <c r="Z138" s="32"/>
      <c r="AA138" s="32"/>
      <c r="AB138" s="32"/>
      <c r="AC138" s="32"/>
      <c r="AD138" s="32"/>
      <c r="AE138" s="32"/>
      <c r="AR138" s="208" t="s">
        <v>112</v>
      </c>
      <c r="AT138" s="208" t="s">
        <v>108</v>
      </c>
      <c r="AU138" s="208" t="s">
        <v>76</v>
      </c>
      <c r="AY138" s="11" t="s">
        <v>113</v>
      </c>
      <c r="BE138" s="209">
        <f>IF(N138="základní",J138,0)</f>
        <v>0</v>
      </c>
      <c r="BF138" s="209">
        <f>IF(N138="snížená",J138,0)</f>
        <v>0</v>
      </c>
      <c r="BG138" s="209">
        <f>IF(N138="zákl. přenesená",J138,0)</f>
        <v>0</v>
      </c>
      <c r="BH138" s="209">
        <f>IF(N138="sníž. přenesená",J138,0)</f>
        <v>0</v>
      </c>
      <c r="BI138" s="209">
        <f>IF(N138="nulová",J138,0)</f>
        <v>0</v>
      </c>
      <c r="BJ138" s="11" t="s">
        <v>84</v>
      </c>
      <c r="BK138" s="209">
        <f>ROUND(I138*H138,2)</f>
        <v>0</v>
      </c>
      <c r="BL138" s="11" t="s">
        <v>112</v>
      </c>
      <c r="BM138" s="208" t="s">
        <v>154</v>
      </c>
    </row>
    <row r="139" s="2" customFormat="1">
      <c r="A139" s="32"/>
      <c r="B139" s="33"/>
      <c r="C139" s="34"/>
      <c r="D139" s="210" t="s">
        <v>115</v>
      </c>
      <c r="E139" s="34"/>
      <c r="F139" s="211" t="s">
        <v>155</v>
      </c>
      <c r="G139" s="34"/>
      <c r="H139" s="34"/>
      <c r="I139" s="134"/>
      <c r="J139" s="34"/>
      <c r="K139" s="34"/>
      <c r="L139" s="38"/>
      <c r="M139" s="212"/>
      <c r="N139" s="213"/>
      <c r="O139" s="85"/>
      <c r="P139" s="85"/>
      <c r="Q139" s="85"/>
      <c r="R139" s="85"/>
      <c r="S139" s="85"/>
      <c r="T139" s="86"/>
      <c r="U139" s="32"/>
      <c r="V139" s="32"/>
      <c r="W139" s="32"/>
      <c r="X139" s="32"/>
      <c r="Y139" s="32"/>
      <c r="Z139" s="32"/>
      <c r="AA139" s="32"/>
      <c r="AB139" s="32"/>
      <c r="AC139" s="32"/>
      <c r="AD139" s="32"/>
      <c r="AE139" s="32"/>
      <c r="AT139" s="11" t="s">
        <v>115</v>
      </c>
      <c r="AU139" s="11" t="s">
        <v>76</v>
      </c>
    </row>
    <row r="140" s="2" customFormat="1">
      <c r="A140" s="32"/>
      <c r="B140" s="33"/>
      <c r="C140" s="34"/>
      <c r="D140" s="210" t="s">
        <v>117</v>
      </c>
      <c r="E140" s="34"/>
      <c r="F140" s="214" t="s">
        <v>156</v>
      </c>
      <c r="G140" s="34"/>
      <c r="H140" s="34"/>
      <c r="I140" s="134"/>
      <c r="J140" s="34"/>
      <c r="K140" s="34"/>
      <c r="L140" s="38"/>
      <c r="M140" s="212"/>
      <c r="N140" s="213"/>
      <c r="O140" s="85"/>
      <c r="P140" s="85"/>
      <c r="Q140" s="85"/>
      <c r="R140" s="85"/>
      <c r="S140" s="85"/>
      <c r="T140" s="86"/>
      <c r="U140" s="32"/>
      <c r="V140" s="32"/>
      <c r="W140" s="32"/>
      <c r="X140" s="32"/>
      <c r="Y140" s="32"/>
      <c r="Z140" s="32"/>
      <c r="AA140" s="32"/>
      <c r="AB140" s="32"/>
      <c r="AC140" s="32"/>
      <c r="AD140" s="32"/>
      <c r="AE140" s="32"/>
      <c r="AT140" s="11" t="s">
        <v>117</v>
      </c>
      <c r="AU140" s="11" t="s">
        <v>76</v>
      </c>
    </row>
    <row r="141" s="2" customFormat="1" ht="16.5" customHeight="1">
      <c r="A141" s="32"/>
      <c r="B141" s="33"/>
      <c r="C141" s="196" t="s">
        <v>157</v>
      </c>
      <c r="D141" s="196" t="s">
        <v>108</v>
      </c>
      <c r="E141" s="197" t="s">
        <v>158</v>
      </c>
      <c r="F141" s="198" t="s">
        <v>159</v>
      </c>
      <c r="G141" s="199" t="s">
        <v>111</v>
      </c>
      <c r="H141" s="200">
        <v>300</v>
      </c>
      <c r="I141" s="201"/>
      <c r="J141" s="202">
        <f>ROUND(I141*H141,2)</f>
        <v>0</v>
      </c>
      <c r="K141" s="203"/>
      <c r="L141" s="38"/>
      <c r="M141" s="204" t="s">
        <v>1</v>
      </c>
      <c r="N141" s="205" t="s">
        <v>41</v>
      </c>
      <c r="O141" s="85"/>
      <c r="P141" s="206">
        <f>O141*H141</f>
        <v>0</v>
      </c>
      <c r="Q141" s="206">
        <v>0</v>
      </c>
      <c r="R141" s="206">
        <f>Q141*H141</f>
        <v>0</v>
      </c>
      <c r="S141" s="206">
        <v>0</v>
      </c>
      <c r="T141" s="207">
        <f>S141*H141</f>
        <v>0</v>
      </c>
      <c r="U141" s="32"/>
      <c r="V141" s="32"/>
      <c r="W141" s="32"/>
      <c r="X141" s="32"/>
      <c r="Y141" s="32"/>
      <c r="Z141" s="32"/>
      <c r="AA141" s="32"/>
      <c r="AB141" s="32"/>
      <c r="AC141" s="32"/>
      <c r="AD141" s="32"/>
      <c r="AE141" s="32"/>
      <c r="AR141" s="208" t="s">
        <v>112</v>
      </c>
      <c r="AT141" s="208" t="s">
        <v>108</v>
      </c>
      <c r="AU141" s="208" t="s">
        <v>76</v>
      </c>
      <c r="AY141" s="11" t="s">
        <v>113</v>
      </c>
      <c r="BE141" s="209">
        <f>IF(N141="základní",J141,0)</f>
        <v>0</v>
      </c>
      <c r="BF141" s="209">
        <f>IF(N141="snížená",J141,0)</f>
        <v>0</v>
      </c>
      <c r="BG141" s="209">
        <f>IF(N141="zákl. přenesená",J141,0)</f>
        <v>0</v>
      </c>
      <c r="BH141" s="209">
        <f>IF(N141="sníž. přenesená",J141,0)</f>
        <v>0</v>
      </c>
      <c r="BI141" s="209">
        <f>IF(N141="nulová",J141,0)</f>
        <v>0</v>
      </c>
      <c r="BJ141" s="11" t="s">
        <v>84</v>
      </c>
      <c r="BK141" s="209">
        <f>ROUND(I141*H141,2)</f>
        <v>0</v>
      </c>
      <c r="BL141" s="11" t="s">
        <v>112</v>
      </c>
      <c r="BM141" s="208" t="s">
        <v>160</v>
      </c>
    </row>
    <row r="142" s="2" customFormat="1">
      <c r="A142" s="32"/>
      <c r="B142" s="33"/>
      <c r="C142" s="34"/>
      <c r="D142" s="210" t="s">
        <v>115</v>
      </c>
      <c r="E142" s="34"/>
      <c r="F142" s="211" t="s">
        <v>161</v>
      </c>
      <c r="G142" s="34"/>
      <c r="H142" s="34"/>
      <c r="I142" s="134"/>
      <c r="J142" s="34"/>
      <c r="K142" s="34"/>
      <c r="L142" s="38"/>
      <c r="M142" s="212"/>
      <c r="N142" s="213"/>
      <c r="O142" s="85"/>
      <c r="P142" s="85"/>
      <c r="Q142" s="85"/>
      <c r="R142" s="85"/>
      <c r="S142" s="85"/>
      <c r="T142" s="86"/>
      <c r="U142" s="32"/>
      <c r="V142" s="32"/>
      <c r="W142" s="32"/>
      <c r="X142" s="32"/>
      <c r="Y142" s="32"/>
      <c r="Z142" s="32"/>
      <c r="AA142" s="32"/>
      <c r="AB142" s="32"/>
      <c r="AC142" s="32"/>
      <c r="AD142" s="32"/>
      <c r="AE142" s="32"/>
      <c r="AT142" s="11" t="s">
        <v>115</v>
      </c>
      <c r="AU142" s="11" t="s">
        <v>76</v>
      </c>
    </row>
    <row r="143" s="2" customFormat="1">
      <c r="A143" s="32"/>
      <c r="B143" s="33"/>
      <c r="C143" s="34"/>
      <c r="D143" s="210" t="s">
        <v>117</v>
      </c>
      <c r="E143" s="34"/>
      <c r="F143" s="214" t="s">
        <v>156</v>
      </c>
      <c r="G143" s="34"/>
      <c r="H143" s="34"/>
      <c r="I143" s="134"/>
      <c r="J143" s="34"/>
      <c r="K143" s="34"/>
      <c r="L143" s="38"/>
      <c r="M143" s="212"/>
      <c r="N143" s="213"/>
      <c r="O143" s="85"/>
      <c r="P143" s="85"/>
      <c r="Q143" s="85"/>
      <c r="R143" s="85"/>
      <c r="S143" s="85"/>
      <c r="T143" s="86"/>
      <c r="U143" s="32"/>
      <c r="V143" s="32"/>
      <c r="W143" s="32"/>
      <c r="X143" s="32"/>
      <c r="Y143" s="32"/>
      <c r="Z143" s="32"/>
      <c r="AA143" s="32"/>
      <c r="AB143" s="32"/>
      <c r="AC143" s="32"/>
      <c r="AD143" s="32"/>
      <c r="AE143" s="32"/>
      <c r="AT143" s="11" t="s">
        <v>117</v>
      </c>
      <c r="AU143" s="11" t="s">
        <v>76</v>
      </c>
    </row>
    <row r="144" s="2" customFormat="1" ht="16.5" customHeight="1">
      <c r="A144" s="32"/>
      <c r="B144" s="33"/>
      <c r="C144" s="196" t="s">
        <v>162</v>
      </c>
      <c r="D144" s="196" t="s">
        <v>108</v>
      </c>
      <c r="E144" s="197" t="s">
        <v>163</v>
      </c>
      <c r="F144" s="198" t="s">
        <v>164</v>
      </c>
      <c r="G144" s="199" t="s">
        <v>111</v>
      </c>
      <c r="H144" s="200">
        <v>500</v>
      </c>
      <c r="I144" s="201"/>
      <c r="J144" s="202">
        <f>ROUND(I144*H144,2)</f>
        <v>0</v>
      </c>
      <c r="K144" s="203"/>
      <c r="L144" s="38"/>
      <c r="M144" s="204" t="s">
        <v>1</v>
      </c>
      <c r="N144" s="205" t="s">
        <v>41</v>
      </c>
      <c r="O144" s="85"/>
      <c r="P144" s="206">
        <f>O144*H144</f>
        <v>0</v>
      </c>
      <c r="Q144" s="206">
        <v>0</v>
      </c>
      <c r="R144" s="206">
        <f>Q144*H144</f>
        <v>0</v>
      </c>
      <c r="S144" s="206">
        <v>0</v>
      </c>
      <c r="T144" s="207">
        <f>S144*H144</f>
        <v>0</v>
      </c>
      <c r="U144" s="32"/>
      <c r="V144" s="32"/>
      <c r="W144" s="32"/>
      <c r="X144" s="32"/>
      <c r="Y144" s="32"/>
      <c r="Z144" s="32"/>
      <c r="AA144" s="32"/>
      <c r="AB144" s="32"/>
      <c r="AC144" s="32"/>
      <c r="AD144" s="32"/>
      <c r="AE144" s="32"/>
      <c r="AR144" s="208" t="s">
        <v>112</v>
      </c>
      <c r="AT144" s="208" t="s">
        <v>108</v>
      </c>
      <c r="AU144" s="208" t="s">
        <v>76</v>
      </c>
      <c r="AY144" s="11" t="s">
        <v>113</v>
      </c>
      <c r="BE144" s="209">
        <f>IF(N144="základní",J144,0)</f>
        <v>0</v>
      </c>
      <c r="BF144" s="209">
        <f>IF(N144="snížená",J144,0)</f>
        <v>0</v>
      </c>
      <c r="BG144" s="209">
        <f>IF(N144="zákl. přenesená",J144,0)</f>
        <v>0</v>
      </c>
      <c r="BH144" s="209">
        <f>IF(N144="sníž. přenesená",J144,0)</f>
        <v>0</v>
      </c>
      <c r="BI144" s="209">
        <f>IF(N144="nulová",J144,0)</f>
        <v>0</v>
      </c>
      <c r="BJ144" s="11" t="s">
        <v>84</v>
      </c>
      <c r="BK144" s="209">
        <f>ROUND(I144*H144,2)</f>
        <v>0</v>
      </c>
      <c r="BL144" s="11" t="s">
        <v>112</v>
      </c>
      <c r="BM144" s="208" t="s">
        <v>165</v>
      </c>
    </row>
    <row r="145" s="2" customFormat="1">
      <c r="A145" s="32"/>
      <c r="B145" s="33"/>
      <c r="C145" s="34"/>
      <c r="D145" s="210" t="s">
        <v>115</v>
      </c>
      <c r="E145" s="34"/>
      <c r="F145" s="211" t="s">
        <v>166</v>
      </c>
      <c r="G145" s="34"/>
      <c r="H145" s="34"/>
      <c r="I145" s="134"/>
      <c r="J145" s="34"/>
      <c r="K145" s="34"/>
      <c r="L145" s="38"/>
      <c r="M145" s="212"/>
      <c r="N145" s="213"/>
      <c r="O145" s="85"/>
      <c r="P145" s="85"/>
      <c r="Q145" s="85"/>
      <c r="R145" s="85"/>
      <c r="S145" s="85"/>
      <c r="T145" s="86"/>
      <c r="U145" s="32"/>
      <c r="V145" s="32"/>
      <c r="W145" s="32"/>
      <c r="X145" s="32"/>
      <c r="Y145" s="32"/>
      <c r="Z145" s="32"/>
      <c r="AA145" s="32"/>
      <c r="AB145" s="32"/>
      <c r="AC145" s="32"/>
      <c r="AD145" s="32"/>
      <c r="AE145" s="32"/>
      <c r="AT145" s="11" t="s">
        <v>115</v>
      </c>
      <c r="AU145" s="11" t="s">
        <v>76</v>
      </c>
    </row>
    <row r="146" s="2" customFormat="1">
      <c r="A146" s="32"/>
      <c r="B146" s="33"/>
      <c r="C146" s="34"/>
      <c r="D146" s="210" t="s">
        <v>117</v>
      </c>
      <c r="E146" s="34"/>
      <c r="F146" s="214" t="s">
        <v>156</v>
      </c>
      <c r="G146" s="34"/>
      <c r="H146" s="34"/>
      <c r="I146" s="134"/>
      <c r="J146" s="34"/>
      <c r="K146" s="34"/>
      <c r="L146" s="38"/>
      <c r="M146" s="212"/>
      <c r="N146" s="213"/>
      <c r="O146" s="85"/>
      <c r="P146" s="85"/>
      <c r="Q146" s="85"/>
      <c r="R146" s="85"/>
      <c r="S146" s="85"/>
      <c r="T146" s="86"/>
      <c r="U146" s="32"/>
      <c r="V146" s="32"/>
      <c r="W146" s="32"/>
      <c r="X146" s="32"/>
      <c r="Y146" s="32"/>
      <c r="Z146" s="32"/>
      <c r="AA146" s="32"/>
      <c r="AB146" s="32"/>
      <c r="AC146" s="32"/>
      <c r="AD146" s="32"/>
      <c r="AE146" s="32"/>
      <c r="AT146" s="11" t="s">
        <v>117</v>
      </c>
      <c r="AU146" s="11" t="s">
        <v>76</v>
      </c>
    </row>
    <row r="147" s="2" customFormat="1" ht="16.5" customHeight="1">
      <c r="A147" s="32"/>
      <c r="B147" s="33"/>
      <c r="C147" s="196" t="s">
        <v>167</v>
      </c>
      <c r="D147" s="196" t="s">
        <v>108</v>
      </c>
      <c r="E147" s="197" t="s">
        <v>168</v>
      </c>
      <c r="F147" s="198" t="s">
        <v>169</v>
      </c>
      <c r="G147" s="199" t="s">
        <v>170</v>
      </c>
      <c r="H147" s="200">
        <v>10000</v>
      </c>
      <c r="I147" s="201"/>
      <c r="J147" s="202">
        <f>ROUND(I147*H147,2)</f>
        <v>0</v>
      </c>
      <c r="K147" s="203"/>
      <c r="L147" s="38"/>
      <c r="M147" s="204" t="s">
        <v>1</v>
      </c>
      <c r="N147" s="205" t="s">
        <v>41</v>
      </c>
      <c r="O147" s="85"/>
      <c r="P147" s="206">
        <f>O147*H147</f>
        <v>0</v>
      </c>
      <c r="Q147" s="206">
        <v>0</v>
      </c>
      <c r="R147" s="206">
        <f>Q147*H147</f>
        <v>0</v>
      </c>
      <c r="S147" s="206">
        <v>0</v>
      </c>
      <c r="T147" s="207">
        <f>S147*H147</f>
        <v>0</v>
      </c>
      <c r="U147" s="32"/>
      <c r="V147" s="32"/>
      <c r="W147" s="32"/>
      <c r="X147" s="32"/>
      <c r="Y147" s="32"/>
      <c r="Z147" s="32"/>
      <c r="AA147" s="32"/>
      <c r="AB147" s="32"/>
      <c r="AC147" s="32"/>
      <c r="AD147" s="32"/>
      <c r="AE147" s="32"/>
      <c r="AR147" s="208" t="s">
        <v>112</v>
      </c>
      <c r="AT147" s="208" t="s">
        <v>108</v>
      </c>
      <c r="AU147" s="208" t="s">
        <v>76</v>
      </c>
      <c r="AY147" s="11" t="s">
        <v>113</v>
      </c>
      <c r="BE147" s="209">
        <f>IF(N147="základní",J147,0)</f>
        <v>0</v>
      </c>
      <c r="BF147" s="209">
        <f>IF(N147="snížená",J147,0)</f>
        <v>0</v>
      </c>
      <c r="BG147" s="209">
        <f>IF(N147="zákl. přenesená",J147,0)</f>
        <v>0</v>
      </c>
      <c r="BH147" s="209">
        <f>IF(N147="sníž. přenesená",J147,0)</f>
        <v>0</v>
      </c>
      <c r="BI147" s="209">
        <f>IF(N147="nulová",J147,0)</f>
        <v>0</v>
      </c>
      <c r="BJ147" s="11" t="s">
        <v>84</v>
      </c>
      <c r="BK147" s="209">
        <f>ROUND(I147*H147,2)</f>
        <v>0</v>
      </c>
      <c r="BL147" s="11" t="s">
        <v>112</v>
      </c>
      <c r="BM147" s="208" t="s">
        <v>171</v>
      </c>
    </row>
    <row r="148" s="2" customFormat="1">
      <c r="A148" s="32"/>
      <c r="B148" s="33"/>
      <c r="C148" s="34"/>
      <c r="D148" s="210" t="s">
        <v>115</v>
      </c>
      <c r="E148" s="34"/>
      <c r="F148" s="211" t="s">
        <v>172</v>
      </c>
      <c r="G148" s="34"/>
      <c r="H148" s="34"/>
      <c r="I148" s="134"/>
      <c r="J148" s="34"/>
      <c r="K148" s="34"/>
      <c r="L148" s="38"/>
      <c r="M148" s="212"/>
      <c r="N148" s="213"/>
      <c r="O148" s="85"/>
      <c r="P148" s="85"/>
      <c r="Q148" s="85"/>
      <c r="R148" s="85"/>
      <c r="S148" s="85"/>
      <c r="T148" s="86"/>
      <c r="U148" s="32"/>
      <c r="V148" s="32"/>
      <c r="W148" s="32"/>
      <c r="X148" s="32"/>
      <c r="Y148" s="32"/>
      <c r="Z148" s="32"/>
      <c r="AA148" s="32"/>
      <c r="AB148" s="32"/>
      <c r="AC148" s="32"/>
      <c r="AD148" s="32"/>
      <c r="AE148" s="32"/>
      <c r="AT148" s="11" t="s">
        <v>115</v>
      </c>
      <c r="AU148" s="11" t="s">
        <v>76</v>
      </c>
    </row>
    <row r="149" s="2" customFormat="1">
      <c r="A149" s="32"/>
      <c r="B149" s="33"/>
      <c r="C149" s="34"/>
      <c r="D149" s="210" t="s">
        <v>117</v>
      </c>
      <c r="E149" s="34"/>
      <c r="F149" s="214" t="s">
        <v>173</v>
      </c>
      <c r="G149" s="34"/>
      <c r="H149" s="34"/>
      <c r="I149" s="134"/>
      <c r="J149" s="34"/>
      <c r="K149" s="34"/>
      <c r="L149" s="38"/>
      <c r="M149" s="212"/>
      <c r="N149" s="213"/>
      <c r="O149" s="85"/>
      <c r="P149" s="85"/>
      <c r="Q149" s="85"/>
      <c r="R149" s="85"/>
      <c r="S149" s="85"/>
      <c r="T149" s="86"/>
      <c r="U149" s="32"/>
      <c r="V149" s="32"/>
      <c r="W149" s="32"/>
      <c r="X149" s="32"/>
      <c r="Y149" s="32"/>
      <c r="Z149" s="32"/>
      <c r="AA149" s="32"/>
      <c r="AB149" s="32"/>
      <c r="AC149" s="32"/>
      <c r="AD149" s="32"/>
      <c r="AE149" s="32"/>
      <c r="AT149" s="11" t="s">
        <v>117</v>
      </c>
      <c r="AU149" s="11" t="s">
        <v>76</v>
      </c>
    </row>
    <row r="150" s="2" customFormat="1" ht="16.5" customHeight="1">
      <c r="A150" s="32"/>
      <c r="B150" s="33"/>
      <c r="C150" s="196" t="s">
        <v>174</v>
      </c>
      <c r="D150" s="196" t="s">
        <v>108</v>
      </c>
      <c r="E150" s="197" t="s">
        <v>175</v>
      </c>
      <c r="F150" s="198" t="s">
        <v>176</v>
      </c>
      <c r="G150" s="199" t="s">
        <v>170</v>
      </c>
      <c r="H150" s="200">
        <v>600000</v>
      </c>
      <c r="I150" s="201"/>
      <c r="J150" s="202">
        <f>ROUND(I150*H150,2)</f>
        <v>0</v>
      </c>
      <c r="K150" s="203"/>
      <c r="L150" s="38"/>
      <c r="M150" s="204" t="s">
        <v>1</v>
      </c>
      <c r="N150" s="205" t="s">
        <v>41</v>
      </c>
      <c r="O150" s="85"/>
      <c r="P150" s="206">
        <f>O150*H150</f>
        <v>0</v>
      </c>
      <c r="Q150" s="206">
        <v>0</v>
      </c>
      <c r="R150" s="206">
        <f>Q150*H150</f>
        <v>0</v>
      </c>
      <c r="S150" s="206">
        <v>0</v>
      </c>
      <c r="T150" s="207">
        <f>S150*H150</f>
        <v>0</v>
      </c>
      <c r="U150" s="32"/>
      <c r="V150" s="32"/>
      <c r="W150" s="32"/>
      <c r="X150" s="32"/>
      <c r="Y150" s="32"/>
      <c r="Z150" s="32"/>
      <c r="AA150" s="32"/>
      <c r="AB150" s="32"/>
      <c r="AC150" s="32"/>
      <c r="AD150" s="32"/>
      <c r="AE150" s="32"/>
      <c r="AR150" s="208" t="s">
        <v>112</v>
      </c>
      <c r="AT150" s="208" t="s">
        <v>108</v>
      </c>
      <c r="AU150" s="208" t="s">
        <v>76</v>
      </c>
      <c r="AY150" s="11" t="s">
        <v>113</v>
      </c>
      <c r="BE150" s="209">
        <f>IF(N150="základní",J150,0)</f>
        <v>0</v>
      </c>
      <c r="BF150" s="209">
        <f>IF(N150="snížená",J150,0)</f>
        <v>0</v>
      </c>
      <c r="BG150" s="209">
        <f>IF(N150="zákl. přenesená",J150,0)</f>
        <v>0</v>
      </c>
      <c r="BH150" s="209">
        <f>IF(N150="sníž. přenesená",J150,0)</f>
        <v>0</v>
      </c>
      <c r="BI150" s="209">
        <f>IF(N150="nulová",J150,0)</f>
        <v>0</v>
      </c>
      <c r="BJ150" s="11" t="s">
        <v>84</v>
      </c>
      <c r="BK150" s="209">
        <f>ROUND(I150*H150,2)</f>
        <v>0</v>
      </c>
      <c r="BL150" s="11" t="s">
        <v>112</v>
      </c>
      <c r="BM150" s="208" t="s">
        <v>177</v>
      </c>
    </row>
    <row r="151" s="2" customFormat="1">
      <c r="A151" s="32"/>
      <c r="B151" s="33"/>
      <c r="C151" s="34"/>
      <c r="D151" s="210" t="s">
        <v>115</v>
      </c>
      <c r="E151" s="34"/>
      <c r="F151" s="211" t="s">
        <v>178</v>
      </c>
      <c r="G151" s="34"/>
      <c r="H151" s="34"/>
      <c r="I151" s="134"/>
      <c r="J151" s="34"/>
      <c r="K151" s="34"/>
      <c r="L151" s="38"/>
      <c r="M151" s="212"/>
      <c r="N151" s="213"/>
      <c r="O151" s="85"/>
      <c r="P151" s="85"/>
      <c r="Q151" s="85"/>
      <c r="R151" s="85"/>
      <c r="S151" s="85"/>
      <c r="T151" s="86"/>
      <c r="U151" s="32"/>
      <c r="V151" s="32"/>
      <c r="W151" s="32"/>
      <c r="X151" s="32"/>
      <c r="Y151" s="32"/>
      <c r="Z151" s="32"/>
      <c r="AA151" s="32"/>
      <c r="AB151" s="32"/>
      <c r="AC151" s="32"/>
      <c r="AD151" s="32"/>
      <c r="AE151" s="32"/>
      <c r="AT151" s="11" t="s">
        <v>115</v>
      </c>
      <c r="AU151" s="11" t="s">
        <v>76</v>
      </c>
    </row>
    <row r="152" s="2" customFormat="1">
      <c r="A152" s="32"/>
      <c r="B152" s="33"/>
      <c r="C152" s="34"/>
      <c r="D152" s="210" t="s">
        <v>117</v>
      </c>
      <c r="E152" s="34"/>
      <c r="F152" s="214" t="s">
        <v>179</v>
      </c>
      <c r="G152" s="34"/>
      <c r="H152" s="34"/>
      <c r="I152" s="134"/>
      <c r="J152" s="34"/>
      <c r="K152" s="34"/>
      <c r="L152" s="38"/>
      <c r="M152" s="212"/>
      <c r="N152" s="213"/>
      <c r="O152" s="85"/>
      <c r="P152" s="85"/>
      <c r="Q152" s="85"/>
      <c r="R152" s="85"/>
      <c r="S152" s="85"/>
      <c r="T152" s="86"/>
      <c r="U152" s="32"/>
      <c r="V152" s="32"/>
      <c r="W152" s="32"/>
      <c r="X152" s="32"/>
      <c r="Y152" s="32"/>
      <c r="Z152" s="32"/>
      <c r="AA152" s="32"/>
      <c r="AB152" s="32"/>
      <c r="AC152" s="32"/>
      <c r="AD152" s="32"/>
      <c r="AE152" s="32"/>
      <c r="AT152" s="11" t="s">
        <v>117</v>
      </c>
      <c r="AU152" s="11" t="s">
        <v>76</v>
      </c>
    </row>
    <row r="153" s="2" customFormat="1" ht="16.5" customHeight="1">
      <c r="A153" s="32"/>
      <c r="B153" s="33"/>
      <c r="C153" s="196" t="s">
        <v>180</v>
      </c>
      <c r="D153" s="196" t="s">
        <v>108</v>
      </c>
      <c r="E153" s="197" t="s">
        <v>181</v>
      </c>
      <c r="F153" s="198" t="s">
        <v>182</v>
      </c>
      <c r="G153" s="199" t="s">
        <v>170</v>
      </c>
      <c r="H153" s="200">
        <v>350000</v>
      </c>
      <c r="I153" s="201"/>
      <c r="J153" s="202">
        <f>ROUND(I153*H153,2)</f>
        <v>0</v>
      </c>
      <c r="K153" s="203"/>
      <c r="L153" s="38"/>
      <c r="M153" s="204" t="s">
        <v>1</v>
      </c>
      <c r="N153" s="205" t="s">
        <v>41</v>
      </c>
      <c r="O153" s="85"/>
      <c r="P153" s="206">
        <f>O153*H153</f>
        <v>0</v>
      </c>
      <c r="Q153" s="206">
        <v>0</v>
      </c>
      <c r="R153" s="206">
        <f>Q153*H153</f>
        <v>0</v>
      </c>
      <c r="S153" s="206">
        <v>0</v>
      </c>
      <c r="T153" s="207">
        <f>S153*H153</f>
        <v>0</v>
      </c>
      <c r="U153" s="32"/>
      <c r="V153" s="32"/>
      <c r="W153" s="32"/>
      <c r="X153" s="32"/>
      <c r="Y153" s="32"/>
      <c r="Z153" s="32"/>
      <c r="AA153" s="32"/>
      <c r="AB153" s="32"/>
      <c r="AC153" s="32"/>
      <c r="AD153" s="32"/>
      <c r="AE153" s="32"/>
      <c r="AR153" s="208" t="s">
        <v>112</v>
      </c>
      <c r="AT153" s="208" t="s">
        <v>108</v>
      </c>
      <c r="AU153" s="208" t="s">
        <v>76</v>
      </c>
      <c r="AY153" s="11" t="s">
        <v>113</v>
      </c>
      <c r="BE153" s="209">
        <f>IF(N153="základní",J153,0)</f>
        <v>0</v>
      </c>
      <c r="BF153" s="209">
        <f>IF(N153="snížená",J153,0)</f>
        <v>0</v>
      </c>
      <c r="BG153" s="209">
        <f>IF(N153="zákl. přenesená",J153,0)</f>
        <v>0</v>
      </c>
      <c r="BH153" s="209">
        <f>IF(N153="sníž. přenesená",J153,0)</f>
        <v>0</v>
      </c>
      <c r="BI153" s="209">
        <f>IF(N153="nulová",J153,0)</f>
        <v>0</v>
      </c>
      <c r="BJ153" s="11" t="s">
        <v>84</v>
      </c>
      <c r="BK153" s="209">
        <f>ROUND(I153*H153,2)</f>
        <v>0</v>
      </c>
      <c r="BL153" s="11" t="s">
        <v>112</v>
      </c>
      <c r="BM153" s="208" t="s">
        <v>183</v>
      </c>
    </row>
    <row r="154" s="2" customFormat="1">
      <c r="A154" s="32"/>
      <c r="B154" s="33"/>
      <c r="C154" s="34"/>
      <c r="D154" s="210" t="s">
        <v>115</v>
      </c>
      <c r="E154" s="34"/>
      <c r="F154" s="211" t="s">
        <v>184</v>
      </c>
      <c r="G154" s="34"/>
      <c r="H154" s="34"/>
      <c r="I154" s="134"/>
      <c r="J154" s="34"/>
      <c r="K154" s="34"/>
      <c r="L154" s="38"/>
      <c r="M154" s="212"/>
      <c r="N154" s="213"/>
      <c r="O154" s="85"/>
      <c r="P154" s="85"/>
      <c r="Q154" s="85"/>
      <c r="R154" s="85"/>
      <c r="S154" s="85"/>
      <c r="T154" s="86"/>
      <c r="U154" s="32"/>
      <c r="V154" s="32"/>
      <c r="W154" s="32"/>
      <c r="X154" s="32"/>
      <c r="Y154" s="32"/>
      <c r="Z154" s="32"/>
      <c r="AA154" s="32"/>
      <c r="AB154" s="32"/>
      <c r="AC154" s="32"/>
      <c r="AD154" s="32"/>
      <c r="AE154" s="32"/>
      <c r="AT154" s="11" t="s">
        <v>115</v>
      </c>
      <c r="AU154" s="11" t="s">
        <v>76</v>
      </c>
    </row>
    <row r="155" s="2" customFormat="1">
      <c r="A155" s="32"/>
      <c r="B155" s="33"/>
      <c r="C155" s="34"/>
      <c r="D155" s="210" t="s">
        <v>117</v>
      </c>
      <c r="E155" s="34"/>
      <c r="F155" s="214" t="s">
        <v>179</v>
      </c>
      <c r="G155" s="34"/>
      <c r="H155" s="34"/>
      <c r="I155" s="134"/>
      <c r="J155" s="34"/>
      <c r="K155" s="34"/>
      <c r="L155" s="38"/>
      <c r="M155" s="212"/>
      <c r="N155" s="213"/>
      <c r="O155" s="85"/>
      <c r="P155" s="85"/>
      <c r="Q155" s="85"/>
      <c r="R155" s="85"/>
      <c r="S155" s="85"/>
      <c r="T155" s="86"/>
      <c r="U155" s="32"/>
      <c r="V155" s="32"/>
      <c r="W155" s="32"/>
      <c r="X155" s="32"/>
      <c r="Y155" s="32"/>
      <c r="Z155" s="32"/>
      <c r="AA155" s="32"/>
      <c r="AB155" s="32"/>
      <c r="AC155" s="32"/>
      <c r="AD155" s="32"/>
      <c r="AE155" s="32"/>
      <c r="AT155" s="11" t="s">
        <v>117</v>
      </c>
      <c r="AU155" s="11" t="s">
        <v>76</v>
      </c>
    </row>
    <row r="156" s="2" customFormat="1" ht="16.5" customHeight="1">
      <c r="A156" s="32"/>
      <c r="B156" s="33"/>
      <c r="C156" s="196" t="s">
        <v>185</v>
      </c>
      <c r="D156" s="196" t="s">
        <v>108</v>
      </c>
      <c r="E156" s="197" t="s">
        <v>186</v>
      </c>
      <c r="F156" s="198" t="s">
        <v>187</v>
      </c>
      <c r="G156" s="199" t="s">
        <v>188</v>
      </c>
      <c r="H156" s="200">
        <v>150</v>
      </c>
      <c r="I156" s="201"/>
      <c r="J156" s="202">
        <f>ROUND(I156*H156,2)</f>
        <v>0</v>
      </c>
      <c r="K156" s="203"/>
      <c r="L156" s="38"/>
      <c r="M156" s="204" t="s">
        <v>1</v>
      </c>
      <c r="N156" s="205" t="s">
        <v>41</v>
      </c>
      <c r="O156" s="85"/>
      <c r="P156" s="206">
        <f>O156*H156</f>
        <v>0</v>
      </c>
      <c r="Q156" s="206">
        <v>0</v>
      </c>
      <c r="R156" s="206">
        <f>Q156*H156</f>
        <v>0</v>
      </c>
      <c r="S156" s="206">
        <v>0</v>
      </c>
      <c r="T156" s="207">
        <f>S156*H156</f>
        <v>0</v>
      </c>
      <c r="U156" s="32"/>
      <c r="V156" s="32"/>
      <c r="W156" s="32"/>
      <c r="X156" s="32"/>
      <c r="Y156" s="32"/>
      <c r="Z156" s="32"/>
      <c r="AA156" s="32"/>
      <c r="AB156" s="32"/>
      <c r="AC156" s="32"/>
      <c r="AD156" s="32"/>
      <c r="AE156" s="32"/>
      <c r="AR156" s="208" t="s">
        <v>112</v>
      </c>
      <c r="AT156" s="208" t="s">
        <v>108</v>
      </c>
      <c r="AU156" s="208" t="s">
        <v>76</v>
      </c>
      <c r="AY156" s="11" t="s">
        <v>113</v>
      </c>
      <c r="BE156" s="209">
        <f>IF(N156="základní",J156,0)</f>
        <v>0</v>
      </c>
      <c r="BF156" s="209">
        <f>IF(N156="snížená",J156,0)</f>
        <v>0</v>
      </c>
      <c r="BG156" s="209">
        <f>IF(N156="zákl. přenesená",J156,0)</f>
        <v>0</v>
      </c>
      <c r="BH156" s="209">
        <f>IF(N156="sníž. přenesená",J156,0)</f>
        <v>0</v>
      </c>
      <c r="BI156" s="209">
        <f>IF(N156="nulová",J156,0)</f>
        <v>0</v>
      </c>
      <c r="BJ156" s="11" t="s">
        <v>84</v>
      </c>
      <c r="BK156" s="209">
        <f>ROUND(I156*H156,2)</f>
        <v>0</v>
      </c>
      <c r="BL156" s="11" t="s">
        <v>112</v>
      </c>
      <c r="BM156" s="208" t="s">
        <v>189</v>
      </c>
    </row>
    <row r="157" s="2" customFormat="1">
      <c r="A157" s="32"/>
      <c r="B157" s="33"/>
      <c r="C157" s="34"/>
      <c r="D157" s="210" t="s">
        <v>115</v>
      </c>
      <c r="E157" s="34"/>
      <c r="F157" s="211" t="s">
        <v>190</v>
      </c>
      <c r="G157" s="34"/>
      <c r="H157" s="34"/>
      <c r="I157" s="134"/>
      <c r="J157" s="34"/>
      <c r="K157" s="34"/>
      <c r="L157" s="38"/>
      <c r="M157" s="212"/>
      <c r="N157" s="213"/>
      <c r="O157" s="85"/>
      <c r="P157" s="85"/>
      <c r="Q157" s="85"/>
      <c r="R157" s="85"/>
      <c r="S157" s="85"/>
      <c r="T157" s="86"/>
      <c r="U157" s="32"/>
      <c r="V157" s="32"/>
      <c r="W157" s="32"/>
      <c r="X157" s="32"/>
      <c r="Y157" s="32"/>
      <c r="Z157" s="32"/>
      <c r="AA157" s="32"/>
      <c r="AB157" s="32"/>
      <c r="AC157" s="32"/>
      <c r="AD157" s="32"/>
      <c r="AE157" s="32"/>
      <c r="AT157" s="11" t="s">
        <v>115</v>
      </c>
      <c r="AU157" s="11" t="s">
        <v>76</v>
      </c>
    </row>
    <row r="158" s="2" customFormat="1">
      <c r="A158" s="32"/>
      <c r="B158" s="33"/>
      <c r="C158" s="34"/>
      <c r="D158" s="210" t="s">
        <v>117</v>
      </c>
      <c r="E158" s="34"/>
      <c r="F158" s="214" t="s">
        <v>179</v>
      </c>
      <c r="G158" s="34"/>
      <c r="H158" s="34"/>
      <c r="I158" s="134"/>
      <c r="J158" s="34"/>
      <c r="K158" s="34"/>
      <c r="L158" s="38"/>
      <c r="M158" s="212"/>
      <c r="N158" s="213"/>
      <c r="O158" s="85"/>
      <c r="P158" s="85"/>
      <c r="Q158" s="85"/>
      <c r="R158" s="85"/>
      <c r="S158" s="85"/>
      <c r="T158" s="86"/>
      <c r="U158" s="32"/>
      <c r="V158" s="32"/>
      <c r="W158" s="32"/>
      <c r="X158" s="32"/>
      <c r="Y158" s="32"/>
      <c r="Z158" s="32"/>
      <c r="AA158" s="32"/>
      <c r="AB158" s="32"/>
      <c r="AC158" s="32"/>
      <c r="AD158" s="32"/>
      <c r="AE158" s="32"/>
      <c r="AT158" s="11" t="s">
        <v>117</v>
      </c>
      <c r="AU158" s="11" t="s">
        <v>76</v>
      </c>
    </row>
    <row r="159" s="2" customFormat="1" ht="16.5" customHeight="1">
      <c r="A159" s="32"/>
      <c r="B159" s="33"/>
      <c r="C159" s="196" t="s">
        <v>8</v>
      </c>
      <c r="D159" s="196" t="s">
        <v>108</v>
      </c>
      <c r="E159" s="197" t="s">
        <v>191</v>
      </c>
      <c r="F159" s="198" t="s">
        <v>192</v>
      </c>
      <c r="G159" s="199" t="s">
        <v>170</v>
      </c>
      <c r="H159" s="200">
        <v>200000</v>
      </c>
      <c r="I159" s="201"/>
      <c r="J159" s="202">
        <f>ROUND(I159*H159,2)</f>
        <v>0</v>
      </c>
      <c r="K159" s="203"/>
      <c r="L159" s="38"/>
      <c r="M159" s="204" t="s">
        <v>1</v>
      </c>
      <c r="N159" s="205" t="s">
        <v>41</v>
      </c>
      <c r="O159" s="85"/>
      <c r="P159" s="206">
        <f>O159*H159</f>
        <v>0</v>
      </c>
      <c r="Q159" s="206">
        <v>0</v>
      </c>
      <c r="R159" s="206">
        <f>Q159*H159</f>
        <v>0</v>
      </c>
      <c r="S159" s="206">
        <v>0</v>
      </c>
      <c r="T159" s="207">
        <f>S159*H159</f>
        <v>0</v>
      </c>
      <c r="U159" s="32"/>
      <c r="V159" s="32"/>
      <c r="W159" s="32"/>
      <c r="X159" s="32"/>
      <c r="Y159" s="32"/>
      <c r="Z159" s="32"/>
      <c r="AA159" s="32"/>
      <c r="AB159" s="32"/>
      <c r="AC159" s="32"/>
      <c r="AD159" s="32"/>
      <c r="AE159" s="32"/>
      <c r="AR159" s="208" t="s">
        <v>112</v>
      </c>
      <c r="AT159" s="208" t="s">
        <v>108</v>
      </c>
      <c r="AU159" s="208" t="s">
        <v>76</v>
      </c>
      <c r="AY159" s="11" t="s">
        <v>113</v>
      </c>
      <c r="BE159" s="209">
        <f>IF(N159="základní",J159,0)</f>
        <v>0</v>
      </c>
      <c r="BF159" s="209">
        <f>IF(N159="snížená",J159,0)</f>
        <v>0</v>
      </c>
      <c r="BG159" s="209">
        <f>IF(N159="zákl. přenesená",J159,0)</f>
        <v>0</v>
      </c>
      <c r="BH159" s="209">
        <f>IF(N159="sníž. přenesená",J159,0)</f>
        <v>0</v>
      </c>
      <c r="BI159" s="209">
        <f>IF(N159="nulová",J159,0)</f>
        <v>0</v>
      </c>
      <c r="BJ159" s="11" t="s">
        <v>84</v>
      </c>
      <c r="BK159" s="209">
        <f>ROUND(I159*H159,2)</f>
        <v>0</v>
      </c>
      <c r="BL159" s="11" t="s">
        <v>112</v>
      </c>
      <c r="BM159" s="208" t="s">
        <v>193</v>
      </c>
    </row>
    <row r="160" s="2" customFormat="1">
      <c r="A160" s="32"/>
      <c r="B160" s="33"/>
      <c r="C160" s="34"/>
      <c r="D160" s="210" t="s">
        <v>115</v>
      </c>
      <c r="E160" s="34"/>
      <c r="F160" s="211" t="s">
        <v>194</v>
      </c>
      <c r="G160" s="34"/>
      <c r="H160" s="34"/>
      <c r="I160" s="134"/>
      <c r="J160" s="34"/>
      <c r="K160" s="34"/>
      <c r="L160" s="38"/>
      <c r="M160" s="212"/>
      <c r="N160" s="213"/>
      <c r="O160" s="85"/>
      <c r="P160" s="85"/>
      <c r="Q160" s="85"/>
      <c r="R160" s="85"/>
      <c r="S160" s="85"/>
      <c r="T160" s="86"/>
      <c r="U160" s="32"/>
      <c r="V160" s="32"/>
      <c r="W160" s="32"/>
      <c r="X160" s="32"/>
      <c r="Y160" s="32"/>
      <c r="Z160" s="32"/>
      <c r="AA160" s="32"/>
      <c r="AB160" s="32"/>
      <c r="AC160" s="32"/>
      <c r="AD160" s="32"/>
      <c r="AE160" s="32"/>
      <c r="AT160" s="11" t="s">
        <v>115</v>
      </c>
      <c r="AU160" s="11" t="s">
        <v>76</v>
      </c>
    </row>
    <row r="161" s="2" customFormat="1">
      <c r="A161" s="32"/>
      <c r="B161" s="33"/>
      <c r="C161" s="34"/>
      <c r="D161" s="210" t="s">
        <v>117</v>
      </c>
      <c r="E161" s="34"/>
      <c r="F161" s="214" t="s">
        <v>195</v>
      </c>
      <c r="G161" s="34"/>
      <c r="H161" s="34"/>
      <c r="I161" s="134"/>
      <c r="J161" s="34"/>
      <c r="K161" s="34"/>
      <c r="L161" s="38"/>
      <c r="M161" s="212"/>
      <c r="N161" s="213"/>
      <c r="O161" s="85"/>
      <c r="P161" s="85"/>
      <c r="Q161" s="85"/>
      <c r="R161" s="85"/>
      <c r="S161" s="85"/>
      <c r="T161" s="86"/>
      <c r="U161" s="32"/>
      <c r="V161" s="32"/>
      <c r="W161" s="32"/>
      <c r="X161" s="32"/>
      <c r="Y161" s="32"/>
      <c r="Z161" s="32"/>
      <c r="AA161" s="32"/>
      <c r="AB161" s="32"/>
      <c r="AC161" s="32"/>
      <c r="AD161" s="32"/>
      <c r="AE161" s="32"/>
      <c r="AT161" s="11" t="s">
        <v>117</v>
      </c>
      <c r="AU161" s="11" t="s">
        <v>76</v>
      </c>
    </row>
    <row r="162" s="2" customFormat="1" ht="16.5" customHeight="1">
      <c r="A162" s="32"/>
      <c r="B162" s="33"/>
      <c r="C162" s="196" t="s">
        <v>196</v>
      </c>
      <c r="D162" s="196" t="s">
        <v>108</v>
      </c>
      <c r="E162" s="197" t="s">
        <v>197</v>
      </c>
      <c r="F162" s="198" t="s">
        <v>198</v>
      </c>
      <c r="G162" s="199" t="s">
        <v>170</v>
      </c>
      <c r="H162" s="200">
        <v>30000</v>
      </c>
      <c r="I162" s="201"/>
      <c r="J162" s="202">
        <f>ROUND(I162*H162,2)</f>
        <v>0</v>
      </c>
      <c r="K162" s="203"/>
      <c r="L162" s="38"/>
      <c r="M162" s="204" t="s">
        <v>1</v>
      </c>
      <c r="N162" s="205" t="s">
        <v>41</v>
      </c>
      <c r="O162" s="85"/>
      <c r="P162" s="206">
        <f>O162*H162</f>
        <v>0</v>
      </c>
      <c r="Q162" s="206">
        <v>0</v>
      </c>
      <c r="R162" s="206">
        <f>Q162*H162</f>
        <v>0</v>
      </c>
      <c r="S162" s="206">
        <v>0</v>
      </c>
      <c r="T162" s="207">
        <f>S162*H162</f>
        <v>0</v>
      </c>
      <c r="U162" s="32"/>
      <c r="V162" s="32"/>
      <c r="W162" s="32"/>
      <c r="X162" s="32"/>
      <c r="Y162" s="32"/>
      <c r="Z162" s="32"/>
      <c r="AA162" s="32"/>
      <c r="AB162" s="32"/>
      <c r="AC162" s="32"/>
      <c r="AD162" s="32"/>
      <c r="AE162" s="32"/>
      <c r="AR162" s="208" t="s">
        <v>112</v>
      </c>
      <c r="AT162" s="208" t="s">
        <v>108</v>
      </c>
      <c r="AU162" s="208" t="s">
        <v>76</v>
      </c>
      <c r="AY162" s="11" t="s">
        <v>113</v>
      </c>
      <c r="BE162" s="209">
        <f>IF(N162="základní",J162,0)</f>
        <v>0</v>
      </c>
      <c r="BF162" s="209">
        <f>IF(N162="snížená",J162,0)</f>
        <v>0</v>
      </c>
      <c r="BG162" s="209">
        <f>IF(N162="zákl. přenesená",J162,0)</f>
        <v>0</v>
      </c>
      <c r="BH162" s="209">
        <f>IF(N162="sníž. přenesená",J162,0)</f>
        <v>0</v>
      </c>
      <c r="BI162" s="209">
        <f>IF(N162="nulová",J162,0)</f>
        <v>0</v>
      </c>
      <c r="BJ162" s="11" t="s">
        <v>84</v>
      </c>
      <c r="BK162" s="209">
        <f>ROUND(I162*H162,2)</f>
        <v>0</v>
      </c>
      <c r="BL162" s="11" t="s">
        <v>112</v>
      </c>
      <c r="BM162" s="208" t="s">
        <v>199</v>
      </c>
    </row>
    <row r="163" s="2" customFormat="1">
      <c r="A163" s="32"/>
      <c r="B163" s="33"/>
      <c r="C163" s="34"/>
      <c r="D163" s="210" t="s">
        <v>115</v>
      </c>
      <c r="E163" s="34"/>
      <c r="F163" s="211" t="s">
        <v>200</v>
      </c>
      <c r="G163" s="34"/>
      <c r="H163" s="34"/>
      <c r="I163" s="134"/>
      <c r="J163" s="34"/>
      <c r="K163" s="34"/>
      <c r="L163" s="38"/>
      <c r="M163" s="212"/>
      <c r="N163" s="213"/>
      <c r="O163" s="85"/>
      <c r="P163" s="85"/>
      <c r="Q163" s="85"/>
      <c r="R163" s="85"/>
      <c r="S163" s="85"/>
      <c r="T163" s="86"/>
      <c r="U163" s="32"/>
      <c r="V163" s="32"/>
      <c r="W163" s="32"/>
      <c r="X163" s="32"/>
      <c r="Y163" s="32"/>
      <c r="Z163" s="32"/>
      <c r="AA163" s="32"/>
      <c r="AB163" s="32"/>
      <c r="AC163" s="32"/>
      <c r="AD163" s="32"/>
      <c r="AE163" s="32"/>
      <c r="AT163" s="11" t="s">
        <v>115</v>
      </c>
      <c r="AU163" s="11" t="s">
        <v>76</v>
      </c>
    </row>
    <row r="164" s="2" customFormat="1">
      <c r="A164" s="32"/>
      <c r="B164" s="33"/>
      <c r="C164" s="34"/>
      <c r="D164" s="210" t="s">
        <v>117</v>
      </c>
      <c r="E164" s="34"/>
      <c r="F164" s="214" t="s">
        <v>201</v>
      </c>
      <c r="G164" s="34"/>
      <c r="H164" s="34"/>
      <c r="I164" s="134"/>
      <c r="J164" s="34"/>
      <c r="K164" s="34"/>
      <c r="L164" s="38"/>
      <c r="M164" s="212"/>
      <c r="N164" s="213"/>
      <c r="O164" s="85"/>
      <c r="P164" s="85"/>
      <c r="Q164" s="85"/>
      <c r="R164" s="85"/>
      <c r="S164" s="85"/>
      <c r="T164" s="86"/>
      <c r="U164" s="32"/>
      <c r="V164" s="32"/>
      <c r="W164" s="32"/>
      <c r="X164" s="32"/>
      <c r="Y164" s="32"/>
      <c r="Z164" s="32"/>
      <c r="AA164" s="32"/>
      <c r="AB164" s="32"/>
      <c r="AC164" s="32"/>
      <c r="AD164" s="32"/>
      <c r="AE164" s="32"/>
      <c r="AT164" s="11" t="s">
        <v>117</v>
      </c>
      <c r="AU164" s="11" t="s">
        <v>76</v>
      </c>
    </row>
    <row r="165" s="2" customFormat="1" ht="16.5" customHeight="1">
      <c r="A165" s="32"/>
      <c r="B165" s="33"/>
      <c r="C165" s="196" t="s">
        <v>202</v>
      </c>
      <c r="D165" s="196" t="s">
        <v>108</v>
      </c>
      <c r="E165" s="197" t="s">
        <v>203</v>
      </c>
      <c r="F165" s="198" t="s">
        <v>204</v>
      </c>
      <c r="G165" s="199" t="s">
        <v>170</v>
      </c>
      <c r="H165" s="200">
        <v>40000</v>
      </c>
      <c r="I165" s="201"/>
      <c r="J165" s="202">
        <f>ROUND(I165*H165,2)</f>
        <v>0</v>
      </c>
      <c r="K165" s="203"/>
      <c r="L165" s="38"/>
      <c r="M165" s="204" t="s">
        <v>1</v>
      </c>
      <c r="N165" s="205" t="s">
        <v>41</v>
      </c>
      <c r="O165" s="85"/>
      <c r="P165" s="206">
        <f>O165*H165</f>
        <v>0</v>
      </c>
      <c r="Q165" s="206">
        <v>0</v>
      </c>
      <c r="R165" s="206">
        <f>Q165*H165</f>
        <v>0</v>
      </c>
      <c r="S165" s="206">
        <v>0</v>
      </c>
      <c r="T165" s="207">
        <f>S165*H165</f>
        <v>0</v>
      </c>
      <c r="U165" s="32"/>
      <c r="V165" s="32"/>
      <c r="W165" s="32"/>
      <c r="X165" s="32"/>
      <c r="Y165" s="32"/>
      <c r="Z165" s="32"/>
      <c r="AA165" s="32"/>
      <c r="AB165" s="32"/>
      <c r="AC165" s="32"/>
      <c r="AD165" s="32"/>
      <c r="AE165" s="32"/>
      <c r="AR165" s="208" t="s">
        <v>112</v>
      </c>
      <c r="AT165" s="208" t="s">
        <v>108</v>
      </c>
      <c r="AU165" s="208" t="s">
        <v>76</v>
      </c>
      <c r="AY165" s="11" t="s">
        <v>113</v>
      </c>
      <c r="BE165" s="209">
        <f>IF(N165="základní",J165,0)</f>
        <v>0</v>
      </c>
      <c r="BF165" s="209">
        <f>IF(N165="snížená",J165,0)</f>
        <v>0</v>
      </c>
      <c r="BG165" s="209">
        <f>IF(N165="zákl. přenesená",J165,0)</f>
        <v>0</v>
      </c>
      <c r="BH165" s="209">
        <f>IF(N165="sníž. přenesená",J165,0)</f>
        <v>0</v>
      </c>
      <c r="BI165" s="209">
        <f>IF(N165="nulová",J165,0)</f>
        <v>0</v>
      </c>
      <c r="BJ165" s="11" t="s">
        <v>84</v>
      </c>
      <c r="BK165" s="209">
        <f>ROUND(I165*H165,2)</f>
        <v>0</v>
      </c>
      <c r="BL165" s="11" t="s">
        <v>112</v>
      </c>
      <c r="BM165" s="208" t="s">
        <v>205</v>
      </c>
    </row>
    <row r="166" s="2" customFormat="1">
      <c r="A166" s="32"/>
      <c r="B166" s="33"/>
      <c r="C166" s="34"/>
      <c r="D166" s="210" t="s">
        <v>115</v>
      </c>
      <c r="E166" s="34"/>
      <c r="F166" s="211" t="s">
        <v>206</v>
      </c>
      <c r="G166" s="34"/>
      <c r="H166" s="34"/>
      <c r="I166" s="134"/>
      <c r="J166" s="34"/>
      <c r="K166" s="34"/>
      <c r="L166" s="38"/>
      <c r="M166" s="212"/>
      <c r="N166" s="213"/>
      <c r="O166" s="85"/>
      <c r="P166" s="85"/>
      <c r="Q166" s="85"/>
      <c r="R166" s="85"/>
      <c r="S166" s="85"/>
      <c r="T166" s="86"/>
      <c r="U166" s="32"/>
      <c r="V166" s="32"/>
      <c r="W166" s="32"/>
      <c r="X166" s="32"/>
      <c r="Y166" s="32"/>
      <c r="Z166" s="32"/>
      <c r="AA166" s="32"/>
      <c r="AB166" s="32"/>
      <c r="AC166" s="32"/>
      <c r="AD166" s="32"/>
      <c r="AE166" s="32"/>
      <c r="AT166" s="11" t="s">
        <v>115</v>
      </c>
      <c r="AU166" s="11" t="s">
        <v>76</v>
      </c>
    </row>
    <row r="167" s="2" customFormat="1">
      <c r="A167" s="32"/>
      <c r="B167" s="33"/>
      <c r="C167" s="34"/>
      <c r="D167" s="210" t="s">
        <v>117</v>
      </c>
      <c r="E167" s="34"/>
      <c r="F167" s="214" t="s">
        <v>201</v>
      </c>
      <c r="G167" s="34"/>
      <c r="H167" s="34"/>
      <c r="I167" s="134"/>
      <c r="J167" s="34"/>
      <c r="K167" s="34"/>
      <c r="L167" s="38"/>
      <c r="M167" s="212"/>
      <c r="N167" s="213"/>
      <c r="O167" s="85"/>
      <c r="P167" s="85"/>
      <c r="Q167" s="85"/>
      <c r="R167" s="85"/>
      <c r="S167" s="85"/>
      <c r="T167" s="86"/>
      <c r="U167" s="32"/>
      <c r="V167" s="32"/>
      <c r="W167" s="32"/>
      <c r="X167" s="32"/>
      <c r="Y167" s="32"/>
      <c r="Z167" s="32"/>
      <c r="AA167" s="32"/>
      <c r="AB167" s="32"/>
      <c r="AC167" s="32"/>
      <c r="AD167" s="32"/>
      <c r="AE167" s="32"/>
      <c r="AT167" s="11" t="s">
        <v>117</v>
      </c>
      <c r="AU167" s="11" t="s">
        <v>76</v>
      </c>
    </row>
    <row r="168" s="2" customFormat="1" ht="16.5" customHeight="1">
      <c r="A168" s="32"/>
      <c r="B168" s="33"/>
      <c r="C168" s="196" t="s">
        <v>207</v>
      </c>
      <c r="D168" s="196" t="s">
        <v>108</v>
      </c>
      <c r="E168" s="197" t="s">
        <v>208</v>
      </c>
      <c r="F168" s="198" t="s">
        <v>209</v>
      </c>
      <c r="G168" s="199" t="s">
        <v>170</v>
      </c>
      <c r="H168" s="200">
        <v>60000</v>
      </c>
      <c r="I168" s="201"/>
      <c r="J168" s="202">
        <f>ROUND(I168*H168,2)</f>
        <v>0</v>
      </c>
      <c r="K168" s="203"/>
      <c r="L168" s="38"/>
      <c r="M168" s="204" t="s">
        <v>1</v>
      </c>
      <c r="N168" s="205" t="s">
        <v>41</v>
      </c>
      <c r="O168" s="85"/>
      <c r="P168" s="206">
        <f>O168*H168</f>
        <v>0</v>
      </c>
      <c r="Q168" s="206">
        <v>0</v>
      </c>
      <c r="R168" s="206">
        <f>Q168*H168</f>
        <v>0</v>
      </c>
      <c r="S168" s="206">
        <v>0</v>
      </c>
      <c r="T168" s="207">
        <f>S168*H168</f>
        <v>0</v>
      </c>
      <c r="U168" s="32"/>
      <c r="V168" s="32"/>
      <c r="W168" s="32"/>
      <c r="X168" s="32"/>
      <c r="Y168" s="32"/>
      <c r="Z168" s="32"/>
      <c r="AA168" s="32"/>
      <c r="AB168" s="32"/>
      <c r="AC168" s="32"/>
      <c r="AD168" s="32"/>
      <c r="AE168" s="32"/>
      <c r="AR168" s="208" t="s">
        <v>112</v>
      </c>
      <c r="AT168" s="208" t="s">
        <v>108</v>
      </c>
      <c r="AU168" s="208" t="s">
        <v>76</v>
      </c>
      <c r="AY168" s="11" t="s">
        <v>113</v>
      </c>
      <c r="BE168" s="209">
        <f>IF(N168="základní",J168,0)</f>
        <v>0</v>
      </c>
      <c r="BF168" s="209">
        <f>IF(N168="snížená",J168,0)</f>
        <v>0</v>
      </c>
      <c r="BG168" s="209">
        <f>IF(N168="zákl. přenesená",J168,0)</f>
        <v>0</v>
      </c>
      <c r="BH168" s="209">
        <f>IF(N168="sníž. přenesená",J168,0)</f>
        <v>0</v>
      </c>
      <c r="BI168" s="209">
        <f>IF(N168="nulová",J168,0)</f>
        <v>0</v>
      </c>
      <c r="BJ168" s="11" t="s">
        <v>84</v>
      </c>
      <c r="BK168" s="209">
        <f>ROUND(I168*H168,2)</f>
        <v>0</v>
      </c>
      <c r="BL168" s="11" t="s">
        <v>112</v>
      </c>
      <c r="BM168" s="208" t="s">
        <v>210</v>
      </c>
    </row>
    <row r="169" s="2" customFormat="1">
      <c r="A169" s="32"/>
      <c r="B169" s="33"/>
      <c r="C169" s="34"/>
      <c r="D169" s="210" t="s">
        <v>115</v>
      </c>
      <c r="E169" s="34"/>
      <c r="F169" s="211" t="s">
        <v>211</v>
      </c>
      <c r="G169" s="34"/>
      <c r="H169" s="34"/>
      <c r="I169" s="134"/>
      <c r="J169" s="34"/>
      <c r="K169" s="34"/>
      <c r="L169" s="38"/>
      <c r="M169" s="212"/>
      <c r="N169" s="213"/>
      <c r="O169" s="85"/>
      <c r="P169" s="85"/>
      <c r="Q169" s="85"/>
      <c r="R169" s="85"/>
      <c r="S169" s="85"/>
      <c r="T169" s="86"/>
      <c r="U169" s="32"/>
      <c r="V169" s="32"/>
      <c r="W169" s="32"/>
      <c r="X169" s="32"/>
      <c r="Y169" s="32"/>
      <c r="Z169" s="32"/>
      <c r="AA169" s="32"/>
      <c r="AB169" s="32"/>
      <c r="AC169" s="32"/>
      <c r="AD169" s="32"/>
      <c r="AE169" s="32"/>
      <c r="AT169" s="11" t="s">
        <v>115</v>
      </c>
      <c r="AU169" s="11" t="s">
        <v>76</v>
      </c>
    </row>
    <row r="170" s="2" customFormat="1">
      <c r="A170" s="32"/>
      <c r="B170" s="33"/>
      <c r="C170" s="34"/>
      <c r="D170" s="210" t="s">
        <v>117</v>
      </c>
      <c r="E170" s="34"/>
      <c r="F170" s="214" t="s">
        <v>201</v>
      </c>
      <c r="G170" s="34"/>
      <c r="H170" s="34"/>
      <c r="I170" s="134"/>
      <c r="J170" s="34"/>
      <c r="K170" s="34"/>
      <c r="L170" s="38"/>
      <c r="M170" s="212"/>
      <c r="N170" s="213"/>
      <c r="O170" s="85"/>
      <c r="P170" s="85"/>
      <c r="Q170" s="85"/>
      <c r="R170" s="85"/>
      <c r="S170" s="85"/>
      <c r="T170" s="86"/>
      <c r="U170" s="32"/>
      <c r="V170" s="32"/>
      <c r="W170" s="32"/>
      <c r="X170" s="32"/>
      <c r="Y170" s="32"/>
      <c r="Z170" s="32"/>
      <c r="AA170" s="32"/>
      <c r="AB170" s="32"/>
      <c r="AC170" s="32"/>
      <c r="AD170" s="32"/>
      <c r="AE170" s="32"/>
      <c r="AT170" s="11" t="s">
        <v>117</v>
      </c>
      <c r="AU170" s="11" t="s">
        <v>76</v>
      </c>
    </row>
    <row r="171" s="2" customFormat="1" ht="16.5" customHeight="1">
      <c r="A171" s="32"/>
      <c r="B171" s="33"/>
      <c r="C171" s="196" t="s">
        <v>212</v>
      </c>
      <c r="D171" s="196" t="s">
        <v>108</v>
      </c>
      <c r="E171" s="197" t="s">
        <v>213</v>
      </c>
      <c r="F171" s="198" t="s">
        <v>214</v>
      </c>
      <c r="G171" s="199" t="s">
        <v>170</v>
      </c>
      <c r="H171" s="200">
        <v>50000</v>
      </c>
      <c r="I171" s="201"/>
      <c r="J171" s="202">
        <f>ROUND(I171*H171,2)</f>
        <v>0</v>
      </c>
      <c r="K171" s="203"/>
      <c r="L171" s="38"/>
      <c r="M171" s="204" t="s">
        <v>1</v>
      </c>
      <c r="N171" s="205" t="s">
        <v>41</v>
      </c>
      <c r="O171" s="85"/>
      <c r="P171" s="206">
        <f>O171*H171</f>
        <v>0</v>
      </c>
      <c r="Q171" s="206">
        <v>0</v>
      </c>
      <c r="R171" s="206">
        <f>Q171*H171</f>
        <v>0</v>
      </c>
      <c r="S171" s="206">
        <v>0</v>
      </c>
      <c r="T171" s="207">
        <f>S171*H171</f>
        <v>0</v>
      </c>
      <c r="U171" s="32"/>
      <c r="V171" s="32"/>
      <c r="W171" s="32"/>
      <c r="X171" s="32"/>
      <c r="Y171" s="32"/>
      <c r="Z171" s="32"/>
      <c r="AA171" s="32"/>
      <c r="AB171" s="32"/>
      <c r="AC171" s="32"/>
      <c r="AD171" s="32"/>
      <c r="AE171" s="32"/>
      <c r="AR171" s="208" t="s">
        <v>112</v>
      </c>
      <c r="AT171" s="208" t="s">
        <v>108</v>
      </c>
      <c r="AU171" s="208" t="s">
        <v>76</v>
      </c>
      <c r="AY171" s="11" t="s">
        <v>113</v>
      </c>
      <c r="BE171" s="209">
        <f>IF(N171="základní",J171,0)</f>
        <v>0</v>
      </c>
      <c r="BF171" s="209">
        <f>IF(N171="snížená",J171,0)</f>
        <v>0</v>
      </c>
      <c r="BG171" s="209">
        <f>IF(N171="zákl. přenesená",J171,0)</f>
        <v>0</v>
      </c>
      <c r="BH171" s="209">
        <f>IF(N171="sníž. přenesená",J171,0)</f>
        <v>0</v>
      </c>
      <c r="BI171" s="209">
        <f>IF(N171="nulová",J171,0)</f>
        <v>0</v>
      </c>
      <c r="BJ171" s="11" t="s">
        <v>84</v>
      </c>
      <c r="BK171" s="209">
        <f>ROUND(I171*H171,2)</f>
        <v>0</v>
      </c>
      <c r="BL171" s="11" t="s">
        <v>112</v>
      </c>
      <c r="BM171" s="208" t="s">
        <v>215</v>
      </c>
    </row>
    <row r="172" s="2" customFormat="1">
      <c r="A172" s="32"/>
      <c r="B172" s="33"/>
      <c r="C172" s="34"/>
      <c r="D172" s="210" t="s">
        <v>115</v>
      </c>
      <c r="E172" s="34"/>
      <c r="F172" s="211" t="s">
        <v>216</v>
      </c>
      <c r="G172" s="34"/>
      <c r="H172" s="34"/>
      <c r="I172" s="134"/>
      <c r="J172" s="34"/>
      <c r="K172" s="34"/>
      <c r="L172" s="38"/>
      <c r="M172" s="212"/>
      <c r="N172" s="213"/>
      <c r="O172" s="85"/>
      <c r="P172" s="85"/>
      <c r="Q172" s="85"/>
      <c r="R172" s="85"/>
      <c r="S172" s="85"/>
      <c r="T172" s="86"/>
      <c r="U172" s="32"/>
      <c r="V172" s="32"/>
      <c r="W172" s="32"/>
      <c r="X172" s="32"/>
      <c r="Y172" s="32"/>
      <c r="Z172" s="32"/>
      <c r="AA172" s="32"/>
      <c r="AB172" s="32"/>
      <c r="AC172" s="32"/>
      <c r="AD172" s="32"/>
      <c r="AE172" s="32"/>
      <c r="AT172" s="11" t="s">
        <v>115</v>
      </c>
      <c r="AU172" s="11" t="s">
        <v>76</v>
      </c>
    </row>
    <row r="173" s="2" customFormat="1">
      <c r="A173" s="32"/>
      <c r="B173" s="33"/>
      <c r="C173" s="34"/>
      <c r="D173" s="210" t="s">
        <v>117</v>
      </c>
      <c r="E173" s="34"/>
      <c r="F173" s="214" t="s">
        <v>201</v>
      </c>
      <c r="G173" s="34"/>
      <c r="H173" s="34"/>
      <c r="I173" s="134"/>
      <c r="J173" s="34"/>
      <c r="K173" s="34"/>
      <c r="L173" s="38"/>
      <c r="M173" s="212"/>
      <c r="N173" s="213"/>
      <c r="O173" s="85"/>
      <c r="P173" s="85"/>
      <c r="Q173" s="85"/>
      <c r="R173" s="85"/>
      <c r="S173" s="85"/>
      <c r="T173" s="86"/>
      <c r="U173" s="32"/>
      <c r="V173" s="32"/>
      <c r="W173" s="32"/>
      <c r="X173" s="32"/>
      <c r="Y173" s="32"/>
      <c r="Z173" s="32"/>
      <c r="AA173" s="32"/>
      <c r="AB173" s="32"/>
      <c r="AC173" s="32"/>
      <c r="AD173" s="32"/>
      <c r="AE173" s="32"/>
      <c r="AT173" s="11" t="s">
        <v>117</v>
      </c>
      <c r="AU173" s="11" t="s">
        <v>76</v>
      </c>
    </row>
    <row r="174" s="2" customFormat="1" ht="16.5" customHeight="1">
      <c r="A174" s="32"/>
      <c r="B174" s="33"/>
      <c r="C174" s="196" t="s">
        <v>217</v>
      </c>
      <c r="D174" s="196" t="s">
        <v>108</v>
      </c>
      <c r="E174" s="197" t="s">
        <v>218</v>
      </c>
      <c r="F174" s="198" t="s">
        <v>219</v>
      </c>
      <c r="G174" s="199" t="s">
        <v>111</v>
      </c>
      <c r="H174" s="200">
        <v>50</v>
      </c>
      <c r="I174" s="201"/>
      <c r="J174" s="202">
        <f>ROUND(I174*H174,2)</f>
        <v>0</v>
      </c>
      <c r="K174" s="203"/>
      <c r="L174" s="38"/>
      <c r="M174" s="204" t="s">
        <v>1</v>
      </c>
      <c r="N174" s="205" t="s">
        <v>41</v>
      </c>
      <c r="O174" s="85"/>
      <c r="P174" s="206">
        <f>O174*H174</f>
        <v>0</v>
      </c>
      <c r="Q174" s="206">
        <v>0</v>
      </c>
      <c r="R174" s="206">
        <f>Q174*H174</f>
        <v>0</v>
      </c>
      <c r="S174" s="206">
        <v>0</v>
      </c>
      <c r="T174" s="207">
        <f>S174*H174</f>
        <v>0</v>
      </c>
      <c r="U174" s="32"/>
      <c r="V174" s="32"/>
      <c r="W174" s="32"/>
      <c r="X174" s="32"/>
      <c r="Y174" s="32"/>
      <c r="Z174" s="32"/>
      <c r="AA174" s="32"/>
      <c r="AB174" s="32"/>
      <c r="AC174" s="32"/>
      <c r="AD174" s="32"/>
      <c r="AE174" s="32"/>
      <c r="AR174" s="208" t="s">
        <v>112</v>
      </c>
      <c r="AT174" s="208" t="s">
        <v>108</v>
      </c>
      <c r="AU174" s="208" t="s">
        <v>76</v>
      </c>
      <c r="AY174" s="11" t="s">
        <v>113</v>
      </c>
      <c r="BE174" s="209">
        <f>IF(N174="základní",J174,0)</f>
        <v>0</v>
      </c>
      <c r="BF174" s="209">
        <f>IF(N174="snížená",J174,0)</f>
        <v>0</v>
      </c>
      <c r="BG174" s="209">
        <f>IF(N174="zákl. přenesená",J174,0)</f>
        <v>0</v>
      </c>
      <c r="BH174" s="209">
        <f>IF(N174="sníž. přenesená",J174,0)</f>
        <v>0</v>
      </c>
      <c r="BI174" s="209">
        <f>IF(N174="nulová",J174,0)</f>
        <v>0</v>
      </c>
      <c r="BJ174" s="11" t="s">
        <v>84</v>
      </c>
      <c r="BK174" s="209">
        <f>ROUND(I174*H174,2)</f>
        <v>0</v>
      </c>
      <c r="BL174" s="11" t="s">
        <v>112</v>
      </c>
      <c r="BM174" s="208" t="s">
        <v>220</v>
      </c>
    </row>
    <row r="175" s="2" customFormat="1">
      <c r="A175" s="32"/>
      <c r="B175" s="33"/>
      <c r="C175" s="34"/>
      <c r="D175" s="210" t="s">
        <v>115</v>
      </c>
      <c r="E175" s="34"/>
      <c r="F175" s="211" t="s">
        <v>221</v>
      </c>
      <c r="G175" s="34"/>
      <c r="H175" s="34"/>
      <c r="I175" s="134"/>
      <c r="J175" s="34"/>
      <c r="K175" s="34"/>
      <c r="L175" s="38"/>
      <c r="M175" s="212"/>
      <c r="N175" s="213"/>
      <c r="O175" s="85"/>
      <c r="P175" s="85"/>
      <c r="Q175" s="85"/>
      <c r="R175" s="85"/>
      <c r="S175" s="85"/>
      <c r="T175" s="86"/>
      <c r="U175" s="32"/>
      <c r="V175" s="32"/>
      <c r="W175" s="32"/>
      <c r="X175" s="32"/>
      <c r="Y175" s="32"/>
      <c r="Z175" s="32"/>
      <c r="AA175" s="32"/>
      <c r="AB175" s="32"/>
      <c r="AC175" s="32"/>
      <c r="AD175" s="32"/>
      <c r="AE175" s="32"/>
      <c r="AT175" s="11" t="s">
        <v>115</v>
      </c>
      <c r="AU175" s="11" t="s">
        <v>76</v>
      </c>
    </row>
    <row r="176" s="2" customFormat="1">
      <c r="A176" s="32"/>
      <c r="B176" s="33"/>
      <c r="C176" s="34"/>
      <c r="D176" s="210" t="s">
        <v>117</v>
      </c>
      <c r="E176" s="34"/>
      <c r="F176" s="214" t="s">
        <v>222</v>
      </c>
      <c r="G176" s="34"/>
      <c r="H176" s="34"/>
      <c r="I176" s="134"/>
      <c r="J176" s="34"/>
      <c r="K176" s="34"/>
      <c r="L176" s="38"/>
      <c r="M176" s="212"/>
      <c r="N176" s="213"/>
      <c r="O176" s="85"/>
      <c r="P176" s="85"/>
      <c r="Q176" s="85"/>
      <c r="R176" s="85"/>
      <c r="S176" s="85"/>
      <c r="T176" s="86"/>
      <c r="U176" s="32"/>
      <c r="V176" s="32"/>
      <c r="W176" s="32"/>
      <c r="X176" s="32"/>
      <c r="Y176" s="32"/>
      <c r="Z176" s="32"/>
      <c r="AA176" s="32"/>
      <c r="AB176" s="32"/>
      <c r="AC176" s="32"/>
      <c r="AD176" s="32"/>
      <c r="AE176" s="32"/>
      <c r="AT176" s="11" t="s">
        <v>117</v>
      </c>
      <c r="AU176" s="11" t="s">
        <v>76</v>
      </c>
    </row>
    <row r="177" s="2" customFormat="1" ht="16.5" customHeight="1">
      <c r="A177" s="32"/>
      <c r="B177" s="33"/>
      <c r="C177" s="196" t="s">
        <v>7</v>
      </c>
      <c r="D177" s="196" t="s">
        <v>108</v>
      </c>
      <c r="E177" s="197" t="s">
        <v>223</v>
      </c>
      <c r="F177" s="198" t="s">
        <v>224</v>
      </c>
      <c r="G177" s="199" t="s">
        <v>111</v>
      </c>
      <c r="H177" s="200">
        <v>50</v>
      </c>
      <c r="I177" s="201"/>
      <c r="J177" s="202">
        <f>ROUND(I177*H177,2)</f>
        <v>0</v>
      </c>
      <c r="K177" s="203"/>
      <c r="L177" s="38"/>
      <c r="M177" s="204" t="s">
        <v>1</v>
      </c>
      <c r="N177" s="205" t="s">
        <v>41</v>
      </c>
      <c r="O177" s="85"/>
      <c r="P177" s="206">
        <f>O177*H177</f>
        <v>0</v>
      </c>
      <c r="Q177" s="206">
        <v>0</v>
      </c>
      <c r="R177" s="206">
        <f>Q177*H177</f>
        <v>0</v>
      </c>
      <c r="S177" s="206">
        <v>0</v>
      </c>
      <c r="T177" s="207">
        <f>S177*H177</f>
        <v>0</v>
      </c>
      <c r="U177" s="32"/>
      <c r="V177" s="32"/>
      <c r="W177" s="32"/>
      <c r="X177" s="32"/>
      <c r="Y177" s="32"/>
      <c r="Z177" s="32"/>
      <c r="AA177" s="32"/>
      <c r="AB177" s="32"/>
      <c r="AC177" s="32"/>
      <c r="AD177" s="32"/>
      <c r="AE177" s="32"/>
      <c r="AR177" s="208" t="s">
        <v>112</v>
      </c>
      <c r="AT177" s="208" t="s">
        <v>108</v>
      </c>
      <c r="AU177" s="208" t="s">
        <v>76</v>
      </c>
      <c r="AY177" s="11" t="s">
        <v>113</v>
      </c>
      <c r="BE177" s="209">
        <f>IF(N177="základní",J177,0)</f>
        <v>0</v>
      </c>
      <c r="BF177" s="209">
        <f>IF(N177="snížená",J177,0)</f>
        <v>0</v>
      </c>
      <c r="BG177" s="209">
        <f>IF(N177="zákl. přenesená",J177,0)</f>
        <v>0</v>
      </c>
      <c r="BH177" s="209">
        <f>IF(N177="sníž. přenesená",J177,0)</f>
        <v>0</v>
      </c>
      <c r="BI177" s="209">
        <f>IF(N177="nulová",J177,0)</f>
        <v>0</v>
      </c>
      <c r="BJ177" s="11" t="s">
        <v>84</v>
      </c>
      <c r="BK177" s="209">
        <f>ROUND(I177*H177,2)</f>
        <v>0</v>
      </c>
      <c r="BL177" s="11" t="s">
        <v>112</v>
      </c>
      <c r="BM177" s="208" t="s">
        <v>225</v>
      </c>
    </row>
    <row r="178" s="2" customFormat="1">
      <c r="A178" s="32"/>
      <c r="B178" s="33"/>
      <c r="C178" s="34"/>
      <c r="D178" s="210" t="s">
        <v>115</v>
      </c>
      <c r="E178" s="34"/>
      <c r="F178" s="211" t="s">
        <v>226</v>
      </c>
      <c r="G178" s="34"/>
      <c r="H178" s="34"/>
      <c r="I178" s="134"/>
      <c r="J178" s="34"/>
      <c r="K178" s="34"/>
      <c r="L178" s="38"/>
      <c r="M178" s="212"/>
      <c r="N178" s="213"/>
      <c r="O178" s="85"/>
      <c r="P178" s="85"/>
      <c r="Q178" s="85"/>
      <c r="R178" s="85"/>
      <c r="S178" s="85"/>
      <c r="T178" s="86"/>
      <c r="U178" s="32"/>
      <c r="V178" s="32"/>
      <c r="W178" s="32"/>
      <c r="X178" s="32"/>
      <c r="Y178" s="32"/>
      <c r="Z178" s="32"/>
      <c r="AA178" s="32"/>
      <c r="AB178" s="32"/>
      <c r="AC178" s="32"/>
      <c r="AD178" s="32"/>
      <c r="AE178" s="32"/>
      <c r="AT178" s="11" t="s">
        <v>115</v>
      </c>
      <c r="AU178" s="11" t="s">
        <v>76</v>
      </c>
    </row>
    <row r="179" s="2" customFormat="1">
      <c r="A179" s="32"/>
      <c r="B179" s="33"/>
      <c r="C179" s="34"/>
      <c r="D179" s="210" t="s">
        <v>117</v>
      </c>
      <c r="E179" s="34"/>
      <c r="F179" s="214" t="s">
        <v>222</v>
      </c>
      <c r="G179" s="34"/>
      <c r="H179" s="34"/>
      <c r="I179" s="134"/>
      <c r="J179" s="34"/>
      <c r="K179" s="34"/>
      <c r="L179" s="38"/>
      <c r="M179" s="212"/>
      <c r="N179" s="213"/>
      <c r="O179" s="85"/>
      <c r="P179" s="85"/>
      <c r="Q179" s="85"/>
      <c r="R179" s="85"/>
      <c r="S179" s="85"/>
      <c r="T179" s="86"/>
      <c r="U179" s="32"/>
      <c r="V179" s="32"/>
      <c r="W179" s="32"/>
      <c r="X179" s="32"/>
      <c r="Y179" s="32"/>
      <c r="Z179" s="32"/>
      <c r="AA179" s="32"/>
      <c r="AB179" s="32"/>
      <c r="AC179" s="32"/>
      <c r="AD179" s="32"/>
      <c r="AE179" s="32"/>
      <c r="AT179" s="11" t="s">
        <v>117</v>
      </c>
      <c r="AU179" s="11" t="s">
        <v>76</v>
      </c>
    </row>
    <row r="180" s="2" customFormat="1" ht="16.5" customHeight="1">
      <c r="A180" s="32"/>
      <c r="B180" s="33"/>
      <c r="C180" s="196" t="s">
        <v>227</v>
      </c>
      <c r="D180" s="196" t="s">
        <v>108</v>
      </c>
      <c r="E180" s="197" t="s">
        <v>228</v>
      </c>
      <c r="F180" s="198" t="s">
        <v>229</v>
      </c>
      <c r="G180" s="199" t="s">
        <v>170</v>
      </c>
      <c r="H180" s="200">
        <v>60</v>
      </c>
      <c r="I180" s="201"/>
      <c r="J180" s="202">
        <f>ROUND(I180*H180,2)</f>
        <v>0</v>
      </c>
      <c r="K180" s="203"/>
      <c r="L180" s="38"/>
      <c r="M180" s="204" t="s">
        <v>1</v>
      </c>
      <c r="N180" s="205" t="s">
        <v>41</v>
      </c>
      <c r="O180" s="85"/>
      <c r="P180" s="206">
        <f>O180*H180</f>
        <v>0</v>
      </c>
      <c r="Q180" s="206">
        <v>0</v>
      </c>
      <c r="R180" s="206">
        <f>Q180*H180</f>
        <v>0</v>
      </c>
      <c r="S180" s="206">
        <v>0</v>
      </c>
      <c r="T180" s="207">
        <f>S180*H180</f>
        <v>0</v>
      </c>
      <c r="U180" s="32"/>
      <c r="V180" s="32"/>
      <c r="W180" s="32"/>
      <c r="X180" s="32"/>
      <c r="Y180" s="32"/>
      <c r="Z180" s="32"/>
      <c r="AA180" s="32"/>
      <c r="AB180" s="32"/>
      <c r="AC180" s="32"/>
      <c r="AD180" s="32"/>
      <c r="AE180" s="32"/>
      <c r="AR180" s="208" t="s">
        <v>112</v>
      </c>
      <c r="AT180" s="208" t="s">
        <v>108</v>
      </c>
      <c r="AU180" s="208" t="s">
        <v>76</v>
      </c>
      <c r="AY180" s="11" t="s">
        <v>113</v>
      </c>
      <c r="BE180" s="209">
        <f>IF(N180="základní",J180,0)</f>
        <v>0</v>
      </c>
      <c r="BF180" s="209">
        <f>IF(N180="snížená",J180,0)</f>
        <v>0</v>
      </c>
      <c r="BG180" s="209">
        <f>IF(N180="zákl. přenesená",J180,0)</f>
        <v>0</v>
      </c>
      <c r="BH180" s="209">
        <f>IF(N180="sníž. přenesená",J180,0)</f>
        <v>0</v>
      </c>
      <c r="BI180" s="209">
        <f>IF(N180="nulová",J180,0)</f>
        <v>0</v>
      </c>
      <c r="BJ180" s="11" t="s">
        <v>84</v>
      </c>
      <c r="BK180" s="209">
        <f>ROUND(I180*H180,2)</f>
        <v>0</v>
      </c>
      <c r="BL180" s="11" t="s">
        <v>112</v>
      </c>
      <c r="BM180" s="208" t="s">
        <v>230</v>
      </c>
    </row>
    <row r="181" s="2" customFormat="1">
      <c r="A181" s="32"/>
      <c r="B181" s="33"/>
      <c r="C181" s="34"/>
      <c r="D181" s="210" t="s">
        <v>115</v>
      </c>
      <c r="E181" s="34"/>
      <c r="F181" s="211" t="s">
        <v>231</v>
      </c>
      <c r="G181" s="34"/>
      <c r="H181" s="34"/>
      <c r="I181" s="134"/>
      <c r="J181" s="34"/>
      <c r="K181" s="34"/>
      <c r="L181" s="38"/>
      <c r="M181" s="212"/>
      <c r="N181" s="213"/>
      <c r="O181" s="85"/>
      <c r="P181" s="85"/>
      <c r="Q181" s="85"/>
      <c r="R181" s="85"/>
      <c r="S181" s="85"/>
      <c r="T181" s="86"/>
      <c r="U181" s="32"/>
      <c r="V181" s="32"/>
      <c r="W181" s="32"/>
      <c r="X181" s="32"/>
      <c r="Y181" s="32"/>
      <c r="Z181" s="32"/>
      <c r="AA181" s="32"/>
      <c r="AB181" s="32"/>
      <c r="AC181" s="32"/>
      <c r="AD181" s="32"/>
      <c r="AE181" s="32"/>
      <c r="AT181" s="11" t="s">
        <v>115</v>
      </c>
      <c r="AU181" s="11" t="s">
        <v>76</v>
      </c>
    </row>
    <row r="182" s="2" customFormat="1">
      <c r="A182" s="32"/>
      <c r="B182" s="33"/>
      <c r="C182" s="34"/>
      <c r="D182" s="210" t="s">
        <v>117</v>
      </c>
      <c r="E182" s="34"/>
      <c r="F182" s="214" t="s">
        <v>232</v>
      </c>
      <c r="G182" s="34"/>
      <c r="H182" s="34"/>
      <c r="I182" s="134"/>
      <c r="J182" s="34"/>
      <c r="K182" s="34"/>
      <c r="L182" s="38"/>
      <c r="M182" s="212"/>
      <c r="N182" s="213"/>
      <c r="O182" s="85"/>
      <c r="P182" s="85"/>
      <c r="Q182" s="85"/>
      <c r="R182" s="85"/>
      <c r="S182" s="85"/>
      <c r="T182" s="86"/>
      <c r="U182" s="32"/>
      <c r="V182" s="32"/>
      <c r="W182" s="32"/>
      <c r="X182" s="32"/>
      <c r="Y182" s="32"/>
      <c r="Z182" s="32"/>
      <c r="AA182" s="32"/>
      <c r="AB182" s="32"/>
      <c r="AC182" s="32"/>
      <c r="AD182" s="32"/>
      <c r="AE182" s="32"/>
      <c r="AT182" s="11" t="s">
        <v>117</v>
      </c>
      <c r="AU182" s="11" t="s">
        <v>76</v>
      </c>
    </row>
    <row r="183" s="2" customFormat="1" ht="16.5" customHeight="1">
      <c r="A183" s="32"/>
      <c r="B183" s="33"/>
      <c r="C183" s="196" t="s">
        <v>233</v>
      </c>
      <c r="D183" s="196" t="s">
        <v>108</v>
      </c>
      <c r="E183" s="197" t="s">
        <v>234</v>
      </c>
      <c r="F183" s="198" t="s">
        <v>235</v>
      </c>
      <c r="G183" s="199" t="s">
        <v>121</v>
      </c>
      <c r="H183" s="200">
        <v>500</v>
      </c>
      <c r="I183" s="201"/>
      <c r="J183" s="202">
        <f>ROUND(I183*H183,2)</f>
        <v>0</v>
      </c>
      <c r="K183" s="203"/>
      <c r="L183" s="38"/>
      <c r="M183" s="204" t="s">
        <v>1</v>
      </c>
      <c r="N183" s="205" t="s">
        <v>41</v>
      </c>
      <c r="O183" s="85"/>
      <c r="P183" s="206">
        <f>O183*H183</f>
        <v>0</v>
      </c>
      <c r="Q183" s="206">
        <v>0</v>
      </c>
      <c r="R183" s="206">
        <f>Q183*H183</f>
        <v>0</v>
      </c>
      <c r="S183" s="206">
        <v>0</v>
      </c>
      <c r="T183" s="207">
        <f>S183*H183</f>
        <v>0</v>
      </c>
      <c r="U183" s="32"/>
      <c r="V183" s="32"/>
      <c r="W183" s="32"/>
      <c r="X183" s="32"/>
      <c r="Y183" s="32"/>
      <c r="Z183" s="32"/>
      <c r="AA183" s="32"/>
      <c r="AB183" s="32"/>
      <c r="AC183" s="32"/>
      <c r="AD183" s="32"/>
      <c r="AE183" s="32"/>
      <c r="AR183" s="208" t="s">
        <v>112</v>
      </c>
      <c r="AT183" s="208" t="s">
        <v>108</v>
      </c>
      <c r="AU183" s="208" t="s">
        <v>76</v>
      </c>
      <c r="AY183" s="11" t="s">
        <v>113</v>
      </c>
      <c r="BE183" s="209">
        <f>IF(N183="základní",J183,0)</f>
        <v>0</v>
      </c>
      <c r="BF183" s="209">
        <f>IF(N183="snížená",J183,0)</f>
        <v>0</v>
      </c>
      <c r="BG183" s="209">
        <f>IF(N183="zákl. přenesená",J183,0)</f>
        <v>0</v>
      </c>
      <c r="BH183" s="209">
        <f>IF(N183="sníž. přenesená",J183,0)</f>
        <v>0</v>
      </c>
      <c r="BI183" s="209">
        <f>IF(N183="nulová",J183,0)</f>
        <v>0</v>
      </c>
      <c r="BJ183" s="11" t="s">
        <v>84</v>
      </c>
      <c r="BK183" s="209">
        <f>ROUND(I183*H183,2)</f>
        <v>0</v>
      </c>
      <c r="BL183" s="11" t="s">
        <v>112</v>
      </c>
      <c r="BM183" s="208" t="s">
        <v>236</v>
      </c>
    </row>
    <row r="184" s="2" customFormat="1">
      <c r="A184" s="32"/>
      <c r="B184" s="33"/>
      <c r="C184" s="34"/>
      <c r="D184" s="210" t="s">
        <v>115</v>
      </c>
      <c r="E184" s="34"/>
      <c r="F184" s="211" t="s">
        <v>237</v>
      </c>
      <c r="G184" s="34"/>
      <c r="H184" s="34"/>
      <c r="I184" s="134"/>
      <c r="J184" s="34"/>
      <c r="K184" s="34"/>
      <c r="L184" s="38"/>
      <c r="M184" s="212"/>
      <c r="N184" s="213"/>
      <c r="O184" s="85"/>
      <c r="P184" s="85"/>
      <c r="Q184" s="85"/>
      <c r="R184" s="85"/>
      <c r="S184" s="85"/>
      <c r="T184" s="86"/>
      <c r="U184" s="32"/>
      <c r="V184" s="32"/>
      <c r="W184" s="32"/>
      <c r="X184" s="32"/>
      <c r="Y184" s="32"/>
      <c r="Z184" s="32"/>
      <c r="AA184" s="32"/>
      <c r="AB184" s="32"/>
      <c r="AC184" s="32"/>
      <c r="AD184" s="32"/>
      <c r="AE184" s="32"/>
      <c r="AT184" s="11" t="s">
        <v>115</v>
      </c>
      <c r="AU184" s="11" t="s">
        <v>76</v>
      </c>
    </row>
    <row r="185" s="2" customFormat="1">
      <c r="A185" s="32"/>
      <c r="B185" s="33"/>
      <c r="C185" s="34"/>
      <c r="D185" s="210" t="s">
        <v>117</v>
      </c>
      <c r="E185" s="34"/>
      <c r="F185" s="214" t="s">
        <v>238</v>
      </c>
      <c r="G185" s="34"/>
      <c r="H185" s="34"/>
      <c r="I185" s="134"/>
      <c r="J185" s="34"/>
      <c r="K185" s="34"/>
      <c r="L185" s="38"/>
      <c r="M185" s="212"/>
      <c r="N185" s="213"/>
      <c r="O185" s="85"/>
      <c r="P185" s="85"/>
      <c r="Q185" s="85"/>
      <c r="R185" s="85"/>
      <c r="S185" s="85"/>
      <c r="T185" s="86"/>
      <c r="U185" s="32"/>
      <c r="V185" s="32"/>
      <c r="W185" s="32"/>
      <c r="X185" s="32"/>
      <c r="Y185" s="32"/>
      <c r="Z185" s="32"/>
      <c r="AA185" s="32"/>
      <c r="AB185" s="32"/>
      <c r="AC185" s="32"/>
      <c r="AD185" s="32"/>
      <c r="AE185" s="32"/>
      <c r="AT185" s="11" t="s">
        <v>117</v>
      </c>
      <c r="AU185" s="11" t="s">
        <v>76</v>
      </c>
    </row>
    <row r="186" s="2" customFormat="1" ht="16.5" customHeight="1">
      <c r="A186" s="32"/>
      <c r="B186" s="33"/>
      <c r="C186" s="196" t="s">
        <v>239</v>
      </c>
      <c r="D186" s="196" t="s">
        <v>108</v>
      </c>
      <c r="E186" s="197" t="s">
        <v>240</v>
      </c>
      <c r="F186" s="198" t="s">
        <v>241</v>
      </c>
      <c r="G186" s="199" t="s">
        <v>121</v>
      </c>
      <c r="H186" s="200">
        <v>300</v>
      </c>
      <c r="I186" s="201"/>
      <c r="J186" s="202">
        <f>ROUND(I186*H186,2)</f>
        <v>0</v>
      </c>
      <c r="K186" s="203"/>
      <c r="L186" s="38"/>
      <c r="M186" s="204" t="s">
        <v>1</v>
      </c>
      <c r="N186" s="205" t="s">
        <v>41</v>
      </c>
      <c r="O186" s="85"/>
      <c r="P186" s="206">
        <f>O186*H186</f>
        <v>0</v>
      </c>
      <c r="Q186" s="206">
        <v>0</v>
      </c>
      <c r="R186" s="206">
        <f>Q186*H186</f>
        <v>0</v>
      </c>
      <c r="S186" s="206">
        <v>0</v>
      </c>
      <c r="T186" s="207">
        <f>S186*H186</f>
        <v>0</v>
      </c>
      <c r="U186" s="32"/>
      <c r="V186" s="32"/>
      <c r="W186" s="32"/>
      <c r="X186" s="32"/>
      <c r="Y186" s="32"/>
      <c r="Z186" s="32"/>
      <c r="AA186" s="32"/>
      <c r="AB186" s="32"/>
      <c r="AC186" s="32"/>
      <c r="AD186" s="32"/>
      <c r="AE186" s="32"/>
      <c r="AR186" s="208" t="s">
        <v>112</v>
      </c>
      <c r="AT186" s="208" t="s">
        <v>108</v>
      </c>
      <c r="AU186" s="208" t="s">
        <v>76</v>
      </c>
      <c r="AY186" s="11" t="s">
        <v>113</v>
      </c>
      <c r="BE186" s="209">
        <f>IF(N186="základní",J186,0)</f>
        <v>0</v>
      </c>
      <c r="BF186" s="209">
        <f>IF(N186="snížená",J186,0)</f>
        <v>0</v>
      </c>
      <c r="BG186" s="209">
        <f>IF(N186="zákl. přenesená",J186,0)</f>
        <v>0</v>
      </c>
      <c r="BH186" s="209">
        <f>IF(N186="sníž. přenesená",J186,0)</f>
        <v>0</v>
      </c>
      <c r="BI186" s="209">
        <f>IF(N186="nulová",J186,0)</f>
        <v>0</v>
      </c>
      <c r="BJ186" s="11" t="s">
        <v>84</v>
      </c>
      <c r="BK186" s="209">
        <f>ROUND(I186*H186,2)</f>
        <v>0</v>
      </c>
      <c r="BL186" s="11" t="s">
        <v>112</v>
      </c>
      <c r="BM186" s="208" t="s">
        <v>242</v>
      </c>
    </row>
    <row r="187" s="2" customFormat="1">
      <c r="A187" s="32"/>
      <c r="B187" s="33"/>
      <c r="C187" s="34"/>
      <c r="D187" s="210" t="s">
        <v>115</v>
      </c>
      <c r="E187" s="34"/>
      <c r="F187" s="211" t="s">
        <v>243</v>
      </c>
      <c r="G187" s="34"/>
      <c r="H187" s="34"/>
      <c r="I187" s="134"/>
      <c r="J187" s="34"/>
      <c r="K187" s="34"/>
      <c r="L187" s="38"/>
      <c r="M187" s="212"/>
      <c r="N187" s="213"/>
      <c r="O187" s="85"/>
      <c r="P187" s="85"/>
      <c r="Q187" s="85"/>
      <c r="R187" s="85"/>
      <c r="S187" s="85"/>
      <c r="T187" s="86"/>
      <c r="U187" s="32"/>
      <c r="V187" s="32"/>
      <c r="W187" s="32"/>
      <c r="X187" s="32"/>
      <c r="Y187" s="32"/>
      <c r="Z187" s="32"/>
      <c r="AA187" s="32"/>
      <c r="AB187" s="32"/>
      <c r="AC187" s="32"/>
      <c r="AD187" s="32"/>
      <c r="AE187" s="32"/>
      <c r="AT187" s="11" t="s">
        <v>115</v>
      </c>
      <c r="AU187" s="11" t="s">
        <v>76</v>
      </c>
    </row>
    <row r="188" s="2" customFormat="1">
      <c r="A188" s="32"/>
      <c r="B188" s="33"/>
      <c r="C188" s="34"/>
      <c r="D188" s="210" t="s">
        <v>117</v>
      </c>
      <c r="E188" s="34"/>
      <c r="F188" s="214" t="s">
        <v>238</v>
      </c>
      <c r="G188" s="34"/>
      <c r="H188" s="34"/>
      <c r="I188" s="134"/>
      <c r="J188" s="34"/>
      <c r="K188" s="34"/>
      <c r="L188" s="38"/>
      <c r="M188" s="212"/>
      <c r="N188" s="213"/>
      <c r="O188" s="85"/>
      <c r="P188" s="85"/>
      <c r="Q188" s="85"/>
      <c r="R188" s="85"/>
      <c r="S188" s="85"/>
      <c r="T188" s="86"/>
      <c r="U188" s="32"/>
      <c r="V188" s="32"/>
      <c r="W188" s="32"/>
      <c r="X188" s="32"/>
      <c r="Y188" s="32"/>
      <c r="Z188" s="32"/>
      <c r="AA188" s="32"/>
      <c r="AB188" s="32"/>
      <c r="AC188" s="32"/>
      <c r="AD188" s="32"/>
      <c r="AE188" s="32"/>
      <c r="AT188" s="11" t="s">
        <v>117</v>
      </c>
      <c r="AU188" s="11" t="s">
        <v>76</v>
      </c>
    </row>
    <row r="189" s="2" customFormat="1" ht="16.5" customHeight="1">
      <c r="A189" s="32"/>
      <c r="B189" s="33"/>
      <c r="C189" s="196" t="s">
        <v>244</v>
      </c>
      <c r="D189" s="196" t="s">
        <v>108</v>
      </c>
      <c r="E189" s="197" t="s">
        <v>245</v>
      </c>
      <c r="F189" s="198" t="s">
        <v>246</v>
      </c>
      <c r="G189" s="199" t="s">
        <v>121</v>
      </c>
      <c r="H189" s="200">
        <v>100</v>
      </c>
      <c r="I189" s="201"/>
      <c r="J189" s="202">
        <f>ROUND(I189*H189,2)</f>
        <v>0</v>
      </c>
      <c r="K189" s="203"/>
      <c r="L189" s="38"/>
      <c r="M189" s="204" t="s">
        <v>1</v>
      </c>
      <c r="N189" s="205" t="s">
        <v>41</v>
      </c>
      <c r="O189" s="85"/>
      <c r="P189" s="206">
        <f>O189*H189</f>
        <v>0</v>
      </c>
      <c r="Q189" s="206">
        <v>0</v>
      </c>
      <c r="R189" s="206">
        <f>Q189*H189</f>
        <v>0</v>
      </c>
      <c r="S189" s="206">
        <v>0</v>
      </c>
      <c r="T189" s="207">
        <f>S189*H189</f>
        <v>0</v>
      </c>
      <c r="U189" s="32"/>
      <c r="V189" s="32"/>
      <c r="W189" s="32"/>
      <c r="X189" s="32"/>
      <c r="Y189" s="32"/>
      <c r="Z189" s="32"/>
      <c r="AA189" s="32"/>
      <c r="AB189" s="32"/>
      <c r="AC189" s="32"/>
      <c r="AD189" s="32"/>
      <c r="AE189" s="32"/>
      <c r="AR189" s="208" t="s">
        <v>112</v>
      </c>
      <c r="AT189" s="208" t="s">
        <v>108</v>
      </c>
      <c r="AU189" s="208" t="s">
        <v>76</v>
      </c>
      <c r="AY189" s="11" t="s">
        <v>113</v>
      </c>
      <c r="BE189" s="209">
        <f>IF(N189="základní",J189,0)</f>
        <v>0</v>
      </c>
      <c r="BF189" s="209">
        <f>IF(N189="snížená",J189,0)</f>
        <v>0</v>
      </c>
      <c r="BG189" s="209">
        <f>IF(N189="zákl. přenesená",J189,0)</f>
        <v>0</v>
      </c>
      <c r="BH189" s="209">
        <f>IF(N189="sníž. přenesená",J189,0)</f>
        <v>0</v>
      </c>
      <c r="BI189" s="209">
        <f>IF(N189="nulová",J189,0)</f>
        <v>0</v>
      </c>
      <c r="BJ189" s="11" t="s">
        <v>84</v>
      </c>
      <c r="BK189" s="209">
        <f>ROUND(I189*H189,2)</f>
        <v>0</v>
      </c>
      <c r="BL189" s="11" t="s">
        <v>112</v>
      </c>
      <c r="BM189" s="208" t="s">
        <v>247</v>
      </c>
    </row>
    <row r="190" s="2" customFormat="1">
      <c r="A190" s="32"/>
      <c r="B190" s="33"/>
      <c r="C190" s="34"/>
      <c r="D190" s="210" t="s">
        <v>115</v>
      </c>
      <c r="E190" s="34"/>
      <c r="F190" s="211" t="s">
        <v>248</v>
      </c>
      <c r="G190" s="34"/>
      <c r="H190" s="34"/>
      <c r="I190" s="134"/>
      <c r="J190" s="34"/>
      <c r="K190" s="34"/>
      <c r="L190" s="38"/>
      <c r="M190" s="212"/>
      <c r="N190" s="213"/>
      <c r="O190" s="85"/>
      <c r="P190" s="85"/>
      <c r="Q190" s="85"/>
      <c r="R190" s="85"/>
      <c r="S190" s="85"/>
      <c r="T190" s="86"/>
      <c r="U190" s="32"/>
      <c r="V190" s="32"/>
      <c r="W190" s="32"/>
      <c r="X190" s="32"/>
      <c r="Y190" s="32"/>
      <c r="Z190" s="32"/>
      <c r="AA190" s="32"/>
      <c r="AB190" s="32"/>
      <c r="AC190" s="32"/>
      <c r="AD190" s="32"/>
      <c r="AE190" s="32"/>
      <c r="AT190" s="11" t="s">
        <v>115</v>
      </c>
      <c r="AU190" s="11" t="s">
        <v>76</v>
      </c>
    </row>
    <row r="191" s="2" customFormat="1">
      <c r="A191" s="32"/>
      <c r="B191" s="33"/>
      <c r="C191" s="34"/>
      <c r="D191" s="210" t="s">
        <v>117</v>
      </c>
      <c r="E191" s="34"/>
      <c r="F191" s="214" t="s">
        <v>238</v>
      </c>
      <c r="G191" s="34"/>
      <c r="H191" s="34"/>
      <c r="I191" s="134"/>
      <c r="J191" s="34"/>
      <c r="K191" s="34"/>
      <c r="L191" s="38"/>
      <c r="M191" s="212"/>
      <c r="N191" s="213"/>
      <c r="O191" s="85"/>
      <c r="P191" s="85"/>
      <c r="Q191" s="85"/>
      <c r="R191" s="85"/>
      <c r="S191" s="85"/>
      <c r="T191" s="86"/>
      <c r="U191" s="32"/>
      <c r="V191" s="32"/>
      <c r="W191" s="32"/>
      <c r="X191" s="32"/>
      <c r="Y191" s="32"/>
      <c r="Z191" s="32"/>
      <c r="AA191" s="32"/>
      <c r="AB191" s="32"/>
      <c r="AC191" s="32"/>
      <c r="AD191" s="32"/>
      <c r="AE191" s="32"/>
      <c r="AT191" s="11" t="s">
        <v>117</v>
      </c>
      <c r="AU191" s="11" t="s">
        <v>76</v>
      </c>
    </row>
    <row r="192" s="2" customFormat="1" ht="16.5" customHeight="1">
      <c r="A192" s="32"/>
      <c r="B192" s="33"/>
      <c r="C192" s="196" t="s">
        <v>249</v>
      </c>
      <c r="D192" s="196" t="s">
        <v>108</v>
      </c>
      <c r="E192" s="197" t="s">
        <v>250</v>
      </c>
      <c r="F192" s="198" t="s">
        <v>251</v>
      </c>
      <c r="G192" s="199" t="s">
        <v>121</v>
      </c>
      <c r="H192" s="200">
        <v>50</v>
      </c>
      <c r="I192" s="201"/>
      <c r="J192" s="202">
        <f>ROUND(I192*H192,2)</f>
        <v>0</v>
      </c>
      <c r="K192" s="203"/>
      <c r="L192" s="38"/>
      <c r="M192" s="204" t="s">
        <v>1</v>
      </c>
      <c r="N192" s="205" t="s">
        <v>41</v>
      </c>
      <c r="O192" s="85"/>
      <c r="P192" s="206">
        <f>O192*H192</f>
        <v>0</v>
      </c>
      <c r="Q192" s="206">
        <v>0</v>
      </c>
      <c r="R192" s="206">
        <f>Q192*H192</f>
        <v>0</v>
      </c>
      <c r="S192" s="206">
        <v>0</v>
      </c>
      <c r="T192" s="207">
        <f>S192*H192</f>
        <v>0</v>
      </c>
      <c r="U192" s="32"/>
      <c r="V192" s="32"/>
      <c r="W192" s="32"/>
      <c r="X192" s="32"/>
      <c r="Y192" s="32"/>
      <c r="Z192" s="32"/>
      <c r="AA192" s="32"/>
      <c r="AB192" s="32"/>
      <c r="AC192" s="32"/>
      <c r="AD192" s="32"/>
      <c r="AE192" s="32"/>
      <c r="AR192" s="208" t="s">
        <v>112</v>
      </c>
      <c r="AT192" s="208" t="s">
        <v>108</v>
      </c>
      <c r="AU192" s="208" t="s">
        <v>76</v>
      </c>
      <c r="AY192" s="11" t="s">
        <v>113</v>
      </c>
      <c r="BE192" s="209">
        <f>IF(N192="základní",J192,0)</f>
        <v>0</v>
      </c>
      <c r="BF192" s="209">
        <f>IF(N192="snížená",J192,0)</f>
        <v>0</v>
      </c>
      <c r="BG192" s="209">
        <f>IF(N192="zákl. přenesená",J192,0)</f>
        <v>0</v>
      </c>
      <c r="BH192" s="209">
        <f>IF(N192="sníž. přenesená",J192,0)</f>
        <v>0</v>
      </c>
      <c r="BI192" s="209">
        <f>IF(N192="nulová",J192,0)</f>
        <v>0</v>
      </c>
      <c r="BJ192" s="11" t="s">
        <v>84</v>
      </c>
      <c r="BK192" s="209">
        <f>ROUND(I192*H192,2)</f>
        <v>0</v>
      </c>
      <c r="BL192" s="11" t="s">
        <v>112</v>
      </c>
      <c r="BM192" s="208" t="s">
        <v>252</v>
      </c>
    </row>
    <row r="193" s="2" customFormat="1">
      <c r="A193" s="32"/>
      <c r="B193" s="33"/>
      <c r="C193" s="34"/>
      <c r="D193" s="210" t="s">
        <v>115</v>
      </c>
      <c r="E193" s="34"/>
      <c r="F193" s="211" t="s">
        <v>253</v>
      </c>
      <c r="G193" s="34"/>
      <c r="H193" s="34"/>
      <c r="I193" s="134"/>
      <c r="J193" s="34"/>
      <c r="K193" s="34"/>
      <c r="L193" s="38"/>
      <c r="M193" s="212"/>
      <c r="N193" s="213"/>
      <c r="O193" s="85"/>
      <c r="P193" s="85"/>
      <c r="Q193" s="85"/>
      <c r="R193" s="85"/>
      <c r="S193" s="85"/>
      <c r="T193" s="86"/>
      <c r="U193" s="32"/>
      <c r="V193" s="32"/>
      <c r="W193" s="32"/>
      <c r="X193" s="32"/>
      <c r="Y193" s="32"/>
      <c r="Z193" s="32"/>
      <c r="AA193" s="32"/>
      <c r="AB193" s="32"/>
      <c r="AC193" s="32"/>
      <c r="AD193" s="32"/>
      <c r="AE193" s="32"/>
      <c r="AT193" s="11" t="s">
        <v>115</v>
      </c>
      <c r="AU193" s="11" t="s">
        <v>76</v>
      </c>
    </row>
    <row r="194" s="2" customFormat="1">
      <c r="A194" s="32"/>
      <c r="B194" s="33"/>
      <c r="C194" s="34"/>
      <c r="D194" s="210" t="s">
        <v>117</v>
      </c>
      <c r="E194" s="34"/>
      <c r="F194" s="214" t="s">
        <v>238</v>
      </c>
      <c r="G194" s="34"/>
      <c r="H194" s="34"/>
      <c r="I194" s="134"/>
      <c r="J194" s="34"/>
      <c r="K194" s="34"/>
      <c r="L194" s="38"/>
      <c r="M194" s="212"/>
      <c r="N194" s="213"/>
      <c r="O194" s="85"/>
      <c r="P194" s="85"/>
      <c r="Q194" s="85"/>
      <c r="R194" s="85"/>
      <c r="S194" s="85"/>
      <c r="T194" s="86"/>
      <c r="U194" s="32"/>
      <c r="V194" s="32"/>
      <c r="W194" s="32"/>
      <c r="X194" s="32"/>
      <c r="Y194" s="32"/>
      <c r="Z194" s="32"/>
      <c r="AA194" s="32"/>
      <c r="AB194" s="32"/>
      <c r="AC194" s="32"/>
      <c r="AD194" s="32"/>
      <c r="AE194" s="32"/>
      <c r="AT194" s="11" t="s">
        <v>117</v>
      </c>
      <c r="AU194" s="11" t="s">
        <v>76</v>
      </c>
    </row>
    <row r="195" s="2" customFormat="1" ht="16.5" customHeight="1">
      <c r="A195" s="32"/>
      <c r="B195" s="33"/>
      <c r="C195" s="196" t="s">
        <v>254</v>
      </c>
      <c r="D195" s="196" t="s">
        <v>108</v>
      </c>
      <c r="E195" s="197" t="s">
        <v>255</v>
      </c>
      <c r="F195" s="198" t="s">
        <v>256</v>
      </c>
      <c r="G195" s="199" t="s">
        <v>121</v>
      </c>
      <c r="H195" s="200">
        <v>30</v>
      </c>
      <c r="I195" s="201"/>
      <c r="J195" s="202">
        <f>ROUND(I195*H195,2)</f>
        <v>0</v>
      </c>
      <c r="K195" s="203"/>
      <c r="L195" s="38"/>
      <c r="M195" s="204" t="s">
        <v>1</v>
      </c>
      <c r="N195" s="205" t="s">
        <v>41</v>
      </c>
      <c r="O195" s="85"/>
      <c r="P195" s="206">
        <f>O195*H195</f>
        <v>0</v>
      </c>
      <c r="Q195" s="206">
        <v>0</v>
      </c>
      <c r="R195" s="206">
        <f>Q195*H195</f>
        <v>0</v>
      </c>
      <c r="S195" s="206">
        <v>0</v>
      </c>
      <c r="T195" s="207">
        <f>S195*H195</f>
        <v>0</v>
      </c>
      <c r="U195" s="32"/>
      <c r="V195" s="32"/>
      <c r="W195" s="32"/>
      <c r="X195" s="32"/>
      <c r="Y195" s="32"/>
      <c r="Z195" s="32"/>
      <c r="AA195" s="32"/>
      <c r="AB195" s="32"/>
      <c r="AC195" s="32"/>
      <c r="AD195" s="32"/>
      <c r="AE195" s="32"/>
      <c r="AR195" s="208" t="s">
        <v>112</v>
      </c>
      <c r="AT195" s="208" t="s">
        <v>108</v>
      </c>
      <c r="AU195" s="208" t="s">
        <v>76</v>
      </c>
      <c r="AY195" s="11" t="s">
        <v>113</v>
      </c>
      <c r="BE195" s="209">
        <f>IF(N195="základní",J195,0)</f>
        <v>0</v>
      </c>
      <c r="BF195" s="209">
        <f>IF(N195="snížená",J195,0)</f>
        <v>0</v>
      </c>
      <c r="BG195" s="209">
        <f>IF(N195="zákl. přenesená",J195,0)</f>
        <v>0</v>
      </c>
      <c r="BH195" s="209">
        <f>IF(N195="sníž. přenesená",J195,0)</f>
        <v>0</v>
      </c>
      <c r="BI195" s="209">
        <f>IF(N195="nulová",J195,0)</f>
        <v>0</v>
      </c>
      <c r="BJ195" s="11" t="s">
        <v>84</v>
      </c>
      <c r="BK195" s="209">
        <f>ROUND(I195*H195,2)</f>
        <v>0</v>
      </c>
      <c r="BL195" s="11" t="s">
        <v>112</v>
      </c>
      <c r="BM195" s="208" t="s">
        <v>257</v>
      </c>
    </row>
    <row r="196" s="2" customFormat="1">
      <c r="A196" s="32"/>
      <c r="B196" s="33"/>
      <c r="C196" s="34"/>
      <c r="D196" s="210" t="s">
        <v>115</v>
      </c>
      <c r="E196" s="34"/>
      <c r="F196" s="211" t="s">
        <v>258</v>
      </c>
      <c r="G196" s="34"/>
      <c r="H196" s="34"/>
      <c r="I196" s="134"/>
      <c r="J196" s="34"/>
      <c r="K196" s="34"/>
      <c r="L196" s="38"/>
      <c r="M196" s="212"/>
      <c r="N196" s="213"/>
      <c r="O196" s="85"/>
      <c r="P196" s="85"/>
      <c r="Q196" s="85"/>
      <c r="R196" s="85"/>
      <c r="S196" s="85"/>
      <c r="T196" s="86"/>
      <c r="U196" s="32"/>
      <c r="V196" s="32"/>
      <c r="W196" s="32"/>
      <c r="X196" s="32"/>
      <c r="Y196" s="32"/>
      <c r="Z196" s="32"/>
      <c r="AA196" s="32"/>
      <c r="AB196" s="32"/>
      <c r="AC196" s="32"/>
      <c r="AD196" s="32"/>
      <c r="AE196" s="32"/>
      <c r="AT196" s="11" t="s">
        <v>115</v>
      </c>
      <c r="AU196" s="11" t="s">
        <v>76</v>
      </c>
    </row>
    <row r="197" s="2" customFormat="1">
      <c r="A197" s="32"/>
      <c r="B197" s="33"/>
      <c r="C197" s="34"/>
      <c r="D197" s="210" t="s">
        <v>117</v>
      </c>
      <c r="E197" s="34"/>
      <c r="F197" s="214" t="s">
        <v>238</v>
      </c>
      <c r="G197" s="34"/>
      <c r="H197" s="34"/>
      <c r="I197" s="134"/>
      <c r="J197" s="34"/>
      <c r="K197" s="34"/>
      <c r="L197" s="38"/>
      <c r="M197" s="212"/>
      <c r="N197" s="213"/>
      <c r="O197" s="85"/>
      <c r="P197" s="85"/>
      <c r="Q197" s="85"/>
      <c r="R197" s="85"/>
      <c r="S197" s="85"/>
      <c r="T197" s="86"/>
      <c r="U197" s="32"/>
      <c r="V197" s="32"/>
      <c r="W197" s="32"/>
      <c r="X197" s="32"/>
      <c r="Y197" s="32"/>
      <c r="Z197" s="32"/>
      <c r="AA197" s="32"/>
      <c r="AB197" s="32"/>
      <c r="AC197" s="32"/>
      <c r="AD197" s="32"/>
      <c r="AE197" s="32"/>
      <c r="AT197" s="11" t="s">
        <v>117</v>
      </c>
      <c r="AU197" s="11" t="s">
        <v>76</v>
      </c>
    </row>
    <row r="198" s="2" customFormat="1" ht="16.5" customHeight="1">
      <c r="A198" s="32"/>
      <c r="B198" s="33"/>
      <c r="C198" s="196" t="s">
        <v>259</v>
      </c>
      <c r="D198" s="196" t="s">
        <v>108</v>
      </c>
      <c r="E198" s="197" t="s">
        <v>260</v>
      </c>
      <c r="F198" s="198" t="s">
        <v>261</v>
      </c>
      <c r="G198" s="199" t="s">
        <v>121</v>
      </c>
      <c r="H198" s="200">
        <v>20</v>
      </c>
      <c r="I198" s="201"/>
      <c r="J198" s="202">
        <f>ROUND(I198*H198,2)</f>
        <v>0</v>
      </c>
      <c r="K198" s="203"/>
      <c r="L198" s="38"/>
      <c r="M198" s="204" t="s">
        <v>1</v>
      </c>
      <c r="N198" s="205" t="s">
        <v>41</v>
      </c>
      <c r="O198" s="85"/>
      <c r="P198" s="206">
        <f>O198*H198</f>
        <v>0</v>
      </c>
      <c r="Q198" s="206">
        <v>0</v>
      </c>
      <c r="R198" s="206">
        <f>Q198*H198</f>
        <v>0</v>
      </c>
      <c r="S198" s="206">
        <v>0</v>
      </c>
      <c r="T198" s="207">
        <f>S198*H198</f>
        <v>0</v>
      </c>
      <c r="U198" s="32"/>
      <c r="V198" s="32"/>
      <c r="W198" s="32"/>
      <c r="X198" s="32"/>
      <c r="Y198" s="32"/>
      <c r="Z198" s="32"/>
      <c r="AA198" s="32"/>
      <c r="AB198" s="32"/>
      <c r="AC198" s="32"/>
      <c r="AD198" s="32"/>
      <c r="AE198" s="32"/>
      <c r="AR198" s="208" t="s">
        <v>112</v>
      </c>
      <c r="AT198" s="208" t="s">
        <v>108</v>
      </c>
      <c r="AU198" s="208" t="s">
        <v>76</v>
      </c>
      <c r="AY198" s="11" t="s">
        <v>113</v>
      </c>
      <c r="BE198" s="209">
        <f>IF(N198="základní",J198,0)</f>
        <v>0</v>
      </c>
      <c r="BF198" s="209">
        <f>IF(N198="snížená",J198,0)</f>
        <v>0</v>
      </c>
      <c r="BG198" s="209">
        <f>IF(N198="zákl. přenesená",J198,0)</f>
        <v>0</v>
      </c>
      <c r="BH198" s="209">
        <f>IF(N198="sníž. přenesená",J198,0)</f>
        <v>0</v>
      </c>
      <c r="BI198" s="209">
        <f>IF(N198="nulová",J198,0)</f>
        <v>0</v>
      </c>
      <c r="BJ198" s="11" t="s">
        <v>84</v>
      </c>
      <c r="BK198" s="209">
        <f>ROUND(I198*H198,2)</f>
        <v>0</v>
      </c>
      <c r="BL198" s="11" t="s">
        <v>112</v>
      </c>
      <c r="BM198" s="208" t="s">
        <v>262</v>
      </c>
    </row>
    <row r="199" s="2" customFormat="1">
      <c r="A199" s="32"/>
      <c r="B199" s="33"/>
      <c r="C199" s="34"/>
      <c r="D199" s="210" t="s">
        <v>115</v>
      </c>
      <c r="E199" s="34"/>
      <c r="F199" s="211" t="s">
        <v>263</v>
      </c>
      <c r="G199" s="34"/>
      <c r="H199" s="34"/>
      <c r="I199" s="134"/>
      <c r="J199" s="34"/>
      <c r="K199" s="34"/>
      <c r="L199" s="38"/>
      <c r="M199" s="212"/>
      <c r="N199" s="213"/>
      <c r="O199" s="85"/>
      <c r="P199" s="85"/>
      <c r="Q199" s="85"/>
      <c r="R199" s="85"/>
      <c r="S199" s="85"/>
      <c r="T199" s="86"/>
      <c r="U199" s="32"/>
      <c r="V199" s="32"/>
      <c r="W199" s="32"/>
      <c r="X199" s="32"/>
      <c r="Y199" s="32"/>
      <c r="Z199" s="32"/>
      <c r="AA199" s="32"/>
      <c r="AB199" s="32"/>
      <c r="AC199" s="32"/>
      <c r="AD199" s="32"/>
      <c r="AE199" s="32"/>
      <c r="AT199" s="11" t="s">
        <v>115</v>
      </c>
      <c r="AU199" s="11" t="s">
        <v>76</v>
      </c>
    </row>
    <row r="200" s="2" customFormat="1">
      <c r="A200" s="32"/>
      <c r="B200" s="33"/>
      <c r="C200" s="34"/>
      <c r="D200" s="210" t="s">
        <v>117</v>
      </c>
      <c r="E200" s="34"/>
      <c r="F200" s="214" t="s">
        <v>238</v>
      </c>
      <c r="G200" s="34"/>
      <c r="H200" s="34"/>
      <c r="I200" s="134"/>
      <c r="J200" s="34"/>
      <c r="K200" s="34"/>
      <c r="L200" s="38"/>
      <c r="M200" s="212"/>
      <c r="N200" s="213"/>
      <c r="O200" s="85"/>
      <c r="P200" s="85"/>
      <c r="Q200" s="85"/>
      <c r="R200" s="85"/>
      <c r="S200" s="85"/>
      <c r="T200" s="86"/>
      <c r="U200" s="32"/>
      <c r="V200" s="32"/>
      <c r="W200" s="32"/>
      <c r="X200" s="32"/>
      <c r="Y200" s="32"/>
      <c r="Z200" s="32"/>
      <c r="AA200" s="32"/>
      <c r="AB200" s="32"/>
      <c r="AC200" s="32"/>
      <c r="AD200" s="32"/>
      <c r="AE200" s="32"/>
      <c r="AT200" s="11" t="s">
        <v>117</v>
      </c>
      <c r="AU200" s="11" t="s">
        <v>76</v>
      </c>
    </row>
    <row r="201" s="2" customFormat="1" ht="16.5" customHeight="1">
      <c r="A201" s="32"/>
      <c r="B201" s="33"/>
      <c r="C201" s="196" t="s">
        <v>264</v>
      </c>
      <c r="D201" s="196" t="s">
        <v>108</v>
      </c>
      <c r="E201" s="197" t="s">
        <v>265</v>
      </c>
      <c r="F201" s="198" t="s">
        <v>266</v>
      </c>
      <c r="G201" s="199" t="s">
        <v>121</v>
      </c>
      <c r="H201" s="200">
        <v>800</v>
      </c>
      <c r="I201" s="201"/>
      <c r="J201" s="202">
        <f>ROUND(I201*H201,2)</f>
        <v>0</v>
      </c>
      <c r="K201" s="203"/>
      <c r="L201" s="38"/>
      <c r="M201" s="204" t="s">
        <v>1</v>
      </c>
      <c r="N201" s="205" t="s">
        <v>41</v>
      </c>
      <c r="O201" s="85"/>
      <c r="P201" s="206">
        <f>O201*H201</f>
        <v>0</v>
      </c>
      <c r="Q201" s="206">
        <v>0</v>
      </c>
      <c r="R201" s="206">
        <f>Q201*H201</f>
        <v>0</v>
      </c>
      <c r="S201" s="206">
        <v>0</v>
      </c>
      <c r="T201" s="207">
        <f>S201*H201</f>
        <v>0</v>
      </c>
      <c r="U201" s="32"/>
      <c r="V201" s="32"/>
      <c r="W201" s="32"/>
      <c r="X201" s="32"/>
      <c r="Y201" s="32"/>
      <c r="Z201" s="32"/>
      <c r="AA201" s="32"/>
      <c r="AB201" s="32"/>
      <c r="AC201" s="32"/>
      <c r="AD201" s="32"/>
      <c r="AE201" s="32"/>
      <c r="AR201" s="208" t="s">
        <v>112</v>
      </c>
      <c r="AT201" s="208" t="s">
        <v>108</v>
      </c>
      <c r="AU201" s="208" t="s">
        <v>76</v>
      </c>
      <c r="AY201" s="11" t="s">
        <v>113</v>
      </c>
      <c r="BE201" s="209">
        <f>IF(N201="základní",J201,0)</f>
        <v>0</v>
      </c>
      <c r="BF201" s="209">
        <f>IF(N201="snížená",J201,0)</f>
        <v>0</v>
      </c>
      <c r="BG201" s="209">
        <f>IF(N201="zákl. přenesená",J201,0)</f>
        <v>0</v>
      </c>
      <c r="BH201" s="209">
        <f>IF(N201="sníž. přenesená",J201,0)</f>
        <v>0</v>
      </c>
      <c r="BI201" s="209">
        <f>IF(N201="nulová",J201,0)</f>
        <v>0</v>
      </c>
      <c r="BJ201" s="11" t="s">
        <v>84</v>
      </c>
      <c r="BK201" s="209">
        <f>ROUND(I201*H201,2)</f>
        <v>0</v>
      </c>
      <c r="BL201" s="11" t="s">
        <v>112</v>
      </c>
      <c r="BM201" s="208" t="s">
        <v>267</v>
      </c>
    </row>
    <row r="202" s="2" customFormat="1">
      <c r="A202" s="32"/>
      <c r="B202" s="33"/>
      <c r="C202" s="34"/>
      <c r="D202" s="210" t="s">
        <v>115</v>
      </c>
      <c r="E202" s="34"/>
      <c r="F202" s="211" t="s">
        <v>268</v>
      </c>
      <c r="G202" s="34"/>
      <c r="H202" s="34"/>
      <c r="I202" s="134"/>
      <c r="J202" s="34"/>
      <c r="K202" s="34"/>
      <c r="L202" s="38"/>
      <c r="M202" s="212"/>
      <c r="N202" s="213"/>
      <c r="O202" s="85"/>
      <c r="P202" s="85"/>
      <c r="Q202" s="85"/>
      <c r="R202" s="85"/>
      <c r="S202" s="85"/>
      <c r="T202" s="86"/>
      <c r="U202" s="32"/>
      <c r="V202" s="32"/>
      <c r="W202" s="32"/>
      <c r="X202" s="32"/>
      <c r="Y202" s="32"/>
      <c r="Z202" s="32"/>
      <c r="AA202" s="32"/>
      <c r="AB202" s="32"/>
      <c r="AC202" s="32"/>
      <c r="AD202" s="32"/>
      <c r="AE202" s="32"/>
      <c r="AT202" s="11" t="s">
        <v>115</v>
      </c>
      <c r="AU202" s="11" t="s">
        <v>76</v>
      </c>
    </row>
    <row r="203" s="2" customFormat="1">
      <c r="A203" s="32"/>
      <c r="B203" s="33"/>
      <c r="C203" s="34"/>
      <c r="D203" s="210" t="s">
        <v>117</v>
      </c>
      <c r="E203" s="34"/>
      <c r="F203" s="214" t="s">
        <v>238</v>
      </c>
      <c r="G203" s="34"/>
      <c r="H203" s="34"/>
      <c r="I203" s="134"/>
      <c r="J203" s="34"/>
      <c r="K203" s="34"/>
      <c r="L203" s="38"/>
      <c r="M203" s="212"/>
      <c r="N203" s="213"/>
      <c r="O203" s="85"/>
      <c r="P203" s="85"/>
      <c r="Q203" s="85"/>
      <c r="R203" s="85"/>
      <c r="S203" s="85"/>
      <c r="T203" s="86"/>
      <c r="U203" s="32"/>
      <c r="V203" s="32"/>
      <c r="W203" s="32"/>
      <c r="X203" s="32"/>
      <c r="Y203" s="32"/>
      <c r="Z203" s="32"/>
      <c r="AA203" s="32"/>
      <c r="AB203" s="32"/>
      <c r="AC203" s="32"/>
      <c r="AD203" s="32"/>
      <c r="AE203" s="32"/>
      <c r="AT203" s="11" t="s">
        <v>117</v>
      </c>
      <c r="AU203" s="11" t="s">
        <v>76</v>
      </c>
    </row>
    <row r="204" s="2" customFormat="1" ht="16.5" customHeight="1">
      <c r="A204" s="32"/>
      <c r="B204" s="33"/>
      <c r="C204" s="196" t="s">
        <v>269</v>
      </c>
      <c r="D204" s="196" t="s">
        <v>108</v>
      </c>
      <c r="E204" s="197" t="s">
        <v>270</v>
      </c>
      <c r="F204" s="198" t="s">
        <v>271</v>
      </c>
      <c r="G204" s="199" t="s">
        <v>121</v>
      </c>
      <c r="H204" s="200">
        <v>450</v>
      </c>
      <c r="I204" s="201"/>
      <c r="J204" s="202">
        <f>ROUND(I204*H204,2)</f>
        <v>0</v>
      </c>
      <c r="K204" s="203"/>
      <c r="L204" s="38"/>
      <c r="M204" s="204" t="s">
        <v>1</v>
      </c>
      <c r="N204" s="205" t="s">
        <v>41</v>
      </c>
      <c r="O204" s="85"/>
      <c r="P204" s="206">
        <f>O204*H204</f>
        <v>0</v>
      </c>
      <c r="Q204" s="206">
        <v>0</v>
      </c>
      <c r="R204" s="206">
        <f>Q204*H204</f>
        <v>0</v>
      </c>
      <c r="S204" s="206">
        <v>0</v>
      </c>
      <c r="T204" s="207">
        <f>S204*H204</f>
        <v>0</v>
      </c>
      <c r="U204" s="32"/>
      <c r="V204" s="32"/>
      <c r="W204" s="32"/>
      <c r="X204" s="32"/>
      <c r="Y204" s="32"/>
      <c r="Z204" s="32"/>
      <c r="AA204" s="32"/>
      <c r="AB204" s="32"/>
      <c r="AC204" s="32"/>
      <c r="AD204" s="32"/>
      <c r="AE204" s="32"/>
      <c r="AR204" s="208" t="s">
        <v>112</v>
      </c>
      <c r="AT204" s="208" t="s">
        <v>108</v>
      </c>
      <c r="AU204" s="208" t="s">
        <v>76</v>
      </c>
      <c r="AY204" s="11" t="s">
        <v>113</v>
      </c>
      <c r="BE204" s="209">
        <f>IF(N204="základní",J204,0)</f>
        <v>0</v>
      </c>
      <c r="BF204" s="209">
        <f>IF(N204="snížená",J204,0)</f>
        <v>0</v>
      </c>
      <c r="BG204" s="209">
        <f>IF(N204="zákl. přenesená",J204,0)</f>
        <v>0</v>
      </c>
      <c r="BH204" s="209">
        <f>IF(N204="sníž. přenesená",J204,0)</f>
        <v>0</v>
      </c>
      <c r="BI204" s="209">
        <f>IF(N204="nulová",J204,0)</f>
        <v>0</v>
      </c>
      <c r="BJ204" s="11" t="s">
        <v>84</v>
      </c>
      <c r="BK204" s="209">
        <f>ROUND(I204*H204,2)</f>
        <v>0</v>
      </c>
      <c r="BL204" s="11" t="s">
        <v>112</v>
      </c>
      <c r="BM204" s="208" t="s">
        <v>272</v>
      </c>
    </row>
    <row r="205" s="2" customFormat="1">
      <c r="A205" s="32"/>
      <c r="B205" s="33"/>
      <c r="C205" s="34"/>
      <c r="D205" s="210" t="s">
        <v>115</v>
      </c>
      <c r="E205" s="34"/>
      <c r="F205" s="211" t="s">
        <v>273</v>
      </c>
      <c r="G205" s="34"/>
      <c r="H205" s="34"/>
      <c r="I205" s="134"/>
      <c r="J205" s="34"/>
      <c r="K205" s="34"/>
      <c r="L205" s="38"/>
      <c r="M205" s="212"/>
      <c r="N205" s="213"/>
      <c r="O205" s="85"/>
      <c r="P205" s="85"/>
      <c r="Q205" s="85"/>
      <c r="R205" s="85"/>
      <c r="S205" s="85"/>
      <c r="T205" s="86"/>
      <c r="U205" s="32"/>
      <c r="V205" s="32"/>
      <c r="W205" s="32"/>
      <c r="X205" s="32"/>
      <c r="Y205" s="32"/>
      <c r="Z205" s="32"/>
      <c r="AA205" s="32"/>
      <c r="AB205" s="32"/>
      <c r="AC205" s="32"/>
      <c r="AD205" s="32"/>
      <c r="AE205" s="32"/>
      <c r="AT205" s="11" t="s">
        <v>115</v>
      </c>
      <c r="AU205" s="11" t="s">
        <v>76</v>
      </c>
    </row>
    <row r="206" s="2" customFormat="1">
      <c r="A206" s="32"/>
      <c r="B206" s="33"/>
      <c r="C206" s="34"/>
      <c r="D206" s="210" t="s">
        <v>117</v>
      </c>
      <c r="E206" s="34"/>
      <c r="F206" s="214" t="s">
        <v>238</v>
      </c>
      <c r="G206" s="34"/>
      <c r="H206" s="34"/>
      <c r="I206" s="134"/>
      <c r="J206" s="34"/>
      <c r="K206" s="34"/>
      <c r="L206" s="38"/>
      <c r="M206" s="212"/>
      <c r="N206" s="213"/>
      <c r="O206" s="85"/>
      <c r="P206" s="85"/>
      <c r="Q206" s="85"/>
      <c r="R206" s="85"/>
      <c r="S206" s="85"/>
      <c r="T206" s="86"/>
      <c r="U206" s="32"/>
      <c r="V206" s="32"/>
      <c r="W206" s="32"/>
      <c r="X206" s="32"/>
      <c r="Y206" s="32"/>
      <c r="Z206" s="32"/>
      <c r="AA206" s="32"/>
      <c r="AB206" s="32"/>
      <c r="AC206" s="32"/>
      <c r="AD206" s="32"/>
      <c r="AE206" s="32"/>
      <c r="AT206" s="11" t="s">
        <v>117</v>
      </c>
      <c r="AU206" s="11" t="s">
        <v>76</v>
      </c>
    </row>
    <row r="207" s="2" customFormat="1" ht="16.5" customHeight="1">
      <c r="A207" s="32"/>
      <c r="B207" s="33"/>
      <c r="C207" s="196" t="s">
        <v>274</v>
      </c>
      <c r="D207" s="196" t="s">
        <v>108</v>
      </c>
      <c r="E207" s="197" t="s">
        <v>275</v>
      </c>
      <c r="F207" s="198" t="s">
        <v>276</v>
      </c>
      <c r="G207" s="199" t="s">
        <v>121</v>
      </c>
      <c r="H207" s="200">
        <v>120</v>
      </c>
      <c r="I207" s="201"/>
      <c r="J207" s="202">
        <f>ROUND(I207*H207,2)</f>
        <v>0</v>
      </c>
      <c r="K207" s="203"/>
      <c r="L207" s="38"/>
      <c r="M207" s="204" t="s">
        <v>1</v>
      </c>
      <c r="N207" s="205" t="s">
        <v>41</v>
      </c>
      <c r="O207" s="85"/>
      <c r="P207" s="206">
        <f>O207*H207</f>
        <v>0</v>
      </c>
      <c r="Q207" s="206">
        <v>0</v>
      </c>
      <c r="R207" s="206">
        <f>Q207*H207</f>
        <v>0</v>
      </c>
      <c r="S207" s="206">
        <v>0</v>
      </c>
      <c r="T207" s="207">
        <f>S207*H207</f>
        <v>0</v>
      </c>
      <c r="U207" s="32"/>
      <c r="V207" s="32"/>
      <c r="W207" s="32"/>
      <c r="X207" s="32"/>
      <c r="Y207" s="32"/>
      <c r="Z207" s="32"/>
      <c r="AA207" s="32"/>
      <c r="AB207" s="32"/>
      <c r="AC207" s="32"/>
      <c r="AD207" s="32"/>
      <c r="AE207" s="32"/>
      <c r="AR207" s="208" t="s">
        <v>112</v>
      </c>
      <c r="AT207" s="208" t="s">
        <v>108</v>
      </c>
      <c r="AU207" s="208" t="s">
        <v>76</v>
      </c>
      <c r="AY207" s="11" t="s">
        <v>113</v>
      </c>
      <c r="BE207" s="209">
        <f>IF(N207="základní",J207,0)</f>
        <v>0</v>
      </c>
      <c r="BF207" s="209">
        <f>IF(N207="snížená",J207,0)</f>
        <v>0</v>
      </c>
      <c r="BG207" s="209">
        <f>IF(N207="zákl. přenesená",J207,0)</f>
        <v>0</v>
      </c>
      <c r="BH207" s="209">
        <f>IF(N207="sníž. přenesená",J207,0)</f>
        <v>0</v>
      </c>
      <c r="BI207" s="209">
        <f>IF(N207="nulová",J207,0)</f>
        <v>0</v>
      </c>
      <c r="BJ207" s="11" t="s">
        <v>84</v>
      </c>
      <c r="BK207" s="209">
        <f>ROUND(I207*H207,2)</f>
        <v>0</v>
      </c>
      <c r="BL207" s="11" t="s">
        <v>112</v>
      </c>
      <c r="BM207" s="208" t="s">
        <v>277</v>
      </c>
    </row>
    <row r="208" s="2" customFormat="1">
      <c r="A208" s="32"/>
      <c r="B208" s="33"/>
      <c r="C208" s="34"/>
      <c r="D208" s="210" t="s">
        <v>115</v>
      </c>
      <c r="E208" s="34"/>
      <c r="F208" s="211" t="s">
        <v>278</v>
      </c>
      <c r="G208" s="34"/>
      <c r="H208" s="34"/>
      <c r="I208" s="134"/>
      <c r="J208" s="34"/>
      <c r="K208" s="34"/>
      <c r="L208" s="38"/>
      <c r="M208" s="212"/>
      <c r="N208" s="213"/>
      <c r="O208" s="85"/>
      <c r="P208" s="85"/>
      <c r="Q208" s="85"/>
      <c r="R208" s="85"/>
      <c r="S208" s="85"/>
      <c r="T208" s="86"/>
      <c r="U208" s="32"/>
      <c r="V208" s="32"/>
      <c r="W208" s="32"/>
      <c r="X208" s="32"/>
      <c r="Y208" s="32"/>
      <c r="Z208" s="32"/>
      <c r="AA208" s="32"/>
      <c r="AB208" s="32"/>
      <c r="AC208" s="32"/>
      <c r="AD208" s="32"/>
      <c r="AE208" s="32"/>
      <c r="AT208" s="11" t="s">
        <v>115</v>
      </c>
      <c r="AU208" s="11" t="s">
        <v>76</v>
      </c>
    </row>
    <row r="209" s="2" customFormat="1">
      <c r="A209" s="32"/>
      <c r="B209" s="33"/>
      <c r="C209" s="34"/>
      <c r="D209" s="210" t="s">
        <v>117</v>
      </c>
      <c r="E209" s="34"/>
      <c r="F209" s="214" t="s">
        <v>238</v>
      </c>
      <c r="G209" s="34"/>
      <c r="H209" s="34"/>
      <c r="I209" s="134"/>
      <c r="J209" s="34"/>
      <c r="K209" s="34"/>
      <c r="L209" s="38"/>
      <c r="M209" s="212"/>
      <c r="N209" s="213"/>
      <c r="O209" s="85"/>
      <c r="P209" s="85"/>
      <c r="Q209" s="85"/>
      <c r="R209" s="85"/>
      <c r="S209" s="85"/>
      <c r="T209" s="86"/>
      <c r="U209" s="32"/>
      <c r="V209" s="32"/>
      <c r="W209" s="32"/>
      <c r="X209" s="32"/>
      <c r="Y209" s="32"/>
      <c r="Z209" s="32"/>
      <c r="AA209" s="32"/>
      <c r="AB209" s="32"/>
      <c r="AC209" s="32"/>
      <c r="AD209" s="32"/>
      <c r="AE209" s="32"/>
      <c r="AT209" s="11" t="s">
        <v>117</v>
      </c>
      <c r="AU209" s="11" t="s">
        <v>76</v>
      </c>
    </row>
    <row r="210" s="2" customFormat="1" ht="16.5" customHeight="1">
      <c r="A210" s="32"/>
      <c r="B210" s="33"/>
      <c r="C210" s="196" t="s">
        <v>279</v>
      </c>
      <c r="D210" s="196" t="s">
        <v>108</v>
      </c>
      <c r="E210" s="197" t="s">
        <v>280</v>
      </c>
      <c r="F210" s="198" t="s">
        <v>281</v>
      </c>
      <c r="G210" s="199" t="s">
        <v>121</v>
      </c>
      <c r="H210" s="200">
        <v>50</v>
      </c>
      <c r="I210" s="201"/>
      <c r="J210" s="202">
        <f>ROUND(I210*H210,2)</f>
        <v>0</v>
      </c>
      <c r="K210" s="203"/>
      <c r="L210" s="38"/>
      <c r="M210" s="204" t="s">
        <v>1</v>
      </c>
      <c r="N210" s="205" t="s">
        <v>41</v>
      </c>
      <c r="O210" s="85"/>
      <c r="P210" s="206">
        <f>O210*H210</f>
        <v>0</v>
      </c>
      <c r="Q210" s="206">
        <v>0</v>
      </c>
      <c r="R210" s="206">
        <f>Q210*H210</f>
        <v>0</v>
      </c>
      <c r="S210" s="206">
        <v>0</v>
      </c>
      <c r="T210" s="207">
        <f>S210*H210</f>
        <v>0</v>
      </c>
      <c r="U210" s="32"/>
      <c r="V210" s="32"/>
      <c r="W210" s="32"/>
      <c r="X210" s="32"/>
      <c r="Y210" s="32"/>
      <c r="Z210" s="32"/>
      <c r="AA210" s="32"/>
      <c r="AB210" s="32"/>
      <c r="AC210" s="32"/>
      <c r="AD210" s="32"/>
      <c r="AE210" s="32"/>
      <c r="AR210" s="208" t="s">
        <v>112</v>
      </c>
      <c r="AT210" s="208" t="s">
        <v>108</v>
      </c>
      <c r="AU210" s="208" t="s">
        <v>76</v>
      </c>
      <c r="AY210" s="11" t="s">
        <v>113</v>
      </c>
      <c r="BE210" s="209">
        <f>IF(N210="základní",J210,0)</f>
        <v>0</v>
      </c>
      <c r="BF210" s="209">
        <f>IF(N210="snížená",J210,0)</f>
        <v>0</v>
      </c>
      <c r="BG210" s="209">
        <f>IF(N210="zákl. přenesená",J210,0)</f>
        <v>0</v>
      </c>
      <c r="BH210" s="209">
        <f>IF(N210="sníž. přenesená",J210,0)</f>
        <v>0</v>
      </c>
      <c r="BI210" s="209">
        <f>IF(N210="nulová",J210,0)</f>
        <v>0</v>
      </c>
      <c r="BJ210" s="11" t="s">
        <v>84</v>
      </c>
      <c r="BK210" s="209">
        <f>ROUND(I210*H210,2)</f>
        <v>0</v>
      </c>
      <c r="BL210" s="11" t="s">
        <v>112</v>
      </c>
      <c r="BM210" s="208" t="s">
        <v>282</v>
      </c>
    </row>
    <row r="211" s="2" customFormat="1">
      <c r="A211" s="32"/>
      <c r="B211" s="33"/>
      <c r="C211" s="34"/>
      <c r="D211" s="210" t="s">
        <v>115</v>
      </c>
      <c r="E211" s="34"/>
      <c r="F211" s="211" t="s">
        <v>283</v>
      </c>
      <c r="G211" s="34"/>
      <c r="H211" s="34"/>
      <c r="I211" s="134"/>
      <c r="J211" s="34"/>
      <c r="K211" s="34"/>
      <c r="L211" s="38"/>
      <c r="M211" s="212"/>
      <c r="N211" s="213"/>
      <c r="O211" s="85"/>
      <c r="P211" s="85"/>
      <c r="Q211" s="85"/>
      <c r="R211" s="85"/>
      <c r="S211" s="85"/>
      <c r="T211" s="86"/>
      <c r="U211" s="32"/>
      <c r="V211" s="32"/>
      <c r="W211" s="32"/>
      <c r="X211" s="32"/>
      <c r="Y211" s="32"/>
      <c r="Z211" s="32"/>
      <c r="AA211" s="32"/>
      <c r="AB211" s="32"/>
      <c r="AC211" s="32"/>
      <c r="AD211" s="32"/>
      <c r="AE211" s="32"/>
      <c r="AT211" s="11" t="s">
        <v>115</v>
      </c>
      <c r="AU211" s="11" t="s">
        <v>76</v>
      </c>
    </row>
    <row r="212" s="2" customFormat="1">
      <c r="A212" s="32"/>
      <c r="B212" s="33"/>
      <c r="C212" s="34"/>
      <c r="D212" s="210" t="s">
        <v>117</v>
      </c>
      <c r="E212" s="34"/>
      <c r="F212" s="214" t="s">
        <v>238</v>
      </c>
      <c r="G212" s="34"/>
      <c r="H212" s="34"/>
      <c r="I212" s="134"/>
      <c r="J212" s="34"/>
      <c r="K212" s="34"/>
      <c r="L212" s="38"/>
      <c r="M212" s="212"/>
      <c r="N212" s="213"/>
      <c r="O212" s="85"/>
      <c r="P212" s="85"/>
      <c r="Q212" s="85"/>
      <c r="R212" s="85"/>
      <c r="S212" s="85"/>
      <c r="T212" s="86"/>
      <c r="U212" s="32"/>
      <c r="V212" s="32"/>
      <c r="W212" s="32"/>
      <c r="X212" s="32"/>
      <c r="Y212" s="32"/>
      <c r="Z212" s="32"/>
      <c r="AA212" s="32"/>
      <c r="AB212" s="32"/>
      <c r="AC212" s="32"/>
      <c r="AD212" s="32"/>
      <c r="AE212" s="32"/>
      <c r="AT212" s="11" t="s">
        <v>117</v>
      </c>
      <c r="AU212" s="11" t="s">
        <v>76</v>
      </c>
    </row>
    <row r="213" s="2" customFormat="1" ht="16.5" customHeight="1">
      <c r="A213" s="32"/>
      <c r="B213" s="33"/>
      <c r="C213" s="196" t="s">
        <v>284</v>
      </c>
      <c r="D213" s="196" t="s">
        <v>108</v>
      </c>
      <c r="E213" s="197" t="s">
        <v>285</v>
      </c>
      <c r="F213" s="198" t="s">
        <v>286</v>
      </c>
      <c r="G213" s="199" t="s">
        <v>121</v>
      </c>
      <c r="H213" s="200">
        <v>30</v>
      </c>
      <c r="I213" s="201"/>
      <c r="J213" s="202">
        <f>ROUND(I213*H213,2)</f>
        <v>0</v>
      </c>
      <c r="K213" s="203"/>
      <c r="L213" s="38"/>
      <c r="M213" s="204" t="s">
        <v>1</v>
      </c>
      <c r="N213" s="205" t="s">
        <v>41</v>
      </c>
      <c r="O213" s="85"/>
      <c r="P213" s="206">
        <f>O213*H213</f>
        <v>0</v>
      </c>
      <c r="Q213" s="206">
        <v>0</v>
      </c>
      <c r="R213" s="206">
        <f>Q213*H213</f>
        <v>0</v>
      </c>
      <c r="S213" s="206">
        <v>0</v>
      </c>
      <c r="T213" s="207">
        <f>S213*H213</f>
        <v>0</v>
      </c>
      <c r="U213" s="32"/>
      <c r="V213" s="32"/>
      <c r="W213" s="32"/>
      <c r="X213" s="32"/>
      <c r="Y213" s="32"/>
      <c r="Z213" s="32"/>
      <c r="AA213" s="32"/>
      <c r="AB213" s="32"/>
      <c r="AC213" s="32"/>
      <c r="AD213" s="32"/>
      <c r="AE213" s="32"/>
      <c r="AR213" s="208" t="s">
        <v>112</v>
      </c>
      <c r="AT213" s="208" t="s">
        <v>108</v>
      </c>
      <c r="AU213" s="208" t="s">
        <v>76</v>
      </c>
      <c r="AY213" s="11" t="s">
        <v>113</v>
      </c>
      <c r="BE213" s="209">
        <f>IF(N213="základní",J213,0)</f>
        <v>0</v>
      </c>
      <c r="BF213" s="209">
        <f>IF(N213="snížená",J213,0)</f>
        <v>0</v>
      </c>
      <c r="BG213" s="209">
        <f>IF(N213="zákl. přenesená",J213,0)</f>
        <v>0</v>
      </c>
      <c r="BH213" s="209">
        <f>IF(N213="sníž. přenesená",J213,0)</f>
        <v>0</v>
      </c>
      <c r="BI213" s="209">
        <f>IF(N213="nulová",J213,0)</f>
        <v>0</v>
      </c>
      <c r="BJ213" s="11" t="s">
        <v>84</v>
      </c>
      <c r="BK213" s="209">
        <f>ROUND(I213*H213,2)</f>
        <v>0</v>
      </c>
      <c r="BL213" s="11" t="s">
        <v>112</v>
      </c>
      <c r="BM213" s="208" t="s">
        <v>287</v>
      </c>
    </row>
    <row r="214" s="2" customFormat="1">
      <c r="A214" s="32"/>
      <c r="B214" s="33"/>
      <c r="C214" s="34"/>
      <c r="D214" s="210" t="s">
        <v>115</v>
      </c>
      <c r="E214" s="34"/>
      <c r="F214" s="211" t="s">
        <v>288</v>
      </c>
      <c r="G214" s="34"/>
      <c r="H214" s="34"/>
      <c r="I214" s="134"/>
      <c r="J214" s="34"/>
      <c r="K214" s="34"/>
      <c r="L214" s="38"/>
      <c r="M214" s="212"/>
      <c r="N214" s="213"/>
      <c r="O214" s="85"/>
      <c r="P214" s="85"/>
      <c r="Q214" s="85"/>
      <c r="R214" s="85"/>
      <c r="S214" s="85"/>
      <c r="T214" s="86"/>
      <c r="U214" s="32"/>
      <c r="V214" s="32"/>
      <c r="W214" s="32"/>
      <c r="X214" s="32"/>
      <c r="Y214" s="32"/>
      <c r="Z214" s="32"/>
      <c r="AA214" s="32"/>
      <c r="AB214" s="32"/>
      <c r="AC214" s="32"/>
      <c r="AD214" s="32"/>
      <c r="AE214" s="32"/>
      <c r="AT214" s="11" t="s">
        <v>115</v>
      </c>
      <c r="AU214" s="11" t="s">
        <v>76</v>
      </c>
    </row>
    <row r="215" s="2" customFormat="1">
      <c r="A215" s="32"/>
      <c r="B215" s="33"/>
      <c r="C215" s="34"/>
      <c r="D215" s="210" t="s">
        <v>117</v>
      </c>
      <c r="E215" s="34"/>
      <c r="F215" s="214" t="s">
        <v>238</v>
      </c>
      <c r="G215" s="34"/>
      <c r="H215" s="34"/>
      <c r="I215" s="134"/>
      <c r="J215" s="34"/>
      <c r="K215" s="34"/>
      <c r="L215" s="38"/>
      <c r="M215" s="212"/>
      <c r="N215" s="213"/>
      <c r="O215" s="85"/>
      <c r="P215" s="85"/>
      <c r="Q215" s="85"/>
      <c r="R215" s="85"/>
      <c r="S215" s="85"/>
      <c r="T215" s="86"/>
      <c r="U215" s="32"/>
      <c r="V215" s="32"/>
      <c r="W215" s="32"/>
      <c r="X215" s="32"/>
      <c r="Y215" s="32"/>
      <c r="Z215" s="32"/>
      <c r="AA215" s="32"/>
      <c r="AB215" s="32"/>
      <c r="AC215" s="32"/>
      <c r="AD215" s="32"/>
      <c r="AE215" s="32"/>
      <c r="AT215" s="11" t="s">
        <v>117</v>
      </c>
      <c r="AU215" s="11" t="s">
        <v>76</v>
      </c>
    </row>
    <row r="216" s="2" customFormat="1" ht="16.5" customHeight="1">
      <c r="A216" s="32"/>
      <c r="B216" s="33"/>
      <c r="C216" s="196" t="s">
        <v>289</v>
      </c>
      <c r="D216" s="196" t="s">
        <v>108</v>
      </c>
      <c r="E216" s="197" t="s">
        <v>290</v>
      </c>
      <c r="F216" s="198" t="s">
        <v>291</v>
      </c>
      <c r="G216" s="199" t="s">
        <v>121</v>
      </c>
      <c r="H216" s="200">
        <v>20</v>
      </c>
      <c r="I216" s="201"/>
      <c r="J216" s="202">
        <f>ROUND(I216*H216,2)</f>
        <v>0</v>
      </c>
      <c r="K216" s="203"/>
      <c r="L216" s="38"/>
      <c r="M216" s="204" t="s">
        <v>1</v>
      </c>
      <c r="N216" s="205" t="s">
        <v>41</v>
      </c>
      <c r="O216" s="85"/>
      <c r="P216" s="206">
        <f>O216*H216</f>
        <v>0</v>
      </c>
      <c r="Q216" s="206">
        <v>0</v>
      </c>
      <c r="R216" s="206">
        <f>Q216*H216</f>
        <v>0</v>
      </c>
      <c r="S216" s="206">
        <v>0</v>
      </c>
      <c r="T216" s="207">
        <f>S216*H216</f>
        <v>0</v>
      </c>
      <c r="U216" s="32"/>
      <c r="V216" s="32"/>
      <c r="W216" s="32"/>
      <c r="X216" s="32"/>
      <c r="Y216" s="32"/>
      <c r="Z216" s="32"/>
      <c r="AA216" s="32"/>
      <c r="AB216" s="32"/>
      <c r="AC216" s="32"/>
      <c r="AD216" s="32"/>
      <c r="AE216" s="32"/>
      <c r="AR216" s="208" t="s">
        <v>112</v>
      </c>
      <c r="AT216" s="208" t="s">
        <v>108</v>
      </c>
      <c r="AU216" s="208" t="s">
        <v>76</v>
      </c>
      <c r="AY216" s="11" t="s">
        <v>113</v>
      </c>
      <c r="BE216" s="209">
        <f>IF(N216="základní",J216,0)</f>
        <v>0</v>
      </c>
      <c r="BF216" s="209">
        <f>IF(N216="snížená",J216,0)</f>
        <v>0</v>
      </c>
      <c r="BG216" s="209">
        <f>IF(N216="zákl. přenesená",J216,0)</f>
        <v>0</v>
      </c>
      <c r="BH216" s="209">
        <f>IF(N216="sníž. přenesená",J216,0)</f>
        <v>0</v>
      </c>
      <c r="BI216" s="209">
        <f>IF(N216="nulová",J216,0)</f>
        <v>0</v>
      </c>
      <c r="BJ216" s="11" t="s">
        <v>84</v>
      </c>
      <c r="BK216" s="209">
        <f>ROUND(I216*H216,2)</f>
        <v>0</v>
      </c>
      <c r="BL216" s="11" t="s">
        <v>112</v>
      </c>
      <c r="BM216" s="208" t="s">
        <v>292</v>
      </c>
    </row>
    <row r="217" s="2" customFormat="1">
      <c r="A217" s="32"/>
      <c r="B217" s="33"/>
      <c r="C217" s="34"/>
      <c r="D217" s="210" t="s">
        <v>115</v>
      </c>
      <c r="E217" s="34"/>
      <c r="F217" s="211" t="s">
        <v>293</v>
      </c>
      <c r="G217" s="34"/>
      <c r="H217" s="34"/>
      <c r="I217" s="134"/>
      <c r="J217" s="34"/>
      <c r="K217" s="34"/>
      <c r="L217" s="38"/>
      <c r="M217" s="212"/>
      <c r="N217" s="213"/>
      <c r="O217" s="85"/>
      <c r="P217" s="85"/>
      <c r="Q217" s="85"/>
      <c r="R217" s="85"/>
      <c r="S217" s="85"/>
      <c r="T217" s="86"/>
      <c r="U217" s="32"/>
      <c r="V217" s="32"/>
      <c r="W217" s="32"/>
      <c r="X217" s="32"/>
      <c r="Y217" s="32"/>
      <c r="Z217" s="32"/>
      <c r="AA217" s="32"/>
      <c r="AB217" s="32"/>
      <c r="AC217" s="32"/>
      <c r="AD217" s="32"/>
      <c r="AE217" s="32"/>
      <c r="AT217" s="11" t="s">
        <v>115</v>
      </c>
      <c r="AU217" s="11" t="s">
        <v>76</v>
      </c>
    </row>
    <row r="218" s="2" customFormat="1">
      <c r="A218" s="32"/>
      <c r="B218" s="33"/>
      <c r="C218" s="34"/>
      <c r="D218" s="210" t="s">
        <v>117</v>
      </c>
      <c r="E218" s="34"/>
      <c r="F218" s="214" t="s">
        <v>238</v>
      </c>
      <c r="G218" s="34"/>
      <c r="H218" s="34"/>
      <c r="I218" s="134"/>
      <c r="J218" s="34"/>
      <c r="K218" s="34"/>
      <c r="L218" s="38"/>
      <c r="M218" s="212"/>
      <c r="N218" s="213"/>
      <c r="O218" s="85"/>
      <c r="P218" s="85"/>
      <c r="Q218" s="85"/>
      <c r="R218" s="85"/>
      <c r="S218" s="85"/>
      <c r="T218" s="86"/>
      <c r="U218" s="32"/>
      <c r="V218" s="32"/>
      <c r="W218" s="32"/>
      <c r="X218" s="32"/>
      <c r="Y218" s="32"/>
      <c r="Z218" s="32"/>
      <c r="AA218" s="32"/>
      <c r="AB218" s="32"/>
      <c r="AC218" s="32"/>
      <c r="AD218" s="32"/>
      <c r="AE218" s="32"/>
      <c r="AT218" s="11" t="s">
        <v>117</v>
      </c>
      <c r="AU218" s="11" t="s">
        <v>76</v>
      </c>
    </row>
    <row r="219" s="2" customFormat="1" ht="16.5" customHeight="1">
      <c r="A219" s="32"/>
      <c r="B219" s="33"/>
      <c r="C219" s="196" t="s">
        <v>294</v>
      </c>
      <c r="D219" s="196" t="s">
        <v>108</v>
      </c>
      <c r="E219" s="197" t="s">
        <v>295</v>
      </c>
      <c r="F219" s="198" t="s">
        <v>296</v>
      </c>
      <c r="G219" s="199" t="s">
        <v>121</v>
      </c>
      <c r="H219" s="200">
        <v>10</v>
      </c>
      <c r="I219" s="201"/>
      <c r="J219" s="202">
        <f>ROUND(I219*H219,2)</f>
        <v>0</v>
      </c>
      <c r="K219" s="203"/>
      <c r="L219" s="38"/>
      <c r="M219" s="204" t="s">
        <v>1</v>
      </c>
      <c r="N219" s="205" t="s">
        <v>41</v>
      </c>
      <c r="O219" s="85"/>
      <c r="P219" s="206">
        <f>O219*H219</f>
        <v>0</v>
      </c>
      <c r="Q219" s="206">
        <v>0</v>
      </c>
      <c r="R219" s="206">
        <f>Q219*H219</f>
        <v>0</v>
      </c>
      <c r="S219" s="206">
        <v>0</v>
      </c>
      <c r="T219" s="207">
        <f>S219*H219</f>
        <v>0</v>
      </c>
      <c r="U219" s="32"/>
      <c r="V219" s="32"/>
      <c r="W219" s="32"/>
      <c r="X219" s="32"/>
      <c r="Y219" s="32"/>
      <c r="Z219" s="32"/>
      <c r="AA219" s="32"/>
      <c r="AB219" s="32"/>
      <c r="AC219" s="32"/>
      <c r="AD219" s="32"/>
      <c r="AE219" s="32"/>
      <c r="AR219" s="208" t="s">
        <v>112</v>
      </c>
      <c r="AT219" s="208" t="s">
        <v>108</v>
      </c>
      <c r="AU219" s="208" t="s">
        <v>76</v>
      </c>
      <c r="AY219" s="11" t="s">
        <v>113</v>
      </c>
      <c r="BE219" s="209">
        <f>IF(N219="základní",J219,0)</f>
        <v>0</v>
      </c>
      <c r="BF219" s="209">
        <f>IF(N219="snížená",J219,0)</f>
        <v>0</v>
      </c>
      <c r="BG219" s="209">
        <f>IF(N219="zákl. přenesená",J219,0)</f>
        <v>0</v>
      </c>
      <c r="BH219" s="209">
        <f>IF(N219="sníž. přenesená",J219,0)</f>
        <v>0</v>
      </c>
      <c r="BI219" s="209">
        <f>IF(N219="nulová",J219,0)</f>
        <v>0</v>
      </c>
      <c r="BJ219" s="11" t="s">
        <v>84</v>
      </c>
      <c r="BK219" s="209">
        <f>ROUND(I219*H219,2)</f>
        <v>0</v>
      </c>
      <c r="BL219" s="11" t="s">
        <v>112</v>
      </c>
      <c r="BM219" s="208" t="s">
        <v>297</v>
      </c>
    </row>
    <row r="220" s="2" customFormat="1">
      <c r="A220" s="32"/>
      <c r="B220" s="33"/>
      <c r="C220" s="34"/>
      <c r="D220" s="210" t="s">
        <v>115</v>
      </c>
      <c r="E220" s="34"/>
      <c r="F220" s="211" t="s">
        <v>298</v>
      </c>
      <c r="G220" s="34"/>
      <c r="H220" s="34"/>
      <c r="I220" s="134"/>
      <c r="J220" s="34"/>
      <c r="K220" s="34"/>
      <c r="L220" s="38"/>
      <c r="M220" s="212"/>
      <c r="N220" s="213"/>
      <c r="O220" s="85"/>
      <c r="P220" s="85"/>
      <c r="Q220" s="85"/>
      <c r="R220" s="85"/>
      <c r="S220" s="85"/>
      <c r="T220" s="86"/>
      <c r="U220" s="32"/>
      <c r="V220" s="32"/>
      <c r="W220" s="32"/>
      <c r="X220" s="32"/>
      <c r="Y220" s="32"/>
      <c r="Z220" s="32"/>
      <c r="AA220" s="32"/>
      <c r="AB220" s="32"/>
      <c r="AC220" s="32"/>
      <c r="AD220" s="32"/>
      <c r="AE220" s="32"/>
      <c r="AT220" s="11" t="s">
        <v>115</v>
      </c>
      <c r="AU220" s="11" t="s">
        <v>76</v>
      </c>
    </row>
    <row r="221" s="2" customFormat="1">
      <c r="A221" s="32"/>
      <c r="B221" s="33"/>
      <c r="C221" s="34"/>
      <c r="D221" s="210" t="s">
        <v>117</v>
      </c>
      <c r="E221" s="34"/>
      <c r="F221" s="214" t="s">
        <v>299</v>
      </c>
      <c r="G221" s="34"/>
      <c r="H221" s="34"/>
      <c r="I221" s="134"/>
      <c r="J221" s="34"/>
      <c r="K221" s="34"/>
      <c r="L221" s="38"/>
      <c r="M221" s="212"/>
      <c r="N221" s="213"/>
      <c r="O221" s="85"/>
      <c r="P221" s="85"/>
      <c r="Q221" s="85"/>
      <c r="R221" s="85"/>
      <c r="S221" s="85"/>
      <c r="T221" s="86"/>
      <c r="U221" s="32"/>
      <c r="V221" s="32"/>
      <c r="W221" s="32"/>
      <c r="X221" s="32"/>
      <c r="Y221" s="32"/>
      <c r="Z221" s="32"/>
      <c r="AA221" s="32"/>
      <c r="AB221" s="32"/>
      <c r="AC221" s="32"/>
      <c r="AD221" s="32"/>
      <c r="AE221" s="32"/>
      <c r="AT221" s="11" t="s">
        <v>117</v>
      </c>
      <c r="AU221" s="11" t="s">
        <v>76</v>
      </c>
    </row>
    <row r="222" s="2" customFormat="1" ht="16.5" customHeight="1">
      <c r="A222" s="32"/>
      <c r="B222" s="33"/>
      <c r="C222" s="196" t="s">
        <v>300</v>
      </c>
      <c r="D222" s="196" t="s">
        <v>108</v>
      </c>
      <c r="E222" s="197" t="s">
        <v>301</v>
      </c>
      <c r="F222" s="198" t="s">
        <v>302</v>
      </c>
      <c r="G222" s="199" t="s">
        <v>121</v>
      </c>
      <c r="H222" s="200">
        <v>50</v>
      </c>
      <c r="I222" s="201"/>
      <c r="J222" s="202">
        <f>ROUND(I222*H222,2)</f>
        <v>0</v>
      </c>
      <c r="K222" s="203"/>
      <c r="L222" s="38"/>
      <c r="M222" s="204" t="s">
        <v>1</v>
      </c>
      <c r="N222" s="205" t="s">
        <v>41</v>
      </c>
      <c r="O222" s="85"/>
      <c r="P222" s="206">
        <f>O222*H222</f>
        <v>0</v>
      </c>
      <c r="Q222" s="206">
        <v>0</v>
      </c>
      <c r="R222" s="206">
        <f>Q222*H222</f>
        <v>0</v>
      </c>
      <c r="S222" s="206">
        <v>0</v>
      </c>
      <c r="T222" s="207">
        <f>S222*H222</f>
        <v>0</v>
      </c>
      <c r="U222" s="32"/>
      <c r="V222" s="32"/>
      <c r="W222" s="32"/>
      <c r="X222" s="32"/>
      <c r="Y222" s="32"/>
      <c r="Z222" s="32"/>
      <c r="AA222" s="32"/>
      <c r="AB222" s="32"/>
      <c r="AC222" s="32"/>
      <c r="AD222" s="32"/>
      <c r="AE222" s="32"/>
      <c r="AR222" s="208" t="s">
        <v>112</v>
      </c>
      <c r="AT222" s="208" t="s">
        <v>108</v>
      </c>
      <c r="AU222" s="208" t="s">
        <v>76</v>
      </c>
      <c r="AY222" s="11" t="s">
        <v>113</v>
      </c>
      <c r="BE222" s="209">
        <f>IF(N222="základní",J222,0)</f>
        <v>0</v>
      </c>
      <c r="BF222" s="209">
        <f>IF(N222="snížená",J222,0)</f>
        <v>0</v>
      </c>
      <c r="BG222" s="209">
        <f>IF(N222="zákl. přenesená",J222,0)</f>
        <v>0</v>
      </c>
      <c r="BH222" s="209">
        <f>IF(N222="sníž. přenesená",J222,0)</f>
        <v>0</v>
      </c>
      <c r="BI222" s="209">
        <f>IF(N222="nulová",J222,0)</f>
        <v>0</v>
      </c>
      <c r="BJ222" s="11" t="s">
        <v>84</v>
      </c>
      <c r="BK222" s="209">
        <f>ROUND(I222*H222,2)</f>
        <v>0</v>
      </c>
      <c r="BL222" s="11" t="s">
        <v>112</v>
      </c>
      <c r="BM222" s="208" t="s">
        <v>303</v>
      </c>
    </row>
    <row r="223" s="2" customFormat="1">
      <c r="A223" s="32"/>
      <c r="B223" s="33"/>
      <c r="C223" s="34"/>
      <c r="D223" s="210" t="s">
        <v>115</v>
      </c>
      <c r="E223" s="34"/>
      <c r="F223" s="211" t="s">
        <v>304</v>
      </c>
      <c r="G223" s="34"/>
      <c r="H223" s="34"/>
      <c r="I223" s="134"/>
      <c r="J223" s="34"/>
      <c r="K223" s="34"/>
      <c r="L223" s="38"/>
      <c r="M223" s="212"/>
      <c r="N223" s="213"/>
      <c r="O223" s="85"/>
      <c r="P223" s="85"/>
      <c r="Q223" s="85"/>
      <c r="R223" s="85"/>
      <c r="S223" s="85"/>
      <c r="T223" s="86"/>
      <c r="U223" s="32"/>
      <c r="V223" s="32"/>
      <c r="W223" s="32"/>
      <c r="X223" s="32"/>
      <c r="Y223" s="32"/>
      <c r="Z223" s="32"/>
      <c r="AA223" s="32"/>
      <c r="AB223" s="32"/>
      <c r="AC223" s="32"/>
      <c r="AD223" s="32"/>
      <c r="AE223" s="32"/>
      <c r="AT223" s="11" t="s">
        <v>115</v>
      </c>
      <c r="AU223" s="11" t="s">
        <v>76</v>
      </c>
    </row>
    <row r="224" s="2" customFormat="1">
      <c r="A224" s="32"/>
      <c r="B224" s="33"/>
      <c r="C224" s="34"/>
      <c r="D224" s="210" t="s">
        <v>117</v>
      </c>
      <c r="E224" s="34"/>
      <c r="F224" s="214" t="s">
        <v>299</v>
      </c>
      <c r="G224" s="34"/>
      <c r="H224" s="34"/>
      <c r="I224" s="134"/>
      <c r="J224" s="34"/>
      <c r="K224" s="34"/>
      <c r="L224" s="38"/>
      <c r="M224" s="212"/>
      <c r="N224" s="213"/>
      <c r="O224" s="85"/>
      <c r="P224" s="85"/>
      <c r="Q224" s="85"/>
      <c r="R224" s="85"/>
      <c r="S224" s="85"/>
      <c r="T224" s="86"/>
      <c r="U224" s="32"/>
      <c r="V224" s="32"/>
      <c r="W224" s="32"/>
      <c r="X224" s="32"/>
      <c r="Y224" s="32"/>
      <c r="Z224" s="32"/>
      <c r="AA224" s="32"/>
      <c r="AB224" s="32"/>
      <c r="AC224" s="32"/>
      <c r="AD224" s="32"/>
      <c r="AE224" s="32"/>
      <c r="AT224" s="11" t="s">
        <v>117</v>
      </c>
      <c r="AU224" s="11" t="s">
        <v>76</v>
      </c>
    </row>
    <row r="225" s="2" customFormat="1" ht="16.5" customHeight="1">
      <c r="A225" s="32"/>
      <c r="B225" s="33"/>
      <c r="C225" s="196" t="s">
        <v>305</v>
      </c>
      <c r="D225" s="196" t="s">
        <v>108</v>
      </c>
      <c r="E225" s="197" t="s">
        <v>306</v>
      </c>
      <c r="F225" s="198" t="s">
        <v>307</v>
      </c>
      <c r="G225" s="199" t="s">
        <v>121</v>
      </c>
      <c r="H225" s="200">
        <v>50</v>
      </c>
      <c r="I225" s="201"/>
      <c r="J225" s="202">
        <f>ROUND(I225*H225,2)</f>
        <v>0</v>
      </c>
      <c r="K225" s="203"/>
      <c r="L225" s="38"/>
      <c r="M225" s="204" t="s">
        <v>1</v>
      </c>
      <c r="N225" s="205" t="s">
        <v>41</v>
      </c>
      <c r="O225" s="85"/>
      <c r="P225" s="206">
        <f>O225*H225</f>
        <v>0</v>
      </c>
      <c r="Q225" s="206">
        <v>0</v>
      </c>
      <c r="R225" s="206">
        <f>Q225*H225</f>
        <v>0</v>
      </c>
      <c r="S225" s="206">
        <v>0</v>
      </c>
      <c r="T225" s="207">
        <f>S225*H225</f>
        <v>0</v>
      </c>
      <c r="U225" s="32"/>
      <c r="V225" s="32"/>
      <c r="W225" s="32"/>
      <c r="X225" s="32"/>
      <c r="Y225" s="32"/>
      <c r="Z225" s="32"/>
      <c r="AA225" s="32"/>
      <c r="AB225" s="32"/>
      <c r="AC225" s="32"/>
      <c r="AD225" s="32"/>
      <c r="AE225" s="32"/>
      <c r="AR225" s="208" t="s">
        <v>112</v>
      </c>
      <c r="AT225" s="208" t="s">
        <v>108</v>
      </c>
      <c r="AU225" s="208" t="s">
        <v>76</v>
      </c>
      <c r="AY225" s="11" t="s">
        <v>113</v>
      </c>
      <c r="BE225" s="209">
        <f>IF(N225="základní",J225,0)</f>
        <v>0</v>
      </c>
      <c r="BF225" s="209">
        <f>IF(N225="snížená",J225,0)</f>
        <v>0</v>
      </c>
      <c r="BG225" s="209">
        <f>IF(N225="zákl. přenesená",J225,0)</f>
        <v>0</v>
      </c>
      <c r="BH225" s="209">
        <f>IF(N225="sníž. přenesená",J225,0)</f>
        <v>0</v>
      </c>
      <c r="BI225" s="209">
        <f>IF(N225="nulová",J225,0)</f>
        <v>0</v>
      </c>
      <c r="BJ225" s="11" t="s">
        <v>84</v>
      </c>
      <c r="BK225" s="209">
        <f>ROUND(I225*H225,2)</f>
        <v>0</v>
      </c>
      <c r="BL225" s="11" t="s">
        <v>112</v>
      </c>
      <c r="BM225" s="208" t="s">
        <v>308</v>
      </c>
    </row>
    <row r="226" s="2" customFormat="1">
      <c r="A226" s="32"/>
      <c r="B226" s="33"/>
      <c r="C226" s="34"/>
      <c r="D226" s="210" t="s">
        <v>115</v>
      </c>
      <c r="E226" s="34"/>
      <c r="F226" s="211" t="s">
        <v>309</v>
      </c>
      <c r="G226" s="34"/>
      <c r="H226" s="34"/>
      <c r="I226" s="134"/>
      <c r="J226" s="34"/>
      <c r="K226" s="34"/>
      <c r="L226" s="38"/>
      <c r="M226" s="212"/>
      <c r="N226" s="213"/>
      <c r="O226" s="85"/>
      <c r="P226" s="85"/>
      <c r="Q226" s="85"/>
      <c r="R226" s="85"/>
      <c r="S226" s="85"/>
      <c r="T226" s="86"/>
      <c r="U226" s="32"/>
      <c r="V226" s="32"/>
      <c r="W226" s="32"/>
      <c r="X226" s="32"/>
      <c r="Y226" s="32"/>
      <c r="Z226" s="32"/>
      <c r="AA226" s="32"/>
      <c r="AB226" s="32"/>
      <c r="AC226" s="32"/>
      <c r="AD226" s="32"/>
      <c r="AE226" s="32"/>
      <c r="AT226" s="11" t="s">
        <v>115</v>
      </c>
      <c r="AU226" s="11" t="s">
        <v>76</v>
      </c>
    </row>
    <row r="227" s="2" customFormat="1">
      <c r="A227" s="32"/>
      <c r="B227" s="33"/>
      <c r="C227" s="34"/>
      <c r="D227" s="210" t="s">
        <v>117</v>
      </c>
      <c r="E227" s="34"/>
      <c r="F227" s="214" t="s">
        <v>299</v>
      </c>
      <c r="G227" s="34"/>
      <c r="H227" s="34"/>
      <c r="I227" s="134"/>
      <c r="J227" s="34"/>
      <c r="K227" s="34"/>
      <c r="L227" s="38"/>
      <c r="M227" s="212"/>
      <c r="N227" s="213"/>
      <c r="O227" s="85"/>
      <c r="P227" s="85"/>
      <c r="Q227" s="85"/>
      <c r="R227" s="85"/>
      <c r="S227" s="85"/>
      <c r="T227" s="86"/>
      <c r="U227" s="32"/>
      <c r="V227" s="32"/>
      <c r="W227" s="32"/>
      <c r="X227" s="32"/>
      <c r="Y227" s="32"/>
      <c r="Z227" s="32"/>
      <c r="AA227" s="32"/>
      <c r="AB227" s="32"/>
      <c r="AC227" s="32"/>
      <c r="AD227" s="32"/>
      <c r="AE227" s="32"/>
      <c r="AT227" s="11" t="s">
        <v>117</v>
      </c>
      <c r="AU227" s="11" t="s">
        <v>76</v>
      </c>
    </row>
    <row r="228" s="2" customFormat="1" ht="16.5" customHeight="1">
      <c r="A228" s="32"/>
      <c r="B228" s="33"/>
      <c r="C228" s="196" t="s">
        <v>310</v>
      </c>
      <c r="D228" s="196" t="s">
        <v>108</v>
      </c>
      <c r="E228" s="197" t="s">
        <v>311</v>
      </c>
      <c r="F228" s="198" t="s">
        <v>312</v>
      </c>
      <c r="G228" s="199" t="s">
        <v>121</v>
      </c>
      <c r="H228" s="200">
        <v>50</v>
      </c>
      <c r="I228" s="201"/>
      <c r="J228" s="202">
        <f>ROUND(I228*H228,2)</f>
        <v>0</v>
      </c>
      <c r="K228" s="203"/>
      <c r="L228" s="38"/>
      <c r="M228" s="204" t="s">
        <v>1</v>
      </c>
      <c r="N228" s="205" t="s">
        <v>41</v>
      </c>
      <c r="O228" s="85"/>
      <c r="P228" s="206">
        <f>O228*H228</f>
        <v>0</v>
      </c>
      <c r="Q228" s="206">
        <v>0</v>
      </c>
      <c r="R228" s="206">
        <f>Q228*H228</f>
        <v>0</v>
      </c>
      <c r="S228" s="206">
        <v>0</v>
      </c>
      <c r="T228" s="207">
        <f>S228*H228</f>
        <v>0</v>
      </c>
      <c r="U228" s="32"/>
      <c r="V228" s="32"/>
      <c r="W228" s="32"/>
      <c r="X228" s="32"/>
      <c r="Y228" s="32"/>
      <c r="Z228" s="32"/>
      <c r="AA228" s="32"/>
      <c r="AB228" s="32"/>
      <c r="AC228" s="32"/>
      <c r="AD228" s="32"/>
      <c r="AE228" s="32"/>
      <c r="AR228" s="208" t="s">
        <v>112</v>
      </c>
      <c r="AT228" s="208" t="s">
        <v>108</v>
      </c>
      <c r="AU228" s="208" t="s">
        <v>76</v>
      </c>
      <c r="AY228" s="11" t="s">
        <v>113</v>
      </c>
      <c r="BE228" s="209">
        <f>IF(N228="základní",J228,0)</f>
        <v>0</v>
      </c>
      <c r="BF228" s="209">
        <f>IF(N228="snížená",J228,0)</f>
        <v>0</v>
      </c>
      <c r="BG228" s="209">
        <f>IF(N228="zákl. přenesená",J228,0)</f>
        <v>0</v>
      </c>
      <c r="BH228" s="209">
        <f>IF(N228="sníž. přenesená",J228,0)</f>
        <v>0</v>
      </c>
      <c r="BI228" s="209">
        <f>IF(N228="nulová",J228,0)</f>
        <v>0</v>
      </c>
      <c r="BJ228" s="11" t="s">
        <v>84</v>
      </c>
      <c r="BK228" s="209">
        <f>ROUND(I228*H228,2)</f>
        <v>0</v>
      </c>
      <c r="BL228" s="11" t="s">
        <v>112</v>
      </c>
      <c r="BM228" s="208" t="s">
        <v>313</v>
      </c>
    </row>
    <row r="229" s="2" customFormat="1">
      <c r="A229" s="32"/>
      <c r="B229" s="33"/>
      <c r="C229" s="34"/>
      <c r="D229" s="210" t="s">
        <v>115</v>
      </c>
      <c r="E229" s="34"/>
      <c r="F229" s="211" t="s">
        <v>314</v>
      </c>
      <c r="G229" s="34"/>
      <c r="H229" s="34"/>
      <c r="I229" s="134"/>
      <c r="J229" s="34"/>
      <c r="K229" s="34"/>
      <c r="L229" s="38"/>
      <c r="M229" s="212"/>
      <c r="N229" s="213"/>
      <c r="O229" s="85"/>
      <c r="P229" s="85"/>
      <c r="Q229" s="85"/>
      <c r="R229" s="85"/>
      <c r="S229" s="85"/>
      <c r="T229" s="86"/>
      <c r="U229" s="32"/>
      <c r="V229" s="32"/>
      <c r="W229" s="32"/>
      <c r="X229" s="32"/>
      <c r="Y229" s="32"/>
      <c r="Z229" s="32"/>
      <c r="AA229" s="32"/>
      <c r="AB229" s="32"/>
      <c r="AC229" s="32"/>
      <c r="AD229" s="32"/>
      <c r="AE229" s="32"/>
      <c r="AT229" s="11" t="s">
        <v>115</v>
      </c>
      <c r="AU229" s="11" t="s">
        <v>76</v>
      </c>
    </row>
    <row r="230" s="2" customFormat="1">
      <c r="A230" s="32"/>
      <c r="B230" s="33"/>
      <c r="C230" s="34"/>
      <c r="D230" s="210" t="s">
        <v>117</v>
      </c>
      <c r="E230" s="34"/>
      <c r="F230" s="214" t="s">
        <v>299</v>
      </c>
      <c r="G230" s="34"/>
      <c r="H230" s="34"/>
      <c r="I230" s="134"/>
      <c r="J230" s="34"/>
      <c r="K230" s="34"/>
      <c r="L230" s="38"/>
      <c r="M230" s="212"/>
      <c r="N230" s="213"/>
      <c r="O230" s="85"/>
      <c r="P230" s="85"/>
      <c r="Q230" s="85"/>
      <c r="R230" s="85"/>
      <c r="S230" s="85"/>
      <c r="T230" s="86"/>
      <c r="U230" s="32"/>
      <c r="V230" s="32"/>
      <c r="W230" s="32"/>
      <c r="X230" s="32"/>
      <c r="Y230" s="32"/>
      <c r="Z230" s="32"/>
      <c r="AA230" s="32"/>
      <c r="AB230" s="32"/>
      <c r="AC230" s="32"/>
      <c r="AD230" s="32"/>
      <c r="AE230" s="32"/>
      <c r="AT230" s="11" t="s">
        <v>117</v>
      </c>
      <c r="AU230" s="11" t="s">
        <v>76</v>
      </c>
    </row>
    <row r="231" s="2" customFormat="1" ht="16.5" customHeight="1">
      <c r="A231" s="32"/>
      <c r="B231" s="33"/>
      <c r="C231" s="196" t="s">
        <v>315</v>
      </c>
      <c r="D231" s="196" t="s">
        <v>108</v>
      </c>
      <c r="E231" s="197" t="s">
        <v>316</v>
      </c>
      <c r="F231" s="198" t="s">
        <v>317</v>
      </c>
      <c r="G231" s="199" t="s">
        <v>121</v>
      </c>
      <c r="H231" s="200">
        <v>30</v>
      </c>
      <c r="I231" s="201"/>
      <c r="J231" s="202">
        <f>ROUND(I231*H231,2)</f>
        <v>0</v>
      </c>
      <c r="K231" s="203"/>
      <c r="L231" s="38"/>
      <c r="M231" s="204" t="s">
        <v>1</v>
      </c>
      <c r="N231" s="205" t="s">
        <v>41</v>
      </c>
      <c r="O231" s="85"/>
      <c r="P231" s="206">
        <f>O231*H231</f>
        <v>0</v>
      </c>
      <c r="Q231" s="206">
        <v>0</v>
      </c>
      <c r="R231" s="206">
        <f>Q231*H231</f>
        <v>0</v>
      </c>
      <c r="S231" s="206">
        <v>0</v>
      </c>
      <c r="T231" s="207">
        <f>S231*H231</f>
        <v>0</v>
      </c>
      <c r="U231" s="32"/>
      <c r="V231" s="32"/>
      <c r="W231" s="32"/>
      <c r="X231" s="32"/>
      <c r="Y231" s="32"/>
      <c r="Z231" s="32"/>
      <c r="AA231" s="32"/>
      <c r="AB231" s="32"/>
      <c r="AC231" s="32"/>
      <c r="AD231" s="32"/>
      <c r="AE231" s="32"/>
      <c r="AR231" s="208" t="s">
        <v>112</v>
      </c>
      <c r="AT231" s="208" t="s">
        <v>108</v>
      </c>
      <c r="AU231" s="208" t="s">
        <v>76</v>
      </c>
      <c r="AY231" s="11" t="s">
        <v>113</v>
      </c>
      <c r="BE231" s="209">
        <f>IF(N231="základní",J231,0)</f>
        <v>0</v>
      </c>
      <c r="BF231" s="209">
        <f>IF(N231="snížená",J231,0)</f>
        <v>0</v>
      </c>
      <c r="BG231" s="209">
        <f>IF(N231="zákl. přenesená",J231,0)</f>
        <v>0</v>
      </c>
      <c r="BH231" s="209">
        <f>IF(N231="sníž. přenesená",J231,0)</f>
        <v>0</v>
      </c>
      <c r="BI231" s="209">
        <f>IF(N231="nulová",J231,0)</f>
        <v>0</v>
      </c>
      <c r="BJ231" s="11" t="s">
        <v>84</v>
      </c>
      <c r="BK231" s="209">
        <f>ROUND(I231*H231,2)</f>
        <v>0</v>
      </c>
      <c r="BL231" s="11" t="s">
        <v>112</v>
      </c>
      <c r="BM231" s="208" t="s">
        <v>318</v>
      </c>
    </row>
    <row r="232" s="2" customFormat="1">
      <c r="A232" s="32"/>
      <c r="B232" s="33"/>
      <c r="C232" s="34"/>
      <c r="D232" s="210" t="s">
        <v>115</v>
      </c>
      <c r="E232" s="34"/>
      <c r="F232" s="211" t="s">
        <v>319</v>
      </c>
      <c r="G232" s="34"/>
      <c r="H232" s="34"/>
      <c r="I232" s="134"/>
      <c r="J232" s="34"/>
      <c r="K232" s="34"/>
      <c r="L232" s="38"/>
      <c r="M232" s="212"/>
      <c r="N232" s="213"/>
      <c r="O232" s="85"/>
      <c r="P232" s="85"/>
      <c r="Q232" s="85"/>
      <c r="R232" s="85"/>
      <c r="S232" s="85"/>
      <c r="T232" s="86"/>
      <c r="U232" s="32"/>
      <c r="V232" s="32"/>
      <c r="W232" s="32"/>
      <c r="X232" s="32"/>
      <c r="Y232" s="32"/>
      <c r="Z232" s="32"/>
      <c r="AA232" s="32"/>
      <c r="AB232" s="32"/>
      <c r="AC232" s="32"/>
      <c r="AD232" s="32"/>
      <c r="AE232" s="32"/>
      <c r="AT232" s="11" t="s">
        <v>115</v>
      </c>
      <c r="AU232" s="11" t="s">
        <v>76</v>
      </c>
    </row>
    <row r="233" s="2" customFormat="1">
      <c r="A233" s="32"/>
      <c r="B233" s="33"/>
      <c r="C233" s="34"/>
      <c r="D233" s="210" t="s">
        <v>117</v>
      </c>
      <c r="E233" s="34"/>
      <c r="F233" s="214" t="s">
        <v>299</v>
      </c>
      <c r="G233" s="34"/>
      <c r="H233" s="34"/>
      <c r="I233" s="134"/>
      <c r="J233" s="34"/>
      <c r="K233" s="34"/>
      <c r="L233" s="38"/>
      <c r="M233" s="212"/>
      <c r="N233" s="213"/>
      <c r="O233" s="85"/>
      <c r="P233" s="85"/>
      <c r="Q233" s="85"/>
      <c r="R233" s="85"/>
      <c r="S233" s="85"/>
      <c r="T233" s="86"/>
      <c r="U233" s="32"/>
      <c r="V233" s="32"/>
      <c r="W233" s="32"/>
      <c r="X233" s="32"/>
      <c r="Y233" s="32"/>
      <c r="Z233" s="32"/>
      <c r="AA233" s="32"/>
      <c r="AB233" s="32"/>
      <c r="AC233" s="32"/>
      <c r="AD233" s="32"/>
      <c r="AE233" s="32"/>
      <c r="AT233" s="11" t="s">
        <v>117</v>
      </c>
      <c r="AU233" s="11" t="s">
        <v>76</v>
      </c>
    </row>
    <row r="234" s="2" customFormat="1" ht="16.5" customHeight="1">
      <c r="A234" s="32"/>
      <c r="B234" s="33"/>
      <c r="C234" s="196" t="s">
        <v>320</v>
      </c>
      <c r="D234" s="196" t="s">
        <v>108</v>
      </c>
      <c r="E234" s="197" t="s">
        <v>321</v>
      </c>
      <c r="F234" s="198" t="s">
        <v>322</v>
      </c>
      <c r="G234" s="199" t="s">
        <v>121</v>
      </c>
      <c r="H234" s="200">
        <v>20</v>
      </c>
      <c r="I234" s="201"/>
      <c r="J234" s="202">
        <f>ROUND(I234*H234,2)</f>
        <v>0</v>
      </c>
      <c r="K234" s="203"/>
      <c r="L234" s="38"/>
      <c r="M234" s="204" t="s">
        <v>1</v>
      </c>
      <c r="N234" s="205" t="s">
        <v>41</v>
      </c>
      <c r="O234" s="85"/>
      <c r="P234" s="206">
        <f>O234*H234</f>
        <v>0</v>
      </c>
      <c r="Q234" s="206">
        <v>0</v>
      </c>
      <c r="R234" s="206">
        <f>Q234*H234</f>
        <v>0</v>
      </c>
      <c r="S234" s="206">
        <v>0</v>
      </c>
      <c r="T234" s="207">
        <f>S234*H234</f>
        <v>0</v>
      </c>
      <c r="U234" s="32"/>
      <c r="V234" s="32"/>
      <c r="W234" s="32"/>
      <c r="X234" s="32"/>
      <c r="Y234" s="32"/>
      <c r="Z234" s="32"/>
      <c r="AA234" s="32"/>
      <c r="AB234" s="32"/>
      <c r="AC234" s="32"/>
      <c r="AD234" s="32"/>
      <c r="AE234" s="32"/>
      <c r="AR234" s="208" t="s">
        <v>112</v>
      </c>
      <c r="AT234" s="208" t="s">
        <v>108</v>
      </c>
      <c r="AU234" s="208" t="s">
        <v>76</v>
      </c>
      <c r="AY234" s="11" t="s">
        <v>113</v>
      </c>
      <c r="BE234" s="209">
        <f>IF(N234="základní",J234,0)</f>
        <v>0</v>
      </c>
      <c r="BF234" s="209">
        <f>IF(N234="snížená",J234,0)</f>
        <v>0</v>
      </c>
      <c r="BG234" s="209">
        <f>IF(N234="zákl. přenesená",J234,0)</f>
        <v>0</v>
      </c>
      <c r="BH234" s="209">
        <f>IF(N234="sníž. přenesená",J234,0)</f>
        <v>0</v>
      </c>
      <c r="BI234" s="209">
        <f>IF(N234="nulová",J234,0)</f>
        <v>0</v>
      </c>
      <c r="BJ234" s="11" t="s">
        <v>84</v>
      </c>
      <c r="BK234" s="209">
        <f>ROUND(I234*H234,2)</f>
        <v>0</v>
      </c>
      <c r="BL234" s="11" t="s">
        <v>112</v>
      </c>
      <c r="BM234" s="208" t="s">
        <v>323</v>
      </c>
    </row>
    <row r="235" s="2" customFormat="1">
      <c r="A235" s="32"/>
      <c r="B235" s="33"/>
      <c r="C235" s="34"/>
      <c r="D235" s="210" t="s">
        <v>115</v>
      </c>
      <c r="E235" s="34"/>
      <c r="F235" s="211" t="s">
        <v>324</v>
      </c>
      <c r="G235" s="34"/>
      <c r="H235" s="34"/>
      <c r="I235" s="134"/>
      <c r="J235" s="34"/>
      <c r="K235" s="34"/>
      <c r="L235" s="38"/>
      <c r="M235" s="212"/>
      <c r="N235" s="213"/>
      <c r="O235" s="85"/>
      <c r="P235" s="85"/>
      <c r="Q235" s="85"/>
      <c r="R235" s="85"/>
      <c r="S235" s="85"/>
      <c r="T235" s="86"/>
      <c r="U235" s="32"/>
      <c r="V235" s="32"/>
      <c r="W235" s="32"/>
      <c r="X235" s="32"/>
      <c r="Y235" s="32"/>
      <c r="Z235" s="32"/>
      <c r="AA235" s="32"/>
      <c r="AB235" s="32"/>
      <c r="AC235" s="32"/>
      <c r="AD235" s="32"/>
      <c r="AE235" s="32"/>
      <c r="AT235" s="11" t="s">
        <v>115</v>
      </c>
      <c r="AU235" s="11" t="s">
        <v>76</v>
      </c>
    </row>
    <row r="236" s="2" customFormat="1">
      <c r="A236" s="32"/>
      <c r="B236" s="33"/>
      <c r="C236" s="34"/>
      <c r="D236" s="210" t="s">
        <v>117</v>
      </c>
      <c r="E236" s="34"/>
      <c r="F236" s="214" t="s">
        <v>299</v>
      </c>
      <c r="G236" s="34"/>
      <c r="H236" s="34"/>
      <c r="I236" s="134"/>
      <c r="J236" s="34"/>
      <c r="K236" s="34"/>
      <c r="L236" s="38"/>
      <c r="M236" s="212"/>
      <c r="N236" s="213"/>
      <c r="O236" s="85"/>
      <c r="P236" s="85"/>
      <c r="Q236" s="85"/>
      <c r="R236" s="85"/>
      <c r="S236" s="85"/>
      <c r="T236" s="86"/>
      <c r="U236" s="32"/>
      <c r="V236" s="32"/>
      <c r="W236" s="32"/>
      <c r="X236" s="32"/>
      <c r="Y236" s="32"/>
      <c r="Z236" s="32"/>
      <c r="AA236" s="32"/>
      <c r="AB236" s="32"/>
      <c r="AC236" s="32"/>
      <c r="AD236" s="32"/>
      <c r="AE236" s="32"/>
      <c r="AT236" s="11" t="s">
        <v>117</v>
      </c>
      <c r="AU236" s="11" t="s">
        <v>76</v>
      </c>
    </row>
    <row r="237" s="2" customFormat="1" ht="16.5" customHeight="1">
      <c r="A237" s="32"/>
      <c r="B237" s="33"/>
      <c r="C237" s="196" t="s">
        <v>325</v>
      </c>
      <c r="D237" s="196" t="s">
        <v>108</v>
      </c>
      <c r="E237" s="197" t="s">
        <v>326</v>
      </c>
      <c r="F237" s="198" t="s">
        <v>327</v>
      </c>
      <c r="G237" s="199" t="s">
        <v>121</v>
      </c>
      <c r="H237" s="200">
        <v>10</v>
      </c>
      <c r="I237" s="201"/>
      <c r="J237" s="202">
        <f>ROUND(I237*H237,2)</f>
        <v>0</v>
      </c>
      <c r="K237" s="203"/>
      <c r="L237" s="38"/>
      <c r="M237" s="204" t="s">
        <v>1</v>
      </c>
      <c r="N237" s="205" t="s">
        <v>41</v>
      </c>
      <c r="O237" s="85"/>
      <c r="P237" s="206">
        <f>O237*H237</f>
        <v>0</v>
      </c>
      <c r="Q237" s="206">
        <v>0</v>
      </c>
      <c r="R237" s="206">
        <f>Q237*H237</f>
        <v>0</v>
      </c>
      <c r="S237" s="206">
        <v>0</v>
      </c>
      <c r="T237" s="207">
        <f>S237*H237</f>
        <v>0</v>
      </c>
      <c r="U237" s="32"/>
      <c r="V237" s="32"/>
      <c r="W237" s="32"/>
      <c r="X237" s="32"/>
      <c r="Y237" s="32"/>
      <c r="Z237" s="32"/>
      <c r="AA237" s="32"/>
      <c r="AB237" s="32"/>
      <c r="AC237" s="32"/>
      <c r="AD237" s="32"/>
      <c r="AE237" s="32"/>
      <c r="AR237" s="208" t="s">
        <v>112</v>
      </c>
      <c r="AT237" s="208" t="s">
        <v>108</v>
      </c>
      <c r="AU237" s="208" t="s">
        <v>76</v>
      </c>
      <c r="AY237" s="11" t="s">
        <v>113</v>
      </c>
      <c r="BE237" s="209">
        <f>IF(N237="základní",J237,0)</f>
        <v>0</v>
      </c>
      <c r="BF237" s="209">
        <f>IF(N237="snížená",J237,0)</f>
        <v>0</v>
      </c>
      <c r="BG237" s="209">
        <f>IF(N237="zákl. přenesená",J237,0)</f>
        <v>0</v>
      </c>
      <c r="BH237" s="209">
        <f>IF(N237="sníž. přenesená",J237,0)</f>
        <v>0</v>
      </c>
      <c r="BI237" s="209">
        <f>IF(N237="nulová",J237,0)</f>
        <v>0</v>
      </c>
      <c r="BJ237" s="11" t="s">
        <v>84</v>
      </c>
      <c r="BK237" s="209">
        <f>ROUND(I237*H237,2)</f>
        <v>0</v>
      </c>
      <c r="BL237" s="11" t="s">
        <v>112</v>
      </c>
      <c r="BM237" s="208" t="s">
        <v>328</v>
      </c>
    </row>
    <row r="238" s="2" customFormat="1">
      <c r="A238" s="32"/>
      <c r="B238" s="33"/>
      <c r="C238" s="34"/>
      <c r="D238" s="210" t="s">
        <v>115</v>
      </c>
      <c r="E238" s="34"/>
      <c r="F238" s="211" t="s">
        <v>329</v>
      </c>
      <c r="G238" s="34"/>
      <c r="H238" s="34"/>
      <c r="I238" s="134"/>
      <c r="J238" s="34"/>
      <c r="K238" s="34"/>
      <c r="L238" s="38"/>
      <c r="M238" s="212"/>
      <c r="N238" s="213"/>
      <c r="O238" s="85"/>
      <c r="P238" s="85"/>
      <c r="Q238" s="85"/>
      <c r="R238" s="85"/>
      <c r="S238" s="85"/>
      <c r="T238" s="86"/>
      <c r="U238" s="32"/>
      <c r="V238" s="32"/>
      <c r="W238" s="32"/>
      <c r="X238" s="32"/>
      <c r="Y238" s="32"/>
      <c r="Z238" s="32"/>
      <c r="AA238" s="32"/>
      <c r="AB238" s="32"/>
      <c r="AC238" s="32"/>
      <c r="AD238" s="32"/>
      <c r="AE238" s="32"/>
      <c r="AT238" s="11" t="s">
        <v>115</v>
      </c>
      <c r="AU238" s="11" t="s">
        <v>76</v>
      </c>
    </row>
    <row r="239" s="2" customFormat="1">
      <c r="A239" s="32"/>
      <c r="B239" s="33"/>
      <c r="C239" s="34"/>
      <c r="D239" s="210" t="s">
        <v>117</v>
      </c>
      <c r="E239" s="34"/>
      <c r="F239" s="214" t="s">
        <v>299</v>
      </c>
      <c r="G239" s="34"/>
      <c r="H239" s="34"/>
      <c r="I239" s="134"/>
      <c r="J239" s="34"/>
      <c r="K239" s="34"/>
      <c r="L239" s="38"/>
      <c r="M239" s="212"/>
      <c r="N239" s="213"/>
      <c r="O239" s="85"/>
      <c r="P239" s="85"/>
      <c r="Q239" s="85"/>
      <c r="R239" s="85"/>
      <c r="S239" s="85"/>
      <c r="T239" s="86"/>
      <c r="U239" s="32"/>
      <c r="V239" s="32"/>
      <c r="W239" s="32"/>
      <c r="X239" s="32"/>
      <c r="Y239" s="32"/>
      <c r="Z239" s="32"/>
      <c r="AA239" s="32"/>
      <c r="AB239" s="32"/>
      <c r="AC239" s="32"/>
      <c r="AD239" s="32"/>
      <c r="AE239" s="32"/>
      <c r="AT239" s="11" t="s">
        <v>117</v>
      </c>
      <c r="AU239" s="11" t="s">
        <v>76</v>
      </c>
    </row>
    <row r="240" s="2" customFormat="1" ht="16.5" customHeight="1">
      <c r="A240" s="32"/>
      <c r="B240" s="33"/>
      <c r="C240" s="196" t="s">
        <v>330</v>
      </c>
      <c r="D240" s="196" t="s">
        <v>108</v>
      </c>
      <c r="E240" s="197" t="s">
        <v>331</v>
      </c>
      <c r="F240" s="198" t="s">
        <v>332</v>
      </c>
      <c r="G240" s="199" t="s">
        <v>121</v>
      </c>
      <c r="H240" s="200">
        <v>60</v>
      </c>
      <c r="I240" s="201"/>
      <c r="J240" s="202">
        <f>ROUND(I240*H240,2)</f>
        <v>0</v>
      </c>
      <c r="K240" s="203"/>
      <c r="L240" s="38"/>
      <c r="M240" s="204" t="s">
        <v>1</v>
      </c>
      <c r="N240" s="205" t="s">
        <v>41</v>
      </c>
      <c r="O240" s="85"/>
      <c r="P240" s="206">
        <f>O240*H240</f>
        <v>0</v>
      </c>
      <c r="Q240" s="206">
        <v>0</v>
      </c>
      <c r="R240" s="206">
        <f>Q240*H240</f>
        <v>0</v>
      </c>
      <c r="S240" s="206">
        <v>0</v>
      </c>
      <c r="T240" s="207">
        <f>S240*H240</f>
        <v>0</v>
      </c>
      <c r="U240" s="32"/>
      <c r="V240" s="32"/>
      <c r="W240" s="32"/>
      <c r="X240" s="32"/>
      <c r="Y240" s="32"/>
      <c r="Z240" s="32"/>
      <c r="AA240" s="32"/>
      <c r="AB240" s="32"/>
      <c r="AC240" s="32"/>
      <c r="AD240" s="32"/>
      <c r="AE240" s="32"/>
      <c r="AR240" s="208" t="s">
        <v>112</v>
      </c>
      <c r="AT240" s="208" t="s">
        <v>108</v>
      </c>
      <c r="AU240" s="208" t="s">
        <v>76</v>
      </c>
      <c r="AY240" s="11" t="s">
        <v>113</v>
      </c>
      <c r="BE240" s="209">
        <f>IF(N240="základní",J240,0)</f>
        <v>0</v>
      </c>
      <c r="BF240" s="209">
        <f>IF(N240="snížená",J240,0)</f>
        <v>0</v>
      </c>
      <c r="BG240" s="209">
        <f>IF(N240="zákl. přenesená",J240,0)</f>
        <v>0</v>
      </c>
      <c r="BH240" s="209">
        <f>IF(N240="sníž. přenesená",J240,0)</f>
        <v>0</v>
      </c>
      <c r="BI240" s="209">
        <f>IF(N240="nulová",J240,0)</f>
        <v>0</v>
      </c>
      <c r="BJ240" s="11" t="s">
        <v>84</v>
      </c>
      <c r="BK240" s="209">
        <f>ROUND(I240*H240,2)</f>
        <v>0</v>
      </c>
      <c r="BL240" s="11" t="s">
        <v>112</v>
      </c>
      <c r="BM240" s="208" t="s">
        <v>333</v>
      </c>
    </row>
    <row r="241" s="2" customFormat="1">
      <c r="A241" s="32"/>
      <c r="B241" s="33"/>
      <c r="C241" s="34"/>
      <c r="D241" s="210" t="s">
        <v>115</v>
      </c>
      <c r="E241" s="34"/>
      <c r="F241" s="211" t="s">
        <v>334</v>
      </c>
      <c r="G241" s="34"/>
      <c r="H241" s="34"/>
      <c r="I241" s="134"/>
      <c r="J241" s="34"/>
      <c r="K241" s="34"/>
      <c r="L241" s="38"/>
      <c r="M241" s="212"/>
      <c r="N241" s="213"/>
      <c r="O241" s="85"/>
      <c r="P241" s="85"/>
      <c r="Q241" s="85"/>
      <c r="R241" s="85"/>
      <c r="S241" s="85"/>
      <c r="T241" s="86"/>
      <c r="U241" s="32"/>
      <c r="V241" s="32"/>
      <c r="W241" s="32"/>
      <c r="X241" s="32"/>
      <c r="Y241" s="32"/>
      <c r="Z241" s="32"/>
      <c r="AA241" s="32"/>
      <c r="AB241" s="32"/>
      <c r="AC241" s="32"/>
      <c r="AD241" s="32"/>
      <c r="AE241" s="32"/>
      <c r="AT241" s="11" t="s">
        <v>115</v>
      </c>
      <c r="AU241" s="11" t="s">
        <v>76</v>
      </c>
    </row>
    <row r="242" s="2" customFormat="1">
      <c r="A242" s="32"/>
      <c r="B242" s="33"/>
      <c r="C242" s="34"/>
      <c r="D242" s="210" t="s">
        <v>117</v>
      </c>
      <c r="E242" s="34"/>
      <c r="F242" s="214" t="s">
        <v>299</v>
      </c>
      <c r="G242" s="34"/>
      <c r="H242" s="34"/>
      <c r="I242" s="134"/>
      <c r="J242" s="34"/>
      <c r="K242" s="34"/>
      <c r="L242" s="38"/>
      <c r="M242" s="212"/>
      <c r="N242" s="213"/>
      <c r="O242" s="85"/>
      <c r="P242" s="85"/>
      <c r="Q242" s="85"/>
      <c r="R242" s="85"/>
      <c r="S242" s="85"/>
      <c r="T242" s="86"/>
      <c r="U242" s="32"/>
      <c r="V242" s="32"/>
      <c r="W242" s="32"/>
      <c r="X242" s="32"/>
      <c r="Y242" s="32"/>
      <c r="Z242" s="32"/>
      <c r="AA242" s="32"/>
      <c r="AB242" s="32"/>
      <c r="AC242" s="32"/>
      <c r="AD242" s="32"/>
      <c r="AE242" s="32"/>
      <c r="AT242" s="11" t="s">
        <v>117</v>
      </c>
      <c r="AU242" s="11" t="s">
        <v>76</v>
      </c>
    </row>
    <row r="243" s="2" customFormat="1" ht="16.5" customHeight="1">
      <c r="A243" s="32"/>
      <c r="B243" s="33"/>
      <c r="C243" s="196" t="s">
        <v>335</v>
      </c>
      <c r="D243" s="196" t="s">
        <v>108</v>
      </c>
      <c r="E243" s="197" t="s">
        <v>336</v>
      </c>
      <c r="F243" s="198" t="s">
        <v>337</v>
      </c>
      <c r="G243" s="199" t="s">
        <v>121</v>
      </c>
      <c r="H243" s="200">
        <v>55</v>
      </c>
      <c r="I243" s="201"/>
      <c r="J243" s="202">
        <f>ROUND(I243*H243,2)</f>
        <v>0</v>
      </c>
      <c r="K243" s="203"/>
      <c r="L243" s="38"/>
      <c r="M243" s="204" t="s">
        <v>1</v>
      </c>
      <c r="N243" s="205" t="s">
        <v>41</v>
      </c>
      <c r="O243" s="85"/>
      <c r="P243" s="206">
        <f>O243*H243</f>
        <v>0</v>
      </c>
      <c r="Q243" s="206">
        <v>0</v>
      </c>
      <c r="R243" s="206">
        <f>Q243*H243</f>
        <v>0</v>
      </c>
      <c r="S243" s="206">
        <v>0</v>
      </c>
      <c r="T243" s="207">
        <f>S243*H243</f>
        <v>0</v>
      </c>
      <c r="U243" s="32"/>
      <c r="V243" s="32"/>
      <c r="W243" s="32"/>
      <c r="X243" s="32"/>
      <c r="Y243" s="32"/>
      <c r="Z243" s="32"/>
      <c r="AA243" s="32"/>
      <c r="AB243" s="32"/>
      <c r="AC243" s="32"/>
      <c r="AD243" s="32"/>
      <c r="AE243" s="32"/>
      <c r="AR243" s="208" t="s">
        <v>112</v>
      </c>
      <c r="AT243" s="208" t="s">
        <v>108</v>
      </c>
      <c r="AU243" s="208" t="s">
        <v>76</v>
      </c>
      <c r="AY243" s="11" t="s">
        <v>113</v>
      </c>
      <c r="BE243" s="209">
        <f>IF(N243="základní",J243,0)</f>
        <v>0</v>
      </c>
      <c r="BF243" s="209">
        <f>IF(N243="snížená",J243,0)</f>
        <v>0</v>
      </c>
      <c r="BG243" s="209">
        <f>IF(N243="zákl. přenesená",J243,0)</f>
        <v>0</v>
      </c>
      <c r="BH243" s="209">
        <f>IF(N243="sníž. přenesená",J243,0)</f>
        <v>0</v>
      </c>
      <c r="BI243" s="209">
        <f>IF(N243="nulová",J243,0)</f>
        <v>0</v>
      </c>
      <c r="BJ243" s="11" t="s">
        <v>84</v>
      </c>
      <c r="BK243" s="209">
        <f>ROUND(I243*H243,2)</f>
        <v>0</v>
      </c>
      <c r="BL243" s="11" t="s">
        <v>112</v>
      </c>
      <c r="BM243" s="208" t="s">
        <v>338</v>
      </c>
    </row>
    <row r="244" s="2" customFormat="1">
      <c r="A244" s="32"/>
      <c r="B244" s="33"/>
      <c r="C244" s="34"/>
      <c r="D244" s="210" t="s">
        <v>115</v>
      </c>
      <c r="E244" s="34"/>
      <c r="F244" s="211" t="s">
        <v>339</v>
      </c>
      <c r="G244" s="34"/>
      <c r="H244" s="34"/>
      <c r="I244" s="134"/>
      <c r="J244" s="34"/>
      <c r="K244" s="34"/>
      <c r="L244" s="38"/>
      <c r="M244" s="212"/>
      <c r="N244" s="213"/>
      <c r="O244" s="85"/>
      <c r="P244" s="85"/>
      <c r="Q244" s="85"/>
      <c r="R244" s="85"/>
      <c r="S244" s="85"/>
      <c r="T244" s="86"/>
      <c r="U244" s="32"/>
      <c r="V244" s="32"/>
      <c r="W244" s="32"/>
      <c r="X244" s="32"/>
      <c r="Y244" s="32"/>
      <c r="Z244" s="32"/>
      <c r="AA244" s="32"/>
      <c r="AB244" s="32"/>
      <c r="AC244" s="32"/>
      <c r="AD244" s="32"/>
      <c r="AE244" s="32"/>
      <c r="AT244" s="11" t="s">
        <v>115</v>
      </c>
      <c r="AU244" s="11" t="s">
        <v>76</v>
      </c>
    </row>
    <row r="245" s="2" customFormat="1">
      <c r="A245" s="32"/>
      <c r="B245" s="33"/>
      <c r="C245" s="34"/>
      <c r="D245" s="210" t="s">
        <v>117</v>
      </c>
      <c r="E245" s="34"/>
      <c r="F245" s="214" t="s">
        <v>299</v>
      </c>
      <c r="G245" s="34"/>
      <c r="H245" s="34"/>
      <c r="I245" s="134"/>
      <c r="J245" s="34"/>
      <c r="K245" s="34"/>
      <c r="L245" s="38"/>
      <c r="M245" s="212"/>
      <c r="N245" s="213"/>
      <c r="O245" s="85"/>
      <c r="P245" s="85"/>
      <c r="Q245" s="85"/>
      <c r="R245" s="85"/>
      <c r="S245" s="85"/>
      <c r="T245" s="86"/>
      <c r="U245" s="32"/>
      <c r="V245" s="32"/>
      <c r="W245" s="32"/>
      <c r="X245" s="32"/>
      <c r="Y245" s="32"/>
      <c r="Z245" s="32"/>
      <c r="AA245" s="32"/>
      <c r="AB245" s="32"/>
      <c r="AC245" s="32"/>
      <c r="AD245" s="32"/>
      <c r="AE245" s="32"/>
      <c r="AT245" s="11" t="s">
        <v>117</v>
      </c>
      <c r="AU245" s="11" t="s">
        <v>76</v>
      </c>
    </row>
    <row r="246" s="2" customFormat="1" ht="16.5" customHeight="1">
      <c r="A246" s="32"/>
      <c r="B246" s="33"/>
      <c r="C246" s="196" t="s">
        <v>340</v>
      </c>
      <c r="D246" s="196" t="s">
        <v>108</v>
      </c>
      <c r="E246" s="197" t="s">
        <v>341</v>
      </c>
      <c r="F246" s="198" t="s">
        <v>342</v>
      </c>
      <c r="G246" s="199" t="s">
        <v>121</v>
      </c>
      <c r="H246" s="200">
        <v>30</v>
      </c>
      <c r="I246" s="201"/>
      <c r="J246" s="202">
        <f>ROUND(I246*H246,2)</f>
        <v>0</v>
      </c>
      <c r="K246" s="203"/>
      <c r="L246" s="38"/>
      <c r="M246" s="204" t="s">
        <v>1</v>
      </c>
      <c r="N246" s="205" t="s">
        <v>41</v>
      </c>
      <c r="O246" s="85"/>
      <c r="P246" s="206">
        <f>O246*H246</f>
        <v>0</v>
      </c>
      <c r="Q246" s="206">
        <v>0</v>
      </c>
      <c r="R246" s="206">
        <f>Q246*H246</f>
        <v>0</v>
      </c>
      <c r="S246" s="206">
        <v>0</v>
      </c>
      <c r="T246" s="207">
        <f>S246*H246</f>
        <v>0</v>
      </c>
      <c r="U246" s="32"/>
      <c r="V246" s="32"/>
      <c r="W246" s="32"/>
      <c r="X246" s="32"/>
      <c r="Y246" s="32"/>
      <c r="Z246" s="32"/>
      <c r="AA246" s="32"/>
      <c r="AB246" s="32"/>
      <c r="AC246" s="32"/>
      <c r="AD246" s="32"/>
      <c r="AE246" s="32"/>
      <c r="AR246" s="208" t="s">
        <v>112</v>
      </c>
      <c r="AT246" s="208" t="s">
        <v>108</v>
      </c>
      <c r="AU246" s="208" t="s">
        <v>76</v>
      </c>
      <c r="AY246" s="11" t="s">
        <v>113</v>
      </c>
      <c r="BE246" s="209">
        <f>IF(N246="základní",J246,0)</f>
        <v>0</v>
      </c>
      <c r="BF246" s="209">
        <f>IF(N246="snížená",J246,0)</f>
        <v>0</v>
      </c>
      <c r="BG246" s="209">
        <f>IF(N246="zákl. přenesená",J246,0)</f>
        <v>0</v>
      </c>
      <c r="BH246" s="209">
        <f>IF(N246="sníž. přenesená",J246,0)</f>
        <v>0</v>
      </c>
      <c r="BI246" s="209">
        <f>IF(N246="nulová",J246,0)</f>
        <v>0</v>
      </c>
      <c r="BJ246" s="11" t="s">
        <v>84</v>
      </c>
      <c r="BK246" s="209">
        <f>ROUND(I246*H246,2)</f>
        <v>0</v>
      </c>
      <c r="BL246" s="11" t="s">
        <v>112</v>
      </c>
      <c r="BM246" s="208" t="s">
        <v>343</v>
      </c>
    </row>
    <row r="247" s="2" customFormat="1">
      <c r="A247" s="32"/>
      <c r="B247" s="33"/>
      <c r="C247" s="34"/>
      <c r="D247" s="210" t="s">
        <v>115</v>
      </c>
      <c r="E247" s="34"/>
      <c r="F247" s="211" t="s">
        <v>344</v>
      </c>
      <c r="G247" s="34"/>
      <c r="H247" s="34"/>
      <c r="I247" s="134"/>
      <c r="J247" s="34"/>
      <c r="K247" s="34"/>
      <c r="L247" s="38"/>
      <c r="M247" s="212"/>
      <c r="N247" s="213"/>
      <c r="O247" s="85"/>
      <c r="P247" s="85"/>
      <c r="Q247" s="85"/>
      <c r="R247" s="85"/>
      <c r="S247" s="85"/>
      <c r="T247" s="86"/>
      <c r="U247" s="32"/>
      <c r="V247" s="32"/>
      <c r="W247" s="32"/>
      <c r="X247" s="32"/>
      <c r="Y247" s="32"/>
      <c r="Z247" s="32"/>
      <c r="AA247" s="32"/>
      <c r="AB247" s="32"/>
      <c r="AC247" s="32"/>
      <c r="AD247" s="32"/>
      <c r="AE247" s="32"/>
      <c r="AT247" s="11" t="s">
        <v>115</v>
      </c>
      <c r="AU247" s="11" t="s">
        <v>76</v>
      </c>
    </row>
    <row r="248" s="2" customFormat="1">
      <c r="A248" s="32"/>
      <c r="B248" s="33"/>
      <c r="C248" s="34"/>
      <c r="D248" s="210" t="s">
        <v>117</v>
      </c>
      <c r="E248" s="34"/>
      <c r="F248" s="214" t="s">
        <v>299</v>
      </c>
      <c r="G248" s="34"/>
      <c r="H248" s="34"/>
      <c r="I248" s="134"/>
      <c r="J248" s="34"/>
      <c r="K248" s="34"/>
      <c r="L248" s="38"/>
      <c r="M248" s="212"/>
      <c r="N248" s="213"/>
      <c r="O248" s="85"/>
      <c r="P248" s="85"/>
      <c r="Q248" s="85"/>
      <c r="R248" s="85"/>
      <c r="S248" s="85"/>
      <c r="T248" s="86"/>
      <c r="U248" s="32"/>
      <c r="V248" s="32"/>
      <c r="W248" s="32"/>
      <c r="X248" s="32"/>
      <c r="Y248" s="32"/>
      <c r="Z248" s="32"/>
      <c r="AA248" s="32"/>
      <c r="AB248" s="32"/>
      <c r="AC248" s="32"/>
      <c r="AD248" s="32"/>
      <c r="AE248" s="32"/>
      <c r="AT248" s="11" t="s">
        <v>117</v>
      </c>
      <c r="AU248" s="11" t="s">
        <v>76</v>
      </c>
    </row>
    <row r="249" s="2" customFormat="1" ht="16.5" customHeight="1">
      <c r="A249" s="32"/>
      <c r="B249" s="33"/>
      <c r="C249" s="196" t="s">
        <v>345</v>
      </c>
      <c r="D249" s="196" t="s">
        <v>108</v>
      </c>
      <c r="E249" s="197" t="s">
        <v>346</v>
      </c>
      <c r="F249" s="198" t="s">
        <v>347</v>
      </c>
      <c r="G249" s="199" t="s">
        <v>121</v>
      </c>
      <c r="H249" s="200">
        <v>20</v>
      </c>
      <c r="I249" s="201"/>
      <c r="J249" s="202">
        <f>ROUND(I249*H249,2)</f>
        <v>0</v>
      </c>
      <c r="K249" s="203"/>
      <c r="L249" s="38"/>
      <c r="M249" s="204" t="s">
        <v>1</v>
      </c>
      <c r="N249" s="205" t="s">
        <v>41</v>
      </c>
      <c r="O249" s="85"/>
      <c r="P249" s="206">
        <f>O249*H249</f>
        <v>0</v>
      </c>
      <c r="Q249" s="206">
        <v>0</v>
      </c>
      <c r="R249" s="206">
        <f>Q249*H249</f>
        <v>0</v>
      </c>
      <c r="S249" s="206">
        <v>0</v>
      </c>
      <c r="T249" s="207">
        <f>S249*H249</f>
        <v>0</v>
      </c>
      <c r="U249" s="32"/>
      <c r="V249" s="32"/>
      <c r="W249" s="32"/>
      <c r="X249" s="32"/>
      <c r="Y249" s="32"/>
      <c r="Z249" s="32"/>
      <c r="AA249" s="32"/>
      <c r="AB249" s="32"/>
      <c r="AC249" s="32"/>
      <c r="AD249" s="32"/>
      <c r="AE249" s="32"/>
      <c r="AR249" s="208" t="s">
        <v>112</v>
      </c>
      <c r="AT249" s="208" t="s">
        <v>108</v>
      </c>
      <c r="AU249" s="208" t="s">
        <v>76</v>
      </c>
      <c r="AY249" s="11" t="s">
        <v>113</v>
      </c>
      <c r="BE249" s="209">
        <f>IF(N249="základní",J249,0)</f>
        <v>0</v>
      </c>
      <c r="BF249" s="209">
        <f>IF(N249="snížená",J249,0)</f>
        <v>0</v>
      </c>
      <c r="BG249" s="209">
        <f>IF(N249="zákl. přenesená",J249,0)</f>
        <v>0</v>
      </c>
      <c r="BH249" s="209">
        <f>IF(N249="sníž. přenesená",J249,0)</f>
        <v>0</v>
      </c>
      <c r="BI249" s="209">
        <f>IF(N249="nulová",J249,0)</f>
        <v>0</v>
      </c>
      <c r="BJ249" s="11" t="s">
        <v>84</v>
      </c>
      <c r="BK249" s="209">
        <f>ROUND(I249*H249,2)</f>
        <v>0</v>
      </c>
      <c r="BL249" s="11" t="s">
        <v>112</v>
      </c>
      <c r="BM249" s="208" t="s">
        <v>348</v>
      </c>
    </row>
    <row r="250" s="2" customFormat="1">
      <c r="A250" s="32"/>
      <c r="B250" s="33"/>
      <c r="C250" s="34"/>
      <c r="D250" s="210" t="s">
        <v>115</v>
      </c>
      <c r="E250" s="34"/>
      <c r="F250" s="211" t="s">
        <v>349</v>
      </c>
      <c r="G250" s="34"/>
      <c r="H250" s="34"/>
      <c r="I250" s="134"/>
      <c r="J250" s="34"/>
      <c r="K250" s="34"/>
      <c r="L250" s="38"/>
      <c r="M250" s="212"/>
      <c r="N250" s="213"/>
      <c r="O250" s="85"/>
      <c r="P250" s="85"/>
      <c r="Q250" s="85"/>
      <c r="R250" s="85"/>
      <c r="S250" s="85"/>
      <c r="T250" s="86"/>
      <c r="U250" s="32"/>
      <c r="V250" s="32"/>
      <c r="W250" s="32"/>
      <c r="X250" s="32"/>
      <c r="Y250" s="32"/>
      <c r="Z250" s="32"/>
      <c r="AA250" s="32"/>
      <c r="AB250" s="32"/>
      <c r="AC250" s="32"/>
      <c r="AD250" s="32"/>
      <c r="AE250" s="32"/>
      <c r="AT250" s="11" t="s">
        <v>115</v>
      </c>
      <c r="AU250" s="11" t="s">
        <v>76</v>
      </c>
    </row>
    <row r="251" s="2" customFormat="1">
      <c r="A251" s="32"/>
      <c r="B251" s="33"/>
      <c r="C251" s="34"/>
      <c r="D251" s="210" t="s">
        <v>117</v>
      </c>
      <c r="E251" s="34"/>
      <c r="F251" s="214" t="s">
        <v>299</v>
      </c>
      <c r="G251" s="34"/>
      <c r="H251" s="34"/>
      <c r="I251" s="134"/>
      <c r="J251" s="34"/>
      <c r="K251" s="34"/>
      <c r="L251" s="38"/>
      <c r="M251" s="212"/>
      <c r="N251" s="213"/>
      <c r="O251" s="85"/>
      <c r="P251" s="85"/>
      <c r="Q251" s="85"/>
      <c r="R251" s="85"/>
      <c r="S251" s="85"/>
      <c r="T251" s="86"/>
      <c r="U251" s="32"/>
      <c r="V251" s="32"/>
      <c r="W251" s="32"/>
      <c r="X251" s="32"/>
      <c r="Y251" s="32"/>
      <c r="Z251" s="32"/>
      <c r="AA251" s="32"/>
      <c r="AB251" s="32"/>
      <c r="AC251" s="32"/>
      <c r="AD251" s="32"/>
      <c r="AE251" s="32"/>
      <c r="AT251" s="11" t="s">
        <v>117</v>
      </c>
      <c r="AU251" s="11" t="s">
        <v>76</v>
      </c>
    </row>
    <row r="252" s="2" customFormat="1" ht="16.5" customHeight="1">
      <c r="A252" s="32"/>
      <c r="B252" s="33"/>
      <c r="C252" s="196" t="s">
        <v>350</v>
      </c>
      <c r="D252" s="196" t="s">
        <v>108</v>
      </c>
      <c r="E252" s="197" t="s">
        <v>351</v>
      </c>
      <c r="F252" s="198" t="s">
        <v>352</v>
      </c>
      <c r="G252" s="199" t="s">
        <v>121</v>
      </c>
      <c r="H252" s="200">
        <v>10</v>
      </c>
      <c r="I252" s="201"/>
      <c r="J252" s="202">
        <f>ROUND(I252*H252,2)</f>
        <v>0</v>
      </c>
      <c r="K252" s="203"/>
      <c r="L252" s="38"/>
      <c r="M252" s="204" t="s">
        <v>1</v>
      </c>
      <c r="N252" s="205" t="s">
        <v>41</v>
      </c>
      <c r="O252" s="85"/>
      <c r="P252" s="206">
        <f>O252*H252</f>
        <v>0</v>
      </c>
      <c r="Q252" s="206">
        <v>0</v>
      </c>
      <c r="R252" s="206">
        <f>Q252*H252</f>
        <v>0</v>
      </c>
      <c r="S252" s="206">
        <v>0</v>
      </c>
      <c r="T252" s="207">
        <f>S252*H252</f>
        <v>0</v>
      </c>
      <c r="U252" s="32"/>
      <c r="V252" s="32"/>
      <c r="W252" s="32"/>
      <c r="X252" s="32"/>
      <c r="Y252" s="32"/>
      <c r="Z252" s="32"/>
      <c r="AA252" s="32"/>
      <c r="AB252" s="32"/>
      <c r="AC252" s="32"/>
      <c r="AD252" s="32"/>
      <c r="AE252" s="32"/>
      <c r="AR252" s="208" t="s">
        <v>112</v>
      </c>
      <c r="AT252" s="208" t="s">
        <v>108</v>
      </c>
      <c r="AU252" s="208" t="s">
        <v>76</v>
      </c>
      <c r="AY252" s="11" t="s">
        <v>113</v>
      </c>
      <c r="BE252" s="209">
        <f>IF(N252="základní",J252,0)</f>
        <v>0</v>
      </c>
      <c r="BF252" s="209">
        <f>IF(N252="snížená",J252,0)</f>
        <v>0</v>
      </c>
      <c r="BG252" s="209">
        <f>IF(N252="zákl. přenesená",J252,0)</f>
        <v>0</v>
      </c>
      <c r="BH252" s="209">
        <f>IF(N252="sníž. přenesená",J252,0)</f>
        <v>0</v>
      </c>
      <c r="BI252" s="209">
        <f>IF(N252="nulová",J252,0)</f>
        <v>0</v>
      </c>
      <c r="BJ252" s="11" t="s">
        <v>84</v>
      </c>
      <c r="BK252" s="209">
        <f>ROUND(I252*H252,2)</f>
        <v>0</v>
      </c>
      <c r="BL252" s="11" t="s">
        <v>112</v>
      </c>
      <c r="BM252" s="208" t="s">
        <v>353</v>
      </c>
    </row>
    <row r="253" s="2" customFormat="1">
      <c r="A253" s="32"/>
      <c r="B253" s="33"/>
      <c r="C253" s="34"/>
      <c r="D253" s="210" t="s">
        <v>115</v>
      </c>
      <c r="E253" s="34"/>
      <c r="F253" s="211" t="s">
        <v>354</v>
      </c>
      <c r="G253" s="34"/>
      <c r="H253" s="34"/>
      <c r="I253" s="134"/>
      <c r="J253" s="34"/>
      <c r="K253" s="34"/>
      <c r="L253" s="38"/>
      <c r="M253" s="212"/>
      <c r="N253" s="213"/>
      <c r="O253" s="85"/>
      <c r="P253" s="85"/>
      <c r="Q253" s="85"/>
      <c r="R253" s="85"/>
      <c r="S253" s="85"/>
      <c r="T253" s="86"/>
      <c r="U253" s="32"/>
      <c r="V253" s="32"/>
      <c r="W253" s="32"/>
      <c r="X253" s="32"/>
      <c r="Y253" s="32"/>
      <c r="Z253" s="32"/>
      <c r="AA253" s="32"/>
      <c r="AB253" s="32"/>
      <c r="AC253" s="32"/>
      <c r="AD253" s="32"/>
      <c r="AE253" s="32"/>
      <c r="AT253" s="11" t="s">
        <v>115</v>
      </c>
      <c r="AU253" s="11" t="s">
        <v>76</v>
      </c>
    </row>
    <row r="254" s="2" customFormat="1">
      <c r="A254" s="32"/>
      <c r="B254" s="33"/>
      <c r="C254" s="34"/>
      <c r="D254" s="210" t="s">
        <v>117</v>
      </c>
      <c r="E254" s="34"/>
      <c r="F254" s="214" t="s">
        <v>299</v>
      </c>
      <c r="G254" s="34"/>
      <c r="H254" s="34"/>
      <c r="I254" s="134"/>
      <c r="J254" s="34"/>
      <c r="K254" s="34"/>
      <c r="L254" s="38"/>
      <c r="M254" s="212"/>
      <c r="N254" s="213"/>
      <c r="O254" s="85"/>
      <c r="P254" s="85"/>
      <c r="Q254" s="85"/>
      <c r="R254" s="85"/>
      <c r="S254" s="85"/>
      <c r="T254" s="86"/>
      <c r="U254" s="32"/>
      <c r="V254" s="32"/>
      <c r="W254" s="32"/>
      <c r="X254" s="32"/>
      <c r="Y254" s="32"/>
      <c r="Z254" s="32"/>
      <c r="AA254" s="32"/>
      <c r="AB254" s="32"/>
      <c r="AC254" s="32"/>
      <c r="AD254" s="32"/>
      <c r="AE254" s="32"/>
      <c r="AT254" s="11" t="s">
        <v>117</v>
      </c>
      <c r="AU254" s="11" t="s">
        <v>76</v>
      </c>
    </row>
    <row r="255" s="2" customFormat="1" ht="16.5" customHeight="1">
      <c r="A255" s="32"/>
      <c r="B255" s="33"/>
      <c r="C255" s="196" t="s">
        <v>355</v>
      </c>
      <c r="D255" s="196" t="s">
        <v>108</v>
      </c>
      <c r="E255" s="197" t="s">
        <v>356</v>
      </c>
      <c r="F255" s="198" t="s">
        <v>357</v>
      </c>
      <c r="G255" s="199" t="s">
        <v>121</v>
      </c>
      <c r="H255" s="200">
        <v>5</v>
      </c>
      <c r="I255" s="201"/>
      <c r="J255" s="202">
        <f>ROUND(I255*H255,2)</f>
        <v>0</v>
      </c>
      <c r="K255" s="203"/>
      <c r="L255" s="38"/>
      <c r="M255" s="204" t="s">
        <v>1</v>
      </c>
      <c r="N255" s="205" t="s">
        <v>41</v>
      </c>
      <c r="O255" s="85"/>
      <c r="P255" s="206">
        <f>O255*H255</f>
        <v>0</v>
      </c>
      <c r="Q255" s="206">
        <v>0</v>
      </c>
      <c r="R255" s="206">
        <f>Q255*H255</f>
        <v>0</v>
      </c>
      <c r="S255" s="206">
        <v>0</v>
      </c>
      <c r="T255" s="207">
        <f>S255*H255</f>
        <v>0</v>
      </c>
      <c r="U255" s="32"/>
      <c r="V255" s="32"/>
      <c r="W255" s="32"/>
      <c r="X255" s="32"/>
      <c r="Y255" s="32"/>
      <c r="Z255" s="32"/>
      <c r="AA255" s="32"/>
      <c r="AB255" s="32"/>
      <c r="AC255" s="32"/>
      <c r="AD255" s="32"/>
      <c r="AE255" s="32"/>
      <c r="AR255" s="208" t="s">
        <v>112</v>
      </c>
      <c r="AT255" s="208" t="s">
        <v>108</v>
      </c>
      <c r="AU255" s="208" t="s">
        <v>76</v>
      </c>
      <c r="AY255" s="11" t="s">
        <v>113</v>
      </c>
      <c r="BE255" s="209">
        <f>IF(N255="základní",J255,0)</f>
        <v>0</v>
      </c>
      <c r="BF255" s="209">
        <f>IF(N255="snížená",J255,0)</f>
        <v>0</v>
      </c>
      <c r="BG255" s="209">
        <f>IF(N255="zákl. přenesená",J255,0)</f>
        <v>0</v>
      </c>
      <c r="BH255" s="209">
        <f>IF(N255="sníž. přenesená",J255,0)</f>
        <v>0</v>
      </c>
      <c r="BI255" s="209">
        <f>IF(N255="nulová",J255,0)</f>
        <v>0</v>
      </c>
      <c r="BJ255" s="11" t="s">
        <v>84</v>
      </c>
      <c r="BK255" s="209">
        <f>ROUND(I255*H255,2)</f>
        <v>0</v>
      </c>
      <c r="BL255" s="11" t="s">
        <v>112</v>
      </c>
      <c r="BM255" s="208" t="s">
        <v>358</v>
      </c>
    </row>
    <row r="256" s="2" customFormat="1">
      <c r="A256" s="32"/>
      <c r="B256" s="33"/>
      <c r="C256" s="34"/>
      <c r="D256" s="210" t="s">
        <v>115</v>
      </c>
      <c r="E256" s="34"/>
      <c r="F256" s="211" t="s">
        <v>359</v>
      </c>
      <c r="G256" s="34"/>
      <c r="H256" s="34"/>
      <c r="I256" s="134"/>
      <c r="J256" s="34"/>
      <c r="K256" s="34"/>
      <c r="L256" s="38"/>
      <c r="M256" s="212"/>
      <c r="N256" s="213"/>
      <c r="O256" s="85"/>
      <c r="P256" s="85"/>
      <c r="Q256" s="85"/>
      <c r="R256" s="85"/>
      <c r="S256" s="85"/>
      <c r="T256" s="86"/>
      <c r="U256" s="32"/>
      <c r="V256" s="32"/>
      <c r="W256" s="32"/>
      <c r="X256" s="32"/>
      <c r="Y256" s="32"/>
      <c r="Z256" s="32"/>
      <c r="AA256" s="32"/>
      <c r="AB256" s="32"/>
      <c r="AC256" s="32"/>
      <c r="AD256" s="32"/>
      <c r="AE256" s="32"/>
      <c r="AT256" s="11" t="s">
        <v>115</v>
      </c>
      <c r="AU256" s="11" t="s">
        <v>76</v>
      </c>
    </row>
    <row r="257" s="2" customFormat="1">
      <c r="A257" s="32"/>
      <c r="B257" s="33"/>
      <c r="C257" s="34"/>
      <c r="D257" s="210" t="s">
        <v>117</v>
      </c>
      <c r="E257" s="34"/>
      <c r="F257" s="214" t="s">
        <v>299</v>
      </c>
      <c r="G257" s="34"/>
      <c r="H257" s="34"/>
      <c r="I257" s="134"/>
      <c r="J257" s="34"/>
      <c r="K257" s="34"/>
      <c r="L257" s="38"/>
      <c r="M257" s="212"/>
      <c r="N257" s="213"/>
      <c r="O257" s="85"/>
      <c r="P257" s="85"/>
      <c r="Q257" s="85"/>
      <c r="R257" s="85"/>
      <c r="S257" s="85"/>
      <c r="T257" s="86"/>
      <c r="U257" s="32"/>
      <c r="V257" s="32"/>
      <c r="W257" s="32"/>
      <c r="X257" s="32"/>
      <c r="Y257" s="32"/>
      <c r="Z257" s="32"/>
      <c r="AA257" s="32"/>
      <c r="AB257" s="32"/>
      <c r="AC257" s="32"/>
      <c r="AD257" s="32"/>
      <c r="AE257" s="32"/>
      <c r="AT257" s="11" t="s">
        <v>117</v>
      </c>
      <c r="AU257" s="11" t="s">
        <v>76</v>
      </c>
    </row>
    <row r="258" s="2" customFormat="1" ht="16.5" customHeight="1">
      <c r="A258" s="32"/>
      <c r="B258" s="33"/>
      <c r="C258" s="196" t="s">
        <v>360</v>
      </c>
      <c r="D258" s="196" t="s">
        <v>108</v>
      </c>
      <c r="E258" s="197" t="s">
        <v>361</v>
      </c>
      <c r="F258" s="198" t="s">
        <v>362</v>
      </c>
      <c r="G258" s="199" t="s">
        <v>121</v>
      </c>
      <c r="H258" s="200">
        <v>25</v>
      </c>
      <c r="I258" s="201"/>
      <c r="J258" s="202">
        <f>ROUND(I258*H258,2)</f>
        <v>0</v>
      </c>
      <c r="K258" s="203"/>
      <c r="L258" s="38"/>
      <c r="M258" s="204" t="s">
        <v>1</v>
      </c>
      <c r="N258" s="205" t="s">
        <v>41</v>
      </c>
      <c r="O258" s="85"/>
      <c r="P258" s="206">
        <f>O258*H258</f>
        <v>0</v>
      </c>
      <c r="Q258" s="206">
        <v>0</v>
      </c>
      <c r="R258" s="206">
        <f>Q258*H258</f>
        <v>0</v>
      </c>
      <c r="S258" s="206">
        <v>0</v>
      </c>
      <c r="T258" s="207">
        <f>S258*H258</f>
        <v>0</v>
      </c>
      <c r="U258" s="32"/>
      <c r="V258" s="32"/>
      <c r="W258" s="32"/>
      <c r="X258" s="32"/>
      <c r="Y258" s="32"/>
      <c r="Z258" s="32"/>
      <c r="AA258" s="32"/>
      <c r="AB258" s="32"/>
      <c r="AC258" s="32"/>
      <c r="AD258" s="32"/>
      <c r="AE258" s="32"/>
      <c r="AR258" s="208" t="s">
        <v>112</v>
      </c>
      <c r="AT258" s="208" t="s">
        <v>108</v>
      </c>
      <c r="AU258" s="208" t="s">
        <v>76</v>
      </c>
      <c r="AY258" s="11" t="s">
        <v>113</v>
      </c>
      <c r="BE258" s="209">
        <f>IF(N258="základní",J258,0)</f>
        <v>0</v>
      </c>
      <c r="BF258" s="209">
        <f>IF(N258="snížená",J258,0)</f>
        <v>0</v>
      </c>
      <c r="BG258" s="209">
        <f>IF(N258="zákl. přenesená",J258,0)</f>
        <v>0</v>
      </c>
      <c r="BH258" s="209">
        <f>IF(N258="sníž. přenesená",J258,0)</f>
        <v>0</v>
      </c>
      <c r="BI258" s="209">
        <f>IF(N258="nulová",J258,0)</f>
        <v>0</v>
      </c>
      <c r="BJ258" s="11" t="s">
        <v>84</v>
      </c>
      <c r="BK258" s="209">
        <f>ROUND(I258*H258,2)</f>
        <v>0</v>
      </c>
      <c r="BL258" s="11" t="s">
        <v>112</v>
      </c>
      <c r="BM258" s="208" t="s">
        <v>363</v>
      </c>
    </row>
    <row r="259" s="2" customFormat="1">
      <c r="A259" s="32"/>
      <c r="B259" s="33"/>
      <c r="C259" s="34"/>
      <c r="D259" s="210" t="s">
        <v>115</v>
      </c>
      <c r="E259" s="34"/>
      <c r="F259" s="211" t="s">
        <v>364</v>
      </c>
      <c r="G259" s="34"/>
      <c r="H259" s="34"/>
      <c r="I259" s="134"/>
      <c r="J259" s="34"/>
      <c r="K259" s="34"/>
      <c r="L259" s="38"/>
      <c r="M259" s="212"/>
      <c r="N259" s="213"/>
      <c r="O259" s="85"/>
      <c r="P259" s="85"/>
      <c r="Q259" s="85"/>
      <c r="R259" s="85"/>
      <c r="S259" s="85"/>
      <c r="T259" s="86"/>
      <c r="U259" s="32"/>
      <c r="V259" s="32"/>
      <c r="W259" s="32"/>
      <c r="X259" s="32"/>
      <c r="Y259" s="32"/>
      <c r="Z259" s="32"/>
      <c r="AA259" s="32"/>
      <c r="AB259" s="32"/>
      <c r="AC259" s="32"/>
      <c r="AD259" s="32"/>
      <c r="AE259" s="32"/>
      <c r="AT259" s="11" t="s">
        <v>115</v>
      </c>
      <c r="AU259" s="11" t="s">
        <v>76</v>
      </c>
    </row>
    <row r="260" s="2" customFormat="1">
      <c r="A260" s="32"/>
      <c r="B260" s="33"/>
      <c r="C260" s="34"/>
      <c r="D260" s="210" t="s">
        <v>117</v>
      </c>
      <c r="E260" s="34"/>
      <c r="F260" s="214" t="s">
        <v>299</v>
      </c>
      <c r="G260" s="34"/>
      <c r="H260" s="34"/>
      <c r="I260" s="134"/>
      <c r="J260" s="34"/>
      <c r="K260" s="34"/>
      <c r="L260" s="38"/>
      <c r="M260" s="212"/>
      <c r="N260" s="213"/>
      <c r="O260" s="85"/>
      <c r="P260" s="85"/>
      <c r="Q260" s="85"/>
      <c r="R260" s="85"/>
      <c r="S260" s="85"/>
      <c r="T260" s="86"/>
      <c r="U260" s="32"/>
      <c r="V260" s="32"/>
      <c r="W260" s="32"/>
      <c r="X260" s="32"/>
      <c r="Y260" s="32"/>
      <c r="Z260" s="32"/>
      <c r="AA260" s="32"/>
      <c r="AB260" s="32"/>
      <c r="AC260" s="32"/>
      <c r="AD260" s="32"/>
      <c r="AE260" s="32"/>
      <c r="AT260" s="11" t="s">
        <v>117</v>
      </c>
      <c r="AU260" s="11" t="s">
        <v>76</v>
      </c>
    </row>
    <row r="261" s="2" customFormat="1" ht="16.5" customHeight="1">
      <c r="A261" s="32"/>
      <c r="B261" s="33"/>
      <c r="C261" s="196" t="s">
        <v>365</v>
      </c>
      <c r="D261" s="196" t="s">
        <v>108</v>
      </c>
      <c r="E261" s="197" t="s">
        <v>366</v>
      </c>
      <c r="F261" s="198" t="s">
        <v>367</v>
      </c>
      <c r="G261" s="199" t="s">
        <v>121</v>
      </c>
      <c r="H261" s="200">
        <v>20</v>
      </c>
      <c r="I261" s="201"/>
      <c r="J261" s="202">
        <f>ROUND(I261*H261,2)</f>
        <v>0</v>
      </c>
      <c r="K261" s="203"/>
      <c r="L261" s="38"/>
      <c r="M261" s="204" t="s">
        <v>1</v>
      </c>
      <c r="N261" s="205" t="s">
        <v>41</v>
      </c>
      <c r="O261" s="85"/>
      <c r="P261" s="206">
        <f>O261*H261</f>
        <v>0</v>
      </c>
      <c r="Q261" s="206">
        <v>0</v>
      </c>
      <c r="R261" s="206">
        <f>Q261*H261</f>
        <v>0</v>
      </c>
      <c r="S261" s="206">
        <v>0</v>
      </c>
      <c r="T261" s="207">
        <f>S261*H261</f>
        <v>0</v>
      </c>
      <c r="U261" s="32"/>
      <c r="V261" s="32"/>
      <c r="W261" s="32"/>
      <c r="X261" s="32"/>
      <c r="Y261" s="32"/>
      <c r="Z261" s="32"/>
      <c r="AA261" s="32"/>
      <c r="AB261" s="32"/>
      <c r="AC261" s="32"/>
      <c r="AD261" s="32"/>
      <c r="AE261" s="32"/>
      <c r="AR261" s="208" t="s">
        <v>112</v>
      </c>
      <c r="AT261" s="208" t="s">
        <v>108</v>
      </c>
      <c r="AU261" s="208" t="s">
        <v>76</v>
      </c>
      <c r="AY261" s="11" t="s">
        <v>113</v>
      </c>
      <c r="BE261" s="209">
        <f>IF(N261="základní",J261,0)</f>
        <v>0</v>
      </c>
      <c r="BF261" s="209">
        <f>IF(N261="snížená",J261,0)</f>
        <v>0</v>
      </c>
      <c r="BG261" s="209">
        <f>IF(N261="zákl. přenesená",J261,0)</f>
        <v>0</v>
      </c>
      <c r="BH261" s="209">
        <f>IF(N261="sníž. přenesená",J261,0)</f>
        <v>0</v>
      </c>
      <c r="BI261" s="209">
        <f>IF(N261="nulová",J261,0)</f>
        <v>0</v>
      </c>
      <c r="BJ261" s="11" t="s">
        <v>84</v>
      </c>
      <c r="BK261" s="209">
        <f>ROUND(I261*H261,2)</f>
        <v>0</v>
      </c>
      <c r="BL261" s="11" t="s">
        <v>112</v>
      </c>
      <c r="BM261" s="208" t="s">
        <v>368</v>
      </c>
    </row>
    <row r="262" s="2" customFormat="1">
      <c r="A262" s="32"/>
      <c r="B262" s="33"/>
      <c r="C262" s="34"/>
      <c r="D262" s="210" t="s">
        <v>115</v>
      </c>
      <c r="E262" s="34"/>
      <c r="F262" s="211" t="s">
        <v>369</v>
      </c>
      <c r="G262" s="34"/>
      <c r="H262" s="34"/>
      <c r="I262" s="134"/>
      <c r="J262" s="34"/>
      <c r="K262" s="34"/>
      <c r="L262" s="38"/>
      <c r="M262" s="212"/>
      <c r="N262" s="213"/>
      <c r="O262" s="85"/>
      <c r="P262" s="85"/>
      <c r="Q262" s="85"/>
      <c r="R262" s="85"/>
      <c r="S262" s="85"/>
      <c r="T262" s="86"/>
      <c r="U262" s="32"/>
      <c r="V262" s="32"/>
      <c r="W262" s="32"/>
      <c r="X262" s="32"/>
      <c r="Y262" s="32"/>
      <c r="Z262" s="32"/>
      <c r="AA262" s="32"/>
      <c r="AB262" s="32"/>
      <c r="AC262" s="32"/>
      <c r="AD262" s="32"/>
      <c r="AE262" s="32"/>
      <c r="AT262" s="11" t="s">
        <v>115</v>
      </c>
      <c r="AU262" s="11" t="s">
        <v>76</v>
      </c>
    </row>
    <row r="263" s="2" customFormat="1">
      <c r="A263" s="32"/>
      <c r="B263" s="33"/>
      <c r="C263" s="34"/>
      <c r="D263" s="210" t="s">
        <v>117</v>
      </c>
      <c r="E263" s="34"/>
      <c r="F263" s="214" t="s">
        <v>299</v>
      </c>
      <c r="G263" s="34"/>
      <c r="H263" s="34"/>
      <c r="I263" s="134"/>
      <c r="J263" s="34"/>
      <c r="K263" s="34"/>
      <c r="L263" s="38"/>
      <c r="M263" s="212"/>
      <c r="N263" s="213"/>
      <c r="O263" s="85"/>
      <c r="P263" s="85"/>
      <c r="Q263" s="85"/>
      <c r="R263" s="85"/>
      <c r="S263" s="85"/>
      <c r="T263" s="86"/>
      <c r="U263" s="32"/>
      <c r="V263" s="32"/>
      <c r="W263" s="32"/>
      <c r="X263" s="32"/>
      <c r="Y263" s="32"/>
      <c r="Z263" s="32"/>
      <c r="AA263" s="32"/>
      <c r="AB263" s="32"/>
      <c r="AC263" s="32"/>
      <c r="AD263" s="32"/>
      <c r="AE263" s="32"/>
      <c r="AT263" s="11" t="s">
        <v>117</v>
      </c>
      <c r="AU263" s="11" t="s">
        <v>76</v>
      </c>
    </row>
    <row r="264" s="2" customFormat="1" ht="16.5" customHeight="1">
      <c r="A264" s="32"/>
      <c r="B264" s="33"/>
      <c r="C264" s="196" t="s">
        <v>370</v>
      </c>
      <c r="D264" s="196" t="s">
        <v>108</v>
      </c>
      <c r="E264" s="197" t="s">
        <v>371</v>
      </c>
      <c r="F264" s="198" t="s">
        <v>372</v>
      </c>
      <c r="G264" s="199" t="s">
        <v>121</v>
      </c>
      <c r="H264" s="200">
        <v>15</v>
      </c>
      <c r="I264" s="201"/>
      <c r="J264" s="202">
        <f>ROUND(I264*H264,2)</f>
        <v>0</v>
      </c>
      <c r="K264" s="203"/>
      <c r="L264" s="38"/>
      <c r="M264" s="204" t="s">
        <v>1</v>
      </c>
      <c r="N264" s="205" t="s">
        <v>41</v>
      </c>
      <c r="O264" s="85"/>
      <c r="P264" s="206">
        <f>O264*H264</f>
        <v>0</v>
      </c>
      <c r="Q264" s="206">
        <v>0</v>
      </c>
      <c r="R264" s="206">
        <f>Q264*H264</f>
        <v>0</v>
      </c>
      <c r="S264" s="206">
        <v>0</v>
      </c>
      <c r="T264" s="207">
        <f>S264*H264</f>
        <v>0</v>
      </c>
      <c r="U264" s="32"/>
      <c r="V264" s="32"/>
      <c r="W264" s="32"/>
      <c r="X264" s="32"/>
      <c r="Y264" s="32"/>
      <c r="Z264" s="32"/>
      <c r="AA264" s="32"/>
      <c r="AB264" s="32"/>
      <c r="AC264" s="32"/>
      <c r="AD264" s="32"/>
      <c r="AE264" s="32"/>
      <c r="AR264" s="208" t="s">
        <v>112</v>
      </c>
      <c r="AT264" s="208" t="s">
        <v>108</v>
      </c>
      <c r="AU264" s="208" t="s">
        <v>76</v>
      </c>
      <c r="AY264" s="11" t="s">
        <v>113</v>
      </c>
      <c r="BE264" s="209">
        <f>IF(N264="základní",J264,0)</f>
        <v>0</v>
      </c>
      <c r="BF264" s="209">
        <f>IF(N264="snížená",J264,0)</f>
        <v>0</v>
      </c>
      <c r="BG264" s="209">
        <f>IF(N264="zákl. přenesená",J264,0)</f>
        <v>0</v>
      </c>
      <c r="BH264" s="209">
        <f>IF(N264="sníž. přenesená",J264,0)</f>
        <v>0</v>
      </c>
      <c r="BI264" s="209">
        <f>IF(N264="nulová",J264,0)</f>
        <v>0</v>
      </c>
      <c r="BJ264" s="11" t="s">
        <v>84</v>
      </c>
      <c r="BK264" s="209">
        <f>ROUND(I264*H264,2)</f>
        <v>0</v>
      </c>
      <c r="BL264" s="11" t="s">
        <v>112</v>
      </c>
      <c r="BM264" s="208" t="s">
        <v>373</v>
      </c>
    </row>
    <row r="265" s="2" customFormat="1">
      <c r="A265" s="32"/>
      <c r="B265" s="33"/>
      <c r="C265" s="34"/>
      <c r="D265" s="210" t="s">
        <v>115</v>
      </c>
      <c r="E265" s="34"/>
      <c r="F265" s="211" t="s">
        <v>374</v>
      </c>
      <c r="G265" s="34"/>
      <c r="H265" s="34"/>
      <c r="I265" s="134"/>
      <c r="J265" s="34"/>
      <c r="K265" s="34"/>
      <c r="L265" s="38"/>
      <c r="M265" s="212"/>
      <c r="N265" s="213"/>
      <c r="O265" s="85"/>
      <c r="P265" s="85"/>
      <c r="Q265" s="85"/>
      <c r="R265" s="85"/>
      <c r="S265" s="85"/>
      <c r="T265" s="86"/>
      <c r="U265" s="32"/>
      <c r="V265" s="32"/>
      <c r="W265" s="32"/>
      <c r="X265" s="32"/>
      <c r="Y265" s="32"/>
      <c r="Z265" s="32"/>
      <c r="AA265" s="32"/>
      <c r="AB265" s="32"/>
      <c r="AC265" s="32"/>
      <c r="AD265" s="32"/>
      <c r="AE265" s="32"/>
      <c r="AT265" s="11" t="s">
        <v>115</v>
      </c>
      <c r="AU265" s="11" t="s">
        <v>76</v>
      </c>
    </row>
    <row r="266" s="2" customFormat="1">
      <c r="A266" s="32"/>
      <c r="B266" s="33"/>
      <c r="C266" s="34"/>
      <c r="D266" s="210" t="s">
        <v>117</v>
      </c>
      <c r="E266" s="34"/>
      <c r="F266" s="214" t="s">
        <v>299</v>
      </c>
      <c r="G266" s="34"/>
      <c r="H266" s="34"/>
      <c r="I266" s="134"/>
      <c r="J266" s="34"/>
      <c r="K266" s="34"/>
      <c r="L266" s="38"/>
      <c r="M266" s="212"/>
      <c r="N266" s="213"/>
      <c r="O266" s="85"/>
      <c r="P266" s="85"/>
      <c r="Q266" s="85"/>
      <c r="R266" s="85"/>
      <c r="S266" s="85"/>
      <c r="T266" s="86"/>
      <c r="U266" s="32"/>
      <c r="V266" s="32"/>
      <c r="W266" s="32"/>
      <c r="X266" s="32"/>
      <c r="Y266" s="32"/>
      <c r="Z266" s="32"/>
      <c r="AA266" s="32"/>
      <c r="AB266" s="32"/>
      <c r="AC266" s="32"/>
      <c r="AD266" s="32"/>
      <c r="AE266" s="32"/>
      <c r="AT266" s="11" t="s">
        <v>117</v>
      </c>
      <c r="AU266" s="11" t="s">
        <v>76</v>
      </c>
    </row>
    <row r="267" s="2" customFormat="1" ht="16.5" customHeight="1">
      <c r="A267" s="32"/>
      <c r="B267" s="33"/>
      <c r="C267" s="196" t="s">
        <v>375</v>
      </c>
      <c r="D267" s="196" t="s">
        <v>108</v>
      </c>
      <c r="E267" s="197" t="s">
        <v>376</v>
      </c>
      <c r="F267" s="198" t="s">
        <v>377</v>
      </c>
      <c r="G267" s="199" t="s">
        <v>121</v>
      </c>
      <c r="H267" s="200">
        <v>10</v>
      </c>
      <c r="I267" s="201"/>
      <c r="J267" s="202">
        <f>ROUND(I267*H267,2)</f>
        <v>0</v>
      </c>
      <c r="K267" s="203"/>
      <c r="L267" s="38"/>
      <c r="M267" s="204" t="s">
        <v>1</v>
      </c>
      <c r="N267" s="205" t="s">
        <v>41</v>
      </c>
      <c r="O267" s="85"/>
      <c r="P267" s="206">
        <f>O267*H267</f>
        <v>0</v>
      </c>
      <c r="Q267" s="206">
        <v>0</v>
      </c>
      <c r="R267" s="206">
        <f>Q267*H267</f>
        <v>0</v>
      </c>
      <c r="S267" s="206">
        <v>0</v>
      </c>
      <c r="T267" s="207">
        <f>S267*H267</f>
        <v>0</v>
      </c>
      <c r="U267" s="32"/>
      <c r="V267" s="32"/>
      <c r="W267" s="32"/>
      <c r="X267" s="32"/>
      <c r="Y267" s="32"/>
      <c r="Z267" s="32"/>
      <c r="AA267" s="32"/>
      <c r="AB267" s="32"/>
      <c r="AC267" s="32"/>
      <c r="AD267" s="32"/>
      <c r="AE267" s="32"/>
      <c r="AR267" s="208" t="s">
        <v>112</v>
      </c>
      <c r="AT267" s="208" t="s">
        <v>108</v>
      </c>
      <c r="AU267" s="208" t="s">
        <v>76</v>
      </c>
      <c r="AY267" s="11" t="s">
        <v>113</v>
      </c>
      <c r="BE267" s="209">
        <f>IF(N267="základní",J267,0)</f>
        <v>0</v>
      </c>
      <c r="BF267" s="209">
        <f>IF(N267="snížená",J267,0)</f>
        <v>0</v>
      </c>
      <c r="BG267" s="209">
        <f>IF(N267="zákl. přenesená",J267,0)</f>
        <v>0</v>
      </c>
      <c r="BH267" s="209">
        <f>IF(N267="sníž. přenesená",J267,0)</f>
        <v>0</v>
      </c>
      <c r="BI267" s="209">
        <f>IF(N267="nulová",J267,0)</f>
        <v>0</v>
      </c>
      <c r="BJ267" s="11" t="s">
        <v>84</v>
      </c>
      <c r="BK267" s="209">
        <f>ROUND(I267*H267,2)</f>
        <v>0</v>
      </c>
      <c r="BL267" s="11" t="s">
        <v>112</v>
      </c>
      <c r="BM267" s="208" t="s">
        <v>378</v>
      </c>
    </row>
    <row r="268" s="2" customFormat="1">
      <c r="A268" s="32"/>
      <c r="B268" s="33"/>
      <c r="C268" s="34"/>
      <c r="D268" s="210" t="s">
        <v>115</v>
      </c>
      <c r="E268" s="34"/>
      <c r="F268" s="211" t="s">
        <v>379</v>
      </c>
      <c r="G268" s="34"/>
      <c r="H268" s="34"/>
      <c r="I268" s="134"/>
      <c r="J268" s="34"/>
      <c r="K268" s="34"/>
      <c r="L268" s="38"/>
      <c r="M268" s="212"/>
      <c r="N268" s="213"/>
      <c r="O268" s="85"/>
      <c r="P268" s="85"/>
      <c r="Q268" s="85"/>
      <c r="R268" s="85"/>
      <c r="S268" s="85"/>
      <c r="T268" s="86"/>
      <c r="U268" s="32"/>
      <c r="V268" s="32"/>
      <c r="W268" s="32"/>
      <c r="X268" s="32"/>
      <c r="Y268" s="32"/>
      <c r="Z268" s="32"/>
      <c r="AA268" s="32"/>
      <c r="AB268" s="32"/>
      <c r="AC268" s="32"/>
      <c r="AD268" s="32"/>
      <c r="AE268" s="32"/>
      <c r="AT268" s="11" t="s">
        <v>115</v>
      </c>
      <c r="AU268" s="11" t="s">
        <v>76</v>
      </c>
    </row>
    <row r="269" s="2" customFormat="1">
      <c r="A269" s="32"/>
      <c r="B269" s="33"/>
      <c r="C269" s="34"/>
      <c r="D269" s="210" t="s">
        <v>117</v>
      </c>
      <c r="E269" s="34"/>
      <c r="F269" s="214" t="s">
        <v>299</v>
      </c>
      <c r="G269" s="34"/>
      <c r="H269" s="34"/>
      <c r="I269" s="134"/>
      <c r="J269" s="34"/>
      <c r="K269" s="34"/>
      <c r="L269" s="38"/>
      <c r="M269" s="212"/>
      <c r="N269" s="213"/>
      <c r="O269" s="85"/>
      <c r="P269" s="85"/>
      <c r="Q269" s="85"/>
      <c r="R269" s="85"/>
      <c r="S269" s="85"/>
      <c r="T269" s="86"/>
      <c r="U269" s="32"/>
      <c r="V269" s="32"/>
      <c r="W269" s="32"/>
      <c r="X269" s="32"/>
      <c r="Y269" s="32"/>
      <c r="Z269" s="32"/>
      <c r="AA269" s="32"/>
      <c r="AB269" s="32"/>
      <c r="AC269" s="32"/>
      <c r="AD269" s="32"/>
      <c r="AE269" s="32"/>
      <c r="AT269" s="11" t="s">
        <v>117</v>
      </c>
      <c r="AU269" s="11" t="s">
        <v>76</v>
      </c>
    </row>
    <row r="270" s="2" customFormat="1" ht="16.5" customHeight="1">
      <c r="A270" s="32"/>
      <c r="B270" s="33"/>
      <c r="C270" s="196" t="s">
        <v>380</v>
      </c>
      <c r="D270" s="196" t="s">
        <v>108</v>
      </c>
      <c r="E270" s="197" t="s">
        <v>381</v>
      </c>
      <c r="F270" s="198" t="s">
        <v>382</v>
      </c>
      <c r="G270" s="199" t="s">
        <v>121</v>
      </c>
      <c r="H270" s="200">
        <v>5</v>
      </c>
      <c r="I270" s="201"/>
      <c r="J270" s="202">
        <f>ROUND(I270*H270,2)</f>
        <v>0</v>
      </c>
      <c r="K270" s="203"/>
      <c r="L270" s="38"/>
      <c r="M270" s="204" t="s">
        <v>1</v>
      </c>
      <c r="N270" s="205" t="s">
        <v>41</v>
      </c>
      <c r="O270" s="85"/>
      <c r="P270" s="206">
        <f>O270*H270</f>
        <v>0</v>
      </c>
      <c r="Q270" s="206">
        <v>0</v>
      </c>
      <c r="R270" s="206">
        <f>Q270*H270</f>
        <v>0</v>
      </c>
      <c r="S270" s="206">
        <v>0</v>
      </c>
      <c r="T270" s="207">
        <f>S270*H270</f>
        <v>0</v>
      </c>
      <c r="U270" s="32"/>
      <c r="V270" s="32"/>
      <c r="W270" s="32"/>
      <c r="X270" s="32"/>
      <c r="Y270" s="32"/>
      <c r="Z270" s="32"/>
      <c r="AA270" s="32"/>
      <c r="AB270" s="32"/>
      <c r="AC270" s="32"/>
      <c r="AD270" s="32"/>
      <c r="AE270" s="32"/>
      <c r="AR270" s="208" t="s">
        <v>112</v>
      </c>
      <c r="AT270" s="208" t="s">
        <v>108</v>
      </c>
      <c r="AU270" s="208" t="s">
        <v>76</v>
      </c>
      <c r="AY270" s="11" t="s">
        <v>113</v>
      </c>
      <c r="BE270" s="209">
        <f>IF(N270="základní",J270,0)</f>
        <v>0</v>
      </c>
      <c r="BF270" s="209">
        <f>IF(N270="snížená",J270,0)</f>
        <v>0</v>
      </c>
      <c r="BG270" s="209">
        <f>IF(N270="zákl. přenesená",J270,0)</f>
        <v>0</v>
      </c>
      <c r="BH270" s="209">
        <f>IF(N270="sníž. přenesená",J270,0)</f>
        <v>0</v>
      </c>
      <c r="BI270" s="209">
        <f>IF(N270="nulová",J270,0)</f>
        <v>0</v>
      </c>
      <c r="BJ270" s="11" t="s">
        <v>84</v>
      </c>
      <c r="BK270" s="209">
        <f>ROUND(I270*H270,2)</f>
        <v>0</v>
      </c>
      <c r="BL270" s="11" t="s">
        <v>112</v>
      </c>
      <c r="BM270" s="208" t="s">
        <v>383</v>
      </c>
    </row>
    <row r="271" s="2" customFormat="1">
      <c r="A271" s="32"/>
      <c r="B271" s="33"/>
      <c r="C271" s="34"/>
      <c r="D271" s="210" t="s">
        <v>115</v>
      </c>
      <c r="E271" s="34"/>
      <c r="F271" s="211" t="s">
        <v>384</v>
      </c>
      <c r="G271" s="34"/>
      <c r="H271" s="34"/>
      <c r="I271" s="134"/>
      <c r="J271" s="34"/>
      <c r="K271" s="34"/>
      <c r="L271" s="38"/>
      <c r="M271" s="212"/>
      <c r="N271" s="213"/>
      <c r="O271" s="85"/>
      <c r="P271" s="85"/>
      <c r="Q271" s="85"/>
      <c r="R271" s="85"/>
      <c r="S271" s="85"/>
      <c r="T271" s="86"/>
      <c r="U271" s="32"/>
      <c r="V271" s="32"/>
      <c r="W271" s="32"/>
      <c r="X271" s="32"/>
      <c r="Y271" s="32"/>
      <c r="Z271" s="32"/>
      <c r="AA271" s="32"/>
      <c r="AB271" s="32"/>
      <c r="AC271" s="32"/>
      <c r="AD271" s="32"/>
      <c r="AE271" s="32"/>
      <c r="AT271" s="11" t="s">
        <v>115</v>
      </c>
      <c r="AU271" s="11" t="s">
        <v>76</v>
      </c>
    </row>
    <row r="272" s="2" customFormat="1">
      <c r="A272" s="32"/>
      <c r="B272" s="33"/>
      <c r="C272" s="34"/>
      <c r="D272" s="210" t="s">
        <v>117</v>
      </c>
      <c r="E272" s="34"/>
      <c r="F272" s="214" t="s">
        <v>299</v>
      </c>
      <c r="G272" s="34"/>
      <c r="H272" s="34"/>
      <c r="I272" s="134"/>
      <c r="J272" s="34"/>
      <c r="K272" s="34"/>
      <c r="L272" s="38"/>
      <c r="M272" s="212"/>
      <c r="N272" s="213"/>
      <c r="O272" s="85"/>
      <c r="P272" s="85"/>
      <c r="Q272" s="85"/>
      <c r="R272" s="85"/>
      <c r="S272" s="85"/>
      <c r="T272" s="86"/>
      <c r="U272" s="32"/>
      <c r="V272" s="32"/>
      <c r="W272" s="32"/>
      <c r="X272" s="32"/>
      <c r="Y272" s="32"/>
      <c r="Z272" s="32"/>
      <c r="AA272" s="32"/>
      <c r="AB272" s="32"/>
      <c r="AC272" s="32"/>
      <c r="AD272" s="32"/>
      <c r="AE272" s="32"/>
      <c r="AT272" s="11" t="s">
        <v>117</v>
      </c>
      <c r="AU272" s="11" t="s">
        <v>76</v>
      </c>
    </row>
    <row r="273" s="2" customFormat="1" ht="16.5" customHeight="1">
      <c r="A273" s="32"/>
      <c r="B273" s="33"/>
      <c r="C273" s="196" t="s">
        <v>385</v>
      </c>
      <c r="D273" s="196" t="s">
        <v>108</v>
      </c>
      <c r="E273" s="197" t="s">
        <v>386</v>
      </c>
      <c r="F273" s="198" t="s">
        <v>387</v>
      </c>
      <c r="G273" s="199" t="s">
        <v>121</v>
      </c>
      <c r="H273" s="200">
        <v>5</v>
      </c>
      <c r="I273" s="201"/>
      <c r="J273" s="202">
        <f>ROUND(I273*H273,2)</f>
        <v>0</v>
      </c>
      <c r="K273" s="203"/>
      <c r="L273" s="38"/>
      <c r="M273" s="204" t="s">
        <v>1</v>
      </c>
      <c r="N273" s="205" t="s">
        <v>41</v>
      </c>
      <c r="O273" s="85"/>
      <c r="P273" s="206">
        <f>O273*H273</f>
        <v>0</v>
      </c>
      <c r="Q273" s="206">
        <v>0</v>
      </c>
      <c r="R273" s="206">
        <f>Q273*H273</f>
        <v>0</v>
      </c>
      <c r="S273" s="206">
        <v>0</v>
      </c>
      <c r="T273" s="207">
        <f>S273*H273</f>
        <v>0</v>
      </c>
      <c r="U273" s="32"/>
      <c r="V273" s="32"/>
      <c r="W273" s="32"/>
      <c r="X273" s="32"/>
      <c r="Y273" s="32"/>
      <c r="Z273" s="32"/>
      <c r="AA273" s="32"/>
      <c r="AB273" s="32"/>
      <c r="AC273" s="32"/>
      <c r="AD273" s="32"/>
      <c r="AE273" s="32"/>
      <c r="AR273" s="208" t="s">
        <v>112</v>
      </c>
      <c r="AT273" s="208" t="s">
        <v>108</v>
      </c>
      <c r="AU273" s="208" t="s">
        <v>76</v>
      </c>
      <c r="AY273" s="11" t="s">
        <v>113</v>
      </c>
      <c r="BE273" s="209">
        <f>IF(N273="základní",J273,0)</f>
        <v>0</v>
      </c>
      <c r="BF273" s="209">
        <f>IF(N273="snížená",J273,0)</f>
        <v>0</v>
      </c>
      <c r="BG273" s="209">
        <f>IF(N273="zákl. přenesená",J273,0)</f>
        <v>0</v>
      </c>
      <c r="BH273" s="209">
        <f>IF(N273="sníž. přenesená",J273,0)</f>
        <v>0</v>
      </c>
      <c r="BI273" s="209">
        <f>IF(N273="nulová",J273,0)</f>
        <v>0</v>
      </c>
      <c r="BJ273" s="11" t="s">
        <v>84</v>
      </c>
      <c r="BK273" s="209">
        <f>ROUND(I273*H273,2)</f>
        <v>0</v>
      </c>
      <c r="BL273" s="11" t="s">
        <v>112</v>
      </c>
      <c r="BM273" s="208" t="s">
        <v>388</v>
      </c>
    </row>
    <row r="274" s="2" customFormat="1">
      <c r="A274" s="32"/>
      <c r="B274" s="33"/>
      <c r="C274" s="34"/>
      <c r="D274" s="210" t="s">
        <v>115</v>
      </c>
      <c r="E274" s="34"/>
      <c r="F274" s="211" t="s">
        <v>389</v>
      </c>
      <c r="G274" s="34"/>
      <c r="H274" s="34"/>
      <c r="I274" s="134"/>
      <c r="J274" s="34"/>
      <c r="K274" s="34"/>
      <c r="L274" s="38"/>
      <c r="M274" s="212"/>
      <c r="N274" s="213"/>
      <c r="O274" s="85"/>
      <c r="P274" s="85"/>
      <c r="Q274" s="85"/>
      <c r="R274" s="85"/>
      <c r="S274" s="85"/>
      <c r="T274" s="86"/>
      <c r="U274" s="32"/>
      <c r="V274" s="32"/>
      <c r="W274" s="32"/>
      <c r="X274" s="32"/>
      <c r="Y274" s="32"/>
      <c r="Z274" s="32"/>
      <c r="AA274" s="32"/>
      <c r="AB274" s="32"/>
      <c r="AC274" s="32"/>
      <c r="AD274" s="32"/>
      <c r="AE274" s="32"/>
      <c r="AT274" s="11" t="s">
        <v>115</v>
      </c>
      <c r="AU274" s="11" t="s">
        <v>76</v>
      </c>
    </row>
    <row r="275" s="2" customFormat="1">
      <c r="A275" s="32"/>
      <c r="B275" s="33"/>
      <c r="C275" s="34"/>
      <c r="D275" s="210" t="s">
        <v>117</v>
      </c>
      <c r="E275" s="34"/>
      <c r="F275" s="214" t="s">
        <v>299</v>
      </c>
      <c r="G275" s="34"/>
      <c r="H275" s="34"/>
      <c r="I275" s="134"/>
      <c r="J275" s="34"/>
      <c r="K275" s="34"/>
      <c r="L275" s="38"/>
      <c r="M275" s="212"/>
      <c r="N275" s="213"/>
      <c r="O275" s="85"/>
      <c r="P275" s="85"/>
      <c r="Q275" s="85"/>
      <c r="R275" s="85"/>
      <c r="S275" s="85"/>
      <c r="T275" s="86"/>
      <c r="U275" s="32"/>
      <c r="V275" s="32"/>
      <c r="W275" s="32"/>
      <c r="X275" s="32"/>
      <c r="Y275" s="32"/>
      <c r="Z275" s="32"/>
      <c r="AA275" s="32"/>
      <c r="AB275" s="32"/>
      <c r="AC275" s="32"/>
      <c r="AD275" s="32"/>
      <c r="AE275" s="32"/>
      <c r="AT275" s="11" t="s">
        <v>117</v>
      </c>
      <c r="AU275" s="11" t="s">
        <v>76</v>
      </c>
    </row>
    <row r="276" s="2" customFormat="1" ht="16.5" customHeight="1">
      <c r="A276" s="32"/>
      <c r="B276" s="33"/>
      <c r="C276" s="196" t="s">
        <v>390</v>
      </c>
      <c r="D276" s="196" t="s">
        <v>108</v>
      </c>
      <c r="E276" s="197" t="s">
        <v>391</v>
      </c>
      <c r="F276" s="198" t="s">
        <v>392</v>
      </c>
      <c r="G276" s="199" t="s">
        <v>121</v>
      </c>
      <c r="H276" s="200">
        <v>25</v>
      </c>
      <c r="I276" s="201"/>
      <c r="J276" s="202">
        <f>ROUND(I276*H276,2)</f>
        <v>0</v>
      </c>
      <c r="K276" s="203"/>
      <c r="L276" s="38"/>
      <c r="M276" s="204" t="s">
        <v>1</v>
      </c>
      <c r="N276" s="205" t="s">
        <v>41</v>
      </c>
      <c r="O276" s="85"/>
      <c r="P276" s="206">
        <f>O276*H276</f>
        <v>0</v>
      </c>
      <c r="Q276" s="206">
        <v>0</v>
      </c>
      <c r="R276" s="206">
        <f>Q276*H276</f>
        <v>0</v>
      </c>
      <c r="S276" s="206">
        <v>0</v>
      </c>
      <c r="T276" s="207">
        <f>S276*H276</f>
        <v>0</v>
      </c>
      <c r="U276" s="32"/>
      <c r="V276" s="32"/>
      <c r="W276" s="32"/>
      <c r="X276" s="32"/>
      <c r="Y276" s="32"/>
      <c r="Z276" s="32"/>
      <c r="AA276" s="32"/>
      <c r="AB276" s="32"/>
      <c r="AC276" s="32"/>
      <c r="AD276" s="32"/>
      <c r="AE276" s="32"/>
      <c r="AR276" s="208" t="s">
        <v>112</v>
      </c>
      <c r="AT276" s="208" t="s">
        <v>108</v>
      </c>
      <c r="AU276" s="208" t="s">
        <v>76</v>
      </c>
      <c r="AY276" s="11" t="s">
        <v>113</v>
      </c>
      <c r="BE276" s="209">
        <f>IF(N276="základní",J276,0)</f>
        <v>0</v>
      </c>
      <c r="BF276" s="209">
        <f>IF(N276="snížená",J276,0)</f>
        <v>0</v>
      </c>
      <c r="BG276" s="209">
        <f>IF(N276="zákl. přenesená",J276,0)</f>
        <v>0</v>
      </c>
      <c r="BH276" s="209">
        <f>IF(N276="sníž. přenesená",J276,0)</f>
        <v>0</v>
      </c>
      <c r="BI276" s="209">
        <f>IF(N276="nulová",J276,0)</f>
        <v>0</v>
      </c>
      <c r="BJ276" s="11" t="s">
        <v>84</v>
      </c>
      <c r="BK276" s="209">
        <f>ROUND(I276*H276,2)</f>
        <v>0</v>
      </c>
      <c r="BL276" s="11" t="s">
        <v>112</v>
      </c>
      <c r="BM276" s="208" t="s">
        <v>393</v>
      </c>
    </row>
    <row r="277" s="2" customFormat="1">
      <c r="A277" s="32"/>
      <c r="B277" s="33"/>
      <c r="C277" s="34"/>
      <c r="D277" s="210" t="s">
        <v>115</v>
      </c>
      <c r="E277" s="34"/>
      <c r="F277" s="211" t="s">
        <v>394</v>
      </c>
      <c r="G277" s="34"/>
      <c r="H277" s="34"/>
      <c r="I277" s="134"/>
      <c r="J277" s="34"/>
      <c r="K277" s="34"/>
      <c r="L277" s="38"/>
      <c r="M277" s="212"/>
      <c r="N277" s="213"/>
      <c r="O277" s="85"/>
      <c r="P277" s="85"/>
      <c r="Q277" s="85"/>
      <c r="R277" s="85"/>
      <c r="S277" s="85"/>
      <c r="T277" s="86"/>
      <c r="U277" s="32"/>
      <c r="V277" s="32"/>
      <c r="W277" s="32"/>
      <c r="X277" s="32"/>
      <c r="Y277" s="32"/>
      <c r="Z277" s="32"/>
      <c r="AA277" s="32"/>
      <c r="AB277" s="32"/>
      <c r="AC277" s="32"/>
      <c r="AD277" s="32"/>
      <c r="AE277" s="32"/>
      <c r="AT277" s="11" t="s">
        <v>115</v>
      </c>
      <c r="AU277" s="11" t="s">
        <v>76</v>
      </c>
    </row>
    <row r="278" s="2" customFormat="1">
      <c r="A278" s="32"/>
      <c r="B278" s="33"/>
      <c r="C278" s="34"/>
      <c r="D278" s="210" t="s">
        <v>117</v>
      </c>
      <c r="E278" s="34"/>
      <c r="F278" s="214" t="s">
        <v>299</v>
      </c>
      <c r="G278" s="34"/>
      <c r="H278" s="34"/>
      <c r="I278" s="134"/>
      <c r="J278" s="34"/>
      <c r="K278" s="34"/>
      <c r="L278" s="38"/>
      <c r="M278" s="212"/>
      <c r="N278" s="213"/>
      <c r="O278" s="85"/>
      <c r="P278" s="85"/>
      <c r="Q278" s="85"/>
      <c r="R278" s="85"/>
      <c r="S278" s="85"/>
      <c r="T278" s="86"/>
      <c r="U278" s="32"/>
      <c r="V278" s="32"/>
      <c r="W278" s="32"/>
      <c r="X278" s="32"/>
      <c r="Y278" s="32"/>
      <c r="Z278" s="32"/>
      <c r="AA278" s="32"/>
      <c r="AB278" s="32"/>
      <c r="AC278" s="32"/>
      <c r="AD278" s="32"/>
      <c r="AE278" s="32"/>
      <c r="AT278" s="11" t="s">
        <v>117</v>
      </c>
      <c r="AU278" s="11" t="s">
        <v>76</v>
      </c>
    </row>
    <row r="279" s="2" customFormat="1" ht="16.5" customHeight="1">
      <c r="A279" s="32"/>
      <c r="B279" s="33"/>
      <c r="C279" s="196" t="s">
        <v>395</v>
      </c>
      <c r="D279" s="196" t="s">
        <v>108</v>
      </c>
      <c r="E279" s="197" t="s">
        <v>396</v>
      </c>
      <c r="F279" s="198" t="s">
        <v>397</v>
      </c>
      <c r="G279" s="199" t="s">
        <v>121</v>
      </c>
      <c r="H279" s="200">
        <v>20</v>
      </c>
      <c r="I279" s="201"/>
      <c r="J279" s="202">
        <f>ROUND(I279*H279,2)</f>
        <v>0</v>
      </c>
      <c r="K279" s="203"/>
      <c r="L279" s="38"/>
      <c r="M279" s="204" t="s">
        <v>1</v>
      </c>
      <c r="N279" s="205" t="s">
        <v>41</v>
      </c>
      <c r="O279" s="85"/>
      <c r="P279" s="206">
        <f>O279*H279</f>
        <v>0</v>
      </c>
      <c r="Q279" s="206">
        <v>0</v>
      </c>
      <c r="R279" s="206">
        <f>Q279*H279</f>
        <v>0</v>
      </c>
      <c r="S279" s="206">
        <v>0</v>
      </c>
      <c r="T279" s="207">
        <f>S279*H279</f>
        <v>0</v>
      </c>
      <c r="U279" s="32"/>
      <c r="V279" s="32"/>
      <c r="W279" s="32"/>
      <c r="X279" s="32"/>
      <c r="Y279" s="32"/>
      <c r="Z279" s="32"/>
      <c r="AA279" s="32"/>
      <c r="AB279" s="32"/>
      <c r="AC279" s="32"/>
      <c r="AD279" s="32"/>
      <c r="AE279" s="32"/>
      <c r="AR279" s="208" t="s">
        <v>112</v>
      </c>
      <c r="AT279" s="208" t="s">
        <v>108</v>
      </c>
      <c r="AU279" s="208" t="s">
        <v>76</v>
      </c>
      <c r="AY279" s="11" t="s">
        <v>113</v>
      </c>
      <c r="BE279" s="209">
        <f>IF(N279="základní",J279,0)</f>
        <v>0</v>
      </c>
      <c r="BF279" s="209">
        <f>IF(N279="snížená",J279,0)</f>
        <v>0</v>
      </c>
      <c r="BG279" s="209">
        <f>IF(N279="zákl. přenesená",J279,0)</f>
        <v>0</v>
      </c>
      <c r="BH279" s="209">
        <f>IF(N279="sníž. přenesená",J279,0)</f>
        <v>0</v>
      </c>
      <c r="BI279" s="209">
        <f>IF(N279="nulová",J279,0)</f>
        <v>0</v>
      </c>
      <c r="BJ279" s="11" t="s">
        <v>84</v>
      </c>
      <c r="BK279" s="209">
        <f>ROUND(I279*H279,2)</f>
        <v>0</v>
      </c>
      <c r="BL279" s="11" t="s">
        <v>112</v>
      </c>
      <c r="BM279" s="208" t="s">
        <v>398</v>
      </c>
    </row>
    <row r="280" s="2" customFormat="1">
      <c r="A280" s="32"/>
      <c r="B280" s="33"/>
      <c r="C280" s="34"/>
      <c r="D280" s="210" t="s">
        <v>115</v>
      </c>
      <c r="E280" s="34"/>
      <c r="F280" s="211" t="s">
        <v>399</v>
      </c>
      <c r="G280" s="34"/>
      <c r="H280" s="34"/>
      <c r="I280" s="134"/>
      <c r="J280" s="34"/>
      <c r="K280" s="34"/>
      <c r="L280" s="38"/>
      <c r="M280" s="212"/>
      <c r="N280" s="213"/>
      <c r="O280" s="85"/>
      <c r="P280" s="85"/>
      <c r="Q280" s="85"/>
      <c r="R280" s="85"/>
      <c r="S280" s="85"/>
      <c r="T280" s="86"/>
      <c r="U280" s="32"/>
      <c r="V280" s="32"/>
      <c r="W280" s="32"/>
      <c r="X280" s="32"/>
      <c r="Y280" s="32"/>
      <c r="Z280" s="32"/>
      <c r="AA280" s="32"/>
      <c r="AB280" s="32"/>
      <c r="AC280" s="32"/>
      <c r="AD280" s="32"/>
      <c r="AE280" s="32"/>
      <c r="AT280" s="11" t="s">
        <v>115</v>
      </c>
      <c r="AU280" s="11" t="s">
        <v>76</v>
      </c>
    </row>
    <row r="281" s="2" customFormat="1">
      <c r="A281" s="32"/>
      <c r="B281" s="33"/>
      <c r="C281" s="34"/>
      <c r="D281" s="210" t="s">
        <v>117</v>
      </c>
      <c r="E281" s="34"/>
      <c r="F281" s="214" t="s">
        <v>299</v>
      </c>
      <c r="G281" s="34"/>
      <c r="H281" s="34"/>
      <c r="I281" s="134"/>
      <c r="J281" s="34"/>
      <c r="K281" s="34"/>
      <c r="L281" s="38"/>
      <c r="M281" s="212"/>
      <c r="N281" s="213"/>
      <c r="O281" s="85"/>
      <c r="P281" s="85"/>
      <c r="Q281" s="85"/>
      <c r="R281" s="85"/>
      <c r="S281" s="85"/>
      <c r="T281" s="86"/>
      <c r="U281" s="32"/>
      <c r="V281" s="32"/>
      <c r="W281" s="32"/>
      <c r="X281" s="32"/>
      <c r="Y281" s="32"/>
      <c r="Z281" s="32"/>
      <c r="AA281" s="32"/>
      <c r="AB281" s="32"/>
      <c r="AC281" s="32"/>
      <c r="AD281" s="32"/>
      <c r="AE281" s="32"/>
      <c r="AT281" s="11" t="s">
        <v>117</v>
      </c>
      <c r="AU281" s="11" t="s">
        <v>76</v>
      </c>
    </row>
    <row r="282" s="2" customFormat="1" ht="16.5" customHeight="1">
      <c r="A282" s="32"/>
      <c r="B282" s="33"/>
      <c r="C282" s="196" t="s">
        <v>400</v>
      </c>
      <c r="D282" s="196" t="s">
        <v>108</v>
      </c>
      <c r="E282" s="197" t="s">
        <v>401</v>
      </c>
      <c r="F282" s="198" t="s">
        <v>402</v>
      </c>
      <c r="G282" s="199" t="s">
        <v>121</v>
      </c>
      <c r="H282" s="200">
        <v>15</v>
      </c>
      <c r="I282" s="201"/>
      <c r="J282" s="202">
        <f>ROUND(I282*H282,2)</f>
        <v>0</v>
      </c>
      <c r="K282" s="203"/>
      <c r="L282" s="38"/>
      <c r="M282" s="204" t="s">
        <v>1</v>
      </c>
      <c r="N282" s="205" t="s">
        <v>41</v>
      </c>
      <c r="O282" s="85"/>
      <c r="P282" s="206">
        <f>O282*H282</f>
        <v>0</v>
      </c>
      <c r="Q282" s="206">
        <v>0</v>
      </c>
      <c r="R282" s="206">
        <f>Q282*H282</f>
        <v>0</v>
      </c>
      <c r="S282" s="206">
        <v>0</v>
      </c>
      <c r="T282" s="207">
        <f>S282*H282</f>
        <v>0</v>
      </c>
      <c r="U282" s="32"/>
      <c r="V282" s="32"/>
      <c r="W282" s="32"/>
      <c r="X282" s="32"/>
      <c r="Y282" s="32"/>
      <c r="Z282" s="32"/>
      <c r="AA282" s="32"/>
      <c r="AB282" s="32"/>
      <c r="AC282" s="32"/>
      <c r="AD282" s="32"/>
      <c r="AE282" s="32"/>
      <c r="AR282" s="208" t="s">
        <v>112</v>
      </c>
      <c r="AT282" s="208" t="s">
        <v>108</v>
      </c>
      <c r="AU282" s="208" t="s">
        <v>76</v>
      </c>
      <c r="AY282" s="11" t="s">
        <v>113</v>
      </c>
      <c r="BE282" s="209">
        <f>IF(N282="základní",J282,0)</f>
        <v>0</v>
      </c>
      <c r="BF282" s="209">
        <f>IF(N282="snížená",J282,0)</f>
        <v>0</v>
      </c>
      <c r="BG282" s="209">
        <f>IF(N282="zákl. přenesená",J282,0)</f>
        <v>0</v>
      </c>
      <c r="BH282" s="209">
        <f>IF(N282="sníž. přenesená",J282,0)</f>
        <v>0</v>
      </c>
      <c r="BI282" s="209">
        <f>IF(N282="nulová",J282,0)</f>
        <v>0</v>
      </c>
      <c r="BJ282" s="11" t="s">
        <v>84</v>
      </c>
      <c r="BK282" s="209">
        <f>ROUND(I282*H282,2)</f>
        <v>0</v>
      </c>
      <c r="BL282" s="11" t="s">
        <v>112</v>
      </c>
      <c r="BM282" s="208" t="s">
        <v>403</v>
      </c>
    </row>
    <row r="283" s="2" customFormat="1">
      <c r="A283" s="32"/>
      <c r="B283" s="33"/>
      <c r="C283" s="34"/>
      <c r="D283" s="210" t="s">
        <v>115</v>
      </c>
      <c r="E283" s="34"/>
      <c r="F283" s="211" t="s">
        <v>404</v>
      </c>
      <c r="G283" s="34"/>
      <c r="H283" s="34"/>
      <c r="I283" s="134"/>
      <c r="J283" s="34"/>
      <c r="K283" s="34"/>
      <c r="L283" s="38"/>
      <c r="M283" s="212"/>
      <c r="N283" s="213"/>
      <c r="O283" s="85"/>
      <c r="P283" s="85"/>
      <c r="Q283" s="85"/>
      <c r="R283" s="85"/>
      <c r="S283" s="85"/>
      <c r="T283" s="86"/>
      <c r="U283" s="32"/>
      <c r="V283" s="32"/>
      <c r="W283" s="32"/>
      <c r="X283" s="32"/>
      <c r="Y283" s="32"/>
      <c r="Z283" s="32"/>
      <c r="AA283" s="32"/>
      <c r="AB283" s="32"/>
      <c r="AC283" s="32"/>
      <c r="AD283" s="32"/>
      <c r="AE283" s="32"/>
      <c r="AT283" s="11" t="s">
        <v>115</v>
      </c>
      <c r="AU283" s="11" t="s">
        <v>76</v>
      </c>
    </row>
    <row r="284" s="2" customFormat="1">
      <c r="A284" s="32"/>
      <c r="B284" s="33"/>
      <c r="C284" s="34"/>
      <c r="D284" s="210" t="s">
        <v>117</v>
      </c>
      <c r="E284" s="34"/>
      <c r="F284" s="214" t="s">
        <v>299</v>
      </c>
      <c r="G284" s="34"/>
      <c r="H284" s="34"/>
      <c r="I284" s="134"/>
      <c r="J284" s="34"/>
      <c r="K284" s="34"/>
      <c r="L284" s="38"/>
      <c r="M284" s="212"/>
      <c r="N284" s="213"/>
      <c r="O284" s="85"/>
      <c r="P284" s="85"/>
      <c r="Q284" s="85"/>
      <c r="R284" s="85"/>
      <c r="S284" s="85"/>
      <c r="T284" s="86"/>
      <c r="U284" s="32"/>
      <c r="V284" s="32"/>
      <c r="W284" s="32"/>
      <c r="X284" s="32"/>
      <c r="Y284" s="32"/>
      <c r="Z284" s="32"/>
      <c r="AA284" s="32"/>
      <c r="AB284" s="32"/>
      <c r="AC284" s="32"/>
      <c r="AD284" s="32"/>
      <c r="AE284" s="32"/>
      <c r="AT284" s="11" t="s">
        <v>117</v>
      </c>
      <c r="AU284" s="11" t="s">
        <v>76</v>
      </c>
    </row>
    <row r="285" s="2" customFormat="1" ht="16.5" customHeight="1">
      <c r="A285" s="32"/>
      <c r="B285" s="33"/>
      <c r="C285" s="196" t="s">
        <v>405</v>
      </c>
      <c r="D285" s="196" t="s">
        <v>108</v>
      </c>
      <c r="E285" s="197" t="s">
        <v>406</v>
      </c>
      <c r="F285" s="198" t="s">
        <v>407</v>
      </c>
      <c r="G285" s="199" t="s">
        <v>121</v>
      </c>
      <c r="H285" s="200">
        <v>10</v>
      </c>
      <c r="I285" s="201"/>
      <c r="J285" s="202">
        <f>ROUND(I285*H285,2)</f>
        <v>0</v>
      </c>
      <c r="K285" s="203"/>
      <c r="L285" s="38"/>
      <c r="M285" s="204" t="s">
        <v>1</v>
      </c>
      <c r="N285" s="205" t="s">
        <v>41</v>
      </c>
      <c r="O285" s="85"/>
      <c r="P285" s="206">
        <f>O285*H285</f>
        <v>0</v>
      </c>
      <c r="Q285" s="206">
        <v>0</v>
      </c>
      <c r="R285" s="206">
        <f>Q285*H285</f>
        <v>0</v>
      </c>
      <c r="S285" s="206">
        <v>0</v>
      </c>
      <c r="T285" s="207">
        <f>S285*H285</f>
        <v>0</v>
      </c>
      <c r="U285" s="32"/>
      <c r="V285" s="32"/>
      <c r="W285" s="32"/>
      <c r="X285" s="32"/>
      <c r="Y285" s="32"/>
      <c r="Z285" s="32"/>
      <c r="AA285" s="32"/>
      <c r="AB285" s="32"/>
      <c r="AC285" s="32"/>
      <c r="AD285" s="32"/>
      <c r="AE285" s="32"/>
      <c r="AR285" s="208" t="s">
        <v>112</v>
      </c>
      <c r="AT285" s="208" t="s">
        <v>108</v>
      </c>
      <c r="AU285" s="208" t="s">
        <v>76</v>
      </c>
      <c r="AY285" s="11" t="s">
        <v>113</v>
      </c>
      <c r="BE285" s="209">
        <f>IF(N285="základní",J285,0)</f>
        <v>0</v>
      </c>
      <c r="BF285" s="209">
        <f>IF(N285="snížená",J285,0)</f>
        <v>0</v>
      </c>
      <c r="BG285" s="209">
        <f>IF(N285="zákl. přenesená",J285,0)</f>
        <v>0</v>
      </c>
      <c r="BH285" s="209">
        <f>IF(N285="sníž. přenesená",J285,0)</f>
        <v>0</v>
      </c>
      <c r="BI285" s="209">
        <f>IF(N285="nulová",J285,0)</f>
        <v>0</v>
      </c>
      <c r="BJ285" s="11" t="s">
        <v>84</v>
      </c>
      <c r="BK285" s="209">
        <f>ROUND(I285*H285,2)</f>
        <v>0</v>
      </c>
      <c r="BL285" s="11" t="s">
        <v>112</v>
      </c>
      <c r="BM285" s="208" t="s">
        <v>408</v>
      </c>
    </row>
    <row r="286" s="2" customFormat="1">
      <c r="A286" s="32"/>
      <c r="B286" s="33"/>
      <c r="C286" s="34"/>
      <c r="D286" s="210" t="s">
        <v>115</v>
      </c>
      <c r="E286" s="34"/>
      <c r="F286" s="211" t="s">
        <v>409</v>
      </c>
      <c r="G286" s="34"/>
      <c r="H286" s="34"/>
      <c r="I286" s="134"/>
      <c r="J286" s="34"/>
      <c r="K286" s="34"/>
      <c r="L286" s="38"/>
      <c r="M286" s="212"/>
      <c r="N286" s="213"/>
      <c r="O286" s="85"/>
      <c r="P286" s="85"/>
      <c r="Q286" s="85"/>
      <c r="R286" s="85"/>
      <c r="S286" s="85"/>
      <c r="T286" s="86"/>
      <c r="U286" s="32"/>
      <c r="V286" s="32"/>
      <c r="W286" s="32"/>
      <c r="X286" s="32"/>
      <c r="Y286" s="32"/>
      <c r="Z286" s="32"/>
      <c r="AA286" s="32"/>
      <c r="AB286" s="32"/>
      <c r="AC286" s="32"/>
      <c r="AD286" s="32"/>
      <c r="AE286" s="32"/>
      <c r="AT286" s="11" t="s">
        <v>115</v>
      </c>
      <c r="AU286" s="11" t="s">
        <v>76</v>
      </c>
    </row>
    <row r="287" s="2" customFormat="1">
      <c r="A287" s="32"/>
      <c r="B287" s="33"/>
      <c r="C287" s="34"/>
      <c r="D287" s="210" t="s">
        <v>117</v>
      </c>
      <c r="E287" s="34"/>
      <c r="F287" s="214" t="s">
        <v>299</v>
      </c>
      <c r="G287" s="34"/>
      <c r="H287" s="34"/>
      <c r="I287" s="134"/>
      <c r="J287" s="34"/>
      <c r="K287" s="34"/>
      <c r="L287" s="38"/>
      <c r="M287" s="212"/>
      <c r="N287" s="213"/>
      <c r="O287" s="85"/>
      <c r="P287" s="85"/>
      <c r="Q287" s="85"/>
      <c r="R287" s="85"/>
      <c r="S287" s="85"/>
      <c r="T287" s="86"/>
      <c r="U287" s="32"/>
      <c r="V287" s="32"/>
      <c r="W287" s="32"/>
      <c r="X287" s="32"/>
      <c r="Y287" s="32"/>
      <c r="Z287" s="32"/>
      <c r="AA287" s="32"/>
      <c r="AB287" s="32"/>
      <c r="AC287" s="32"/>
      <c r="AD287" s="32"/>
      <c r="AE287" s="32"/>
      <c r="AT287" s="11" t="s">
        <v>117</v>
      </c>
      <c r="AU287" s="11" t="s">
        <v>76</v>
      </c>
    </row>
    <row r="288" s="2" customFormat="1" ht="16.5" customHeight="1">
      <c r="A288" s="32"/>
      <c r="B288" s="33"/>
      <c r="C288" s="196" t="s">
        <v>410</v>
      </c>
      <c r="D288" s="196" t="s">
        <v>108</v>
      </c>
      <c r="E288" s="197" t="s">
        <v>411</v>
      </c>
      <c r="F288" s="198" t="s">
        <v>412</v>
      </c>
      <c r="G288" s="199" t="s">
        <v>121</v>
      </c>
      <c r="H288" s="200">
        <v>5</v>
      </c>
      <c r="I288" s="201"/>
      <c r="J288" s="202">
        <f>ROUND(I288*H288,2)</f>
        <v>0</v>
      </c>
      <c r="K288" s="203"/>
      <c r="L288" s="38"/>
      <c r="M288" s="204" t="s">
        <v>1</v>
      </c>
      <c r="N288" s="205" t="s">
        <v>41</v>
      </c>
      <c r="O288" s="85"/>
      <c r="P288" s="206">
        <f>O288*H288</f>
        <v>0</v>
      </c>
      <c r="Q288" s="206">
        <v>0</v>
      </c>
      <c r="R288" s="206">
        <f>Q288*H288</f>
        <v>0</v>
      </c>
      <c r="S288" s="206">
        <v>0</v>
      </c>
      <c r="T288" s="207">
        <f>S288*H288</f>
        <v>0</v>
      </c>
      <c r="U288" s="32"/>
      <c r="V288" s="32"/>
      <c r="W288" s="32"/>
      <c r="X288" s="32"/>
      <c r="Y288" s="32"/>
      <c r="Z288" s="32"/>
      <c r="AA288" s="32"/>
      <c r="AB288" s="32"/>
      <c r="AC288" s="32"/>
      <c r="AD288" s="32"/>
      <c r="AE288" s="32"/>
      <c r="AR288" s="208" t="s">
        <v>112</v>
      </c>
      <c r="AT288" s="208" t="s">
        <v>108</v>
      </c>
      <c r="AU288" s="208" t="s">
        <v>76</v>
      </c>
      <c r="AY288" s="11" t="s">
        <v>113</v>
      </c>
      <c r="BE288" s="209">
        <f>IF(N288="základní",J288,0)</f>
        <v>0</v>
      </c>
      <c r="BF288" s="209">
        <f>IF(N288="snížená",J288,0)</f>
        <v>0</v>
      </c>
      <c r="BG288" s="209">
        <f>IF(N288="zákl. přenesená",J288,0)</f>
        <v>0</v>
      </c>
      <c r="BH288" s="209">
        <f>IF(N288="sníž. přenesená",J288,0)</f>
        <v>0</v>
      </c>
      <c r="BI288" s="209">
        <f>IF(N288="nulová",J288,0)</f>
        <v>0</v>
      </c>
      <c r="BJ288" s="11" t="s">
        <v>84</v>
      </c>
      <c r="BK288" s="209">
        <f>ROUND(I288*H288,2)</f>
        <v>0</v>
      </c>
      <c r="BL288" s="11" t="s">
        <v>112</v>
      </c>
      <c r="BM288" s="208" t="s">
        <v>413</v>
      </c>
    </row>
    <row r="289" s="2" customFormat="1">
      <c r="A289" s="32"/>
      <c r="B289" s="33"/>
      <c r="C289" s="34"/>
      <c r="D289" s="210" t="s">
        <v>115</v>
      </c>
      <c r="E289" s="34"/>
      <c r="F289" s="211" t="s">
        <v>414</v>
      </c>
      <c r="G289" s="34"/>
      <c r="H289" s="34"/>
      <c r="I289" s="134"/>
      <c r="J289" s="34"/>
      <c r="K289" s="34"/>
      <c r="L289" s="38"/>
      <c r="M289" s="212"/>
      <c r="N289" s="213"/>
      <c r="O289" s="85"/>
      <c r="P289" s="85"/>
      <c r="Q289" s="85"/>
      <c r="R289" s="85"/>
      <c r="S289" s="85"/>
      <c r="T289" s="86"/>
      <c r="U289" s="32"/>
      <c r="V289" s="32"/>
      <c r="W289" s="32"/>
      <c r="X289" s="32"/>
      <c r="Y289" s="32"/>
      <c r="Z289" s="32"/>
      <c r="AA289" s="32"/>
      <c r="AB289" s="32"/>
      <c r="AC289" s="32"/>
      <c r="AD289" s="32"/>
      <c r="AE289" s="32"/>
      <c r="AT289" s="11" t="s">
        <v>115</v>
      </c>
      <c r="AU289" s="11" t="s">
        <v>76</v>
      </c>
    </row>
    <row r="290" s="2" customFormat="1">
      <c r="A290" s="32"/>
      <c r="B290" s="33"/>
      <c r="C290" s="34"/>
      <c r="D290" s="210" t="s">
        <v>117</v>
      </c>
      <c r="E290" s="34"/>
      <c r="F290" s="214" t="s">
        <v>299</v>
      </c>
      <c r="G290" s="34"/>
      <c r="H290" s="34"/>
      <c r="I290" s="134"/>
      <c r="J290" s="34"/>
      <c r="K290" s="34"/>
      <c r="L290" s="38"/>
      <c r="M290" s="212"/>
      <c r="N290" s="213"/>
      <c r="O290" s="85"/>
      <c r="P290" s="85"/>
      <c r="Q290" s="85"/>
      <c r="R290" s="85"/>
      <c r="S290" s="85"/>
      <c r="T290" s="86"/>
      <c r="U290" s="32"/>
      <c r="V290" s="32"/>
      <c r="W290" s="32"/>
      <c r="X290" s="32"/>
      <c r="Y290" s="32"/>
      <c r="Z290" s="32"/>
      <c r="AA290" s="32"/>
      <c r="AB290" s="32"/>
      <c r="AC290" s="32"/>
      <c r="AD290" s="32"/>
      <c r="AE290" s="32"/>
      <c r="AT290" s="11" t="s">
        <v>117</v>
      </c>
      <c r="AU290" s="11" t="s">
        <v>76</v>
      </c>
    </row>
    <row r="291" s="2" customFormat="1" ht="16.5" customHeight="1">
      <c r="A291" s="32"/>
      <c r="B291" s="33"/>
      <c r="C291" s="196" t="s">
        <v>415</v>
      </c>
      <c r="D291" s="196" t="s">
        <v>108</v>
      </c>
      <c r="E291" s="197" t="s">
        <v>416</v>
      </c>
      <c r="F291" s="198" t="s">
        <v>417</v>
      </c>
      <c r="G291" s="199" t="s">
        <v>121</v>
      </c>
      <c r="H291" s="200">
        <v>2</v>
      </c>
      <c r="I291" s="201"/>
      <c r="J291" s="202">
        <f>ROUND(I291*H291,2)</f>
        <v>0</v>
      </c>
      <c r="K291" s="203"/>
      <c r="L291" s="38"/>
      <c r="M291" s="204" t="s">
        <v>1</v>
      </c>
      <c r="N291" s="205" t="s">
        <v>41</v>
      </c>
      <c r="O291" s="85"/>
      <c r="P291" s="206">
        <f>O291*H291</f>
        <v>0</v>
      </c>
      <c r="Q291" s="206">
        <v>0</v>
      </c>
      <c r="R291" s="206">
        <f>Q291*H291</f>
        <v>0</v>
      </c>
      <c r="S291" s="206">
        <v>0</v>
      </c>
      <c r="T291" s="207">
        <f>S291*H291</f>
        <v>0</v>
      </c>
      <c r="U291" s="32"/>
      <c r="V291" s="32"/>
      <c r="W291" s="32"/>
      <c r="X291" s="32"/>
      <c r="Y291" s="32"/>
      <c r="Z291" s="32"/>
      <c r="AA291" s="32"/>
      <c r="AB291" s="32"/>
      <c r="AC291" s="32"/>
      <c r="AD291" s="32"/>
      <c r="AE291" s="32"/>
      <c r="AR291" s="208" t="s">
        <v>112</v>
      </c>
      <c r="AT291" s="208" t="s">
        <v>108</v>
      </c>
      <c r="AU291" s="208" t="s">
        <v>76</v>
      </c>
      <c r="AY291" s="11" t="s">
        <v>113</v>
      </c>
      <c r="BE291" s="209">
        <f>IF(N291="základní",J291,0)</f>
        <v>0</v>
      </c>
      <c r="BF291" s="209">
        <f>IF(N291="snížená",J291,0)</f>
        <v>0</v>
      </c>
      <c r="BG291" s="209">
        <f>IF(N291="zákl. přenesená",J291,0)</f>
        <v>0</v>
      </c>
      <c r="BH291" s="209">
        <f>IF(N291="sníž. přenesená",J291,0)</f>
        <v>0</v>
      </c>
      <c r="BI291" s="209">
        <f>IF(N291="nulová",J291,0)</f>
        <v>0</v>
      </c>
      <c r="BJ291" s="11" t="s">
        <v>84</v>
      </c>
      <c r="BK291" s="209">
        <f>ROUND(I291*H291,2)</f>
        <v>0</v>
      </c>
      <c r="BL291" s="11" t="s">
        <v>112</v>
      </c>
      <c r="BM291" s="208" t="s">
        <v>418</v>
      </c>
    </row>
    <row r="292" s="2" customFormat="1">
      <c r="A292" s="32"/>
      <c r="B292" s="33"/>
      <c r="C292" s="34"/>
      <c r="D292" s="210" t="s">
        <v>115</v>
      </c>
      <c r="E292" s="34"/>
      <c r="F292" s="211" t="s">
        <v>419</v>
      </c>
      <c r="G292" s="34"/>
      <c r="H292" s="34"/>
      <c r="I292" s="134"/>
      <c r="J292" s="34"/>
      <c r="K292" s="34"/>
      <c r="L292" s="38"/>
      <c r="M292" s="212"/>
      <c r="N292" s="213"/>
      <c r="O292" s="85"/>
      <c r="P292" s="85"/>
      <c r="Q292" s="85"/>
      <c r="R292" s="85"/>
      <c r="S292" s="85"/>
      <c r="T292" s="86"/>
      <c r="U292" s="32"/>
      <c r="V292" s="32"/>
      <c r="W292" s="32"/>
      <c r="X292" s="32"/>
      <c r="Y292" s="32"/>
      <c r="Z292" s="32"/>
      <c r="AA292" s="32"/>
      <c r="AB292" s="32"/>
      <c r="AC292" s="32"/>
      <c r="AD292" s="32"/>
      <c r="AE292" s="32"/>
      <c r="AT292" s="11" t="s">
        <v>115</v>
      </c>
      <c r="AU292" s="11" t="s">
        <v>76</v>
      </c>
    </row>
    <row r="293" s="2" customFormat="1">
      <c r="A293" s="32"/>
      <c r="B293" s="33"/>
      <c r="C293" s="34"/>
      <c r="D293" s="210" t="s">
        <v>117</v>
      </c>
      <c r="E293" s="34"/>
      <c r="F293" s="214" t="s">
        <v>420</v>
      </c>
      <c r="G293" s="34"/>
      <c r="H293" s="34"/>
      <c r="I293" s="134"/>
      <c r="J293" s="34"/>
      <c r="K293" s="34"/>
      <c r="L293" s="38"/>
      <c r="M293" s="212"/>
      <c r="N293" s="213"/>
      <c r="O293" s="85"/>
      <c r="P293" s="85"/>
      <c r="Q293" s="85"/>
      <c r="R293" s="85"/>
      <c r="S293" s="85"/>
      <c r="T293" s="86"/>
      <c r="U293" s="32"/>
      <c r="V293" s="32"/>
      <c r="W293" s="32"/>
      <c r="X293" s="32"/>
      <c r="Y293" s="32"/>
      <c r="Z293" s="32"/>
      <c r="AA293" s="32"/>
      <c r="AB293" s="32"/>
      <c r="AC293" s="32"/>
      <c r="AD293" s="32"/>
      <c r="AE293" s="32"/>
      <c r="AT293" s="11" t="s">
        <v>117</v>
      </c>
      <c r="AU293" s="11" t="s">
        <v>76</v>
      </c>
    </row>
    <row r="294" s="2" customFormat="1" ht="16.5" customHeight="1">
      <c r="A294" s="32"/>
      <c r="B294" s="33"/>
      <c r="C294" s="196" t="s">
        <v>421</v>
      </c>
      <c r="D294" s="196" t="s">
        <v>108</v>
      </c>
      <c r="E294" s="197" t="s">
        <v>422</v>
      </c>
      <c r="F294" s="198" t="s">
        <v>423</v>
      </c>
      <c r="G294" s="199" t="s">
        <v>121</v>
      </c>
      <c r="H294" s="200">
        <v>20</v>
      </c>
      <c r="I294" s="201"/>
      <c r="J294" s="202">
        <f>ROUND(I294*H294,2)</f>
        <v>0</v>
      </c>
      <c r="K294" s="203"/>
      <c r="L294" s="38"/>
      <c r="M294" s="204" t="s">
        <v>1</v>
      </c>
      <c r="N294" s="205" t="s">
        <v>41</v>
      </c>
      <c r="O294" s="85"/>
      <c r="P294" s="206">
        <f>O294*H294</f>
        <v>0</v>
      </c>
      <c r="Q294" s="206">
        <v>0</v>
      </c>
      <c r="R294" s="206">
        <f>Q294*H294</f>
        <v>0</v>
      </c>
      <c r="S294" s="206">
        <v>0</v>
      </c>
      <c r="T294" s="207">
        <f>S294*H294</f>
        <v>0</v>
      </c>
      <c r="U294" s="32"/>
      <c r="V294" s="32"/>
      <c r="W294" s="32"/>
      <c r="X294" s="32"/>
      <c r="Y294" s="32"/>
      <c r="Z294" s="32"/>
      <c r="AA294" s="32"/>
      <c r="AB294" s="32"/>
      <c r="AC294" s="32"/>
      <c r="AD294" s="32"/>
      <c r="AE294" s="32"/>
      <c r="AR294" s="208" t="s">
        <v>112</v>
      </c>
      <c r="AT294" s="208" t="s">
        <v>108</v>
      </c>
      <c r="AU294" s="208" t="s">
        <v>76</v>
      </c>
      <c r="AY294" s="11" t="s">
        <v>113</v>
      </c>
      <c r="BE294" s="209">
        <f>IF(N294="základní",J294,0)</f>
        <v>0</v>
      </c>
      <c r="BF294" s="209">
        <f>IF(N294="snížená",J294,0)</f>
        <v>0</v>
      </c>
      <c r="BG294" s="209">
        <f>IF(N294="zákl. přenesená",J294,0)</f>
        <v>0</v>
      </c>
      <c r="BH294" s="209">
        <f>IF(N294="sníž. přenesená",J294,0)</f>
        <v>0</v>
      </c>
      <c r="BI294" s="209">
        <f>IF(N294="nulová",J294,0)</f>
        <v>0</v>
      </c>
      <c r="BJ294" s="11" t="s">
        <v>84</v>
      </c>
      <c r="BK294" s="209">
        <f>ROUND(I294*H294,2)</f>
        <v>0</v>
      </c>
      <c r="BL294" s="11" t="s">
        <v>112</v>
      </c>
      <c r="BM294" s="208" t="s">
        <v>424</v>
      </c>
    </row>
    <row r="295" s="2" customFormat="1">
      <c r="A295" s="32"/>
      <c r="B295" s="33"/>
      <c r="C295" s="34"/>
      <c r="D295" s="210" t="s">
        <v>115</v>
      </c>
      <c r="E295" s="34"/>
      <c r="F295" s="211" t="s">
        <v>425</v>
      </c>
      <c r="G295" s="34"/>
      <c r="H295" s="34"/>
      <c r="I295" s="134"/>
      <c r="J295" s="34"/>
      <c r="K295" s="34"/>
      <c r="L295" s="38"/>
      <c r="M295" s="212"/>
      <c r="N295" s="213"/>
      <c r="O295" s="85"/>
      <c r="P295" s="85"/>
      <c r="Q295" s="85"/>
      <c r="R295" s="85"/>
      <c r="S295" s="85"/>
      <c r="T295" s="86"/>
      <c r="U295" s="32"/>
      <c r="V295" s="32"/>
      <c r="W295" s="32"/>
      <c r="X295" s="32"/>
      <c r="Y295" s="32"/>
      <c r="Z295" s="32"/>
      <c r="AA295" s="32"/>
      <c r="AB295" s="32"/>
      <c r="AC295" s="32"/>
      <c r="AD295" s="32"/>
      <c r="AE295" s="32"/>
      <c r="AT295" s="11" t="s">
        <v>115</v>
      </c>
      <c r="AU295" s="11" t="s">
        <v>76</v>
      </c>
    </row>
    <row r="296" s="2" customFormat="1">
      <c r="A296" s="32"/>
      <c r="B296" s="33"/>
      <c r="C296" s="34"/>
      <c r="D296" s="210" t="s">
        <v>117</v>
      </c>
      <c r="E296" s="34"/>
      <c r="F296" s="214" t="s">
        <v>420</v>
      </c>
      <c r="G296" s="34"/>
      <c r="H296" s="34"/>
      <c r="I296" s="134"/>
      <c r="J296" s="34"/>
      <c r="K296" s="34"/>
      <c r="L296" s="38"/>
      <c r="M296" s="212"/>
      <c r="N296" s="213"/>
      <c r="O296" s="85"/>
      <c r="P296" s="85"/>
      <c r="Q296" s="85"/>
      <c r="R296" s="85"/>
      <c r="S296" s="85"/>
      <c r="T296" s="86"/>
      <c r="U296" s="32"/>
      <c r="V296" s="32"/>
      <c r="W296" s="32"/>
      <c r="X296" s="32"/>
      <c r="Y296" s="32"/>
      <c r="Z296" s="32"/>
      <c r="AA296" s="32"/>
      <c r="AB296" s="32"/>
      <c r="AC296" s="32"/>
      <c r="AD296" s="32"/>
      <c r="AE296" s="32"/>
      <c r="AT296" s="11" t="s">
        <v>117</v>
      </c>
      <c r="AU296" s="11" t="s">
        <v>76</v>
      </c>
    </row>
    <row r="297" s="2" customFormat="1" ht="16.5" customHeight="1">
      <c r="A297" s="32"/>
      <c r="B297" s="33"/>
      <c r="C297" s="196" t="s">
        <v>426</v>
      </c>
      <c r="D297" s="196" t="s">
        <v>108</v>
      </c>
      <c r="E297" s="197" t="s">
        <v>427</v>
      </c>
      <c r="F297" s="198" t="s">
        <v>428</v>
      </c>
      <c r="G297" s="199" t="s">
        <v>121</v>
      </c>
      <c r="H297" s="200">
        <v>20</v>
      </c>
      <c r="I297" s="201"/>
      <c r="J297" s="202">
        <f>ROUND(I297*H297,2)</f>
        <v>0</v>
      </c>
      <c r="K297" s="203"/>
      <c r="L297" s="38"/>
      <c r="M297" s="204" t="s">
        <v>1</v>
      </c>
      <c r="N297" s="205" t="s">
        <v>41</v>
      </c>
      <c r="O297" s="85"/>
      <c r="P297" s="206">
        <f>O297*H297</f>
        <v>0</v>
      </c>
      <c r="Q297" s="206">
        <v>0</v>
      </c>
      <c r="R297" s="206">
        <f>Q297*H297</f>
        <v>0</v>
      </c>
      <c r="S297" s="206">
        <v>0</v>
      </c>
      <c r="T297" s="207">
        <f>S297*H297</f>
        <v>0</v>
      </c>
      <c r="U297" s="32"/>
      <c r="V297" s="32"/>
      <c r="W297" s="32"/>
      <c r="X297" s="32"/>
      <c r="Y297" s="32"/>
      <c r="Z297" s="32"/>
      <c r="AA297" s="32"/>
      <c r="AB297" s="32"/>
      <c r="AC297" s="32"/>
      <c r="AD297" s="32"/>
      <c r="AE297" s="32"/>
      <c r="AR297" s="208" t="s">
        <v>112</v>
      </c>
      <c r="AT297" s="208" t="s">
        <v>108</v>
      </c>
      <c r="AU297" s="208" t="s">
        <v>76</v>
      </c>
      <c r="AY297" s="11" t="s">
        <v>113</v>
      </c>
      <c r="BE297" s="209">
        <f>IF(N297="základní",J297,0)</f>
        <v>0</v>
      </c>
      <c r="BF297" s="209">
        <f>IF(N297="snížená",J297,0)</f>
        <v>0</v>
      </c>
      <c r="BG297" s="209">
        <f>IF(N297="zákl. přenesená",J297,0)</f>
        <v>0</v>
      </c>
      <c r="BH297" s="209">
        <f>IF(N297="sníž. přenesená",J297,0)</f>
        <v>0</v>
      </c>
      <c r="BI297" s="209">
        <f>IF(N297="nulová",J297,0)</f>
        <v>0</v>
      </c>
      <c r="BJ297" s="11" t="s">
        <v>84</v>
      </c>
      <c r="BK297" s="209">
        <f>ROUND(I297*H297,2)</f>
        <v>0</v>
      </c>
      <c r="BL297" s="11" t="s">
        <v>112</v>
      </c>
      <c r="BM297" s="208" t="s">
        <v>429</v>
      </c>
    </row>
    <row r="298" s="2" customFormat="1">
      <c r="A298" s="32"/>
      <c r="B298" s="33"/>
      <c r="C298" s="34"/>
      <c r="D298" s="210" t="s">
        <v>115</v>
      </c>
      <c r="E298" s="34"/>
      <c r="F298" s="211" t="s">
        <v>430</v>
      </c>
      <c r="G298" s="34"/>
      <c r="H298" s="34"/>
      <c r="I298" s="134"/>
      <c r="J298" s="34"/>
      <c r="K298" s="34"/>
      <c r="L298" s="38"/>
      <c r="M298" s="212"/>
      <c r="N298" s="213"/>
      <c r="O298" s="85"/>
      <c r="P298" s="85"/>
      <c r="Q298" s="85"/>
      <c r="R298" s="85"/>
      <c r="S298" s="85"/>
      <c r="T298" s="86"/>
      <c r="U298" s="32"/>
      <c r="V298" s="32"/>
      <c r="W298" s="32"/>
      <c r="X298" s="32"/>
      <c r="Y298" s="32"/>
      <c r="Z298" s="32"/>
      <c r="AA298" s="32"/>
      <c r="AB298" s="32"/>
      <c r="AC298" s="32"/>
      <c r="AD298" s="32"/>
      <c r="AE298" s="32"/>
      <c r="AT298" s="11" t="s">
        <v>115</v>
      </c>
      <c r="AU298" s="11" t="s">
        <v>76</v>
      </c>
    </row>
    <row r="299" s="2" customFormat="1">
      <c r="A299" s="32"/>
      <c r="B299" s="33"/>
      <c r="C299" s="34"/>
      <c r="D299" s="210" t="s">
        <v>117</v>
      </c>
      <c r="E299" s="34"/>
      <c r="F299" s="214" t="s">
        <v>420</v>
      </c>
      <c r="G299" s="34"/>
      <c r="H299" s="34"/>
      <c r="I299" s="134"/>
      <c r="J299" s="34"/>
      <c r="K299" s="34"/>
      <c r="L299" s="38"/>
      <c r="M299" s="212"/>
      <c r="N299" s="213"/>
      <c r="O299" s="85"/>
      <c r="P299" s="85"/>
      <c r="Q299" s="85"/>
      <c r="R299" s="85"/>
      <c r="S299" s="85"/>
      <c r="T299" s="86"/>
      <c r="U299" s="32"/>
      <c r="V299" s="32"/>
      <c r="W299" s="32"/>
      <c r="X299" s="32"/>
      <c r="Y299" s="32"/>
      <c r="Z299" s="32"/>
      <c r="AA299" s="32"/>
      <c r="AB299" s="32"/>
      <c r="AC299" s="32"/>
      <c r="AD299" s="32"/>
      <c r="AE299" s="32"/>
      <c r="AT299" s="11" t="s">
        <v>117</v>
      </c>
      <c r="AU299" s="11" t="s">
        <v>76</v>
      </c>
    </row>
    <row r="300" s="2" customFormat="1" ht="16.5" customHeight="1">
      <c r="A300" s="32"/>
      <c r="B300" s="33"/>
      <c r="C300" s="196" t="s">
        <v>431</v>
      </c>
      <c r="D300" s="196" t="s">
        <v>108</v>
      </c>
      <c r="E300" s="197" t="s">
        <v>432</v>
      </c>
      <c r="F300" s="198" t="s">
        <v>433</v>
      </c>
      <c r="G300" s="199" t="s">
        <v>121</v>
      </c>
      <c r="H300" s="200">
        <v>10</v>
      </c>
      <c r="I300" s="201"/>
      <c r="J300" s="202">
        <f>ROUND(I300*H300,2)</f>
        <v>0</v>
      </c>
      <c r="K300" s="203"/>
      <c r="L300" s="38"/>
      <c r="M300" s="204" t="s">
        <v>1</v>
      </c>
      <c r="N300" s="205" t="s">
        <v>41</v>
      </c>
      <c r="O300" s="85"/>
      <c r="P300" s="206">
        <f>O300*H300</f>
        <v>0</v>
      </c>
      <c r="Q300" s="206">
        <v>0</v>
      </c>
      <c r="R300" s="206">
        <f>Q300*H300</f>
        <v>0</v>
      </c>
      <c r="S300" s="206">
        <v>0</v>
      </c>
      <c r="T300" s="207">
        <f>S300*H300</f>
        <v>0</v>
      </c>
      <c r="U300" s="32"/>
      <c r="V300" s="32"/>
      <c r="W300" s="32"/>
      <c r="X300" s="32"/>
      <c r="Y300" s="32"/>
      <c r="Z300" s="32"/>
      <c r="AA300" s="32"/>
      <c r="AB300" s="32"/>
      <c r="AC300" s="32"/>
      <c r="AD300" s="32"/>
      <c r="AE300" s="32"/>
      <c r="AR300" s="208" t="s">
        <v>112</v>
      </c>
      <c r="AT300" s="208" t="s">
        <v>108</v>
      </c>
      <c r="AU300" s="208" t="s">
        <v>76</v>
      </c>
      <c r="AY300" s="11" t="s">
        <v>113</v>
      </c>
      <c r="BE300" s="209">
        <f>IF(N300="základní",J300,0)</f>
        <v>0</v>
      </c>
      <c r="BF300" s="209">
        <f>IF(N300="snížená",J300,0)</f>
        <v>0</v>
      </c>
      <c r="BG300" s="209">
        <f>IF(N300="zákl. přenesená",J300,0)</f>
        <v>0</v>
      </c>
      <c r="BH300" s="209">
        <f>IF(N300="sníž. přenesená",J300,0)</f>
        <v>0</v>
      </c>
      <c r="BI300" s="209">
        <f>IF(N300="nulová",J300,0)</f>
        <v>0</v>
      </c>
      <c r="BJ300" s="11" t="s">
        <v>84</v>
      </c>
      <c r="BK300" s="209">
        <f>ROUND(I300*H300,2)</f>
        <v>0</v>
      </c>
      <c r="BL300" s="11" t="s">
        <v>112</v>
      </c>
      <c r="BM300" s="208" t="s">
        <v>434</v>
      </c>
    </row>
    <row r="301" s="2" customFormat="1">
      <c r="A301" s="32"/>
      <c r="B301" s="33"/>
      <c r="C301" s="34"/>
      <c r="D301" s="210" t="s">
        <v>115</v>
      </c>
      <c r="E301" s="34"/>
      <c r="F301" s="211" t="s">
        <v>435</v>
      </c>
      <c r="G301" s="34"/>
      <c r="H301" s="34"/>
      <c r="I301" s="134"/>
      <c r="J301" s="34"/>
      <c r="K301" s="34"/>
      <c r="L301" s="38"/>
      <c r="M301" s="212"/>
      <c r="N301" s="213"/>
      <c r="O301" s="85"/>
      <c r="P301" s="85"/>
      <c r="Q301" s="85"/>
      <c r="R301" s="85"/>
      <c r="S301" s="85"/>
      <c r="T301" s="86"/>
      <c r="U301" s="32"/>
      <c r="V301" s="32"/>
      <c r="W301" s="32"/>
      <c r="X301" s="32"/>
      <c r="Y301" s="32"/>
      <c r="Z301" s="32"/>
      <c r="AA301" s="32"/>
      <c r="AB301" s="32"/>
      <c r="AC301" s="32"/>
      <c r="AD301" s="32"/>
      <c r="AE301" s="32"/>
      <c r="AT301" s="11" t="s">
        <v>115</v>
      </c>
      <c r="AU301" s="11" t="s">
        <v>76</v>
      </c>
    </row>
    <row r="302" s="2" customFormat="1">
      <c r="A302" s="32"/>
      <c r="B302" s="33"/>
      <c r="C302" s="34"/>
      <c r="D302" s="210" t="s">
        <v>117</v>
      </c>
      <c r="E302" s="34"/>
      <c r="F302" s="214" t="s">
        <v>420</v>
      </c>
      <c r="G302" s="34"/>
      <c r="H302" s="34"/>
      <c r="I302" s="134"/>
      <c r="J302" s="34"/>
      <c r="K302" s="34"/>
      <c r="L302" s="38"/>
      <c r="M302" s="212"/>
      <c r="N302" s="213"/>
      <c r="O302" s="85"/>
      <c r="P302" s="85"/>
      <c r="Q302" s="85"/>
      <c r="R302" s="85"/>
      <c r="S302" s="85"/>
      <c r="T302" s="86"/>
      <c r="U302" s="32"/>
      <c r="V302" s="32"/>
      <c r="W302" s="32"/>
      <c r="X302" s="32"/>
      <c r="Y302" s="32"/>
      <c r="Z302" s="32"/>
      <c r="AA302" s="32"/>
      <c r="AB302" s="32"/>
      <c r="AC302" s="32"/>
      <c r="AD302" s="32"/>
      <c r="AE302" s="32"/>
      <c r="AT302" s="11" t="s">
        <v>117</v>
      </c>
      <c r="AU302" s="11" t="s">
        <v>76</v>
      </c>
    </row>
    <row r="303" s="2" customFormat="1" ht="16.5" customHeight="1">
      <c r="A303" s="32"/>
      <c r="B303" s="33"/>
      <c r="C303" s="196" t="s">
        <v>436</v>
      </c>
      <c r="D303" s="196" t="s">
        <v>108</v>
      </c>
      <c r="E303" s="197" t="s">
        <v>437</v>
      </c>
      <c r="F303" s="198" t="s">
        <v>438</v>
      </c>
      <c r="G303" s="199" t="s">
        <v>121</v>
      </c>
      <c r="H303" s="200">
        <v>5</v>
      </c>
      <c r="I303" s="201"/>
      <c r="J303" s="202">
        <f>ROUND(I303*H303,2)</f>
        <v>0</v>
      </c>
      <c r="K303" s="203"/>
      <c r="L303" s="38"/>
      <c r="M303" s="204" t="s">
        <v>1</v>
      </c>
      <c r="N303" s="205" t="s">
        <v>41</v>
      </c>
      <c r="O303" s="85"/>
      <c r="P303" s="206">
        <f>O303*H303</f>
        <v>0</v>
      </c>
      <c r="Q303" s="206">
        <v>0</v>
      </c>
      <c r="R303" s="206">
        <f>Q303*H303</f>
        <v>0</v>
      </c>
      <c r="S303" s="206">
        <v>0</v>
      </c>
      <c r="T303" s="207">
        <f>S303*H303</f>
        <v>0</v>
      </c>
      <c r="U303" s="32"/>
      <c r="V303" s="32"/>
      <c r="W303" s="32"/>
      <c r="X303" s="32"/>
      <c r="Y303" s="32"/>
      <c r="Z303" s="32"/>
      <c r="AA303" s="32"/>
      <c r="AB303" s="32"/>
      <c r="AC303" s="32"/>
      <c r="AD303" s="32"/>
      <c r="AE303" s="32"/>
      <c r="AR303" s="208" t="s">
        <v>112</v>
      </c>
      <c r="AT303" s="208" t="s">
        <v>108</v>
      </c>
      <c r="AU303" s="208" t="s">
        <v>76</v>
      </c>
      <c r="AY303" s="11" t="s">
        <v>113</v>
      </c>
      <c r="BE303" s="209">
        <f>IF(N303="základní",J303,0)</f>
        <v>0</v>
      </c>
      <c r="BF303" s="209">
        <f>IF(N303="snížená",J303,0)</f>
        <v>0</v>
      </c>
      <c r="BG303" s="209">
        <f>IF(N303="zákl. přenesená",J303,0)</f>
        <v>0</v>
      </c>
      <c r="BH303" s="209">
        <f>IF(N303="sníž. přenesená",J303,0)</f>
        <v>0</v>
      </c>
      <c r="BI303" s="209">
        <f>IF(N303="nulová",J303,0)</f>
        <v>0</v>
      </c>
      <c r="BJ303" s="11" t="s">
        <v>84</v>
      </c>
      <c r="BK303" s="209">
        <f>ROUND(I303*H303,2)</f>
        <v>0</v>
      </c>
      <c r="BL303" s="11" t="s">
        <v>112</v>
      </c>
      <c r="BM303" s="208" t="s">
        <v>439</v>
      </c>
    </row>
    <row r="304" s="2" customFormat="1">
      <c r="A304" s="32"/>
      <c r="B304" s="33"/>
      <c r="C304" s="34"/>
      <c r="D304" s="210" t="s">
        <v>115</v>
      </c>
      <c r="E304" s="34"/>
      <c r="F304" s="211" t="s">
        <v>440</v>
      </c>
      <c r="G304" s="34"/>
      <c r="H304" s="34"/>
      <c r="I304" s="134"/>
      <c r="J304" s="34"/>
      <c r="K304" s="34"/>
      <c r="L304" s="38"/>
      <c r="M304" s="212"/>
      <c r="N304" s="213"/>
      <c r="O304" s="85"/>
      <c r="P304" s="85"/>
      <c r="Q304" s="85"/>
      <c r="R304" s="85"/>
      <c r="S304" s="85"/>
      <c r="T304" s="86"/>
      <c r="U304" s="32"/>
      <c r="V304" s="32"/>
      <c r="W304" s="32"/>
      <c r="X304" s="32"/>
      <c r="Y304" s="32"/>
      <c r="Z304" s="32"/>
      <c r="AA304" s="32"/>
      <c r="AB304" s="32"/>
      <c r="AC304" s="32"/>
      <c r="AD304" s="32"/>
      <c r="AE304" s="32"/>
      <c r="AT304" s="11" t="s">
        <v>115</v>
      </c>
      <c r="AU304" s="11" t="s">
        <v>76</v>
      </c>
    </row>
    <row r="305" s="2" customFormat="1">
      <c r="A305" s="32"/>
      <c r="B305" s="33"/>
      <c r="C305" s="34"/>
      <c r="D305" s="210" t="s">
        <v>117</v>
      </c>
      <c r="E305" s="34"/>
      <c r="F305" s="214" t="s">
        <v>420</v>
      </c>
      <c r="G305" s="34"/>
      <c r="H305" s="34"/>
      <c r="I305" s="134"/>
      <c r="J305" s="34"/>
      <c r="K305" s="34"/>
      <c r="L305" s="38"/>
      <c r="M305" s="212"/>
      <c r="N305" s="213"/>
      <c r="O305" s="85"/>
      <c r="P305" s="85"/>
      <c r="Q305" s="85"/>
      <c r="R305" s="85"/>
      <c r="S305" s="85"/>
      <c r="T305" s="86"/>
      <c r="U305" s="32"/>
      <c r="V305" s="32"/>
      <c r="W305" s="32"/>
      <c r="X305" s="32"/>
      <c r="Y305" s="32"/>
      <c r="Z305" s="32"/>
      <c r="AA305" s="32"/>
      <c r="AB305" s="32"/>
      <c r="AC305" s="32"/>
      <c r="AD305" s="32"/>
      <c r="AE305" s="32"/>
      <c r="AT305" s="11" t="s">
        <v>117</v>
      </c>
      <c r="AU305" s="11" t="s">
        <v>76</v>
      </c>
    </row>
    <row r="306" s="2" customFormat="1" ht="16.5" customHeight="1">
      <c r="A306" s="32"/>
      <c r="B306" s="33"/>
      <c r="C306" s="196" t="s">
        <v>441</v>
      </c>
      <c r="D306" s="196" t="s">
        <v>108</v>
      </c>
      <c r="E306" s="197" t="s">
        <v>442</v>
      </c>
      <c r="F306" s="198" t="s">
        <v>443</v>
      </c>
      <c r="G306" s="199" t="s">
        <v>170</v>
      </c>
      <c r="H306" s="200">
        <v>2000</v>
      </c>
      <c r="I306" s="201"/>
      <c r="J306" s="202">
        <f>ROUND(I306*H306,2)</f>
        <v>0</v>
      </c>
      <c r="K306" s="203"/>
      <c r="L306" s="38"/>
      <c r="M306" s="204" t="s">
        <v>1</v>
      </c>
      <c r="N306" s="205" t="s">
        <v>41</v>
      </c>
      <c r="O306" s="85"/>
      <c r="P306" s="206">
        <f>O306*H306</f>
        <v>0</v>
      </c>
      <c r="Q306" s="206">
        <v>0</v>
      </c>
      <c r="R306" s="206">
        <f>Q306*H306</f>
        <v>0</v>
      </c>
      <c r="S306" s="206">
        <v>0</v>
      </c>
      <c r="T306" s="207">
        <f>S306*H306</f>
        <v>0</v>
      </c>
      <c r="U306" s="32"/>
      <c r="V306" s="32"/>
      <c r="W306" s="32"/>
      <c r="X306" s="32"/>
      <c r="Y306" s="32"/>
      <c r="Z306" s="32"/>
      <c r="AA306" s="32"/>
      <c r="AB306" s="32"/>
      <c r="AC306" s="32"/>
      <c r="AD306" s="32"/>
      <c r="AE306" s="32"/>
      <c r="AR306" s="208" t="s">
        <v>112</v>
      </c>
      <c r="AT306" s="208" t="s">
        <v>108</v>
      </c>
      <c r="AU306" s="208" t="s">
        <v>76</v>
      </c>
      <c r="AY306" s="11" t="s">
        <v>113</v>
      </c>
      <c r="BE306" s="209">
        <f>IF(N306="základní",J306,0)</f>
        <v>0</v>
      </c>
      <c r="BF306" s="209">
        <f>IF(N306="snížená",J306,0)</f>
        <v>0</v>
      </c>
      <c r="BG306" s="209">
        <f>IF(N306="zákl. přenesená",J306,0)</f>
        <v>0</v>
      </c>
      <c r="BH306" s="209">
        <f>IF(N306="sníž. přenesená",J306,0)</f>
        <v>0</v>
      </c>
      <c r="BI306" s="209">
        <f>IF(N306="nulová",J306,0)</f>
        <v>0</v>
      </c>
      <c r="BJ306" s="11" t="s">
        <v>84</v>
      </c>
      <c r="BK306" s="209">
        <f>ROUND(I306*H306,2)</f>
        <v>0</v>
      </c>
      <c r="BL306" s="11" t="s">
        <v>112</v>
      </c>
      <c r="BM306" s="208" t="s">
        <v>444</v>
      </c>
    </row>
    <row r="307" s="2" customFormat="1">
      <c r="A307" s="32"/>
      <c r="B307" s="33"/>
      <c r="C307" s="34"/>
      <c r="D307" s="210" t="s">
        <v>115</v>
      </c>
      <c r="E307" s="34"/>
      <c r="F307" s="211" t="s">
        <v>445</v>
      </c>
      <c r="G307" s="34"/>
      <c r="H307" s="34"/>
      <c r="I307" s="134"/>
      <c r="J307" s="34"/>
      <c r="K307" s="34"/>
      <c r="L307" s="38"/>
      <c r="M307" s="212"/>
      <c r="N307" s="213"/>
      <c r="O307" s="85"/>
      <c r="P307" s="85"/>
      <c r="Q307" s="85"/>
      <c r="R307" s="85"/>
      <c r="S307" s="85"/>
      <c r="T307" s="86"/>
      <c r="U307" s="32"/>
      <c r="V307" s="32"/>
      <c r="W307" s="32"/>
      <c r="X307" s="32"/>
      <c r="Y307" s="32"/>
      <c r="Z307" s="32"/>
      <c r="AA307" s="32"/>
      <c r="AB307" s="32"/>
      <c r="AC307" s="32"/>
      <c r="AD307" s="32"/>
      <c r="AE307" s="32"/>
      <c r="AT307" s="11" t="s">
        <v>115</v>
      </c>
      <c r="AU307" s="11" t="s">
        <v>76</v>
      </c>
    </row>
    <row r="308" s="2" customFormat="1">
      <c r="A308" s="32"/>
      <c r="B308" s="33"/>
      <c r="C308" s="34"/>
      <c r="D308" s="210" t="s">
        <v>117</v>
      </c>
      <c r="E308" s="34"/>
      <c r="F308" s="214" t="s">
        <v>446</v>
      </c>
      <c r="G308" s="34"/>
      <c r="H308" s="34"/>
      <c r="I308" s="134"/>
      <c r="J308" s="34"/>
      <c r="K308" s="34"/>
      <c r="L308" s="38"/>
      <c r="M308" s="212"/>
      <c r="N308" s="213"/>
      <c r="O308" s="85"/>
      <c r="P308" s="85"/>
      <c r="Q308" s="85"/>
      <c r="R308" s="85"/>
      <c r="S308" s="85"/>
      <c r="T308" s="86"/>
      <c r="U308" s="32"/>
      <c r="V308" s="32"/>
      <c r="W308" s="32"/>
      <c r="X308" s="32"/>
      <c r="Y308" s="32"/>
      <c r="Z308" s="32"/>
      <c r="AA308" s="32"/>
      <c r="AB308" s="32"/>
      <c r="AC308" s="32"/>
      <c r="AD308" s="32"/>
      <c r="AE308" s="32"/>
      <c r="AT308" s="11" t="s">
        <v>117</v>
      </c>
      <c r="AU308" s="11" t="s">
        <v>76</v>
      </c>
    </row>
    <row r="309" s="2" customFormat="1" ht="16.5" customHeight="1">
      <c r="A309" s="32"/>
      <c r="B309" s="33"/>
      <c r="C309" s="196" t="s">
        <v>447</v>
      </c>
      <c r="D309" s="196" t="s">
        <v>108</v>
      </c>
      <c r="E309" s="197" t="s">
        <v>448</v>
      </c>
      <c r="F309" s="198" t="s">
        <v>449</v>
      </c>
      <c r="G309" s="199" t="s">
        <v>170</v>
      </c>
      <c r="H309" s="200">
        <v>500</v>
      </c>
      <c r="I309" s="201"/>
      <c r="J309" s="202">
        <f>ROUND(I309*H309,2)</f>
        <v>0</v>
      </c>
      <c r="K309" s="203"/>
      <c r="L309" s="38"/>
      <c r="M309" s="204" t="s">
        <v>1</v>
      </c>
      <c r="N309" s="205" t="s">
        <v>41</v>
      </c>
      <c r="O309" s="85"/>
      <c r="P309" s="206">
        <f>O309*H309</f>
        <v>0</v>
      </c>
      <c r="Q309" s="206">
        <v>0</v>
      </c>
      <c r="R309" s="206">
        <f>Q309*H309</f>
        <v>0</v>
      </c>
      <c r="S309" s="206">
        <v>0</v>
      </c>
      <c r="T309" s="207">
        <f>S309*H309</f>
        <v>0</v>
      </c>
      <c r="U309" s="32"/>
      <c r="V309" s="32"/>
      <c r="W309" s="32"/>
      <c r="X309" s="32"/>
      <c r="Y309" s="32"/>
      <c r="Z309" s="32"/>
      <c r="AA309" s="32"/>
      <c r="AB309" s="32"/>
      <c r="AC309" s="32"/>
      <c r="AD309" s="32"/>
      <c r="AE309" s="32"/>
      <c r="AR309" s="208" t="s">
        <v>112</v>
      </c>
      <c r="AT309" s="208" t="s">
        <v>108</v>
      </c>
      <c r="AU309" s="208" t="s">
        <v>76</v>
      </c>
      <c r="AY309" s="11" t="s">
        <v>113</v>
      </c>
      <c r="BE309" s="209">
        <f>IF(N309="základní",J309,0)</f>
        <v>0</v>
      </c>
      <c r="BF309" s="209">
        <f>IF(N309="snížená",J309,0)</f>
        <v>0</v>
      </c>
      <c r="BG309" s="209">
        <f>IF(N309="zákl. přenesená",J309,0)</f>
        <v>0</v>
      </c>
      <c r="BH309" s="209">
        <f>IF(N309="sníž. přenesená",J309,0)</f>
        <v>0</v>
      </c>
      <c r="BI309" s="209">
        <f>IF(N309="nulová",J309,0)</f>
        <v>0</v>
      </c>
      <c r="BJ309" s="11" t="s">
        <v>84</v>
      </c>
      <c r="BK309" s="209">
        <f>ROUND(I309*H309,2)</f>
        <v>0</v>
      </c>
      <c r="BL309" s="11" t="s">
        <v>112</v>
      </c>
      <c r="BM309" s="208" t="s">
        <v>450</v>
      </c>
    </row>
    <row r="310" s="2" customFormat="1">
      <c r="A310" s="32"/>
      <c r="B310" s="33"/>
      <c r="C310" s="34"/>
      <c r="D310" s="210" t="s">
        <v>115</v>
      </c>
      <c r="E310" s="34"/>
      <c r="F310" s="211" t="s">
        <v>451</v>
      </c>
      <c r="G310" s="34"/>
      <c r="H310" s="34"/>
      <c r="I310" s="134"/>
      <c r="J310" s="34"/>
      <c r="K310" s="34"/>
      <c r="L310" s="38"/>
      <c r="M310" s="212"/>
      <c r="N310" s="213"/>
      <c r="O310" s="85"/>
      <c r="P310" s="85"/>
      <c r="Q310" s="85"/>
      <c r="R310" s="85"/>
      <c r="S310" s="85"/>
      <c r="T310" s="86"/>
      <c r="U310" s="32"/>
      <c r="V310" s="32"/>
      <c r="W310" s="32"/>
      <c r="X310" s="32"/>
      <c r="Y310" s="32"/>
      <c r="Z310" s="32"/>
      <c r="AA310" s="32"/>
      <c r="AB310" s="32"/>
      <c r="AC310" s="32"/>
      <c r="AD310" s="32"/>
      <c r="AE310" s="32"/>
      <c r="AT310" s="11" t="s">
        <v>115</v>
      </c>
      <c r="AU310" s="11" t="s">
        <v>76</v>
      </c>
    </row>
    <row r="311" s="2" customFormat="1">
      <c r="A311" s="32"/>
      <c r="B311" s="33"/>
      <c r="C311" s="34"/>
      <c r="D311" s="210" t="s">
        <v>117</v>
      </c>
      <c r="E311" s="34"/>
      <c r="F311" s="214" t="s">
        <v>446</v>
      </c>
      <c r="G311" s="34"/>
      <c r="H311" s="34"/>
      <c r="I311" s="134"/>
      <c r="J311" s="34"/>
      <c r="K311" s="34"/>
      <c r="L311" s="38"/>
      <c r="M311" s="212"/>
      <c r="N311" s="213"/>
      <c r="O311" s="85"/>
      <c r="P311" s="85"/>
      <c r="Q311" s="85"/>
      <c r="R311" s="85"/>
      <c r="S311" s="85"/>
      <c r="T311" s="86"/>
      <c r="U311" s="32"/>
      <c r="V311" s="32"/>
      <c r="W311" s="32"/>
      <c r="X311" s="32"/>
      <c r="Y311" s="32"/>
      <c r="Z311" s="32"/>
      <c r="AA311" s="32"/>
      <c r="AB311" s="32"/>
      <c r="AC311" s="32"/>
      <c r="AD311" s="32"/>
      <c r="AE311" s="32"/>
      <c r="AT311" s="11" t="s">
        <v>117</v>
      </c>
      <c r="AU311" s="11" t="s">
        <v>76</v>
      </c>
    </row>
    <row r="312" s="2" customFormat="1" ht="16.5" customHeight="1">
      <c r="A312" s="32"/>
      <c r="B312" s="33"/>
      <c r="C312" s="196" t="s">
        <v>452</v>
      </c>
      <c r="D312" s="196" t="s">
        <v>108</v>
      </c>
      <c r="E312" s="197" t="s">
        <v>453</v>
      </c>
      <c r="F312" s="198" t="s">
        <v>454</v>
      </c>
      <c r="G312" s="199" t="s">
        <v>170</v>
      </c>
      <c r="H312" s="200">
        <v>300000</v>
      </c>
      <c r="I312" s="201"/>
      <c r="J312" s="202">
        <f>ROUND(I312*H312,2)</f>
        <v>0</v>
      </c>
      <c r="K312" s="203"/>
      <c r="L312" s="38"/>
      <c r="M312" s="204" t="s">
        <v>1</v>
      </c>
      <c r="N312" s="205" t="s">
        <v>41</v>
      </c>
      <c r="O312" s="85"/>
      <c r="P312" s="206">
        <f>O312*H312</f>
        <v>0</v>
      </c>
      <c r="Q312" s="206">
        <v>0</v>
      </c>
      <c r="R312" s="206">
        <f>Q312*H312</f>
        <v>0</v>
      </c>
      <c r="S312" s="206">
        <v>0</v>
      </c>
      <c r="T312" s="207">
        <f>S312*H312</f>
        <v>0</v>
      </c>
      <c r="U312" s="32"/>
      <c r="V312" s="32"/>
      <c r="W312" s="32"/>
      <c r="X312" s="32"/>
      <c r="Y312" s="32"/>
      <c r="Z312" s="32"/>
      <c r="AA312" s="32"/>
      <c r="AB312" s="32"/>
      <c r="AC312" s="32"/>
      <c r="AD312" s="32"/>
      <c r="AE312" s="32"/>
      <c r="AR312" s="208" t="s">
        <v>112</v>
      </c>
      <c r="AT312" s="208" t="s">
        <v>108</v>
      </c>
      <c r="AU312" s="208" t="s">
        <v>76</v>
      </c>
      <c r="AY312" s="11" t="s">
        <v>113</v>
      </c>
      <c r="BE312" s="209">
        <f>IF(N312="základní",J312,0)</f>
        <v>0</v>
      </c>
      <c r="BF312" s="209">
        <f>IF(N312="snížená",J312,0)</f>
        <v>0</v>
      </c>
      <c r="BG312" s="209">
        <f>IF(N312="zákl. přenesená",J312,0)</f>
        <v>0</v>
      </c>
      <c r="BH312" s="209">
        <f>IF(N312="sníž. přenesená",J312,0)</f>
        <v>0</v>
      </c>
      <c r="BI312" s="209">
        <f>IF(N312="nulová",J312,0)</f>
        <v>0</v>
      </c>
      <c r="BJ312" s="11" t="s">
        <v>84</v>
      </c>
      <c r="BK312" s="209">
        <f>ROUND(I312*H312,2)</f>
        <v>0</v>
      </c>
      <c r="BL312" s="11" t="s">
        <v>112</v>
      </c>
      <c r="BM312" s="208" t="s">
        <v>455</v>
      </c>
    </row>
    <row r="313" s="2" customFormat="1">
      <c r="A313" s="32"/>
      <c r="B313" s="33"/>
      <c r="C313" s="34"/>
      <c r="D313" s="210" t="s">
        <v>115</v>
      </c>
      <c r="E313" s="34"/>
      <c r="F313" s="211" t="s">
        <v>456</v>
      </c>
      <c r="G313" s="34"/>
      <c r="H313" s="34"/>
      <c r="I313" s="134"/>
      <c r="J313" s="34"/>
      <c r="K313" s="34"/>
      <c r="L313" s="38"/>
      <c r="M313" s="212"/>
      <c r="N313" s="213"/>
      <c r="O313" s="85"/>
      <c r="P313" s="85"/>
      <c r="Q313" s="85"/>
      <c r="R313" s="85"/>
      <c r="S313" s="85"/>
      <c r="T313" s="86"/>
      <c r="U313" s="32"/>
      <c r="V313" s="32"/>
      <c r="W313" s="32"/>
      <c r="X313" s="32"/>
      <c r="Y313" s="32"/>
      <c r="Z313" s="32"/>
      <c r="AA313" s="32"/>
      <c r="AB313" s="32"/>
      <c r="AC313" s="32"/>
      <c r="AD313" s="32"/>
      <c r="AE313" s="32"/>
      <c r="AT313" s="11" t="s">
        <v>115</v>
      </c>
      <c r="AU313" s="11" t="s">
        <v>76</v>
      </c>
    </row>
    <row r="314" s="2" customFormat="1">
      <c r="A314" s="32"/>
      <c r="B314" s="33"/>
      <c r="C314" s="34"/>
      <c r="D314" s="210" t="s">
        <v>117</v>
      </c>
      <c r="E314" s="34"/>
      <c r="F314" s="214" t="s">
        <v>457</v>
      </c>
      <c r="G314" s="34"/>
      <c r="H314" s="34"/>
      <c r="I314" s="134"/>
      <c r="J314" s="34"/>
      <c r="K314" s="34"/>
      <c r="L314" s="38"/>
      <c r="M314" s="212"/>
      <c r="N314" s="213"/>
      <c r="O314" s="85"/>
      <c r="P314" s="85"/>
      <c r="Q314" s="85"/>
      <c r="R314" s="85"/>
      <c r="S314" s="85"/>
      <c r="T314" s="86"/>
      <c r="U314" s="32"/>
      <c r="V314" s="32"/>
      <c r="W314" s="32"/>
      <c r="X314" s="32"/>
      <c r="Y314" s="32"/>
      <c r="Z314" s="32"/>
      <c r="AA314" s="32"/>
      <c r="AB314" s="32"/>
      <c r="AC314" s="32"/>
      <c r="AD314" s="32"/>
      <c r="AE314" s="32"/>
      <c r="AT314" s="11" t="s">
        <v>117</v>
      </c>
      <c r="AU314" s="11" t="s">
        <v>76</v>
      </c>
    </row>
    <row r="315" s="2" customFormat="1" ht="16.5" customHeight="1">
      <c r="A315" s="32"/>
      <c r="B315" s="33"/>
      <c r="C315" s="196" t="s">
        <v>458</v>
      </c>
      <c r="D315" s="196" t="s">
        <v>108</v>
      </c>
      <c r="E315" s="197" t="s">
        <v>459</v>
      </c>
      <c r="F315" s="198" t="s">
        <v>460</v>
      </c>
      <c r="G315" s="199" t="s">
        <v>121</v>
      </c>
      <c r="H315" s="200">
        <v>20</v>
      </c>
      <c r="I315" s="201"/>
      <c r="J315" s="202">
        <f>ROUND(I315*H315,2)</f>
        <v>0</v>
      </c>
      <c r="K315" s="203"/>
      <c r="L315" s="38"/>
      <c r="M315" s="204" t="s">
        <v>1</v>
      </c>
      <c r="N315" s="205" t="s">
        <v>41</v>
      </c>
      <c r="O315" s="85"/>
      <c r="P315" s="206">
        <f>O315*H315</f>
        <v>0</v>
      </c>
      <c r="Q315" s="206">
        <v>0</v>
      </c>
      <c r="R315" s="206">
        <f>Q315*H315</f>
        <v>0</v>
      </c>
      <c r="S315" s="206">
        <v>0</v>
      </c>
      <c r="T315" s="207">
        <f>S315*H315</f>
        <v>0</v>
      </c>
      <c r="U315" s="32"/>
      <c r="V315" s="32"/>
      <c r="W315" s="32"/>
      <c r="X315" s="32"/>
      <c r="Y315" s="32"/>
      <c r="Z315" s="32"/>
      <c r="AA315" s="32"/>
      <c r="AB315" s="32"/>
      <c r="AC315" s="32"/>
      <c r="AD315" s="32"/>
      <c r="AE315" s="32"/>
      <c r="AR315" s="208" t="s">
        <v>112</v>
      </c>
      <c r="AT315" s="208" t="s">
        <v>108</v>
      </c>
      <c r="AU315" s="208" t="s">
        <v>76</v>
      </c>
      <c r="AY315" s="11" t="s">
        <v>113</v>
      </c>
      <c r="BE315" s="209">
        <f>IF(N315="základní",J315,0)</f>
        <v>0</v>
      </c>
      <c r="BF315" s="209">
        <f>IF(N315="snížená",J315,0)</f>
        <v>0</v>
      </c>
      <c r="BG315" s="209">
        <f>IF(N315="zákl. přenesená",J315,0)</f>
        <v>0</v>
      </c>
      <c r="BH315" s="209">
        <f>IF(N315="sníž. přenesená",J315,0)</f>
        <v>0</v>
      </c>
      <c r="BI315" s="209">
        <f>IF(N315="nulová",J315,0)</f>
        <v>0</v>
      </c>
      <c r="BJ315" s="11" t="s">
        <v>84</v>
      </c>
      <c r="BK315" s="209">
        <f>ROUND(I315*H315,2)</f>
        <v>0</v>
      </c>
      <c r="BL315" s="11" t="s">
        <v>112</v>
      </c>
      <c r="BM315" s="208" t="s">
        <v>461</v>
      </c>
    </row>
    <row r="316" s="2" customFormat="1">
      <c r="A316" s="32"/>
      <c r="B316" s="33"/>
      <c r="C316" s="34"/>
      <c r="D316" s="210" t="s">
        <v>115</v>
      </c>
      <c r="E316" s="34"/>
      <c r="F316" s="211" t="s">
        <v>462</v>
      </c>
      <c r="G316" s="34"/>
      <c r="H316" s="34"/>
      <c r="I316" s="134"/>
      <c r="J316" s="34"/>
      <c r="K316" s="34"/>
      <c r="L316" s="38"/>
      <c r="M316" s="212"/>
      <c r="N316" s="213"/>
      <c r="O316" s="85"/>
      <c r="P316" s="85"/>
      <c r="Q316" s="85"/>
      <c r="R316" s="85"/>
      <c r="S316" s="85"/>
      <c r="T316" s="86"/>
      <c r="U316" s="32"/>
      <c r="V316" s="32"/>
      <c r="W316" s="32"/>
      <c r="X316" s="32"/>
      <c r="Y316" s="32"/>
      <c r="Z316" s="32"/>
      <c r="AA316" s="32"/>
      <c r="AB316" s="32"/>
      <c r="AC316" s="32"/>
      <c r="AD316" s="32"/>
      <c r="AE316" s="32"/>
      <c r="AT316" s="11" t="s">
        <v>115</v>
      </c>
      <c r="AU316" s="11" t="s">
        <v>76</v>
      </c>
    </row>
    <row r="317" s="2" customFormat="1">
      <c r="A317" s="32"/>
      <c r="B317" s="33"/>
      <c r="C317" s="34"/>
      <c r="D317" s="210" t="s">
        <v>117</v>
      </c>
      <c r="E317" s="34"/>
      <c r="F317" s="214" t="s">
        <v>463</v>
      </c>
      <c r="G317" s="34"/>
      <c r="H317" s="34"/>
      <c r="I317" s="134"/>
      <c r="J317" s="34"/>
      <c r="K317" s="34"/>
      <c r="L317" s="38"/>
      <c r="M317" s="212"/>
      <c r="N317" s="213"/>
      <c r="O317" s="85"/>
      <c r="P317" s="85"/>
      <c r="Q317" s="85"/>
      <c r="R317" s="85"/>
      <c r="S317" s="85"/>
      <c r="T317" s="86"/>
      <c r="U317" s="32"/>
      <c r="V317" s="32"/>
      <c r="W317" s="32"/>
      <c r="X317" s="32"/>
      <c r="Y317" s="32"/>
      <c r="Z317" s="32"/>
      <c r="AA317" s="32"/>
      <c r="AB317" s="32"/>
      <c r="AC317" s="32"/>
      <c r="AD317" s="32"/>
      <c r="AE317" s="32"/>
      <c r="AT317" s="11" t="s">
        <v>117</v>
      </c>
      <c r="AU317" s="11" t="s">
        <v>76</v>
      </c>
    </row>
    <row r="318" s="2" customFormat="1" ht="16.5" customHeight="1">
      <c r="A318" s="32"/>
      <c r="B318" s="33"/>
      <c r="C318" s="196" t="s">
        <v>464</v>
      </c>
      <c r="D318" s="196" t="s">
        <v>108</v>
      </c>
      <c r="E318" s="197" t="s">
        <v>465</v>
      </c>
      <c r="F318" s="198" t="s">
        <v>466</v>
      </c>
      <c r="G318" s="199" t="s">
        <v>121</v>
      </c>
      <c r="H318" s="200">
        <v>20</v>
      </c>
      <c r="I318" s="201"/>
      <c r="J318" s="202">
        <f>ROUND(I318*H318,2)</f>
        <v>0</v>
      </c>
      <c r="K318" s="203"/>
      <c r="L318" s="38"/>
      <c r="M318" s="204" t="s">
        <v>1</v>
      </c>
      <c r="N318" s="205" t="s">
        <v>41</v>
      </c>
      <c r="O318" s="85"/>
      <c r="P318" s="206">
        <f>O318*H318</f>
        <v>0</v>
      </c>
      <c r="Q318" s="206">
        <v>0</v>
      </c>
      <c r="R318" s="206">
        <f>Q318*H318</f>
        <v>0</v>
      </c>
      <c r="S318" s="206">
        <v>0</v>
      </c>
      <c r="T318" s="207">
        <f>S318*H318</f>
        <v>0</v>
      </c>
      <c r="U318" s="32"/>
      <c r="V318" s="32"/>
      <c r="W318" s="32"/>
      <c r="X318" s="32"/>
      <c r="Y318" s="32"/>
      <c r="Z318" s="32"/>
      <c r="AA318" s="32"/>
      <c r="AB318" s="32"/>
      <c r="AC318" s="32"/>
      <c r="AD318" s="32"/>
      <c r="AE318" s="32"/>
      <c r="AR318" s="208" t="s">
        <v>112</v>
      </c>
      <c r="AT318" s="208" t="s">
        <v>108</v>
      </c>
      <c r="AU318" s="208" t="s">
        <v>76</v>
      </c>
      <c r="AY318" s="11" t="s">
        <v>113</v>
      </c>
      <c r="BE318" s="209">
        <f>IF(N318="základní",J318,0)</f>
        <v>0</v>
      </c>
      <c r="BF318" s="209">
        <f>IF(N318="snížená",J318,0)</f>
        <v>0</v>
      </c>
      <c r="BG318" s="209">
        <f>IF(N318="zákl. přenesená",J318,0)</f>
        <v>0</v>
      </c>
      <c r="BH318" s="209">
        <f>IF(N318="sníž. přenesená",J318,0)</f>
        <v>0</v>
      </c>
      <c r="BI318" s="209">
        <f>IF(N318="nulová",J318,0)</f>
        <v>0</v>
      </c>
      <c r="BJ318" s="11" t="s">
        <v>84</v>
      </c>
      <c r="BK318" s="209">
        <f>ROUND(I318*H318,2)</f>
        <v>0</v>
      </c>
      <c r="BL318" s="11" t="s">
        <v>112</v>
      </c>
      <c r="BM318" s="208" t="s">
        <v>467</v>
      </c>
    </row>
    <row r="319" s="2" customFormat="1">
      <c r="A319" s="32"/>
      <c r="B319" s="33"/>
      <c r="C319" s="34"/>
      <c r="D319" s="210" t="s">
        <v>115</v>
      </c>
      <c r="E319" s="34"/>
      <c r="F319" s="211" t="s">
        <v>468</v>
      </c>
      <c r="G319" s="34"/>
      <c r="H319" s="34"/>
      <c r="I319" s="134"/>
      <c r="J319" s="34"/>
      <c r="K319" s="34"/>
      <c r="L319" s="38"/>
      <c r="M319" s="212"/>
      <c r="N319" s="213"/>
      <c r="O319" s="85"/>
      <c r="P319" s="85"/>
      <c r="Q319" s="85"/>
      <c r="R319" s="85"/>
      <c r="S319" s="85"/>
      <c r="T319" s="86"/>
      <c r="U319" s="32"/>
      <c r="V319" s="32"/>
      <c r="W319" s="32"/>
      <c r="X319" s="32"/>
      <c r="Y319" s="32"/>
      <c r="Z319" s="32"/>
      <c r="AA319" s="32"/>
      <c r="AB319" s="32"/>
      <c r="AC319" s="32"/>
      <c r="AD319" s="32"/>
      <c r="AE319" s="32"/>
      <c r="AT319" s="11" t="s">
        <v>115</v>
      </c>
      <c r="AU319" s="11" t="s">
        <v>76</v>
      </c>
    </row>
    <row r="320" s="2" customFormat="1">
      <c r="A320" s="32"/>
      <c r="B320" s="33"/>
      <c r="C320" s="34"/>
      <c r="D320" s="210" t="s">
        <v>117</v>
      </c>
      <c r="E320" s="34"/>
      <c r="F320" s="214" t="s">
        <v>463</v>
      </c>
      <c r="G320" s="34"/>
      <c r="H320" s="34"/>
      <c r="I320" s="134"/>
      <c r="J320" s="34"/>
      <c r="K320" s="34"/>
      <c r="L320" s="38"/>
      <c r="M320" s="212"/>
      <c r="N320" s="213"/>
      <c r="O320" s="85"/>
      <c r="P320" s="85"/>
      <c r="Q320" s="85"/>
      <c r="R320" s="85"/>
      <c r="S320" s="85"/>
      <c r="T320" s="86"/>
      <c r="U320" s="32"/>
      <c r="V320" s="32"/>
      <c r="W320" s="32"/>
      <c r="X320" s="32"/>
      <c r="Y320" s="32"/>
      <c r="Z320" s="32"/>
      <c r="AA320" s="32"/>
      <c r="AB320" s="32"/>
      <c r="AC320" s="32"/>
      <c r="AD320" s="32"/>
      <c r="AE320" s="32"/>
      <c r="AT320" s="11" t="s">
        <v>117</v>
      </c>
      <c r="AU320" s="11" t="s">
        <v>76</v>
      </c>
    </row>
    <row r="321" s="2" customFormat="1" ht="16.5" customHeight="1">
      <c r="A321" s="32"/>
      <c r="B321" s="33"/>
      <c r="C321" s="196" t="s">
        <v>469</v>
      </c>
      <c r="D321" s="196" t="s">
        <v>108</v>
      </c>
      <c r="E321" s="197" t="s">
        <v>470</v>
      </c>
      <c r="F321" s="198" t="s">
        <v>471</v>
      </c>
      <c r="G321" s="199" t="s">
        <v>121</v>
      </c>
      <c r="H321" s="200">
        <v>10</v>
      </c>
      <c r="I321" s="201"/>
      <c r="J321" s="202">
        <f>ROUND(I321*H321,2)</f>
        <v>0</v>
      </c>
      <c r="K321" s="203"/>
      <c r="L321" s="38"/>
      <c r="M321" s="204" t="s">
        <v>1</v>
      </c>
      <c r="N321" s="205" t="s">
        <v>41</v>
      </c>
      <c r="O321" s="85"/>
      <c r="P321" s="206">
        <f>O321*H321</f>
        <v>0</v>
      </c>
      <c r="Q321" s="206">
        <v>0</v>
      </c>
      <c r="R321" s="206">
        <f>Q321*H321</f>
        <v>0</v>
      </c>
      <c r="S321" s="206">
        <v>0</v>
      </c>
      <c r="T321" s="207">
        <f>S321*H321</f>
        <v>0</v>
      </c>
      <c r="U321" s="32"/>
      <c r="V321" s="32"/>
      <c r="W321" s="32"/>
      <c r="X321" s="32"/>
      <c r="Y321" s="32"/>
      <c r="Z321" s="32"/>
      <c r="AA321" s="32"/>
      <c r="AB321" s="32"/>
      <c r="AC321" s="32"/>
      <c r="AD321" s="32"/>
      <c r="AE321" s="32"/>
      <c r="AR321" s="208" t="s">
        <v>112</v>
      </c>
      <c r="AT321" s="208" t="s">
        <v>108</v>
      </c>
      <c r="AU321" s="208" t="s">
        <v>76</v>
      </c>
      <c r="AY321" s="11" t="s">
        <v>113</v>
      </c>
      <c r="BE321" s="209">
        <f>IF(N321="základní",J321,0)</f>
        <v>0</v>
      </c>
      <c r="BF321" s="209">
        <f>IF(N321="snížená",J321,0)</f>
        <v>0</v>
      </c>
      <c r="BG321" s="209">
        <f>IF(N321="zákl. přenesená",J321,0)</f>
        <v>0</v>
      </c>
      <c r="BH321" s="209">
        <f>IF(N321="sníž. přenesená",J321,0)</f>
        <v>0</v>
      </c>
      <c r="BI321" s="209">
        <f>IF(N321="nulová",J321,0)</f>
        <v>0</v>
      </c>
      <c r="BJ321" s="11" t="s">
        <v>84</v>
      </c>
      <c r="BK321" s="209">
        <f>ROUND(I321*H321,2)</f>
        <v>0</v>
      </c>
      <c r="BL321" s="11" t="s">
        <v>112</v>
      </c>
      <c r="BM321" s="208" t="s">
        <v>472</v>
      </c>
    </row>
    <row r="322" s="2" customFormat="1">
      <c r="A322" s="32"/>
      <c r="B322" s="33"/>
      <c r="C322" s="34"/>
      <c r="D322" s="210" t="s">
        <v>115</v>
      </c>
      <c r="E322" s="34"/>
      <c r="F322" s="211" t="s">
        <v>473</v>
      </c>
      <c r="G322" s="34"/>
      <c r="H322" s="34"/>
      <c r="I322" s="134"/>
      <c r="J322" s="34"/>
      <c r="K322" s="34"/>
      <c r="L322" s="38"/>
      <c r="M322" s="212"/>
      <c r="N322" s="213"/>
      <c r="O322" s="85"/>
      <c r="P322" s="85"/>
      <c r="Q322" s="85"/>
      <c r="R322" s="85"/>
      <c r="S322" s="85"/>
      <c r="T322" s="86"/>
      <c r="U322" s="32"/>
      <c r="V322" s="32"/>
      <c r="W322" s="32"/>
      <c r="X322" s="32"/>
      <c r="Y322" s="32"/>
      <c r="Z322" s="32"/>
      <c r="AA322" s="32"/>
      <c r="AB322" s="32"/>
      <c r="AC322" s="32"/>
      <c r="AD322" s="32"/>
      <c r="AE322" s="32"/>
      <c r="AT322" s="11" t="s">
        <v>115</v>
      </c>
      <c r="AU322" s="11" t="s">
        <v>76</v>
      </c>
    </row>
    <row r="323" s="2" customFormat="1">
      <c r="A323" s="32"/>
      <c r="B323" s="33"/>
      <c r="C323" s="34"/>
      <c r="D323" s="210" t="s">
        <v>117</v>
      </c>
      <c r="E323" s="34"/>
      <c r="F323" s="214" t="s">
        <v>474</v>
      </c>
      <c r="G323" s="34"/>
      <c r="H323" s="34"/>
      <c r="I323" s="134"/>
      <c r="J323" s="34"/>
      <c r="K323" s="34"/>
      <c r="L323" s="38"/>
      <c r="M323" s="212"/>
      <c r="N323" s="213"/>
      <c r="O323" s="85"/>
      <c r="P323" s="85"/>
      <c r="Q323" s="85"/>
      <c r="R323" s="85"/>
      <c r="S323" s="85"/>
      <c r="T323" s="86"/>
      <c r="U323" s="32"/>
      <c r="V323" s="32"/>
      <c r="W323" s="32"/>
      <c r="X323" s="32"/>
      <c r="Y323" s="32"/>
      <c r="Z323" s="32"/>
      <c r="AA323" s="32"/>
      <c r="AB323" s="32"/>
      <c r="AC323" s="32"/>
      <c r="AD323" s="32"/>
      <c r="AE323" s="32"/>
      <c r="AT323" s="11" t="s">
        <v>117</v>
      </c>
      <c r="AU323" s="11" t="s">
        <v>76</v>
      </c>
    </row>
    <row r="324" s="2" customFormat="1" ht="16.5" customHeight="1">
      <c r="A324" s="32"/>
      <c r="B324" s="33"/>
      <c r="C324" s="196" t="s">
        <v>475</v>
      </c>
      <c r="D324" s="196" t="s">
        <v>108</v>
      </c>
      <c r="E324" s="197" t="s">
        <v>476</v>
      </c>
      <c r="F324" s="198" t="s">
        <v>477</v>
      </c>
      <c r="G324" s="199" t="s">
        <v>121</v>
      </c>
      <c r="H324" s="200">
        <v>10</v>
      </c>
      <c r="I324" s="201"/>
      <c r="J324" s="202">
        <f>ROUND(I324*H324,2)</f>
        <v>0</v>
      </c>
      <c r="K324" s="203"/>
      <c r="L324" s="38"/>
      <c r="M324" s="204" t="s">
        <v>1</v>
      </c>
      <c r="N324" s="205" t="s">
        <v>41</v>
      </c>
      <c r="O324" s="85"/>
      <c r="P324" s="206">
        <f>O324*H324</f>
        <v>0</v>
      </c>
      <c r="Q324" s="206">
        <v>0</v>
      </c>
      <c r="R324" s="206">
        <f>Q324*H324</f>
        <v>0</v>
      </c>
      <c r="S324" s="206">
        <v>0</v>
      </c>
      <c r="T324" s="207">
        <f>S324*H324</f>
        <v>0</v>
      </c>
      <c r="U324" s="32"/>
      <c r="V324" s="32"/>
      <c r="W324" s="32"/>
      <c r="X324" s="32"/>
      <c r="Y324" s="32"/>
      <c r="Z324" s="32"/>
      <c r="AA324" s="32"/>
      <c r="AB324" s="32"/>
      <c r="AC324" s="32"/>
      <c r="AD324" s="32"/>
      <c r="AE324" s="32"/>
      <c r="AR324" s="208" t="s">
        <v>112</v>
      </c>
      <c r="AT324" s="208" t="s">
        <v>108</v>
      </c>
      <c r="AU324" s="208" t="s">
        <v>76</v>
      </c>
      <c r="AY324" s="11" t="s">
        <v>113</v>
      </c>
      <c r="BE324" s="209">
        <f>IF(N324="základní",J324,0)</f>
        <v>0</v>
      </c>
      <c r="BF324" s="209">
        <f>IF(N324="snížená",J324,0)</f>
        <v>0</v>
      </c>
      <c r="BG324" s="209">
        <f>IF(N324="zákl. přenesená",J324,0)</f>
        <v>0</v>
      </c>
      <c r="BH324" s="209">
        <f>IF(N324="sníž. přenesená",J324,0)</f>
        <v>0</v>
      </c>
      <c r="BI324" s="209">
        <f>IF(N324="nulová",J324,0)</f>
        <v>0</v>
      </c>
      <c r="BJ324" s="11" t="s">
        <v>84</v>
      </c>
      <c r="BK324" s="209">
        <f>ROUND(I324*H324,2)</f>
        <v>0</v>
      </c>
      <c r="BL324" s="11" t="s">
        <v>112</v>
      </c>
      <c r="BM324" s="208" t="s">
        <v>478</v>
      </c>
    </row>
    <row r="325" s="2" customFormat="1">
      <c r="A325" s="32"/>
      <c r="B325" s="33"/>
      <c r="C325" s="34"/>
      <c r="D325" s="210" t="s">
        <v>115</v>
      </c>
      <c r="E325" s="34"/>
      <c r="F325" s="211" t="s">
        <v>479</v>
      </c>
      <c r="G325" s="34"/>
      <c r="H325" s="34"/>
      <c r="I325" s="134"/>
      <c r="J325" s="34"/>
      <c r="K325" s="34"/>
      <c r="L325" s="38"/>
      <c r="M325" s="212"/>
      <c r="N325" s="213"/>
      <c r="O325" s="85"/>
      <c r="P325" s="85"/>
      <c r="Q325" s="85"/>
      <c r="R325" s="85"/>
      <c r="S325" s="85"/>
      <c r="T325" s="86"/>
      <c r="U325" s="32"/>
      <c r="V325" s="32"/>
      <c r="W325" s="32"/>
      <c r="X325" s="32"/>
      <c r="Y325" s="32"/>
      <c r="Z325" s="32"/>
      <c r="AA325" s="32"/>
      <c r="AB325" s="32"/>
      <c r="AC325" s="32"/>
      <c r="AD325" s="32"/>
      <c r="AE325" s="32"/>
      <c r="AT325" s="11" t="s">
        <v>115</v>
      </c>
      <c r="AU325" s="11" t="s">
        <v>76</v>
      </c>
    </row>
    <row r="326" s="2" customFormat="1">
      <c r="A326" s="32"/>
      <c r="B326" s="33"/>
      <c r="C326" s="34"/>
      <c r="D326" s="210" t="s">
        <v>117</v>
      </c>
      <c r="E326" s="34"/>
      <c r="F326" s="214" t="s">
        <v>474</v>
      </c>
      <c r="G326" s="34"/>
      <c r="H326" s="34"/>
      <c r="I326" s="134"/>
      <c r="J326" s="34"/>
      <c r="K326" s="34"/>
      <c r="L326" s="38"/>
      <c r="M326" s="212"/>
      <c r="N326" s="213"/>
      <c r="O326" s="85"/>
      <c r="P326" s="85"/>
      <c r="Q326" s="85"/>
      <c r="R326" s="85"/>
      <c r="S326" s="85"/>
      <c r="T326" s="86"/>
      <c r="U326" s="32"/>
      <c r="V326" s="32"/>
      <c r="W326" s="32"/>
      <c r="X326" s="32"/>
      <c r="Y326" s="32"/>
      <c r="Z326" s="32"/>
      <c r="AA326" s="32"/>
      <c r="AB326" s="32"/>
      <c r="AC326" s="32"/>
      <c r="AD326" s="32"/>
      <c r="AE326" s="32"/>
      <c r="AT326" s="11" t="s">
        <v>117</v>
      </c>
      <c r="AU326" s="11" t="s">
        <v>76</v>
      </c>
    </row>
    <row r="327" s="2" customFormat="1" ht="16.5" customHeight="1">
      <c r="A327" s="32"/>
      <c r="B327" s="33"/>
      <c r="C327" s="196" t="s">
        <v>480</v>
      </c>
      <c r="D327" s="196" t="s">
        <v>108</v>
      </c>
      <c r="E327" s="197" t="s">
        <v>481</v>
      </c>
      <c r="F327" s="198" t="s">
        <v>482</v>
      </c>
      <c r="G327" s="199" t="s">
        <v>170</v>
      </c>
      <c r="H327" s="200">
        <v>1000</v>
      </c>
      <c r="I327" s="201"/>
      <c r="J327" s="202">
        <f>ROUND(I327*H327,2)</f>
        <v>0</v>
      </c>
      <c r="K327" s="203"/>
      <c r="L327" s="38"/>
      <c r="M327" s="204" t="s">
        <v>1</v>
      </c>
      <c r="N327" s="205" t="s">
        <v>41</v>
      </c>
      <c r="O327" s="85"/>
      <c r="P327" s="206">
        <f>O327*H327</f>
        <v>0</v>
      </c>
      <c r="Q327" s="206">
        <v>0</v>
      </c>
      <c r="R327" s="206">
        <f>Q327*H327</f>
        <v>0</v>
      </c>
      <c r="S327" s="206">
        <v>0</v>
      </c>
      <c r="T327" s="207">
        <f>S327*H327</f>
        <v>0</v>
      </c>
      <c r="U327" s="32"/>
      <c r="V327" s="32"/>
      <c r="W327" s="32"/>
      <c r="X327" s="32"/>
      <c r="Y327" s="32"/>
      <c r="Z327" s="32"/>
      <c r="AA327" s="32"/>
      <c r="AB327" s="32"/>
      <c r="AC327" s="32"/>
      <c r="AD327" s="32"/>
      <c r="AE327" s="32"/>
      <c r="AR327" s="208" t="s">
        <v>112</v>
      </c>
      <c r="AT327" s="208" t="s">
        <v>108</v>
      </c>
      <c r="AU327" s="208" t="s">
        <v>76</v>
      </c>
      <c r="AY327" s="11" t="s">
        <v>113</v>
      </c>
      <c r="BE327" s="209">
        <f>IF(N327="základní",J327,0)</f>
        <v>0</v>
      </c>
      <c r="BF327" s="209">
        <f>IF(N327="snížená",J327,0)</f>
        <v>0</v>
      </c>
      <c r="BG327" s="209">
        <f>IF(N327="zákl. přenesená",J327,0)</f>
        <v>0</v>
      </c>
      <c r="BH327" s="209">
        <f>IF(N327="sníž. přenesená",J327,0)</f>
        <v>0</v>
      </c>
      <c r="BI327" s="209">
        <f>IF(N327="nulová",J327,0)</f>
        <v>0</v>
      </c>
      <c r="BJ327" s="11" t="s">
        <v>84</v>
      </c>
      <c r="BK327" s="209">
        <f>ROUND(I327*H327,2)</f>
        <v>0</v>
      </c>
      <c r="BL327" s="11" t="s">
        <v>112</v>
      </c>
      <c r="BM327" s="208" t="s">
        <v>483</v>
      </c>
    </row>
    <row r="328" s="2" customFormat="1">
      <c r="A328" s="32"/>
      <c r="B328" s="33"/>
      <c r="C328" s="34"/>
      <c r="D328" s="210" t="s">
        <v>115</v>
      </c>
      <c r="E328" s="34"/>
      <c r="F328" s="211" t="s">
        <v>484</v>
      </c>
      <c r="G328" s="34"/>
      <c r="H328" s="34"/>
      <c r="I328" s="134"/>
      <c r="J328" s="34"/>
      <c r="K328" s="34"/>
      <c r="L328" s="38"/>
      <c r="M328" s="212"/>
      <c r="N328" s="213"/>
      <c r="O328" s="85"/>
      <c r="P328" s="85"/>
      <c r="Q328" s="85"/>
      <c r="R328" s="85"/>
      <c r="S328" s="85"/>
      <c r="T328" s="86"/>
      <c r="U328" s="32"/>
      <c r="V328" s="32"/>
      <c r="W328" s="32"/>
      <c r="X328" s="32"/>
      <c r="Y328" s="32"/>
      <c r="Z328" s="32"/>
      <c r="AA328" s="32"/>
      <c r="AB328" s="32"/>
      <c r="AC328" s="32"/>
      <c r="AD328" s="32"/>
      <c r="AE328" s="32"/>
      <c r="AT328" s="11" t="s">
        <v>115</v>
      </c>
      <c r="AU328" s="11" t="s">
        <v>76</v>
      </c>
    </row>
    <row r="329" s="2" customFormat="1">
      <c r="A329" s="32"/>
      <c r="B329" s="33"/>
      <c r="C329" s="34"/>
      <c r="D329" s="210" t="s">
        <v>117</v>
      </c>
      <c r="E329" s="34"/>
      <c r="F329" s="214" t="s">
        <v>485</v>
      </c>
      <c r="G329" s="34"/>
      <c r="H329" s="34"/>
      <c r="I329" s="134"/>
      <c r="J329" s="34"/>
      <c r="K329" s="34"/>
      <c r="L329" s="38"/>
      <c r="M329" s="212"/>
      <c r="N329" s="213"/>
      <c r="O329" s="85"/>
      <c r="P329" s="85"/>
      <c r="Q329" s="85"/>
      <c r="R329" s="85"/>
      <c r="S329" s="85"/>
      <c r="T329" s="86"/>
      <c r="U329" s="32"/>
      <c r="V329" s="32"/>
      <c r="W329" s="32"/>
      <c r="X329" s="32"/>
      <c r="Y329" s="32"/>
      <c r="Z329" s="32"/>
      <c r="AA329" s="32"/>
      <c r="AB329" s="32"/>
      <c r="AC329" s="32"/>
      <c r="AD329" s="32"/>
      <c r="AE329" s="32"/>
      <c r="AT329" s="11" t="s">
        <v>117</v>
      </c>
      <c r="AU329" s="11" t="s">
        <v>76</v>
      </c>
    </row>
    <row r="330" s="2" customFormat="1" ht="16.5" customHeight="1">
      <c r="A330" s="32"/>
      <c r="B330" s="33"/>
      <c r="C330" s="196" t="s">
        <v>486</v>
      </c>
      <c r="D330" s="196" t="s">
        <v>108</v>
      </c>
      <c r="E330" s="197" t="s">
        <v>487</v>
      </c>
      <c r="F330" s="198" t="s">
        <v>488</v>
      </c>
      <c r="G330" s="199" t="s">
        <v>170</v>
      </c>
      <c r="H330" s="200">
        <v>2000</v>
      </c>
      <c r="I330" s="201"/>
      <c r="J330" s="202">
        <f>ROUND(I330*H330,2)</f>
        <v>0</v>
      </c>
      <c r="K330" s="203"/>
      <c r="L330" s="38"/>
      <c r="M330" s="204" t="s">
        <v>1</v>
      </c>
      <c r="N330" s="205" t="s">
        <v>41</v>
      </c>
      <c r="O330" s="85"/>
      <c r="P330" s="206">
        <f>O330*H330</f>
        <v>0</v>
      </c>
      <c r="Q330" s="206">
        <v>0</v>
      </c>
      <c r="R330" s="206">
        <f>Q330*H330</f>
        <v>0</v>
      </c>
      <c r="S330" s="206">
        <v>0</v>
      </c>
      <c r="T330" s="207">
        <f>S330*H330</f>
        <v>0</v>
      </c>
      <c r="U330" s="32"/>
      <c r="V330" s="32"/>
      <c r="W330" s="32"/>
      <c r="X330" s="32"/>
      <c r="Y330" s="32"/>
      <c r="Z330" s="32"/>
      <c r="AA330" s="32"/>
      <c r="AB330" s="32"/>
      <c r="AC330" s="32"/>
      <c r="AD330" s="32"/>
      <c r="AE330" s="32"/>
      <c r="AR330" s="208" t="s">
        <v>112</v>
      </c>
      <c r="AT330" s="208" t="s">
        <v>108</v>
      </c>
      <c r="AU330" s="208" t="s">
        <v>76</v>
      </c>
      <c r="AY330" s="11" t="s">
        <v>113</v>
      </c>
      <c r="BE330" s="209">
        <f>IF(N330="základní",J330,0)</f>
        <v>0</v>
      </c>
      <c r="BF330" s="209">
        <f>IF(N330="snížená",J330,0)</f>
        <v>0</v>
      </c>
      <c r="BG330" s="209">
        <f>IF(N330="zákl. přenesená",J330,0)</f>
        <v>0</v>
      </c>
      <c r="BH330" s="209">
        <f>IF(N330="sníž. přenesená",J330,0)</f>
        <v>0</v>
      </c>
      <c r="BI330" s="209">
        <f>IF(N330="nulová",J330,0)</f>
        <v>0</v>
      </c>
      <c r="BJ330" s="11" t="s">
        <v>84</v>
      </c>
      <c r="BK330" s="209">
        <f>ROUND(I330*H330,2)</f>
        <v>0</v>
      </c>
      <c r="BL330" s="11" t="s">
        <v>112</v>
      </c>
      <c r="BM330" s="208" t="s">
        <v>489</v>
      </c>
    </row>
    <row r="331" s="2" customFormat="1">
      <c r="A331" s="32"/>
      <c r="B331" s="33"/>
      <c r="C331" s="34"/>
      <c r="D331" s="210" t="s">
        <v>115</v>
      </c>
      <c r="E331" s="34"/>
      <c r="F331" s="211" t="s">
        <v>490</v>
      </c>
      <c r="G331" s="34"/>
      <c r="H331" s="34"/>
      <c r="I331" s="134"/>
      <c r="J331" s="34"/>
      <c r="K331" s="34"/>
      <c r="L331" s="38"/>
      <c r="M331" s="212"/>
      <c r="N331" s="213"/>
      <c r="O331" s="85"/>
      <c r="P331" s="85"/>
      <c r="Q331" s="85"/>
      <c r="R331" s="85"/>
      <c r="S331" s="85"/>
      <c r="T331" s="86"/>
      <c r="U331" s="32"/>
      <c r="V331" s="32"/>
      <c r="W331" s="32"/>
      <c r="X331" s="32"/>
      <c r="Y331" s="32"/>
      <c r="Z331" s="32"/>
      <c r="AA331" s="32"/>
      <c r="AB331" s="32"/>
      <c r="AC331" s="32"/>
      <c r="AD331" s="32"/>
      <c r="AE331" s="32"/>
      <c r="AT331" s="11" t="s">
        <v>115</v>
      </c>
      <c r="AU331" s="11" t="s">
        <v>76</v>
      </c>
    </row>
    <row r="332" s="2" customFormat="1">
      <c r="A332" s="32"/>
      <c r="B332" s="33"/>
      <c r="C332" s="34"/>
      <c r="D332" s="210" t="s">
        <v>117</v>
      </c>
      <c r="E332" s="34"/>
      <c r="F332" s="214" t="s">
        <v>491</v>
      </c>
      <c r="G332" s="34"/>
      <c r="H332" s="34"/>
      <c r="I332" s="134"/>
      <c r="J332" s="34"/>
      <c r="K332" s="34"/>
      <c r="L332" s="38"/>
      <c r="M332" s="212"/>
      <c r="N332" s="213"/>
      <c r="O332" s="85"/>
      <c r="P332" s="85"/>
      <c r="Q332" s="85"/>
      <c r="R332" s="85"/>
      <c r="S332" s="85"/>
      <c r="T332" s="86"/>
      <c r="U332" s="32"/>
      <c r="V332" s="32"/>
      <c r="W332" s="32"/>
      <c r="X332" s="32"/>
      <c r="Y332" s="32"/>
      <c r="Z332" s="32"/>
      <c r="AA332" s="32"/>
      <c r="AB332" s="32"/>
      <c r="AC332" s="32"/>
      <c r="AD332" s="32"/>
      <c r="AE332" s="32"/>
      <c r="AT332" s="11" t="s">
        <v>117</v>
      </c>
      <c r="AU332" s="11" t="s">
        <v>76</v>
      </c>
    </row>
    <row r="333" s="2" customFormat="1" ht="16.5" customHeight="1">
      <c r="A333" s="32"/>
      <c r="B333" s="33"/>
      <c r="C333" s="196" t="s">
        <v>492</v>
      </c>
      <c r="D333" s="196" t="s">
        <v>108</v>
      </c>
      <c r="E333" s="197" t="s">
        <v>493</v>
      </c>
      <c r="F333" s="198" t="s">
        <v>494</v>
      </c>
      <c r="G333" s="199" t="s">
        <v>170</v>
      </c>
      <c r="H333" s="200">
        <v>500</v>
      </c>
      <c r="I333" s="201"/>
      <c r="J333" s="202">
        <f>ROUND(I333*H333,2)</f>
        <v>0</v>
      </c>
      <c r="K333" s="203"/>
      <c r="L333" s="38"/>
      <c r="M333" s="204" t="s">
        <v>1</v>
      </c>
      <c r="N333" s="205" t="s">
        <v>41</v>
      </c>
      <c r="O333" s="85"/>
      <c r="P333" s="206">
        <f>O333*H333</f>
        <v>0</v>
      </c>
      <c r="Q333" s="206">
        <v>0</v>
      </c>
      <c r="R333" s="206">
        <f>Q333*H333</f>
        <v>0</v>
      </c>
      <c r="S333" s="206">
        <v>0</v>
      </c>
      <c r="T333" s="207">
        <f>S333*H333</f>
        <v>0</v>
      </c>
      <c r="U333" s="32"/>
      <c r="V333" s="32"/>
      <c r="W333" s="32"/>
      <c r="X333" s="32"/>
      <c r="Y333" s="32"/>
      <c r="Z333" s="32"/>
      <c r="AA333" s="32"/>
      <c r="AB333" s="32"/>
      <c r="AC333" s="32"/>
      <c r="AD333" s="32"/>
      <c r="AE333" s="32"/>
      <c r="AR333" s="208" t="s">
        <v>112</v>
      </c>
      <c r="AT333" s="208" t="s">
        <v>108</v>
      </c>
      <c r="AU333" s="208" t="s">
        <v>76</v>
      </c>
      <c r="AY333" s="11" t="s">
        <v>113</v>
      </c>
      <c r="BE333" s="209">
        <f>IF(N333="základní",J333,0)</f>
        <v>0</v>
      </c>
      <c r="BF333" s="209">
        <f>IF(N333="snížená",J333,0)</f>
        <v>0</v>
      </c>
      <c r="BG333" s="209">
        <f>IF(N333="zákl. přenesená",J333,0)</f>
        <v>0</v>
      </c>
      <c r="BH333" s="209">
        <f>IF(N333="sníž. přenesená",J333,0)</f>
        <v>0</v>
      </c>
      <c r="BI333" s="209">
        <f>IF(N333="nulová",J333,0)</f>
        <v>0</v>
      </c>
      <c r="BJ333" s="11" t="s">
        <v>84</v>
      </c>
      <c r="BK333" s="209">
        <f>ROUND(I333*H333,2)</f>
        <v>0</v>
      </c>
      <c r="BL333" s="11" t="s">
        <v>112</v>
      </c>
      <c r="BM333" s="208" t="s">
        <v>495</v>
      </c>
    </row>
    <row r="334" s="2" customFormat="1">
      <c r="A334" s="32"/>
      <c r="B334" s="33"/>
      <c r="C334" s="34"/>
      <c r="D334" s="210" t="s">
        <v>115</v>
      </c>
      <c r="E334" s="34"/>
      <c r="F334" s="211" t="s">
        <v>496</v>
      </c>
      <c r="G334" s="34"/>
      <c r="H334" s="34"/>
      <c r="I334" s="134"/>
      <c r="J334" s="34"/>
      <c r="K334" s="34"/>
      <c r="L334" s="38"/>
      <c r="M334" s="212"/>
      <c r="N334" s="213"/>
      <c r="O334" s="85"/>
      <c r="P334" s="85"/>
      <c r="Q334" s="85"/>
      <c r="R334" s="85"/>
      <c r="S334" s="85"/>
      <c r="T334" s="86"/>
      <c r="U334" s="32"/>
      <c r="V334" s="32"/>
      <c r="W334" s="32"/>
      <c r="X334" s="32"/>
      <c r="Y334" s="32"/>
      <c r="Z334" s="32"/>
      <c r="AA334" s="32"/>
      <c r="AB334" s="32"/>
      <c r="AC334" s="32"/>
      <c r="AD334" s="32"/>
      <c r="AE334" s="32"/>
      <c r="AT334" s="11" t="s">
        <v>115</v>
      </c>
      <c r="AU334" s="11" t="s">
        <v>76</v>
      </c>
    </row>
    <row r="335" s="2" customFormat="1">
      <c r="A335" s="32"/>
      <c r="B335" s="33"/>
      <c r="C335" s="34"/>
      <c r="D335" s="210" t="s">
        <v>117</v>
      </c>
      <c r="E335" s="34"/>
      <c r="F335" s="214" t="s">
        <v>497</v>
      </c>
      <c r="G335" s="34"/>
      <c r="H335" s="34"/>
      <c r="I335" s="134"/>
      <c r="J335" s="34"/>
      <c r="K335" s="34"/>
      <c r="L335" s="38"/>
      <c r="M335" s="212"/>
      <c r="N335" s="213"/>
      <c r="O335" s="85"/>
      <c r="P335" s="85"/>
      <c r="Q335" s="85"/>
      <c r="R335" s="85"/>
      <c r="S335" s="85"/>
      <c r="T335" s="86"/>
      <c r="U335" s="32"/>
      <c r="V335" s="32"/>
      <c r="W335" s="32"/>
      <c r="X335" s="32"/>
      <c r="Y335" s="32"/>
      <c r="Z335" s="32"/>
      <c r="AA335" s="32"/>
      <c r="AB335" s="32"/>
      <c r="AC335" s="32"/>
      <c r="AD335" s="32"/>
      <c r="AE335" s="32"/>
      <c r="AT335" s="11" t="s">
        <v>117</v>
      </c>
      <c r="AU335" s="11" t="s">
        <v>76</v>
      </c>
    </row>
    <row r="336" s="2" customFormat="1" ht="16.5" customHeight="1">
      <c r="A336" s="32"/>
      <c r="B336" s="33"/>
      <c r="C336" s="196" t="s">
        <v>498</v>
      </c>
      <c r="D336" s="196" t="s">
        <v>108</v>
      </c>
      <c r="E336" s="197" t="s">
        <v>499</v>
      </c>
      <c r="F336" s="198" t="s">
        <v>500</v>
      </c>
      <c r="G336" s="199" t="s">
        <v>170</v>
      </c>
      <c r="H336" s="200">
        <v>10000</v>
      </c>
      <c r="I336" s="201"/>
      <c r="J336" s="202">
        <f>ROUND(I336*H336,2)</f>
        <v>0</v>
      </c>
      <c r="K336" s="203"/>
      <c r="L336" s="38"/>
      <c r="M336" s="204" t="s">
        <v>1</v>
      </c>
      <c r="N336" s="205" t="s">
        <v>41</v>
      </c>
      <c r="O336" s="85"/>
      <c r="P336" s="206">
        <f>O336*H336</f>
        <v>0</v>
      </c>
      <c r="Q336" s="206">
        <v>0</v>
      </c>
      <c r="R336" s="206">
        <f>Q336*H336</f>
        <v>0</v>
      </c>
      <c r="S336" s="206">
        <v>0</v>
      </c>
      <c r="T336" s="207">
        <f>S336*H336</f>
        <v>0</v>
      </c>
      <c r="U336" s="32"/>
      <c r="V336" s="32"/>
      <c r="W336" s="32"/>
      <c r="X336" s="32"/>
      <c r="Y336" s="32"/>
      <c r="Z336" s="32"/>
      <c r="AA336" s="32"/>
      <c r="AB336" s="32"/>
      <c r="AC336" s="32"/>
      <c r="AD336" s="32"/>
      <c r="AE336" s="32"/>
      <c r="AR336" s="208" t="s">
        <v>112</v>
      </c>
      <c r="AT336" s="208" t="s">
        <v>108</v>
      </c>
      <c r="AU336" s="208" t="s">
        <v>76</v>
      </c>
      <c r="AY336" s="11" t="s">
        <v>113</v>
      </c>
      <c r="BE336" s="209">
        <f>IF(N336="základní",J336,0)</f>
        <v>0</v>
      </c>
      <c r="BF336" s="209">
        <f>IF(N336="snížená",J336,0)</f>
        <v>0</v>
      </c>
      <c r="BG336" s="209">
        <f>IF(N336="zákl. přenesená",J336,0)</f>
        <v>0</v>
      </c>
      <c r="BH336" s="209">
        <f>IF(N336="sníž. přenesená",J336,0)</f>
        <v>0</v>
      </c>
      <c r="BI336" s="209">
        <f>IF(N336="nulová",J336,0)</f>
        <v>0</v>
      </c>
      <c r="BJ336" s="11" t="s">
        <v>84</v>
      </c>
      <c r="BK336" s="209">
        <f>ROUND(I336*H336,2)</f>
        <v>0</v>
      </c>
      <c r="BL336" s="11" t="s">
        <v>112</v>
      </c>
      <c r="BM336" s="208" t="s">
        <v>501</v>
      </c>
    </row>
    <row r="337" s="2" customFormat="1">
      <c r="A337" s="32"/>
      <c r="B337" s="33"/>
      <c r="C337" s="34"/>
      <c r="D337" s="210" t="s">
        <v>115</v>
      </c>
      <c r="E337" s="34"/>
      <c r="F337" s="211" t="s">
        <v>502</v>
      </c>
      <c r="G337" s="34"/>
      <c r="H337" s="34"/>
      <c r="I337" s="134"/>
      <c r="J337" s="34"/>
      <c r="K337" s="34"/>
      <c r="L337" s="38"/>
      <c r="M337" s="212"/>
      <c r="N337" s="213"/>
      <c r="O337" s="85"/>
      <c r="P337" s="85"/>
      <c r="Q337" s="85"/>
      <c r="R337" s="85"/>
      <c r="S337" s="85"/>
      <c r="T337" s="86"/>
      <c r="U337" s="32"/>
      <c r="V337" s="32"/>
      <c r="W337" s="32"/>
      <c r="X337" s="32"/>
      <c r="Y337" s="32"/>
      <c r="Z337" s="32"/>
      <c r="AA337" s="32"/>
      <c r="AB337" s="32"/>
      <c r="AC337" s="32"/>
      <c r="AD337" s="32"/>
      <c r="AE337" s="32"/>
      <c r="AT337" s="11" t="s">
        <v>115</v>
      </c>
      <c r="AU337" s="11" t="s">
        <v>76</v>
      </c>
    </row>
    <row r="338" s="2" customFormat="1">
      <c r="A338" s="32"/>
      <c r="B338" s="33"/>
      <c r="C338" s="34"/>
      <c r="D338" s="210" t="s">
        <v>117</v>
      </c>
      <c r="E338" s="34"/>
      <c r="F338" s="214" t="s">
        <v>503</v>
      </c>
      <c r="G338" s="34"/>
      <c r="H338" s="34"/>
      <c r="I338" s="134"/>
      <c r="J338" s="34"/>
      <c r="K338" s="34"/>
      <c r="L338" s="38"/>
      <c r="M338" s="212"/>
      <c r="N338" s="213"/>
      <c r="O338" s="85"/>
      <c r="P338" s="85"/>
      <c r="Q338" s="85"/>
      <c r="R338" s="85"/>
      <c r="S338" s="85"/>
      <c r="T338" s="86"/>
      <c r="U338" s="32"/>
      <c r="V338" s="32"/>
      <c r="W338" s="32"/>
      <c r="X338" s="32"/>
      <c r="Y338" s="32"/>
      <c r="Z338" s="32"/>
      <c r="AA338" s="32"/>
      <c r="AB338" s="32"/>
      <c r="AC338" s="32"/>
      <c r="AD338" s="32"/>
      <c r="AE338" s="32"/>
      <c r="AT338" s="11" t="s">
        <v>117</v>
      </c>
      <c r="AU338" s="11" t="s">
        <v>76</v>
      </c>
    </row>
    <row r="339" s="2" customFormat="1" ht="16.5" customHeight="1">
      <c r="A339" s="32"/>
      <c r="B339" s="33"/>
      <c r="C339" s="196" t="s">
        <v>504</v>
      </c>
      <c r="D339" s="196" t="s">
        <v>108</v>
      </c>
      <c r="E339" s="197" t="s">
        <v>505</v>
      </c>
      <c r="F339" s="198" t="s">
        <v>506</v>
      </c>
      <c r="G339" s="199" t="s">
        <v>170</v>
      </c>
      <c r="H339" s="200">
        <v>7000</v>
      </c>
      <c r="I339" s="201"/>
      <c r="J339" s="202">
        <f>ROUND(I339*H339,2)</f>
        <v>0</v>
      </c>
      <c r="K339" s="203"/>
      <c r="L339" s="38"/>
      <c r="M339" s="204" t="s">
        <v>1</v>
      </c>
      <c r="N339" s="205" t="s">
        <v>41</v>
      </c>
      <c r="O339" s="85"/>
      <c r="P339" s="206">
        <f>O339*H339</f>
        <v>0</v>
      </c>
      <c r="Q339" s="206">
        <v>0</v>
      </c>
      <c r="R339" s="206">
        <f>Q339*H339</f>
        <v>0</v>
      </c>
      <c r="S339" s="206">
        <v>0</v>
      </c>
      <c r="T339" s="207">
        <f>S339*H339</f>
        <v>0</v>
      </c>
      <c r="U339" s="32"/>
      <c r="V339" s="32"/>
      <c r="W339" s="32"/>
      <c r="X339" s="32"/>
      <c r="Y339" s="32"/>
      <c r="Z339" s="32"/>
      <c r="AA339" s="32"/>
      <c r="AB339" s="32"/>
      <c r="AC339" s="32"/>
      <c r="AD339" s="32"/>
      <c r="AE339" s="32"/>
      <c r="AR339" s="208" t="s">
        <v>112</v>
      </c>
      <c r="AT339" s="208" t="s">
        <v>108</v>
      </c>
      <c r="AU339" s="208" t="s">
        <v>76</v>
      </c>
      <c r="AY339" s="11" t="s">
        <v>113</v>
      </c>
      <c r="BE339" s="209">
        <f>IF(N339="základní",J339,0)</f>
        <v>0</v>
      </c>
      <c r="BF339" s="209">
        <f>IF(N339="snížená",J339,0)</f>
        <v>0</v>
      </c>
      <c r="BG339" s="209">
        <f>IF(N339="zákl. přenesená",J339,0)</f>
        <v>0</v>
      </c>
      <c r="BH339" s="209">
        <f>IF(N339="sníž. přenesená",J339,0)</f>
        <v>0</v>
      </c>
      <c r="BI339" s="209">
        <f>IF(N339="nulová",J339,0)</f>
        <v>0</v>
      </c>
      <c r="BJ339" s="11" t="s">
        <v>84</v>
      </c>
      <c r="BK339" s="209">
        <f>ROUND(I339*H339,2)</f>
        <v>0</v>
      </c>
      <c r="BL339" s="11" t="s">
        <v>112</v>
      </c>
      <c r="BM339" s="208" t="s">
        <v>507</v>
      </c>
    </row>
    <row r="340" s="2" customFormat="1">
      <c r="A340" s="32"/>
      <c r="B340" s="33"/>
      <c r="C340" s="34"/>
      <c r="D340" s="210" t="s">
        <v>115</v>
      </c>
      <c r="E340" s="34"/>
      <c r="F340" s="211" t="s">
        <v>508</v>
      </c>
      <c r="G340" s="34"/>
      <c r="H340" s="34"/>
      <c r="I340" s="134"/>
      <c r="J340" s="34"/>
      <c r="K340" s="34"/>
      <c r="L340" s="38"/>
      <c r="M340" s="212"/>
      <c r="N340" s="213"/>
      <c r="O340" s="85"/>
      <c r="P340" s="85"/>
      <c r="Q340" s="85"/>
      <c r="R340" s="85"/>
      <c r="S340" s="85"/>
      <c r="T340" s="86"/>
      <c r="U340" s="32"/>
      <c r="V340" s="32"/>
      <c r="W340" s="32"/>
      <c r="X340" s="32"/>
      <c r="Y340" s="32"/>
      <c r="Z340" s="32"/>
      <c r="AA340" s="32"/>
      <c r="AB340" s="32"/>
      <c r="AC340" s="32"/>
      <c r="AD340" s="32"/>
      <c r="AE340" s="32"/>
      <c r="AT340" s="11" t="s">
        <v>115</v>
      </c>
      <c r="AU340" s="11" t="s">
        <v>76</v>
      </c>
    </row>
    <row r="341" s="2" customFormat="1">
      <c r="A341" s="32"/>
      <c r="B341" s="33"/>
      <c r="C341" s="34"/>
      <c r="D341" s="210" t="s">
        <v>117</v>
      </c>
      <c r="E341" s="34"/>
      <c r="F341" s="214" t="s">
        <v>509</v>
      </c>
      <c r="G341" s="34"/>
      <c r="H341" s="34"/>
      <c r="I341" s="134"/>
      <c r="J341" s="34"/>
      <c r="K341" s="34"/>
      <c r="L341" s="38"/>
      <c r="M341" s="212"/>
      <c r="N341" s="213"/>
      <c r="O341" s="85"/>
      <c r="P341" s="85"/>
      <c r="Q341" s="85"/>
      <c r="R341" s="85"/>
      <c r="S341" s="85"/>
      <c r="T341" s="86"/>
      <c r="U341" s="32"/>
      <c r="V341" s="32"/>
      <c r="W341" s="32"/>
      <c r="X341" s="32"/>
      <c r="Y341" s="32"/>
      <c r="Z341" s="32"/>
      <c r="AA341" s="32"/>
      <c r="AB341" s="32"/>
      <c r="AC341" s="32"/>
      <c r="AD341" s="32"/>
      <c r="AE341" s="32"/>
      <c r="AT341" s="11" t="s">
        <v>117</v>
      </c>
      <c r="AU341" s="11" t="s">
        <v>76</v>
      </c>
    </row>
    <row r="342" s="2" customFormat="1" ht="16.5" customHeight="1">
      <c r="A342" s="32"/>
      <c r="B342" s="33"/>
      <c r="C342" s="196" t="s">
        <v>510</v>
      </c>
      <c r="D342" s="196" t="s">
        <v>108</v>
      </c>
      <c r="E342" s="197" t="s">
        <v>511</v>
      </c>
      <c r="F342" s="198" t="s">
        <v>512</v>
      </c>
      <c r="G342" s="199" t="s">
        <v>170</v>
      </c>
      <c r="H342" s="200">
        <v>3000</v>
      </c>
      <c r="I342" s="201"/>
      <c r="J342" s="202">
        <f>ROUND(I342*H342,2)</f>
        <v>0</v>
      </c>
      <c r="K342" s="203"/>
      <c r="L342" s="38"/>
      <c r="M342" s="204" t="s">
        <v>1</v>
      </c>
      <c r="N342" s="205" t="s">
        <v>41</v>
      </c>
      <c r="O342" s="85"/>
      <c r="P342" s="206">
        <f>O342*H342</f>
        <v>0</v>
      </c>
      <c r="Q342" s="206">
        <v>0</v>
      </c>
      <c r="R342" s="206">
        <f>Q342*H342</f>
        <v>0</v>
      </c>
      <c r="S342" s="206">
        <v>0</v>
      </c>
      <c r="T342" s="207">
        <f>S342*H342</f>
        <v>0</v>
      </c>
      <c r="U342" s="32"/>
      <c r="V342" s="32"/>
      <c r="W342" s="32"/>
      <c r="X342" s="32"/>
      <c r="Y342" s="32"/>
      <c r="Z342" s="32"/>
      <c r="AA342" s="32"/>
      <c r="AB342" s="32"/>
      <c r="AC342" s="32"/>
      <c r="AD342" s="32"/>
      <c r="AE342" s="32"/>
      <c r="AR342" s="208" t="s">
        <v>112</v>
      </c>
      <c r="AT342" s="208" t="s">
        <v>108</v>
      </c>
      <c r="AU342" s="208" t="s">
        <v>76</v>
      </c>
      <c r="AY342" s="11" t="s">
        <v>113</v>
      </c>
      <c r="BE342" s="209">
        <f>IF(N342="základní",J342,0)</f>
        <v>0</v>
      </c>
      <c r="BF342" s="209">
        <f>IF(N342="snížená",J342,0)</f>
        <v>0</v>
      </c>
      <c r="BG342" s="209">
        <f>IF(N342="zákl. přenesená",J342,0)</f>
        <v>0</v>
      </c>
      <c r="BH342" s="209">
        <f>IF(N342="sníž. přenesená",J342,0)</f>
        <v>0</v>
      </c>
      <c r="BI342" s="209">
        <f>IF(N342="nulová",J342,0)</f>
        <v>0</v>
      </c>
      <c r="BJ342" s="11" t="s">
        <v>84</v>
      </c>
      <c r="BK342" s="209">
        <f>ROUND(I342*H342,2)</f>
        <v>0</v>
      </c>
      <c r="BL342" s="11" t="s">
        <v>112</v>
      </c>
      <c r="BM342" s="208" t="s">
        <v>513</v>
      </c>
    </row>
    <row r="343" s="2" customFormat="1">
      <c r="A343" s="32"/>
      <c r="B343" s="33"/>
      <c r="C343" s="34"/>
      <c r="D343" s="210" t="s">
        <v>115</v>
      </c>
      <c r="E343" s="34"/>
      <c r="F343" s="211" t="s">
        <v>514</v>
      </c>
      <c r="G343" s="34"/>
      <c r="H343" s="34"/>
      <c r="I343" s="134"/>
      <c r="J343" s="34"/>
      <c r="K343" s="34"/>
      <c r="L343" s="38"/>
      <c r="M343" s="212"/>
      <c r="N343" s="213"/>
      <c r="O343" s="85"/>
      <c r="P343" s="85"/>
      <c r="Q343" s="85"/>
      <c r="R343" s="85"/>
      <c r="S343" s="85"/>
      <c r="T343" s="86"/>
      <c r="U343" s="32"/>
      <c r="V343" s="32"/>
      <c r="W343" s="32"/>
      <c r="X343" s="32"/>
      <c r="Y343" s="32"/>
      <c r="Z343" s="32"/>
      <c r="AA343" s="32"/>
      <c r="AB343" s="32"/>
      <c r="AC343" s="32"/>
      <c r="AD343" s="32"/>
      <c r="AE343" s="32"/>
      <c r="AT343" s="11" t="s">
        <v>115</v>
      </c>
      <c r="AU343" s="11" t="s">
        <v>76</v>
      </c>
    </row>
    <row r="344" s="2" customFormat="1">
      <c r="A344" s="32"/>
      <c r="B344" s="33"/>
      <c r="C344" s="34"/>
      <c r="D344" s="210" t="s">
        <v>117</v>
      </c>
      <c r="E344" s="34"/>
      <c r="F344" s="214" t="s">
        <v>509</v>
      </c>
      <c r="G344" s="34"/>
      <c r="H344" s="34"/>
      <c r="I344" s="134"/>
      <c r="J344" s="34"/>
      <c r="K344" s="34"/>
      <c r="L344" s="38"/>
      <c r="M344" s="212"/>
      <c r="N344" s="213"/>
      <c r="O344" s="85"/>
      <c r="P344" s="85"/>
      <c r="Q344" s="85"/>
      <c r="R344" s="85"/>
      <c r="S344" s="85"/>
      <c r="T344" s="86"/>
      <c r="U344" s="32"/>
      <c r="V344" s="32"/>
      <c r="W344" s="32"/>
      <c r="X344" s="32"/>
      <c r="Y344" s="32"/>
      <c r="Z344" s="32"/>
      <c r="AA344" s="32"/>
      <c r="AB344" s="32"/>
      <c r="AC344" s="32"/>
      <c r="AD344" s="32"/>
      <c r="AE344" s="32"/>
      <c r="AT344" s="11" t="s">
        <v>117</v>
      </c>
      <c r="AU344" s="11" t="s">
        <v>76</v>
      </c>
    </row>
    <row r="345" s="2" customFormat="1" ht="16.5" customHeight="1">
      <c r="A345" s="32"/>
      <c r="B345" s="33"/>
      <c r="C345" s="196" t="s">
        <v>515</v>
      </c>
      <c r="D345" s="196" t="s">
        <v>108</v>
      </c>
      <c r="E345" s="197" t="s">
        <v>516</v>
      </c>
      <c r="F345" s="198" t="s">
        <v>517</v>
      </c>
      <c r="G345" s="199" t="s">
        <v>147</v>
      </c>
      <c r="H345" s="200">
        <v>10</v>
      </c>
      <c r="I345" s="201"/>
      <c r="J345" s="202">
        <f>ROUND(I345*H345,2)</f>
        <v>0</v>
      </c>
      <c r="K345" s="203"/>
      <c r="L345" s="38"/>
      <c r="M345" s="204" t="s">
        <v>1</v>
      </c>
      <c r="N345" s="205" t="s">
        <v>41</v>
      </c>
      <c r="O345" s="85"/>
      <c r="P345" s="206">
        <f>O345*H345</f>
        <v>0</v>
      </c>
      <c r="Q345" s="206">
        <v>0</v>
      </c>
      <c r="R345" s="206">
        <f>Q345*H345</f>
        <v>0</v>
      </c>
      <c r="S345" s="206">
        <v>0</v>
      </c>
      <c r="T345" s="207">
        <f>S345*H345</f>
        <v>0</v>
      </c>
      <c r="U345" s="32"/>
      <c r="V345" s="32"/>
      <c r="W345" s="32"/>
      <c r="X345" s="32"/>
      <c r="Y345" s="32"/>
      <c r="Z345" s="32"/>
      <c r="AA345" s="32"/>
      <c r="AB345" s="32"/>
      <c r="AC345" s="32"/>
      <c r="AD345" s="32"/>
      <c r="AE345" s="32"/>
      <c r="AR345" s="208" t="s">
        <v>112</v>
      </c>
      <c r="AT345" s="208" t="s">
        <v>108</v>
      </c>
      <c r="AU345" s="208" t="s">
        <v>76</v>
      </c>
      <c r="AY345" s="11" t="s">
        <v>113</v>
      </c>
      <c r="BE345" s="209">
        <f>IF(N345="základní",J345,0)</f>
        <v>0</v>
      </c>
      <c r="BF345" s="209">
        <f>IF(N345="snížená",J345,0)</f>
        <v>0</v>
      </c>
      <c r="BG345" s="209">
        <f>IF(N345="zákl. přenesená",J345,0)</f>
        <v>0</v>
      </c>
      <c r="BH345" s="209">
        <f>IF(N345="sníž. přenesená",J345,0)</f>
        <v>0</v>
      </c>
      <c r="BI345" s="209">
        <f>IF(N345="nulová",J345,0)</f>
        <v>0</v>
      </c>
      <c r="BJ345" s="11" t="s">
        <v>84</v>
      </c>
      <c r="BK345" s="209">
        <f>ROUND(I345*H345,2)</f>
        <v>0</v>
      </c>
      <c r="BL345" s="11" t="s">
        <v>112</v>
      </c>
      <c r="BM345" s="208" t="s">
        <v>518</v>
      </c>
    </row>
    <row r="346" s="2" customFormat="1">
      <c r="A346" s="32"/>
      <c r="B346" s="33"/>
      <c r="C346" s="34"/>
      <c r="D346" s="210" t="s">
        <v>115</v>
      </c>
      <c r="E346" s="34"/>
      <c r="F346" s="211" t="s">
        <v>519</v>
      </c>
      <c r="G346" s="34"/>
      <c r="H346" s="34"/>
      <c r="I346" s="134"/>
      <c r="J346" s="34"/>
      <c r="K346" s="34"/>
      <c r="L346" s="38"/>
      <c r="M346" s="212"/>
      <c r="N346" s="213"/>
      <c r="O346" s="85"/>
      <c r="P346" s="85"/>
      <c r="Q346" s="85"/>
      <c r="R346" s="85"/>
      <c r="S346" s="85"/>
      <c r="T346" s="86"/>
      <c r="U346" s="32"/>
      <c r="V346" s="32"/>
      <c r="W346" s="32"/>
      <c r="X346" s="32"/>
      <c r="Y346" s="32"/>
      <c r="Z346" s="32"/>
      <c r="AA346" s="32"/>
      <c r="AB346" s="32"/>
      <c r="AC346" s="32"/>
      <c r="AD346" s="32"/>
      <c r="AE346" s="32"/>
      <c r="AT346" s="11" t="s">
        <v>115</v>
      </c>
      <c r="AU346" s="11" t="s">
        <v>76</v>
      </c>
    </row>
    <row r="347" s="2" customFormat="1">
      <c r="A347" s="32"/>
      <c r="B347" s="33"/>
      <c r="C347" s="34"/>
      <c r="D347" s="210" t="s">
        <v>117</v>
      </c>
      <c r="E347" s="34"/>
      <c r="F347" s="214" t="s">
        <v>520</v>
      </c>
      <c r="G347" s="34"/>
      <c r="H347" s="34"/>
      <c r="I347" s="134"/>
      <c r="J347" s="34"/>
      <c r="K347" s="34"/>
      <c r="L347" s="38"/>
      <c r="M347" s="212"/>
      <c r="N347" s="213"/>
      <c r="O347" s="85"/>
      <c r="P347" s="85"/>
      <c r="Q347" s="85"/>
      <c r="R347" s="85"/>
      <c r="S347" s="85"/>
      <c r="T347" s="86"/>
      <c r="U347" s="32"/>
      <c r="V347" s="32"/>
      <c r="W347" s="32"/>
      <c r="X347" s="32"/>
      <c r="Y347" s="32"/>
      <c r="Z347" s="32"/>
      <c r="AA347" s="32"/>
      <c r="AB347" s="32"/>
      <c r="AC347" s="32"/>
      <c r="AD347" s="32"/>
      <c r="AE347" s="32"/>
      <c r="AT347" s="11" t="s">
        <v>117</v>
      </c>
      <c r="AU347" s="11" t="s">
        <v>76</v>
      </c>
    </row>
    <row r="348" s="2" customFormat="1" ht="16.5" customHeight="1">
      <c r="A348" s="32"/>
      <c r="B348" s="33"/>
      <c r="C348" s="196" t="s">
        <v>521</v>
      </c>
      <c r="D348" s="196" t="s">
        <v>108</v>
      </c>
      <c r="E348" s="197" t="s">
        <v>522</v>
      </c>
      <c r="F348" s="198" t="s">
        <v>523</v>
      </c>
      <c r="G348" s="199" t="s">
        <v>147</v>
      </c>
      <c r="H348" s="200">
        <v>40</v>
      </c>
      <c r="I348" s="201"/>
      <c r="J348" s="202">
        <f>ROUND(I348*H348,2)</f>
        <v>0</v>
      </c>
      <c r="K348" s="203"/>
      <c r="L348" s="38"/>
      <c r="M348" s="204" t="s">
        <v>1</v>
      </c>
      <c r="N348" s="205" t="s">
        <v>41</v>
      </c>
      <c r="O348" s="85"/>
      <c r="P348" s="206">
        <f>O348*H348</f>
        <v>0</v>
      </c>
      <c r="Q348" s="206">
        <v>0</v>
      </c>
      <c r="R348" s="206">
        <f>Q348*H348</f>
        <v>0</v>
      </c>
      <c r="S348" s="206">
        <v>0</v>
      </c>
      <c r="T348" s="207">
        <f>S348*H348</f>
        <v>0</v>
      </c>
      <c r="U348" s="32"/>
      <c r="V348" s="32"/>
      <c r="W348" s="32"/>
      <c r="X348" s="32"/>
      <c r="Y348" s="32"/>
      <c r="Z348" s="32"/>
      <c r="AA348" s="32"/>
      <c r="AB348" s="32"/>
      <c r="AC348" s="32"/>
      <c r="AD348" s="32"/>
      <c r="AE348" s="32"/>
      <c r="AR348" s="208" t="s">
        <v>112</v>
      </c>
      <c r="AT348" s="208" t="s">
        <v>108</v>
      </c>
      <c r="AU348" s="208" t="s">
        <v>76</v>
      </c>
      <c r="AY348" s="11" t="s">
        <v>113</v>
      </c>
      <c r="BE348" s="209">
        <f>IF(N348="základní",J348,0)</f>
        <v>0</v>
      </c>
      <c r="BF348" s="209">
        <f>IF(N348="snížená",J348,0)</f>
        <v>0</v>
      </c>
      <c r="BG348" s="209">
        <f>IF(N348="zákl. přenesená",J348,0)</f>
        <v>0</v>
      </c>
      <c r="BH348" s="209">
        <f>IF(N348="sníž. přenesená",J348,0)</f>
        <v>0</v>
      </c>
      <c r="BI348" s="209">
        <f>IF(N348="nulová",J348,0)</f>
        <v>0</v>
      </c>
      <c r="BJ348" s="11" t="s">
        <v>84</v>
      </c>
      <c r="BK348" s="209">
        <f>ROUND(I348*H348,2)</f>
        <v>0</v>
      </c>
      <c r="BL348" s="11" t="s">
        <v>112</v>
      </c>
      <c r="BM348" s="208" t="s">
        <v>524</v>
      </c>
    </row>
    <row r="349" s="2" customFormat="1">
      <c r="A349" s="32"/>
      <c r="B349" s="33"/>
      <c r="C349" s="34"/>
      <c r="D349" s="210" t="s">
        <v>115</v>
      </c>
      <c r="E349" s="34"/>
      <c r="F349" s="211" t="s">
        <v>525</v>
      </c>
      <c r="G349" s="34"/>
      <c r="H349" s="34"/>
      <c r="I349" s="134"/>
      <c r="J349" s="34"/>
      <c r="K349" s="34"/>
      <c r="L349" s="38"/>
      <c r="M349" s="212"/>
      <c r="N349" s="213"/>
      <c r="O349" s="85"/>
      <c r="P349" s="85"/>
      <c r="Q349" s="85"/>
      <c r="R349" s="85"/>
      <c r="S349" s="85"/>
      <c r="T349" s="86"/>
      <c r="U349" s="32"/>
      <c r="V349" s="32"/>
      <c r="W349" s="32"/>
      <c r="X349" s="32"/>
      <c r="Y349" s="32"/>
      <c r="Z349" s="32"/>
      <c r="AA349" s="32"/>
      <c r="AB349" s="32"/>
      <c r="AC349" s="32"/>
      <c r="AD349" s="32"/>
      <c r="AE349" s="32"/>
      <c r="AT349" s="11" t="s">
        <v>115</v>
      </c>
      <c r="AU349" s="11" t="s">
        <v>76</v>
      </c>
    </row>
    <row r="350" s="2" customFormat="1">
      <c r="A350" s="32"/>
      <c r="B350" s="33"/>
      <c r="C350" s="34"/>
      <c r="D350" s="210" t="s">
        <v>117</v>
      </c>
      <c r="E350" s="34"/>
      <c r="F350" s="214" t="s">
        <v>520</v>
      </c>
      <c r="G350" s="34"/>
      <c r="H350" s="34"/>
      <c r="I350" s="134"/>
      <c r="J350" s="34"/>
      <c r="K350" s="34"/>
      <c r="L350" s="38"/>
      <c r="M350" s="212"/>
      <c r="N350" s="213"/>
      <c r="O350" s="85"/>
      <c r="P350" s="85"/>
      <c r="Q350" s="85"/>
      <c r="R350" s="85"/>
      <c r="S350" s="85"/>
      <c r="T350" s="86"/>
      <c r="U350" s="32"/>
      <c r="V350" s="32"/>
      <c r="W350" s="32"/>
      <c r="X350" s="32"/>
      <c r="Y350" s="32"/>
      <c r="Z350" s="32"/>
      <c r="AA350" s="32"/>
      <c r="AB350" s="32"/>
      <c r="AC350" s="32"/>
      <c r="AD350" s="32"/>
      <c r="AE350" s="32"/>
      <c r="AT350" s="11" t="s">
        <v>117</v>
      </c>
      <c r="AU350" s="11" t="s">
        <v>76</v>
      </c>
    </row>
    <row r="351" s="2" customFormat="1" ht="16.5" customHeight="1">
      <c r="A351" s="32"/>
      <c r="B351" s="33"/>
      <c r="C351" s="196" t="s">
        <v>526</v>
      </c>
      <c r="D351" s="196" t="s">
        <v>108</v>
      </c>
      <c r="E351" s="197" t="s">
        <v>527</v>
      </c>
      <c r="F351" s="198" t="s">
        <v>528</v>
      </c>
      <c r="G351" s="199" t="s">
        <v>147</v>
      </c>
      <c r="H351" s="200">
        <v>80</v>
      </c>
      <c r="I351" s="201"/>
      <c r="J351" s="202">
        <f>ROUND(I351*H351,2)</f>
        <v>0</v>
      </c>
      <c r="K351" s="203"/>
      <c r="L351" s="38"/>
      <c r="M351" s="204" t="s">
        <v>1</v>
      </c>
      <c r="N351" s="205" t="s">
        <v>41</v>
      </c>
      <c r="O351" s="85"/>
      <c r="P351" s="206">
        <f>O351*H351</f>
        <v>0</v>
      </c>
      <c r="Q351" s="206">
        <v>0</v>
      </c>
      <c r="R351" s="206">
        <f>Q351*H351</f>
        <v>0</v>
      </c>
      <c r="S351" s="206">
        <v>0</v>
      </c>
      <c r="T351" s="207">
        <f>S351*H351</f>
        <v>0</v>
      </c>
      <c r="U351" s="32"/>
      <c r="V351" s="32"/>
      <c r="W351" s="32"/>
      <c r="X351" s="32"/>
      <c r="Y351" s="32"/>
      <c r="Z351" s="32"/>
      <c r="AA351" s="32"/>
      <c r="AB351" s="32"/>
      <c r="AC351" s="32"/>
      <c r="AD351" s="32"/>
      <c r="AE351" s="32"/>
      <c r="AR351" s="208" t="s">
        <v>112</v>
      </c>
      <c r="AT351" s="208" t="s">
        <v>108</v>
      </c>
      <c r="AU351" s="208" t="s">
        <v>76</v>
      </c>
      <c r="AY351" s="11" t="s">
        <v>113</v>
      </c>
      <c r="BE351" s="209">
        <f>IF(N351="základní",J351,0)</f>
        <v>0</v>
      </c>
      <c r="BF351" s="209">
        <f>IF(N351="snížená",J351,0)</f>
        <v>0</v>
      </c>
      <c r="BG351" s="209">
        <f>IF(N351="zákl. přenesená",J351,0)</f>
        <v>0</v>
      </c>
      <c r="BH351" s="209">
        <f>IF(N351="sníž. přenesená",J351,0)</f>
        <v>0</v>
      </c>
      <c r="BI351" s="209">
        <f>IF(N351="nulová",J351,0)</f>
        <v>0</v>
      </c>
      <c r="BJ351" s="11" t="s">
        <v>84</v>
      </c>
      <c r="BK351" s="209">
        <f>ROUND(I351*H351,2)</f>
        <v>0</v>
      </c>
      <c r="BL351" s="11" t="s">
        <v>112</v>
      </c>
      <c r="BM351" s="208" t="s">
        <v>529</v>
      </c>
    </row>
    <row r="352" s="2" customFormat="1">
      <c r="A352" s="32"/>
      <c r="B352" s="33"/>
      <c r="C352" s="34"/>
      <c r="D352" s="210" t="s">
        <v>115</v>
      </c>
      <c r="E352" s="34"/>
      <c r="F352" s="211" t="s">
        <v>530</v>
      </c>
      <c r="G352" s="34"/>
      <c r="H352" s="34"/>
      <c r="I352" s="134"/>
      <c r="J352" s="34"/>
      <c r="K352" s="34"/>
      <c r="L352" s="38"/>
      <c r="M352" s="212"/>
      <c r="N352" s="213"/>
      <c r="O352" s="85"/>
      <c r="P352" s="85"/>
      <c r="Q352" s="85"/>
      <c r="R352" s="85"/>
      <c r="S352" s="85"/>
      <c r="T352" s="86"/>
      <c r="U352" s="32"/>
      <c r="V352" s="32"/>
      <c r="W352" s="32"/>
      <c r="X352" s="32"/>
      <c r="Y352" s="32"/>
      <c r="Z352" s="32"/>
      <c r="AA352" s="32"/>
      <c r="AB352" s="32"/>
      <c r="AC352" s="32"/>
      <c r="AD352" s="32"/>
      <c r="AE352" s="32"/>
      <c r="AT352" s="11" t="s">
        <v>115</v>
      </c>
      <c r="AU352" s="11" t="s">
        <v>76</v>
      </c>
    </row>
    <row r="353" s="2" customFormat="1">
      <c r="A353" s="32"/>
      <c r="B353" s="33"/>
      <c r="C353" s="34"/>
      <c r="D353" s="210" t="s">
        <v>117</v>
      </c>
      <c r="E353" s="34"/>
      <c r="F353" s="214" t="s">
        <v>531</v>
      </c>
      <c r="G353" s="34"/>
      <c r="H353" s="34"/>
      <c r="I353" s="134"/>
      <c r="J353" s="34"/>
      <c r="K353" s="34"/>
      <c r="L353" s="38"/>
      <c r="M353" s="212"/>
      <c r="N353" s="213"/>
      <c r="O353" s="85"/>
      <c r="P353" s="85"/>
      <c r="Q353" s="85"/>
      <c r="R353" s="85"/>
      <c r="S353" s="85"/>
      <c r="T353" s="86"/>
      <c r="U353" s="32"/>
      <c r="V353" s="32"/>
      <c r="W353" s="32"/>
      <c r="X353" s="32"/>
      <c r="Y353" s="32"/>
      <c r="Z353" s="32"/>
      <c r="AA353" s="32"/>
      <c r="AB353" s="32"/>
      <c r="AC353" s="32"/>
      <c r="AD353" s="32"/>
      <c r="AE353" s="32"/>
      <c r="AT353" s="11" t="s">
        <v>117</v>
      </c>
      <c r="AU353" s="11" t="s">
        <v>76</v>
      </c>
    </row>
    <row r="354" s="2" customFormat="1" ht="16.5" customHeight="1">
      <c r="A354" s="32"/>
      <c r="B354" s="33"/>
      <c r="C354" s="196" t="s">
        <v>532</v>
      </c>
      <c r="D354" s="196" t="s">
        <v>108</v>
      </c>
      <c r="E354" s="197" t="s">
        <v>533</v>
      </c>
      <c r="F354" s="198" t="s">
        <v>534</v>
      </c>
      <c r="G354" s="199" t="s">
        <v>147</v>
      </c>
      <c r="H354" s="200">
        <v>120</v>
      </c>
      <c r="I354" s="201"/>
      <c r="J354" s="202">
        <f>ROUND(I354*H354,2)</f>
        <v>0</v>
      </c>
      <c r="K354" s="203"/>
      <c r="L354" s="38"/>
      <c r="M354" s="204" t="s">
        <v>1</v>
      </c>
      <c r="N354" s="205" t="s">
        <v>41</v>
      </c>
      <c r="O354" s="85"/>
      <c r="P354" s="206">
        <f>O354*H354</f>
        <v>0</v>
      </c>
      <c r="Q354" s="206">
        <v>0</v>
      </c>
      <c r="R354" s="206">
        <f>Q354*H354</f>
        <v>0</v>
      </c>
      <c r="S354" s="206">
        <v>0</v>
      </c>
      <c r="T354" s="207">
        <f>S354*H354</f>
        <v>0</v>
      </c>
      <c r="U354" s="32"/>
      <c r="V354" s="32"/>
      <c r="W354" s="32"/>
      <c r="X354" s="32"/>
      <c r="Y354" s="32"/>
      <c r="Z354" s="32"/>
      <c r="AA354" s="32"/>
      <c r="AB354" s="32"/>
      <c r="AC354" s="32"/>
      <c r="AD354" s="32"/>
      <c r="AE354" s="32"/>
      <c r="AR354" s="208" t="s">
        <v>112</v>
      </c>
      <c r="AT354" s="208" t="s">
        <v>108</v>
      </c>
      <c r="AU354" s="208" t="s">
        <v>76</v>
      </c>
      <c r="AY354" s="11" t="s">
        <v>113</v>
      </c>
      <c r="BE354" s="209">
        <f>IF(N354="základní",J354,0)</f>
        <v>0</v>
      </c>
      <c r="BF354" s="209">
        <f>IF(N354="snížená",J354,0)</f>
        <v>0</v>
      </c>
      <c r="BG354" s="209">
        <f>IF(N354="zákl. přenesená",J354,0)</f>
        <v>0</v>
      </c>
      <c r="BH354" s="209">
        <f>IF(N354="sníž. přenesená",J354,0)</f>
        <v>0</v>
      </c>
      <c r="BI354" s="209">
        <f>IF(N354="nulová",J354,0)</f>
        <v>0</v>
      </c>
      <c r="BJ354" s="11" t="s">
        <v>84</v>
      </c>
      <c r="BK354" s="209">
        <f>ROUND(I354*H354,2)</f>
        <v>0</v>
      </c>
      <c r="BL354" s="11" t="s">
        <v>112</v>
      </c>
      <c r="BM354" s="208" t="s">
        <v>535</v>
      </c>
    </row>
    <row r="355" s="2" customFormat="1">
      <c r="A355" s="32"/>
      <c r="B355" s="33"/>
      <c r="C355" s="34"/>
      <c r="D355" s="210" t="s">
        <v>115</v>
      </c>
      <c r="E355" s="34"/>
      <c r="F355" s="211" t="s">
        <v>536</v>
      </c>
      <c r="G355" s="34"/>
      <c r="H355" s="34"/>
      <c r="I355" s="134"/>
      <c r="J355" s="34"/>
      <c r="K355" s="34"/>
      <c r="L355" s="38"/>
      <c r="M355" s="212"/>
      <c r="N355" s="213"/>
      <c r="O355" s="85"/>
      <c r="P355" s="85"/>
      <c r="Q355" s="85"/>
      <c r="R355" s="85"/>
      <c r="S355" s="85"/>
      <c r="T355" s="86"/>
      <c r="U355" s="32"/>
      <c r="V355" s="32"/>
      <c r="W355" s="32"/>
      <c r="X355" s="32"/>
      <c r="Y355" s="32"/>
      <c r="Z355" s="32"/>
      <c r="AA355" s="32"/>
      <c r="AB355" s="32"/>
      <c r="AC355" s="32"/>
      <c r="AD355" s="32"/>
      <c r="AE355" s="32"/>
      <c r="AT355" s="11" t="s">
        <v>115</v>
      </c>
      <c r="AU355" s="11" t="s">
        <v>76</v>
      </c>
    </row>
    <row r="356" s="2" customFormat="1">
      <c r="A356" s="32"/>
      <c r="B356" s="33"/>
      <c r="C356" s="34"/>
      <c r="D356" s="210" t="s">
        <v>117</v>
      </c>
      <c r="E356" s="34"/>
      <c r="F356" s="214" t="s">
        <v>531</v>
      </c>
      <c r="G356" s="34"/>
      <c r="H356" s="34"/>
      <c r="I356" s="134"/>
      <c r="J356" s="34"/>
      <c r="K356" s="34"/>
      <c r="L356" s="38"/>
      <c r="M356" s="212"/>
      <c r="N356" s="213"/>
      <c r="O356" s="85"/>
      <c r="P356" s="85"/>
      <c r="Q356" s="85"/>
      <c r="R356" s="85"/>
      <c r="S356" s="85"/>
      <c r="T356" s="86"/>
      <c r="U356" s="32"/>
      <c r="V356" s="32"/>
      <c r="W356" s="32"/>
      <c r="X356" s="32"/>
      <c r="Y356" s="32"/>
      <c r="Z356" s="32"/>
      <c r="AA356" s="32"/>
      <c r="AB356" s="32"/>
      <c r="AC356" s="32"/>
      <c r="AD356" s="32"/>
      <c r="AE356" s="32"/>
      <c r="AT356" s="11" t="s">
        <v>117</v>
      </c>
      <c r="AU356" s="11" t="s">
        <v>76</v>
      </c>
    </row>
    <row r="357" s="2" customFormat="1" ht="16.5" customHeight="1">
      <c r="A357" s="32"/>
      <c r="B357" s="33"/>
      <c r="C357" s="196" t="s">
        <v>537</v>
      </c>
      <c r="D357" s="196" t="s">
        <v>108</v>
      </c>
      <c r="E357" s="197" t="s">
        <v>538</v>
      </c>
      <c r="F357" s="198" t="s">
        <v>539</v>
      </c>
      <c r="G357" s="199" t="s">
        <v>147</v>
      </c>
      <c r="H357" s="200">
        <v>30</v>
      </c>
      <c r="I357" s="201"/>
      <c r="J357" s="202">
        <f>ROUND(I357*H357,2)</f>
        <v>0</v>
      </c>
      <c r="K357" s="203"/>
      <c r="L357" s="38"/>
      <c r="M357" s="204" t="s">
        <v>1</v>
      </c>
      <c r="N357" s="205" t="s">
        <v>41</v>
      </c>
      <c r="O357" s="85"/>
      <c r="P357" s="206">
        <f>O357*H357</f>
        <v>0</v>
      </c>
      <c r="Q357" s="206">
        <v>0</v>
      </c>
      <c r="R357" s="206">
        <f>Q357*H357</f>
        <v>0</v>
      </c>
      <c r="S357" s="206">
        <v>0</v>
      </c>
      <c r="T357" s="207">
        <f>S357*H357</f>
        <v>0</v>
      </c>
      <c r="U357" s="32"/>
      <c r="V357" s="32"/>
      <c r="W357" s="32"/>
      <c r="X357" s="32"/>
      <c r="Y357" s="32"/>
      <c r="Z357" s="32"/>
      <c r="AA357" s="32"/>
      <c r="AB357" s="32"/>
      <c r="AC357" s="32"/>
      <c r="AD357" s="32"/>
      <c r="AE357" s="32"/>
      <c r="AR357" s="208" t="s">
        <v>112</v>
      </c>
      <c r="AT357" s="208" t="s">
        <v>108</v>
      </c>
      <c r="AU357" s="208" t="s">
        <v>76</v>
      </c>
      <c r="AY357" s="11" t="s">
        <v>113</v>
      </c>
      <c r="BE357" s="209">
        <f>IF(N357="základní",J357,0)</f>
        <v>0</v>
      </c>
      <c r="BF357" s="209">
        <f>IF(N357="snížená",J357,0)</f>
        <v>0</v>
      </c>
      <c r="BG357" s="209">
        <f>IF(N357="zákl. přenesená",J357,0)</f>
        <v>0</v>
      </c>
      <c r="BH357" s="209">
        <f>IF(N357="sníž. přenesená",J357,0)</f>
        <v>0</v>
      </c>
      <c r="BI357" s="209">
        <f>IF(N357="nulová",J357,0)</f>
        <v>0</v>
      </c>
      <c r="BJ357" s="11" t="s">
        <v>84</v>
      </c>
      <c r="BK357" s="209">
        <f>ROUND(I357*H357,2)</f>
        <v>0</v>
      </c>
      <c r="BL357" s="11" t="s">
        <v>112</v>
      </c>
      <c r="BM357" s="208" t="s">
        <v>540</v>
      </c>
    </row>
    <row r="358" s="2" customFormat="1">
      <c r="A358" s="32"/>
      <c r="B358" s="33"/>
      <c r="C358" s="34"/>
      <c r="D358" s="210" t="s">
        <v>115</v>
      </c>
      <c r="E358" s="34"/>
      <c r="F358" s="211" t="s">
        <v>541</v>
      </c>
      <c r="G358" s="34"/>
      <c r="H358" s="34"/>
      <c r="I358" s="134"/>
      <c r="J358" s="34"/>
      <c r="K358" s="34"/>
      <c r="L358" s="38"/>
      <c r="M358" s="212"/>
      <c r="N358" s="213"/>
      <c r="O358" s="85"/>
      <c r="P358" s="85"/>
      <c r="Q358" s="85"/>
      <c r="R358" s="85"/>
      <c r="S358" s="85"/>
      <c r="T358" s="86"/>
      <c r="U358" s="32"/>
      <c r="V358" s="32"/>
      <c r="W358" s="32"/>
      <c r="X358" s="32"/>
      <c r="Y358" s="32"/>
      <c r="Z358" s="32"/>
      <c r="AA358" s="32"/>
      <c r="AB358" s="32"/>
      <c r="AC358" s="32"/>
      <c r="AD358" s="32"/>
      <c r="AE358" s="32"/>
      <c r="AT358" s="11" t="s">
        <v>115</v>
      </c>
      <c r="AU358" s="11" t="s">
        <v>76</v>
      </c>
    </row>
    <row r="359" s="2" customFormat="1">
      <c r="A359" s="32"/>
      <c r="B359" s="33"/>
      <c r="C359" s="34"/>
      <c r="D359" s="210" t="s">
        <v>117</v>
      </c>
      <c r="E359" s="34"/>
      <c r="F359" s="214" t="s">
        <v>531</v>
      </c>
      <c r="G359" s="34"/>
      <c r="H359" s="34"/>
      <c r="I359" s="134"/>
      <c r="J359" s="34"/>
      <c r="K359" s="34"/>
      <c r="L359" s="38"/>
      <c r="M359" s="212"/>
      <c r="N359" s="213"/>
      <c r="O359" s="85"/>
      <c r="P359" s="85"/>
      <c r="Q359" s="85"/>
      <c r="R359" s="85"/>
      <c r="S359" s="85"/>
      <c r="T359" s="86"/>
      <c r="U359" s="32"/>
      <c r="V359" s="32"/>
      <c r="W359" s="32"/>
      <c r="X359" s="32"/>
      <c r="Y359" s="32"/>
      <c r="Z359" s="32"/>
      <c r="AA359" s="32"/>
      <c r="AB359" s="32"/>
      <c r="AC359" s="32"/>
      <c r="AD359" s="32"/>
      <c r="AE359" s="32"/>
      <c r="AT359" s="11" t="s">
        <v>117</v>
      </c>
      <c r="AU359" s="11" t="s">
        <v>76</v>
      </c>
    </row>
    <row r="360" s="2" customFormat="1" ht="16.5" customHeight="1">
      <c r="A360" s="32"/>
      <c r="B360" s="33"/>
      <c r="C360" s="196" t="s">
        <v>542</v>
      </c>
      <c r="D360" s="196" t="s">
        <v>108</v>
      </c>
      <c r="E360" s="197" t="s">
        <v>543</v>
      </c>
      <c r="F360" s="198" t="s">
        <v>544</v>
      </c>
      <c r="G360" s="199" t="s">
        <v>147</v>
      </c>
      <c r="H360" s="200">
        <v>30</v>
      </c>
      <c r="I360" s="201"/>
      <c r="J360" s="202">
        <f>ROUND(I360*H360,2)</f>
        <v>0</v>
      </c>
      <c r="K360" s="203"/>
      <c r="L360" s="38"/>
      <c r="M360" s="204" t="s">
        <v>1</v>
      </c>
      <c r="N360" s="205" t="s">
        <v>41</v>
      </c>
      <c r="O360" s="85"/>
      <c r="P360" s="206">
        <f>O360*H360</f>
        <v>0</v>
      </c>
      <c r="Q360" s="206">
        <v>0</v>
      </c>
      <c r="R360" s="206">
        <f>Q360*H360</f>
        <v>0</v>
      </c>
      <c r="S360" s="206">
        <v>0</v>
      </c>
      <c r="T360" s="207">
        <f>S360*H360</f>
        <v>0</v>
      </c>
      <c r="U360" s="32"/>
      <c r="V360" s="32"/>
      <c r="W360" s="32"/>
      <c r="X360" s="32"/>
      <c r="Y360" s="32"/>
      <c r="Z360" s="32"/>
      <c r="AA360" s="32"/>
      <c r="AB360" s="32"/>
      <c r="AC360" s="32"/>
      <c r="AD360" s="32"/>
      <c r="AE360" s="32"/>
      <c r="AR360" s="208" t="s">
        <v>112</v>
      </c>
      <c r="AT360" s="208" t="s">
        <v>108</v>
      </c>
      <c r="AU360" s="208" t="s">
        <v>76</v>
      </c>
      <c r="AY360" s="11" t="s">
        <v>113</v>
      </c>
      <c r="BE360" s="209">
        <f>IF(N360="základní",J360,0)</f>
        <v>0</v>
      </c>
      <c r="BF360" s="209">
        <f>IF(N360="snížená",J360,0)</f>
        <v>0</v>
      </c>
      <c r="BG360" s="209">
        <f>IF(N360="zákl. přenesená",J360,0)</f>
        <v>0</v>
      </c>
      <c r="BH360" s="209">
        <f>IF(N360="sníž. přenesená",J360,0)</f>
        <v>0</v>
      </c>
      <c r="BI360" s="209">
        <f>IF(N360="nulová",J360,0)</f>
        <v>0</v>
      </c>
      <c r="BJ360" s="11" t="s">
        <v>84</v>
      </c>
      <c r="BK360" s="209">
        <f>ROUND(I360*H360,2)</f>
        <v>0</v>
      </c>
      <c r="BL360" s="11" t="s">
        <v>112</v>
      </c>
      <c r="BM360" s="208" t="s">
        <v>545</v>
      </c>
    </row>
    <row r="361" s="2" customFormat="1">
      <c r="A361" s="32"/>
      <c r="B361" s="33"/>
      <c r="C361" s="34"/>
      <c r="D361" s="210" t="s">
        <v>115</v>
      </c>
      <c r="E361" s="34"/>
      <c r="F361" s="211" t="s">
        <v>546</v>
      </c>
      <c r="G361" s="34"/>
      <c r="H361" s="34"/>
      <c r="I361" s="134"/>
      <c r="J361" s="34"/>
      <c r="K361" s="34"/>
      <c r="L361" s="38"/>
      <c r="M361" s="212"/>
      <c r="N361" s="213"/>
      <c r="O361" s="85"/>
      <c r="P361" s="85"/>
      <c r="Q361" s="85"/>
      <c r="R361" s="85"/>
      <c r="S361" s="85"/>
      <c r="T361" s="86"/>
      <c r="U361" s="32"/>
      <c r="V361" s="32"/>
      <c r="W361" s="32"/>
      <c r="X361" s="32"/>
      <c r="Y361" s="32"/>
      <c r="Z361" s="32"/>
      <c r="AA361" s="32"/>
      <c r="AB361" s="32"/>
      <c r="AC361" s="32"/>
      <c r="AD361" s="32"/>
      <c r="AE361" s="32"/>
      <c r="AT361" s="11" t="s">
        <v>115</v>
      </c>
      <c r="AU361" s="11" t="s">
        <v>76</v>
      </c>
    </row>
    <row r="362" s="2" customFormat="1">
      <c r="A362" s="32"/>
      <c r="B362" s="33"/>
      <c r="C362" s="34"/>
      <c r="D362" s="210" t="s">
        <v>117</v>
      </c>
      <c r="E362" s="34"/>
      <c r="F362" s="214" t="s">
        <v>531</v>
      </c>
      <c r="G362" s="34"/>
      <c r="H362" s="34"/>
      <c r="I362" s="134"/>
      <c r="J362" s="34"/>
      <c r="K362" s="34"/>
      <c r="L362" s="38"/>
      <c r="M362" s="212"/>
      <c r="N362" s="213"/>
      <c r="O362" s="85"/>
      <c r="P362" s="85"/>
      <c r="Q362" s="85"/>
      <c r="R362" s="85"/>
      <c r="S362" s="85"/>
      <c r="T362" s="86"/>
      <c r="U362" s="32"/>
      <c r="V362" s="32"/>
      <c r="W362" s="32"/>
      <c r="X362" s="32"/>
      <c r="Y362" s="32"/>
      <c r="Z362" s="32"/>
      <c r="AA362" s="32"/>
      <c r="AB362" s="32"/>
      <c r="AC362" s="32"/>
      <c r="AD362" s="32"/>
      <c r="AE362" s="32"/>
      <c r="AT362" s="11" t="s">
        <v>117</v>
      </c>
      <c r="AU362" s="11" t="s">
        <v>76</v>
      </c>
    </row>
    <row r="363" s="2" customFormat="1" ht="16.5" customHeight="1">
      <c r="A363" s="32"/>
      <c r="B363" s="33"/>
      <c r="C363" s="196" t="s">
        <v>547</v>
      </c>
      <c r="D363" s="196" t="s">
        <v>108</v>
      </c>
      <c r="E363" s="197" t="s">
        <v>548</v>
      </c>
      <c r="F363" s="198" t="s">
        <v>549</v>
      </c>
      <c r="G363" s="199" t="s">
        <v>147</v>
      </c>
      <c r="H363" s="200">
        <v>35</v>
      </c>
      <c r="I363" s="201"/>
      <c r="J363" s="202">
        <f>ROUND(I363*H363,2)</f>
        <v>0</v>
      </c>
      <c r="K363" s="203"/>
      <c r="L363" s="38"/>
      <c r="M363" s="204" t="s">
        <v>1</v>
      </c>
      <c r="N363" s="205" t="s">
        <v>41</v>
      </c>
      <c r="O363" s="85"/>
      <c r="P363" s="206">
        <f>O363*H363</f>
        <v>0</v>
      </c>
      <c r="Q363" s="206">
        <v>0</v>
      </c>
      <c r="R363" s="206">
        <f>Q363*H363</f>
        <v>0</v>
      </c>
      <c r="S363" s="206">
        <v>0</v>
      </c>
      <c r="T363" s="207">
        <f>S363*H363</f>
        <v>0</v>
      </c>
      <c r="U363" s="32"/>
      <c r="V363" s="32"/>
      <c r="W363" s="32"/>
      <c r="X363" s="32"/>
      <c r="Y363" s="32"/>
      <c r="Z363" s="32"/>
      <c r="AA363" s="32"/>
      <c r="AB363" s="32"/>
      <c r="AC363" s="32"/>
      <c r="AD363" s="32"/>
      <c r="AE363" s="32"/>
      <c r="AR363" s="208" t="s">
        <v>112</v>
      </c>
      <c r="AT363" s="208" t="s">
        <v>108</v>
      </c>
      <c r="AU363" s="208" t="s">
        <v>76</v>
      </c>
      <c r="AY363" s="11" t="s">
        <v>113</v>
      </c>
      <c r="BE363" s="209">
        <f>IF(N363="základní",J363,0)</f>
        <v>0</v>
      </c>
      <c r="BF363" s="209">
        <f>IF(N363="snížená",J363,0)</f>
        <v>0</v>
      </c>
      <c r="BG363" s="209">
        <f>IF(N363="zákl. přenesená",J363,0)</f>
        <v>0</v>
      </c>
      <c r="BH363" s="209">
        <f>IF(N363="sníž. přenesená",J363,0)</f>
        <v>0</v>
      </c>
      <c r="BI363" s="209">
        <f>IF(N363="nulová",J363,0)</f>
        <v>0</v>
      </c>
      <c r="BJ363" s="11" t="s">
        <v>84</v>
      </c>
      <c r="BK363" s="209">
        <f>ROUND(I363*H363,2)</f>
        <v>0</v>
      </c>
      <c r="BL363" s="11" t="s">
        <v>112</v>
      </c>
      <c r="BM363" s="208" t="s">
        <v>550</v>
      </c>
    </row>
    <row r="364" s="2" customFormat="1">
      <c r="A364" s="32"/>
      <c r="B364" s="33"/>
      <c r="C364" s="34"/>
      <c r="D364" s="210" t="s">
        <v>115</v>
      </c>
      <c r="E364" s="34"/>
      <c r="F364" s="211" t="s">
        <v>551</v>
      </c>
      <c r="G364" s="34"/>
      <c r="H364" s="34"/>
      <c r="I364" s="134"/>
      <c r="J364" s="34"/>
      <c r="K364" s="34"/>
      <c r="L364" s="38"/>
      <c r="M364" s="212"/>
      <c r="N364" s="213"/>
      <c r="O364" s="85"/>
      <c r="P364" s="85"/>
      <c r="Q364" s="85"/>
      <c r="R364" s="85"/>
      <c r="S364" s="85"/>
      <c r="T364" s="86"/>
      <c r="U364" s="32"/>
      <c r="V364" s="32"/>
      <c r="W364" s="32"/>
      <c r="X364" s="32"/>
      <c r="Y364" s="32"/>
      <c r="Z364" s="32"/>
      <c r="AA364" s="32"/>
      <c r="AB364" s="32"/>
      <c r="AC364" s="32"/>
      <c r="AD364" s="32"/>
      <c r="AE364" s="32"/>
      <c r="AT364" s="11" t="s">
        <v>115</v>
      </c>
      <c r="AU364" s="11" t="s">
        <v>76</v>
      </c>
    </row>
    <row r="365" s="2" customFormat="1">
      <c r="A365" s="32"/>
      <c r="B365" s="33"/>
      <c r="C365" s="34"/>
      <c r="D365" s="210" t="s">
        <v>117</v>
      </c>
      <c r="E365" s="34"/>
      <c r="F365" s="214" t="s">
        <v>552</v>
      </c>
      <c r="G365" s="34"/>
      <c r="H365" s="34"/>
      <c r="I365" s="134"/>
      <c r="J365" s="34"/>
      <c r="K365" s="34"/>
      <c r="L365" s="38"/>
      <c r="M365" s="212"/>
      <c r="N365" s="213"/>
      <c r="O365" s="85"/>
      <c r="P365" s="85"/>
      <c r="Q365" s="85"/>
      <c r="R365" s="85"/>
      <c r="S365" s="85"/>
      <c r="T365" s="86"/>
      <c r="U365" s="32"/>
      <c r="V365" s="32"/>
      <c r="W365" s="32"/>
      <c r="X365" s="32"/>
      <c r="Y365" s="32"/>
      <c r="Z365" s="32"/>
      <c r="AA365" s="32"/>
      <c r="AB365" s="32"/>
      <c r="AC365" s="32"/>
      <c r="AD365" s="32"/>
      <c r="AE365" s="32"/>
      <c r="AT365" s="11" t="s">
        <v>117</v>
      </c>
      <c r="AU365" s="11" t="s">
        <v>76</v>
      </c>
    </row>
    <row r="366" s="2" customFormat="1" ht="16.5" customHeight="1">
      <c r="A366" s="32"/>
      <c r="B366" s="33"/>
      <c r="C366" s="196" t="s">
        <v>553</v>
      </c>
      <c r="D366" s="196" t="s">
        <v>108</v>
      </c>
      <c r="E366" s="197" t="s">
        <v>554</v>
      </c>
      <c r="F366" s="198" t="s">
        <v>555</v>
      </c>
      <c r="G366" s="199" t="s">
        <v>147</v>
      </c>
      <c r="H366" s="200">
        <v>45</v>
      </c>
      <c r="I366" s="201"/>
      <c r="J366" s="202">
        <f>ROUND(I366*H366,2)</f>
        <v>0</v>
      </c>
      <c r="K366" s="203"/>
      <c r="L366" s="38"/>
      <c r="M366" s="204" t="s">
        <v>1</v>
      </c>
      <c r="N366" s="205" t="s">
        <v>41</v>
      </c>
      <c r="O366" s="85"/>
      <c r="P366" s="206">
        <f>O366*H366</f>
        <v>0</v>
      </c>
      <c r="Q366" s="206">
        <v>0</v>
      </c>
      <c r="R366" s="206">
        <f>Q366*H366</f>
        <v>0</v>
      </c>
      <c r="S366" s="206">
        <v>0</v>
      </c>
      <c r="T366" s="207">
        <f>S366*H366</f>
        <v>0</v>
      </c>
      <c r="U366" s="32"/>
      <c r="V366" s="32"/>
      <c r="W366" s="32"/>
      <c r="X366" s="32"/>
      <c r="Y366" s="32"/>
      <c r="Z366" s="32"/>
      <c r="AA366" s="32"/>
      <c r="AB366" s="32"/>
      <c r="AC366" s="32"/>
      <c r="AD366" s="32"/>
      <c r="AE366" s="32"/>
      <c r="AR366" s="208" t="s">
        <v>112</v>
      </c>
      <c r="AT366" s="208" t="s">
        <v>108</v>
      </c>
      <c r="AU366" s="208" t="s">
        <v>76</v>
      </c>
      <c r="AY366" s="11" t="s">
        <v>113</v>
      </c>
      <c r="BE366" s="209">
        <f>IF(N366="základní",J366,0)</f>
        <v>0</v>
      </c>
      <c r="BF366" s="209">
        <f>IF(N366="snížená",J366,0)</f>
        <v>0</v>
      </c>
      <c r="BG366" s="209">
        <f>IF(N366="zákl. přenesená",J366,0)</f>
        <v>0</v>
      </c>
      <c r="BH366" s="209">
        <f>IF(N366="sníž. přenesená",J366,0)</f>
        <v>0</v>
      </c>
      <c r="BI366" s="209">
        <f>IF(N366="nulová",J366,0)</f>
        <v>0</v>
      </c>
      <c r="BJ366" s="11" t="s">
        <v>84</v>
      </c>
      <c r="BK366" s="209">
        <f>ROUND(I366*H366,2)</f>
        <v>0</v>
      </c>
      <c r="BL366" s="11" t="s">
        <v>112</v>
      </c>
      <c r="BM366" s="208" t="s">
        <v>556</v>
      </c>
    </row>
    <row r="367" s="2" customFormat="1">
      <c r="A367" s="32"/>
      <c r="B367" s="33"/>
      <c r="C367" s="34"/>
      <c r="D367" s="210" t="s">
        <v>115</v>
      </c>
      <c r="E367" s="34"/>
      <c r="F367" s="211" t="s">
        <v>557</v>
      </c>
      <c r="G367" s="34"/>
      <c r="H367" s="34"/>
      <c r="I367" s="134"/>
      <c r="J367" s="34"/>
      <c r="K367" s="34"/>
      <c r="L367" s="38"/>
      <c r="M367" s="212"/>
      <c r="N367" s="213"/>
      <c r="O367" s="85"/>
      <c r="P367" s="85"/>
      <c r="Q367" s="85"/>
      <c r="R367" s="85"/>
      <c r="S367" s="85"/>
      <c r="T367" s="86"/>
      <c r="U367" s="32"/>
      <c r="V367" s="32"/>
      <c r="W367" s="32"/>
      <c r="X367" s="32"/>
      <c r="Y367" s="32"/>
      <c r="Z367" s="32"/>
      <c r="AA367" s="32"/>
      <c r="AB367" s="32"/>
      <c r="AC367" s="32"/>
      <c r="AD367" s="32"/>
      <c r="AE367" s="32"/>
      <c r="AT367" s="11" t="s">
        <v>115</v>
      </c>
      <c r="AU367" s="11" t="s">
        <v>76</v>
      </c>
    </row>
    <row r="368" s="2" customFormat="1">
      <c r="A368" s="32"/>
      <c r="B368" s="33"/>
      <c r="C368" s="34"/>
      <c r="D368" s="210" t="s">
        <v>117</v>
      </c>
      <c r="E368" s="34"/>
      <c r="F368" s="214" t="s">
        <v>552</v>
      </c>
      <c r="G368" s="34"/>
      <c r="H368" s="34"/>
      <c r="I368" s="134"/>
      <c r="J368" s="34"/>
      <c r="K368" s="34"/>
      <c r="L368" s="38"/>
      <c r="M368" s="212"/>
      <c r="N368" s="213"/>
      <c r="O368" s="85"/>
      <c r="P368" s="85"/>
      <c r="Q368" s="85"/>
      <c r="R368" s="85"/>
      <c r="S368" s="85"/>
      <c r="T368" s="86"/>
      <c r="U368" s="32"/>
      <c r="V368" s="32"/>
      <c r="W368" s="32"/>
      <c r="X368" s="32"/>
      <c r="Y368" s="32"/>
      <c r="Z368" s="32"/>
      <c r="AA368" s="32"/>
      <c r="AB368" s="32"/>
      <c r="AC368" s="32"/>
      <c r="AD368" s="32"/>
      <c r="AE368" s="32"/>
      <c r="AT368" s="11" t="s">
        <v>117</v>
      </c>
      <c r="AU368" s="11" t="s">
        <v>76</v>
      </c>
    </row>
    <row r="369" s="2" customFormat="1" ht="16.5" customHeight="1">
      <c r="A369" s="32"/>
      <c r="B369" s="33"/>
      <c r="C369" s="196" t="s">
        <v>558</v>
      </c>
      <c r="D369" s="196" t="s">
        <v>108</v>
      </c>
      <c r="E369" s="197" t="s">
        <v>559</v>
      </c>
      <c r="F369" s="198" t="s">
        <v>560</v>
      </c>
      <c r="G369" s="199" t="s">
        <v>147</v>
      </c>
      <c r="H369" s="200">
        <v>350</v>
      </c>
      <c r="I369" s="201"/>
      <c r="J369" s="202">
        <f>ROUND(I369*H369,2)</f>
        <v>0</v>
      </c>
      <c r="K369" s="203"/>
      <c r="L369" s="38"/>
      <c r="M369" s="204" t="s">
        <v>1</v>
      </c>
      <c r="N369" s="205" t="s">
        <v>41</v>
      </c>
      <c r="O369" s="85"/>
      <c r="P369" s="206">
        <f>O369*H369</f>
        <v>0</v>
      </c>
      <c r="Q369" s="206">
        <v>0</v>
      </c>
      <c r="R369" s="206">
        <f>Q369*H369</f>
        <v>0</v>
      </c>
      <c r="S369" s="206">
        <v>0</v>
      </c>
      <c r="T369" s="207">
        <f>S369*H369</f>
        <v>0</v>
      </c>
      <c r="U369" s="32"/>
      <c r="V369" s="32"/>
      <c r="W369" s="32"/>
      <c r="X369" s="32"/>
      <c r="Y369" s="32"/>
      <c r="Z369" s="32"/>
      <c r="AA369" s="32"/>
      <c r="AB369" s="32"/>
      <c r="AC369" s="32"/>
      <c r="AD369" s="32"/>
      <c r="AE369" s="32"/>
      <c r="AR369" s="208" t="s">
        <v>112</v>
      </c>
      <c r="AT369" s="208" t="s">
        <v>108</v>
      </c>
      <c r="AU369" s="208" t="s">
        <v>76</v>
      </c>
      <c r="AY369" s="11" t="s">
        <v>113</v>
      </c>
      <c r="BE369" s="209">
        <f>IF(N369="základní",J369,0)</f>
        <v>0</v>
      </c>
      <c r="BF369" s="209">
        <f>IF(N369="snížená",J369,0)</f>
        <v>0</v>
      </c>
      <c r="BG369" s="209">
        <f>IF(N369="zákl. přenesená",J369,0)</f>
        <v>0</v>
      </c>
      <c r="BH369" s="209">
        <f>IF(N369="sníž. přenesená",J369,0)</f>
        <v>0</v>
      </c>
      <c r="BI369" s="209">
        <f>IF(N369="nulová",J369,0)</f>
        <v>0</v>
      </c>
      <c r="BJ369" s="11" t="s">
        <v>84</v>
      </c>
      <c r="BK369" s="209">
        <f>ROUND(I369*H369,2)</f>
        <v>0</v>
      </c>
      <c r="BL369" s="11" t="s">
        <v>112</v>
      </c>
      <c r="BM369" s="208" t="s">
        <v>561</v>
      </c>
    </row>
    <row r="370" s="2" customFormat="1">
      <c r="A370" s="32"/>
      <c r="B370" s="33"/>
      <c r="C370" s="34"/>
      <c r="D370" s="210" t="s">
        <v>115</v>
      </c>
      <c r="E370" s="34"/>
      <c r="F370" s="211" t="s">
        <v>562</v>
      </c>
      <c r="G370" s="34"/>
      <c r="H370" s="34"/>
      <c r="I370" s="134"/>
      <c r="J370" s="34"/>
      <c r="K370" s="34"/>
      <c r="L370" s="38"/>
      <c r="M370" s="212"/>
      <c r="N370" s="213"/>
      <c r="O370" s="85"/>
      <c r="P370" s="85"/>
      <c r="Q370" s="85"/>
      <c r="R370" s="85"/>
      <c r="S370" s="85"/>
      <c r="T370" s="86"/>
      <c r="U370" s="32"/>
      <c r="V370" s="32"/>
      <c r="W370" s="32"/>
      <c r="X370" s="32"/>
      <c r="Y370" s="32"/>
      <c r="Z370" s="32"/>
      <c r="AA370" s="32"/>
      <c r="AB370" s="32"/>
      <c r="AC370" s="32"/>
      <c r="AD370" s="32"/>
      <c r="AE370" s="32"/>
      <c r="AT370" s="11" t="s">
        <v>115</v>
      </c>
      <c r="AU370" s="11" t="s">
        <v>76</v>
      </c>
    </row>
    <row r="371" s="2" customFormat="1">
      <c r="A371" s="32"/>
      <c r="B371" s="33"/>
      <c r="C371" s="34"/>
      <c r="D371" s="210" t="s">
        <v>117</v>
      </c>
      <c r="E371" s="34"/>
      <c r="F371" s="214" t="s">
        <v>552</v>
      </c>
      <c r="G371" s="34"/>
      <c r="H371" s="34"/>
      <c r="I371" s="134"/>
      <c r="J371" s="34"/>
      <c r="K371" s="34"/>
      <c r="L371" s="38"/>
      <c r="M371" s="212"/>
      <c r="N371" s="213"/>
      <c r="O371" s="85"/>
      <c r="P371" s="85"/>
      <c r="Q371" s="85"/>
      <c r="R371" s="85"/>
      <c r="S371" s="85"/>
      <c r="T371" s="86"/>
      <c r="U371" s="32"/>
      <c r="V371" s="32"/>
      <c r="W371" s="32"/>
      <c r="X371" s="32"/>
      <c r="Y371" s="32"/>
      <c r="Z371" s="32"/>
      <c r="AA371" s="32"/>
      <c r="AB371" s="32"/>
      <c r="AC371" s="32"/>
      <c r="AD371" s="32"/>
      <c r="AE371" s="32"/>
      <c r="AT371" s="11" t="s">
        <v>117</v>
      </c>
      <c r="AU371" s="11" t="s">
        <v>76</v>
      </c>
    </row>
    <row r="372" s="2" customFormat="1" ht="16.5" customHeight="1">
      <c r="A372" s="32"/>
      <c r="B372" s="33"/>
      <c r="C372" s="196" t="s">
        <v>563</v>
      </c>
      <c r="D372" s="196" t="s">
        <v>108</v>
      </c>
      <c r="E372" s="197" t="s">
        <v>564</v>
      </c>
      <c r="F372" s="198" t="s">
        <v>565</v>
      </c>
      <c r="G372" s="199" t="s">
        <v>147</v>
      </c>
      <c r="H372" s="200">
        <v>1000</v>
      </c>
      <c r="I372" s="201"/>
      <c r="J372" s="202">
        <f>ROUND(I372*H372,2)</f>
        <v>0</v>
      </c>
      <c r="K372" s="203"/>
      <c r="L372" s="38"/>
      <c r="M372" s="204" t="s">
        <v>1</v>
      </c>
      <c r="N372" s="205" t="s">
        <v>41</v>
      </c>
      <c r="O372" s="85"/>
      <c r="P372" s="206">
        <f>O372*H372</f>
        <v>0</v>
      </c>
      <c r="Q372" s="206">
        <v>0</v>
      </c>
      <c r="R372" s="206">
        <f>Q372*H372</f>
        <v>0</v>
      </c>
      <c r="S372" s="206">
        <v>0</v>
      </c>
      <c r="T372" s="207">
        <f>S372*H372</f>
        <v>0</v>
      </c>
      <c r="U372" s="32"/>
      <c r="V372" s="32"/>
      <c r="W372" s="32"/>
      <c r="X372" s="32"/>
      <c r="Y372" s="32"/>
      <c r="Z372" s="32"/>
      <c r="AA372" s="32"/>
      <c r="AB372" s="32"/>
      <c r="AC372" s="32"/>
      <c r="AD372" s="32"/>
      <c r="AE372" s="32"/>
      <c r="AR372" s="208" t="s">
        <v>112</v>
      </c>
      <c r="AT372" s="208" t="s">
        <v>108</v>
      </c>
      <c r="AU372" s="208" t="s">
        <v>76</v>
      </c>
      <c r="AY372" s="11" t="s">
        <v>113</v>
      </c>
      <c r="BE372" s="209">
        <f>IF(N372="základní",J372,0)</f>
        <v>0</v>
      </c>
      <c r="BF372" s="209">
        <f>IF(N372="snížená",J372,0)</f>
        <v>0</v>
      </c>
      <c r="BG372" s="209">
        <f>IF(N372="zákl. přenesená",J372,0)</f>
        <v>0</v>
      </c>
      <c r="BH372" s="209">
        <f>IF(N372="sníž. přenesená",J372,0)</f>
        <v>0</v>
      </c>
      <c r="BI372" s="209">
        <f>IF(N372="nulová",J372,0)</f>
        <v>0</v>
      </c>
      <c r="BJ372" s="11" t="s">
        <v>84</v>
      </c>
      <c r="BK372" s="209">
        <f>ROUND(I372*H372,2)</f>
        <v>0</v>
      </c>
      <c r="BL372" s="11" t="s">
        <v>112</v>
      </c>
      <c r="BM372" s="208" t="s">
        <v>566</v>
      </c>
    </row>
    <row r="373" s="2" customFormat="1">
      <c r="A373" s="32"/>
      <c r="B373" s="33"/>
      <c r="C373" s="34"/>
      <c r="D373" s="210" t="s">
        <v>115</v>
      </c>
      <c r="E373" s="34"/>
      <c r="F373" s="211" t="s">
        <v>567</v>
      </c>
      <c r="G373" s="34"/>
      <c r="H373" s="34"/>
      <c r="I373" s="134"/>
      <c r="J373" s="34"/>
      <c r="K373" s="34"/>
      <c r="L373" s="38"/>
      <c r="M373" s="212"/>
      <c r="N373" s="213"/>
      <c r="O373" s="85"/>
      <c r="P373" s="85"/>
      <c r="Q373" s="85"/>
      <c r="R373" s="85"/>
      <c r="S373" s="85"/>
      <c r="T373" s="86"/>
      <c r="U373" s="32"/>
      <c r="V373" s="32"/>
      <c r="W373" s="32"/>
      <c r="X373" s="32"/>
      <c r="Y373" s="32"/>
      <c r="Z373" s="32"/>
      <c r="AA373" s="32"/>
      <c r="AB373" s="32"/>
      <c r="AC373" s="32"/>
      <c r="AD373" s="32"/>
      <c r="AE373" s="32"/>
      <c r="AT373" s="11" t="s">
        <v>115</v>
      </c>
      <c r="AU373" s="11" t="s">
        <v>76</v>
      </c>
    </row>
    <row r="374" s="2" customFormat="1">
      <c r="A374" s="32"/>
      <c r="B374" s="33"/>
      <c r="C374" s="34"/>
      <c r="D374" s="210" t="s">
        <v>117</v>
      </c>
      <c r="E374" s="34"/>
      <c r="F374" s="214" t="s">
        <v>552</v>
      </c>
      <c r="G374" s="34"/>
      <c r="H374" s="34"/>
      <c r="I374" s="134"/>
      <c r="J374" s="34"/>
      <c r="K374" s="34"/>
      <c r="L374" s="38"/>
      <c r="M374" s="212"/>
      <c r="N374" s="213"/>
      <c r="O374" s="85"/>
      <c r="P374" s="85"/>
      <c r="Q374" s="85"/>
      <c r="R374" s="85"/>
      <c r="S374" s="85"/>
      <c r="T374" s="86"/>
      <c r="U374" s="32"/>
      <c r="V374" s="32"/>
      <c r="W374" s="32"/>
      <c r="X374" s="32"/>
      <c r="Y374" s="32"/>
      <c r="Z374" s="32"/>
      <c r="AA374" s="32"/>
      <c r="AB374" s="32"/>
      <c r="AC374" s="32"/>
      <c r="AD374" s="32"/>
      <c r="AE374" s="32"/>
      <c r="AT374" s="11" t="s">
        <v>117</v>
      </c>
      <c r="AU374" s="11" t="s">
        <v>76</v>
      </c>
    </row>
    <row r="375" s="2" customFormat="1" ht="16.5" customHeight="1">
      <c r="A375" s="32"/>
      <c r="B375" s="33"/>
      <c r="C375" s="196" t="s">
        <v>568</v>
      </c>
      <c r="D375" s="196" t="s">
        <v>108</v>
      </c>
      <c r="E375" s="197" t="s">
        <v>569</v>
      </c>
      <c r="F375" s="198" t="s">
        <v>570</v>
      </c>
      <c r="G375" s="199" t="s">
        <v>571</v>
      </c>
      <c r="H375" s="200">
        <v>450</v>
      </c>
      <c r="I375" s="201"/>
      <c r="J375" s="202">
        <f>ROUND(I375*H375,2)</f>
        <v>0</v>
      </c>
      <c r="K375" s="203"/>
      <c r="L375" s="38"/>
      <c r="M375" s="204" t="s">
        <v>1</v>
      </c>
      <c r="N375" s="205" t="s">
        <v>41</v>
      </c>
      <c r="O375" s="85"/>
      <c r="P375" s="206">
        <f>O375*H375</f>
        <v>0</v>
      </c>
      <c r="Q375" s="206">
        <v>0</v>
      </c>
      <c r="R375" s="206">
        <f>Q375*H375</f>
        <v>0</v>
      </c>
      <c r="S375" s="206">
        <v>0</v>
      </c>
      <c r="T375" s="207">
        <f>S375*H375</f>
        <v>0</v>
      </c>
      <c r="U375" s="32"/>
      <c r="V375" s="32"/>
      <c r="W375" s="32"/>
      <c r="X375" s="32"/>
      <c r="Y375" s="32"/>
      <c r="Z375" s="32"/>
      <c r="AA375" s="32"/>
      <c r="AB375" s="32"/>
      <c r="AC375" s="32"/>
      <c r="AD375" s="32"/>
      <c r="AE375" s="32"/>
      <c r="AR375" s="208" t="s">
        <v>112</v>
      </c>
      <c r="AT375" s="208" t="s">
        <v>108</v>
      </c>
      <c r="AU375" s="208" t="s">
        <v>76</v>
      </c>
      <c r="AY375" s="11" t="s">
        <v>113</v>
      </c>
      <c r="BE375" s="209">
        <f>IF(N375="základní",J375,0)</f>
        <v>0</v>
      </c>
      <c r="BF375" s="209">
        <f>IF(N375="snížená",J375,0)</f>
        <v>0</v>
      </c>
      <c r="BG375" s="209">
        <f>IF(N375="zákl. přenesená",J375,0)</f>
        <v>0</v>
      </c>
      <c r="BH375" s="209">
        <f>IF(N375="sníž. přenesená",J375,0)</f>
        <v>0</v>
      </c>
      <c r="BI375" s="209">
        <f>IF(N375="nulová",J375,0)</f>
        <v>0</v>
      </c>
      <c r="BJ375" s="11" t="s">
        <v>84</v>
      </c>
      <c r="BK375" s="209">
        <f>ROUND(I375*H375,2)</f>
        <v>0</v>
      </c>
      <c r="BL375" s="11" t="s">
        <v>112</v>
      </c>
      <c r="BM375" s="208" t="s">
        <v>572</v>
      </c>
    </row>
    <row r="376" s="2" customFormat="1">
      <c r="A376" s="32"/>
      <c r="B376" s="33"/>
      <c r="C376" s="34"/>
      <c r="D376" s="210" t="s">
        <v>115</v>
      </c>
      <c r="E376" s="34"/>
      <c r="F376" s="211" t="s">
        <v>573</v>
      </c>
      <c r="G376" s="34"/>
      <c r="H376" s="34"/>
      <c r="I376" s="134"/>
      <c r="J376" s="34"/>
      <c r="K376" s="34"/>
      <c r="L376" s="38"/>
      <c r="M376" s="212"/>
      <c r="N376" s="213"/>
      <c r="O376" s="85"/>
      <c r="P376" s="85"/>
      <c r="Q376" s="85"/>
      <c r="R376" s="85"/>
      <c r="S376" s="85"/>
      <c r="T376" s="86"/>
      <c r="U376" s="32"/>
      <c r="V376" s="32"/>
      <c r="W376" s="32"/>
      <c r="X376" s="32"/>
      <c r="Y376" s="32"/>
      <c r="Z376" s="32"/>
      <c r="AA376" s="32"/>
      <c r="AB376" s="32"/>
      <c r="AC376" s="32"/>
      <c r="AD376" s="32"/>
      <c r="AE376" s="32"/>
      <c r="AT376" s="11" t="s">
        <v>115</v>
      </c>
      <c r="AU376" s="11" t="s">
        <v>76</v>
      </c>
    </row>
    <row r="377" s="2" customFormat="1">
      <c r="A377" s="32"/>
      <c r="B377" s="33"/>
      <c r="C377" s="34"/>
      <c r="D377" s="210" t="s">
        <v>117</v>
      </c>
      <c r="E377" s="34"/>
      <c r="F377" s="214" t="s">
        <v>574</v>
      </c>
      <c r="G377" s="34"/>
      <c r="H377" s="34"/>
      <c r="I377" s="134"/>
      <c r="J377" s="34"/>
      <c r="K377" s="34"/>
      <c r="L377" s="38"/>
      <c r="M377" s="212"/>
      <c r="N377" s="213"/>
      <c r="O377" s="85"/>
      <c r="P377" s="85"/>
      <c r="Q377" s="85"/>
      <c r="R377" s="85"/>
      <c r="S377" s="85"/>
      <c r="T377" s="86"/>
      <c r="U377" s="32"/>
      <c r="V377" s="32"/>
      <c r="W377" s="32"/>
      <c r="X377" s="32"/>
      <c r="Y377" s="32"/>
      <c r="Z377" s="32"/>
      <c r="AA377" s="32"/>
      <c r="AB377" s="32"/>
      <c r="AC377" s="32"/>
      <c r="AD377" s="32"/>
      <c r="AE377" s="32"/>
      <c r="AT377" s="11" t="s">
        <v>117</v>
      </c>
      <c r="AU377" s="11" t="s">
        <v>76</v>
      </c>
    </row>
    <row r="378" s="2" customFormat="1" ht="16.5" customHeight="1">
      <c r="A378" s="32"/>
      <c r="B378" s="33"/>
      <c r="C378" s="196" t="s">
        <v>575</v>
      </c>
      <c r="D378" s="196" t="s">
        <v>108</v>
      </c>
      <c r="E378" s="197" t="s">
        <v>576</v>
      </c>
      <c r="F378" s="198" t="s">
        <v>577</v>
      </c>
      <c r="G378" s="199" t="s">
        <v>571</v>
      </c>
      <c r="H378" s="200">
        <v>50</v>
      </c>
      <c r="I378" s="201"/>
      <c r="J378" s="202">
        <f>ROUND(I378*H378,2)</f>
        <v>0</v>
      </c>
      <c r="K378" s="203"/>
      <c r="L378" s="38"/>
      <c r="M378" s="204" t="s">
        <v>1</v>
      </c>
      <c r="N378" s="205" t="s">
        <v>41</v>
      </c>
      <c r="O378" s="85"/>
      <c r="P378" s="206">
        <f>O378*H378</f>
        <v>0</v>
      </c>
      <c r="Q378" s="206">
        <v>0</v>
      </c>
      <c r="R378" s="206">
        <f>Q378*H378</f>
        <v>0</v>
      </c>
      <c r="S378" s="206">
        <v>0</v>
      </c>
      <c r="T378" s="207">
        <f>S378*H378</f>
        <v>0</v>
      </c>
      <c r="U378" s="32"/>
      <c r="V378" s="32"/>
      <c r="W378" s="32"/>
      <c r="X378" s="32"/>
      <c r="Y378" s="32"/>
      <c r="Z378" s="32"/>
      <c r="AA378" s="32"/>
      <c r="AB378" s="32"/>
      <c r="AC378" s="32"/>
      <c r="AD378" s="32"/>
      <c r="AE378" s="32"/>
      <c r="AR378" s="208" t="s">
        <v>112</v>
      </c>
      <c r="AT378" s="208" t="s">
        <v>108</v>
      </c>
      <c r="AU378" s="208" t="s">
        <v>76</v>
      </c>
      <c r="AY378" s="11" t="s">
        <v>113</v>
      </c>
      <c r="BE378" s="209">
        <f>IF(N378="základní",J378,0)</f>
        <v>0</v>
      </c>
      <c r="BF378" s="209">
        <f>IF(N378="snížená",J378,0)</f>
        <v>0</v>
      </c>
      <c r="BG378" s="209">
        <f>IF(N378="zákl. přenesená",J378,0)</f>
        <v>0</v>
      </c>
      <c r="BH378" s="209">
        <f>IF(N378="sníž. přenesená",J378,0)</f>
        <v>0</v>
      </c>
      <c r="BI378" s="209">
        <f>IF(N378="nulová",J378,0)</f>
        <v>0</v>
      </c>
      <c r="BJ378" s="11" t="s">
        <v>84</v>
      </c>
      <c r="BK378" s="209">
        <f>ROUND(I378*H378,2)</f>
        <v>0</v>
      </c>
      <c r="BL378" s="11" t="s">
        <v>112</v>
      </c>
      <c r="BM378" s="208" t="s">
        <v>578</v>
      </c>
    </row>
    <row r="379" s="2" customFormat="1">
      <c r="A379" s="32"/>
      <c r="B379" s="33"/>
      <c r="C379" s="34"/>
      <c r="D379" s="210" t="s">
        <v>115</v>
      </c>
      <c r="E379" s="34"/>
      <c r="F379" s="211" t="s">
        <v>579</v>
      </c>
      <c r="G379" s="34"/>
      <c r="H379" s="34"/>
      <c r="I379" s="134"/>
      <c r="J379" s="34"/>
      <c r="K379" s="34"/>
      <c r="L379" s="38"/>
      <c r="M379" s="212"/>
      <c r="N379" s="213"/>
      <c r="O379" s="85"/>
      <c r="P379" s="85"/>
      <c r="Q379" s="85"/>
      <c r="R379" s="85"/>
      <c r="S379" s="85"/>
      <c r="T379" s="86"/>
      <c r="U379" s="32"/>
      <c r="V379" s="32"/>
      <c r="W379" s="32"/>
      <c r="X379" s="32"/>
      <c r="Y379" s="32"/>
      <c r="Z379" s="32"/>
      <c r="AA379" s="32"/>
      <c r="AB379" s="32"/>
      <c r="AC379" s="32"/>
      <c r="AD379" s="32"/>
      <c r="AE379" s="32"/>
      <c r="AT379" s="11" t="s">
        <v>115</v>
      </c>
      <c r="AU379" s="11" t="s">
        <v>76</v>
      </c>
    </row>
    <row r="380" s="2" customFormat="1">
      <c r="A380" s="32"/>
      <c r="B380" s="33"/>
      <c r="C380" s="34"/>
      <c r="D380" s="210" t="s">
        <v>117</v>
      </c>
      <c r="E380" s="34"/>
      <c r="F380" s="214" t="s">
        <v>574</v>
      </c>
      <c r="G380" s="34"/>
      <c r="H380" s="34"/>
      <c r="I380" s="134"/>
      <c r="J380" s="34"/>
      <c r="K380" s="34"/>
      <c r="L380" s="38"/>
      <c r="M380" s="212"/>
      <c r="N380" s="213"/>
      <c r="O380" s="85"/>
      <c r="P380" s="85"/>
      <c r="Q380" s="85"/>
      <c r="R380" s="85"/>
      <c r="S380" s="85"/>
      <c r="T380" s="86"/>
      <c r="U380" s="32"/>
      <c r="V380" s="32"/>
      <c r="W380" s="32"/>
      <c r="X380" s="32"/>
      <c r="Y380" s="32"/>
      <c r="Z380" s="32"/>
      <c r="AA380" s="32"/>
      <c r="AB380" s="32"/>
      <c r="AC380" s="32"/>
      <c r="AD380" s="32"/>
      <c r="AE380" s="32"/>
      <c r="AT380" s="11" t="s">
        <v>117</v>
      </c>
      <c r="AU380" s="11" t="s">
        <v>76</v>
      </c>
    </row>
    <row r="381" s="2" customFormat="1" ht="16.5" customHeight="1">
      <c r="A381" s="32"/>
      <c r="B381" s="33"/>
      <c r="C381" s="196" t="s">
        <v>580</v>
      </c>
      <c r="D381" s="196" t="s">
        <v>108</v>
      </c>
      <c r="E381" s="197" t="s">
        <v>581</v>
      </c>
      <c r="F381" s="198" t="s">
        <v>582</v>
      </c>
      <c r="G381" s="199" t="s">
        <v>147</v>
      </c>
      <c r="H381" s="200">
        <v>100</v>
      </c>
      <c r="I381" s="201"/>
      <c r="J381" s="202">
        <f>ROUND(I381*H381,2)</f>
        <v>0</v>
      </c>
      <c r="K381" s="203"/>
      <c r="L381" s="38"/>
      <c r="M381" s="204" t="s">
        <v>1</v>
      </c>
      <c r="N381" s="205" t="s">
        <v>41</v>
      </c>
      <c r="O381" s="85"/>
      <c r="P381" s="206">
        <f>O381*H381</f>
        <v>0</v>
      </c>
      <c r="Q381" s="206">
        <v>0</v>
      </c>
      <c r="R381" s="206">
        <f>Q381*H381</f>
        <v>0</v>
      </c>
      <c r="S381" s="206">
        <v>0</v>
      </c>
      <c r="T381" s="207">
        <f>S381*H381</f>
        <v>0</v>
      </c>
      <c r="U381" s="32"/>
      <c r="V381" s="32"/>
      <c r="W381" s="32"/>
      <c r="X381" s="32"/>
      <c r="Y381" s="32"/>
      <c r="Z381" s="32"/>
      <c r="AA381" s="32"/>
      <c r="AB381" s="32"/>
      <c r="AC381" s="32"/>
      <c r="AD381" s="32"/>
      <c r="AE381" s="32"/>
      <c r="AR381" s="208" t="s">
        <v>112</v>
      </c>
      <c r="AT381" s="208" t="s">
        <v>108</v>
      </c>
      <c r="AU381" s="208" t="s">
        <v>76</v>
      </c>
      <c r="AY381" s="11" t="s">
        <v>113</v>
      </c>
      <c r="BE381" s="209">
        <f>IF(N381="základní",J381,0)</f>
        <v>0</v>
      </c>
      <c r="BF381" s="209">
        <f>IF(N381="snížená",J381,0)</f>
        <v>0</v>
      </c>
      <c r="BG381" s="209">
        <f>IF(N381="zákl. přenesená",J381,0)</f>
        <v>0</v>
      </c>
      <c r="BH381" s="209">
        <f>IF(N381="sníž. přenesená",J381,0)</f>
        <v>0</v>
      </c>
      <c r="BI381" s="209">
        <f>IF(N381="nulová",J381,0)</f>
        <v>0</v>
      </c>
      <c r="BJ381" s="11" t="s">
        <v>84</v>
      </c>
      <c r="BK381" s="209">
        <f>ROUND(I381*H381,2)</f>
        <v>0</v>
      </c>
      <c r="BL381" s="11" t="s">
        <v>112</v>
      </c>
      <c r="BM381" s="208" t="s">
        <v>583</v>
      </c>
    </row>
    <row r="382" s="2" customFormat="1">
      <c r="A382" s="32"/>
      <c r="B382" s="33"/>
      <c r="C382" s="34"/>
      <c r="D382" s="210" t="s">
        <v>115</v>
      </c>
      <c r="E382" s="34"/>
      <c r="F382" s="211" t="s">
        <v>584</v>
      </c>
      <c r="G382" s="34"/>
      <c r="H382" s="34"/>
      <c r="I382" s="134"/>
      <c r="J382" s="34"/>
      <c r="K382" s="34"/>
      <c r="L382" s="38"/>
      <c r="M382" s="212"/>
      <c r="N382" s="213"/>
      <c r="O382" s="85"/>
      <c r="P382" s="85"/>
      <c r="Q382" s="85"/>
      <c r="R382" s="85"/>
      <c r="S382" s="85"/>
      <c r="T382" s="86"/>
      <c r="U382" s="32"/>
      <c r="V382" s="32"/>
      <c r="W382" s="32"/>
      <c r="X382" s="32"/>
      <c r="Y382" s="32"/>
      <c r="Z382" s="32"/>
      <c r="AA382" s="32"/>
      <c r="AB382" s="32"/>
      <c r="AC382" s="32"/>
      <c r="AD382" s="32"/>
      <c r="AE382" s="32"/>
      <c r="AT382" s="11" t="s">
        <v>115</v>
      </c>
      <c r="AU382" s="11" t="s">
        <v>76</v>
      </c>
    </row>
    <row r="383" s="2" customFormat="1">
      <c r="A383" s="32"/>
      <c r="B383" s="33"/>
      <c r="C383" s="34"/>
      <c r="D383" s="210" t="s">
        <v>117</v>
      </c>
      <c r="E383" s="34"/>
      <c r="F383" s="214" t="s">
        <v>585</v>
      </c>
      <c r="G383" s="34"/>
      <c r="H383" s="34"/>
      <c r="I383" s="134"/>
      <c r="J383" s="34"/>
      <c r="K383" s="34"/>
      <c r="L383" s="38"/>
      <c r="M383" s="212"/>
      <c r="N383" s="213"/>
      <c r="O383" s="85"/>
      <c r="P383" s="85"/>
      <c r="Q383" s="85"/>
      <c r="R383" s="85"/>
      <c r="S383" s="85"/>
      <c r="T383" s="86"/>
      <c r="U383" s="32"/>
      <c r="V383" s="32"/>
      <c r="W383" s="32"/>
      <c r="X383" s="32"/>
      <c r="Y383" s="32"/>
      <c r="Z383" s="32"/>
      <c r="AA383" s="32"/>
      <c r="AB383" s="32"/>
      <c r="AC383" s="32"/>
      <c r="AD383" s="32"/>
      <c r="AE383" s="32"/>
      <c r="AT383" s="11" t="s">
        <v>117</v>
      </c>
      <c r="AU383" s="11" t="s">
        <v>76</v>
      </c>
    </row>
    <row r="384" s="2" customFormat="1" ht="16.5" customHeight="1">
      <c r="A384" s="32"/>
      <c r="B384" s="33"/>
      <c r="C384" s="196" t="s">
        <v>586</v>
      </c>
      <c r="D384" s="196" t="s">
        <v>108</v>
      </c>
      <c r="E384" s="197" t="s">
        <v>587</v>
      </c>
      <c r="F384" s="198" t="s">
        <v>588</v>
      </c>
      <c r="G384" s="199" t="s">
        <v>147</v>
      </c>
      <c r="H384" s="200">
        <v>100</v>
      </c>
      <c r="I384" s="201"/>
      <c r="J384" s="202">
        <f>ROUND(I384*H384,2)</f>
        <v>0</v>
      </c>
      <c r="K384" s="203"/>
      <c r="L384" s="38"/>
      <c r="M384" s="204" t="s">
        <v>1</v>
      </c>
      <c r="N384" s="205" t="s">
        <v>41</v>
      </c>
      <c r="O384" s="85"/>
      <c r="P384" s="206">
        <f>O384*H384</f>
        <v>0</v>
      </c>
      <c r="Q384" s="206">
        <v>0</v>
      </c>
      <c r="R384" s="206">
        <f>Q384*H384</f>
        <v>0</v>
      </c>
      <c r="S384" s="206">
        <v>0</v>
      </c>
      <c r="T384" s="207">
        <f>S384*H384</f>
        <v>0</v>
      </c>
      <c r="U384" s="32"/>
      <c r="V384" s="32"/>
      <c r="W384" s="32"/>
      <c r="X384" s="32"/>
      <c r="Y384" s="32"/>
      <c r="Z384" s="32"/>
      <c r="AA384" s="32"/>
      <c r="AB384" s="32"/>
      <c r="AC384" s="32"/>
      <c r="AD384" s="32"/>
      <c r="AE384" s="32"/>
      <c r="AR384" s="208" t="s">
        <v>112</v>
      </c>
      <c r="AT384" s="208" t="s">
        <v>108</v>
      </c>
      <c r="AU384" s="208" t="s">
        <v>76</v>
      </c>
      <c r="AY384" s="11" t="s">
        <v>113</v>
      </c>
      <c r="BE384" s="209">
        <f>IF(N384="základní",J384,0)</f>
        <v>0</v>
      </c>
      <c r="BF384" s="209">
        <f>IF(N384="snížená",J384,0)</f>
        <v>0</v>
      </c>
      <c r="BG384" s="209">
        <f>IF(N384="zákl. přenesená",J384,0)</f>
        <v>0</v>
      </c>
      <c r="BH384" s="209">
        <f>IF(N384="sníž. přenesená",J384,0)</f>
        <v>0</v>
      </c>
      <c r="BI384" s="209">
        <f>IF(N384="nulová",J384,0)</f>
        <v>0</v>
      </c>
      <c r="BJ384" s="11" t="s">
        <v>84</v>
      </c>
      <c r="BK384" s="209">
        <f>ROUND(I384*H384,2)</f>
        <v>0</v>
      </c>
      <c r="BL384" s="11" t="s">
        <v>112</v>
      </c>
      <c r="BM384" s="208" t="s">
        <v>589</v>
      </c>
    </row>
    <row r="385" s="2" customFormat="1">
      <c r="A385" s="32"/>
      <c r="B385" s="33"/>
      <c r="C385" s="34"/>
      <c r="D385" s="210" t="s">
        <v>115</v>
      </c>
      <c r="E385" s="34"/>
      <c r="F385" s="211" t="s">
        <v>590</v>
      </c>
      <c r="G385" s="34"/>
      <c r="H385" s="34"/>
      <c r="I385" s="134"/>
      <c r="J385" s="34"/>
      <c r="K385" s="34"/>
      <c r="L385" s="38"/>
      <c r="M385" s="212"/>
      <c r="N385" s="213"/>
      <c r="O385" s="85"/>
      <c r="P385" s="85"/>
      <c r="Q385" s="85"/>
      <c r="R385" s="85"/>
      <c r="S385" s="85"/>
      <c r="T385" s="86"/>
      <c r="U385" s="32"/>
      <c r="V385" s="32"/>
      <c r="W385" s="32"/>
      <c r="X385" s="32"/>
      <c r="Y385" s="32"/>
      <c r="Z385" s="32"/>
      <c r="AA385" s="32"/>
      <c r="AB385" s="32"/>
      <c r="AC385" s="32"/>
      <c r="AD385" s="32"/>
      <c r="AE385" s="32"/>
      <c r="AT385" s="11" t="s">
        <v>115</v>
      </c>
      <c r="AU385" s="11" t="s">
        <v>76</v>
      </c>
    </row>
    <row r="386" s="2" customFormat="1">
      <c r="A386" s="32"/>
      <c r="B386" s="33"/>
      <c r="C386" s="34"/>
      <c r="D386" s="210" t="s">
        <v>117</v>
      </c>
      <c r="E386" s="34"/>
      <c r="F386" s="214" t="s">
        <v>585</v>
      </c>
      <c r="G386" s="34"/>
      <c r="H386" s="34"/>
      <c r="I386" s="134"/>
      <c r="J386" s="34"/>
      <c r="K386" s="34"/>
      <c r="L386" s="38"/>
      <c r="M386" s="212"/>
      <c r="N386" s="213"/>
      <c r="O386" s="85"/>
      <c r="P386" s="85"/>
      <c r="Q386" s="85"/>
      <c r="R386" s="85"/>
      <c r="S386" s="85"/>
      <c r="T386" s="86"/>
      <c r="U386" s="32"/>
      <c r="V386" s="32"/>
      <c r="W386" s="32"/>
      <c r="X386" s="32"/>
      <c r="Y386" s="32"/>
      <c r="Z386" s="32"/>
      <c r="AA386" s="32"/>
      <c r="AB386" s="32"/>
      <c r="AC386" s="32"/>
      <c r="AD386" s="32"/>
      <c r="AE386" s="32"/>
      <c r="AT386" s="11" t="s">
        <v>117</v>
      </c>
      <c r="AU386" s="11" t="s">
        <v>76</v>
      </c>
    </row>
    <row r="387" s="2" customFormat="1" ht="16.5" customHeight="1">
      <c r="A387" s="32"/>
      <c r="B387" s="33"/>
      <c r="C387" s="196" t="s">
        <v>591</v>
      </c>
      <c r="D387" s="196" t="s">
        <v>108</v>
      </c>
      <c r="E387" s="197" t="s">
        <v>592</v>
      </c>
      <c r="F387" s="198" t="s">
        <v>593</v>
      </c>
      <c r="G387" s="199" t="s">
        <v>147</v>
      </c>
      <c r="H387" s="200">
        <v>150</v>
      </c>
      <c r="I387" s="201"/>
      <c r="J387" s="202">
        <f>ROUND(I387*H387,2)</f>
        <v>0</v>
      </c>
      <c r="K387" s="203"/>
      <c r="L387" s="38"/>
      <c r="M387" s="204" t="s">
        <v>1</v>
      </c>
      <c r="N387" s="205" t="s">
        <v>41</v>
      </c>
      <c r="O387" s="85"/>
      <c r="P387" s="206">
        <f>O387*H387</f>
        <v>0</v>
      </c>
      <c r="Q387" s="206">
        <v>0</v>
      </c>
      <c r="R387" s="206">
        <f>Q387*H387</f>
        <v>0</v>
      </c>
      <c r="S387" s="206">
        <v>0</v>
      </c>
      <c r="T387" s="207">
        <f>S387*H387</f>
        <v>0</v>
      </c>
      <c r="U387" s="32"/>
      <c r="V387" s="32"/>
      <c r="W387" s="32"/>
      <c r="X387" s="32"/>
      <c r="Y387" s="32"/>
      <c r="Z387" s="32"/>
      <c r="AA387" s="32"/>
      <c r="AB387" s="32"/>
      <c r="AC387" s="32"/>
      <c r="AD387" s="32"/>
      <c r="AE387" s="32"/>
      <c r="AR387" s="208" t="s">
        <v>112</v>
      </c>
      <c r="AT387" s="208" t="s">
        <v>108</v>
      </c>
      <c r="AU387" s="208" t="s">
        <v>76</v>
      </c>
      <c r="AY387" s="11" t="s">
        <v>113</v>
      </c>
      <c r="BE387" s="209">
        <f>IF(N387="základní",J387,0)</f>
        <v>0</v>
      </c>
      <c r="BF387" s="209">
        <f>IF(N387="snížená",J387,0)</f>
        <v>0</v>
      </c>
      <c r="BG387" s="209">
        <f>IF(N387="zákl. přenesená",J387,0)</f>
        <v>0</v>
      </c>
      <c r="BH387" s="209">
        <f>IF(N387="sníž. přenesená",J387,0)</f>
        <v>0</v>
      </c>
      <c r="BI387" s="209">
        <f>IF(N387="nulová",J387,0)</f>
        <v>0</v>
      </c>
      <c r="BJ387" s="11" t="s">
        <v>84</v>
      </c>
      <c r="BK387" s="209">
        <f>ROUND(I387*H387,2)</f>
        <v>0</v>
      </c>
      <c r="BL387" s="11" t="s">
        <v>112</v>
      </c>
      <c r="BM387" s="208" t="s">
        <v>594</v>
      </c>
    </row>
    <row r="388" s="2" customFormat="1">
      <c r="A388" s="32"/>
      <c r="B388" s="33"/>
      <c r="C388" s="34"/>
      <c r="D388" s="210" t="s">
        <v>115</v>
      </c>
      <c r="E388" s="34"/>
      <c r="F388" s="211" t="s">
        <v>595</v>
      </c>
      <c r="G388" s="34"/>
      <c r="H388" s="34"/>
      <c r="I388" s="134"/>
      <c r="J388" s="34"/>
      <c r="K388" s="34"/>
      <c r="L388" s="38"/>
      <c r="M388" s="212"/>
      <c r="N388" s="213"/>
      <c r="O388" s="85"/>
      <c r="P388" s="85"/>
      <c r="Q388" s="85"/>
      <c r="R388" s="85"/>
      <c r="S388" s="85"/>
      <c r="T388" s="86"/>
      <c r="U388" s="32"/>
      <c r="V388" s="32"/>
      <c r="W388" s="32"/>
      <c r="X388" s="32"/>
      <c r="Y388" s="32"/>
      <c r="Z388" s="32"/>
      <c r="AA388" s="32"/>
      <c r="AB388" s="32"/>
      <c r="AC388" s="32"/>
      <c r="AD388" s="32"/>
      <c r="AE388" s="32"/>
      <c r="AT388" s="11" t="s">
        <v>115</v>
      </c>
      <c r="AU388" s="11" t="s">
        <v>76</v>
      </c>
    </row>
    <row r="389" s="2" customFormat="1">
      <c r="A389" s="32"/>
      <c r="B389" s="33"/>
      <c r="C389" s="34"/>
      <c r="D389" s="210" t="s">
        <v>117</v>
      </c>
      <c r="E389" s="34"/>
      <c r="F389" s="214" t="s">
        <v>596</v>
      </c>
      <c r="G389" s="34"/>
      <c r="H389" s="34"/>
      <c r="I389" s="134"/>
      <c r="J389" s="34"/>
      <c r="K389" s="34"/>
      <c r="L389" s="38"/>
      <c r="M389" s="212"/>
      <c r="N389" s="213"/>
      <c r="O389" s="85"/>
      <c r="P389" s="85"/>
      <c r="Q389" s="85"/>
      <c r="R389" s="85"/>
      <c r="S389" s="85"/>
      <c r="T389" s="86"/>
      <c r="U389" s="32"/>
      <c r="V389" s="32"/>
      <c r="W389" s="32"/>
      <c r="X389" s="32"/>
      <c r="Y389" s="32"/>
      <c r="Z389" s="32"/>
      <c r="AA389" s="32"/>
      <c r="AB389" s="32"/>
      <c r="AC389" s="32"/>
      <c r="AD389" s="32"/>
      <c r="AE389" s="32"/>
      <c r="AT389" s="11" t="s">
        <v>117</v>
      </c>
      <c r="AU389" s="11" t="s">
        <v>76</v>
      </c>
    </row>
    <row r="390" s="2" customFormat="1" ht="16.5" customHeight="1">
      <c r="A390" s="32"/>
      <c r="B390" s="33"/>
      <c r="C390" s="196" t="s">
        <v>597</v>
      </c>
      <c r="D390" s="196" t="s">
        <v>108</v>
      </c>
      <c r="E390" s="197" t="s">
        <v>598</v>
      </c>
      <c r="F390" s="198" t="s">
        <v>599</v>
      </c>
      <c r="G390" s="199" t="s">
        <v>147</v>
      </c>
      <c r="H390" s="200">
        <v>150</v>
      </c>
      <c r="I390" s="201"/>
      <c r="J390" s="202">
        <f>ROUND(I390*H390,2)</f>
        <v>0</v>
      </c>
      <c r="K390" s="203"/>
      <c r="L390" s="38"/>
      <c r="M390" s="204" t="s">
        <v>1</v>
      </c>
      <c r="N390" s="205" t="s">
        <v>41</v>
      </c>
      <c r="O390" s="85"/>
      <c r="P390" s="206">
        <f>O390*H390</f>
        <v>0</v>
      </c>
      <c r="Q390" s="206">
        <v>0</v>
      </c>
      <c r="R390" s="206">
        <f>Q390*H390</f>
        <v>0</v>
      </c>
      <c r="S390" s="206">
        <v>0</v>
      </c>
      <c r="T390" s="207">
        <f>S390*H390</f>
        <v>0</v>
      </c>
      <c r="U390" s="32"/>
      <c r="V390" s="32"/>
      <c r="W390" s="32"/>
      <c r="X390" s="32"/>
      <c r="Y390" s="32"/>
      <c r="Z390" s="32"/>
      <c r="AA390" s="32"/>
      <c r="AB390" s="32"/>
      <c r="AC390" s="32"/>
      <c r="AD390" s="32"/>
      <c r="AE390" s="32"/>
      <c r="AR390" s="208" t="s">
        <v>112</v>
      </c>
      <c r="AT390" s="208" t="s">
        <v>108</v>
      </c>
      <c r="AU390" s="208" t="s">
        <v>76</v>
      </c>
      <c r="AY390" s="11" t="s">
        <v>113</v>
      </c>
      <c r="BE390" s="209">
        <f>IF(N390="základní",J390,0)</f>
        <v>0</v>
      </c>
      <c r="BF390" s="209">
        <f>IF(N390="snížená",J390,0)</f>
        <v>0</v>
      </c>
      <c r="BG390" s="209">
        <f>IF(N390="zákl. přenesená",J390,0)</f>
        <v>0</v>
      </c>
      <c r="BH390" s="209">
        <f>IF(N390="sníž. přenesená",J390,0)</f>
        <v>0</v>
      </c>
      <c r="BI390" s="209">
        <f>IF(N390="nulová",J390,0)</f>
        <v>0</v>
      </c>
      <c r="BJ390" s="11" t="s">
        <v>84</v>
      </c>
      <c r="BK390" s="209">
        <f>ROUND(I390*H390,2)</f>
        <v>0</v>
      </c>
      <c r="BL390" s="11" t="s">
        <v>112</v>
      </c>
      <c r="BM390" s="208" t="s">
        <v>600</v>
      </c>
    </row>
    <row r="391" s="2" customFormat="1">
      <c r="A391" s="32"/>
      <c r="B391" s="33"/>
      <c r="C391" s="34"/>
      <c r="D391" s="210" t="s">
        <v>115</v>
      </c>
      <c r="E391" s="34"/>
      <c r="F391" s="211" t="s">
        <v>601</v>
      </c>
      <c r="G391" s="34"/>
      <c r="H391" s="34"/>
      <c r="I391" s="134"/>
      <c r="J391" s="34"/>
      <c r="K391" s="34"/>
      <c r="L391" s="38"/>
      <c r="M391" s="212"/>
      <c r="N391" s="213"/>
      <c r="O391" s="85"/>
      <c r="P391" s="85"/>
      <c r="Q391" s="85"/>
      <c r="R391" s="85"/>
      <c r="S391" s="85"/>
      <c r="T391" s="86"/>
      <c r="U391" s="32"/>
      <c r="V391" s="32"/>
      <c r="W391" s="32"/>
      <c r="X391" s="32"/>
      <c r="Y391" s="32"/>
      <c r="Z391" s="32"/>
      <c r="AA391" s="32"/>
      <c r="AB391" s="32"/>
      <c r="AC391" s="32"/>
      <c r="AD391" s="32"/>
      <c r="AE391" s="32"/>
      <c r="AT391" s="11" t="s">
        <v>115</v>
      </c>
      <c r="AU391" s="11" t="s">
        <v>76</v>
      </c>
    </row>
    <row r="392" s="2" customFormat="1">
      <c r="A392" s="32"/>
      <c r="B392" s="33"/>
      <c r="C392" s="34"/>
      <c r="D392" s="210" t="s">
        <v>117</v>
      </c>
      <c r="E392" s="34"/>
      <c r="F392" s="214" t="s">
        <v>596</v>
      </c>
      <c r="G392" s="34"/>
      <c r="H392" s="34"/>
      <c r="I392" s="134"/>
      <c r="J392" s="34"/>
      <c r="K392" s="34"/>
      <c r="L392" s="38"/>
      <c r="M392" s="212"/>
      <c r="N392" s="213"/>
      <c r="O392" s="85"/>
      <c r="P392" s="85"/>
      <c r="Q392" s="85"/>
      <c r="R392" s="85"/>
      <c r="S392" s="85"/>
      <c r="T392" s="86"/>
      <c r="U392" s="32"/>
      <c r="V392" s="32"/>
      <c r="W392" s="32"/>
      <c r="X392" s="32"/>
      <c r="Y392" s="32"/>
      <c r="Z392" s="32"/>
      <c r="AA392" s="32"/>
      <c r="AB392" s="32"/>
      <c r="AC392" s="32"/>
      <c r="AD392" s="32"/>
      <c r="AE392" s="32"/>
      <c r="AT392" s="11" t="s">
        <v>117</v>
      </c>
      <c r="AU392" s="11" t="s">
        <v>76</v>
      </c>
    </row>
    <row r="393" s="2" customFormat="1" ht="16.5" customHeight="1">
      <c r="A393" s="32"/>
      <c r="B393" s="33"/>
      <c r="C393" s="196" t="s">
        <v>602</v>
      </c>
      <c r="D393" s="196" t="s">
        <v>108</v>
      </c>
      <c r="E393" s="197" t="s">
        <v>603</v>
      </c>
      <c r="F393" s="198" t="s">
        <v>604</v>
      </c>
      <c r="G393" s="199" t="s">
        <v>170</v>
      </c>
      <c r="H393" s="200">
        <v>600</v>
      </c>
      <c r="I393" s="201"/>
      <c r="J393" s="202">
        <f>ROUND(I393*H393,2)</f>
        <v>0</v>
      </c>
      <c r="K393" s="203"/>
      <c r="L393" s="38"/>
      <c r="M393" s="204" t="s">
        <v>1</v>
      </c>
      <c r="N393" s="205" t="s">
        <v>41</v>
      </c>
      <c r="O393" s="85"/>
      <c r="P393" s="206">
        <f>O393*H393</f>
        <v>0</v>
      </c>
      <c r="Q393" s="206">
        <v>0</v>
      </c>
      <c r="R393" s="206">
        <f>Q393*H393</f>
        <v>0</v>
      </c>
      <c r="S393" s="206">
        <v>0</v>
      </c>
      <c r="T393" s="207">
        <f>S393*H393</f>
        <v>0</v>
      </c>
      <c r="U393" s="32"/>
      <c r="V393" s="32"/>
      <c r="W393" s="32"/>
      <c r="X393" s="32"/>
      <c r="Y393" s="32"/>
      <c r="Z393" s="32"/>
      <c r="AA393" s="32"/>
      <c r="AB393" s="32"/>
      <c r="AC393" s="32"/>
      <c r="AD393" s="32"/>
      <c r="AE393" s="32"/>
      <c r="AR393" s="208" t="s">
        <v>112</v>
      </c>
      <c r="AT393" s="208" t="s">
        <v>108</v>
      </c>
      <c r="AU393" s="208" t="s">
        <v>76</v>
      </c>
      <c r="AY393" s="11" t="s">
        <v>113</v>
      </c>
      <c r="BE393" s="209">
        <f>IF(N393="základní",J393,0)</f>
        <v>0</v>
      </c>
      <c r="BF393" s="209">
        <f>IF(N393="snížená",J393,0)</f>
        <v>0</v>
      </c>
      <c r="BG393" s="209">
        <f>IF(N393="zákl. přenesená",J393,0)</f>
        <v>0</v>
      </c>
      <c r="BH393" s="209">
        <f>IF(N393="sníž. přenesená",J393,0)</f>
        <v>0</v>
      </c>
      <c r="BI393" s="209">
        <f>IF(N393="nulová",J393,0)</f>
        <v>0</v>
      </c>
      <c r="BJ393" s="11" t="s">
        <v>84</v>
      </c>
      <c r="BK393" s="209">
        <f>ROUND(I393*H393,2)</f>
        <v>0</v>
      </c>
      <c r="BL393" s="11" t="s">
        <v>112</v>
      </c>
      <c r="BM393" s="208" t="s">
        <v>605</v>
      </c>
    </row>
    <row r="394" s="2" customFormat="1">
      <c r="A394" s="32"/>
      <c r="B394" s="33"/>
      <c r="C394" s="34"/>
      <c r="D394" s="210" t="s">
        <v>115</v>
      </c>
      <c r="E394" s="34"/>
      <c r="F394" s="211" t="s">
        <v>606</v>
      </c>
      <c r="G394" s="34"/>
      <c r="H394" s="34"/>
      <c r="I394" s="134"/>
      <c r="J394" s="34"/>
      <c r="K394" s="34"/>
      <c r="L394" s="38"/>
      <c r="M394" s="212"/>
      <c r="N394" s="213"/>
      <c r="O394" s="85"/>
      <c r="P394" s="85"/>
      <c r="Q394" s="85"/>
      <c r="R394" s="85"/>
      <c r="S394" s="85"/>
      <c r="T394" s="86"/>
      <c r="U394" s="32"/>
      <c r="V394" s="32"/>
      <c r="W394" s="32"/>
      <c r="X394" s="32"/>
      <c r="Y394" s="32"/>
      <c r="Z394" s="32"/>
      <c r="AA394" s="32"/>
      <c r="AB394" s="32"/>
      <c r="AC394" s="32"/>
      <c r="AD394" s="32"/>
      <c r="AE394" s="32"/>
      <c r="AT394" s="11" t="s">
        <v>115</v>
      </c>
      <c r="AU394" s="11" t="s">
        <v>76</v>
      </c>
    </row>
    <row r="395" s="2" customFormat="1">
      <c r="A395" s="32"/>
      <c r="B395" s="33"/>
      <c r="C395" s="34"/>
      <c r="D395" s="210" t="s">
        <v>117</v>
      </c>
      <c r="E395" s="34"/>
      <c r="F395" s="214" t="s">
        <v>607</v>
      </c>
      <c r="G395" s="34"/>
      <c r="H395" s="34"/>
      <c r="I395" s="134"/>
      <c r="J395" s="34"/>
      <c r="K395" s="34"/>
      <c r="L395" s="38"/>
      <c r="M395" s="212"/>
      <c r="N395" s="213"/>
      <c r="O395" s="85"/>
      <c r="P395" s="85"/>
      <c r="Q395" s="85"/>
      <c r="R395" s="85"/>
      <c r="S395" s="85"/>
      <c r="T395" s="86"/>
      <c r="U395" s="32"/>
      <c r="V395" s="32"/>
      <c r="W395" s="32"/>
      <c r="X395" s="32"/>
      <c r="Y395" s="32"/>
      <c r="Z395" s="32"/>
      <c r="AA395" s="32"/>
      <c r="AB395" s="32"/>
      <c r="AC395" s="32"/>
      <c r="AD395" s="32"/>
      <c r="AE395" s="32"/>
      <c r="AT395" s="11" t="s">
        <v>117</v>
      </c>
      <c r="AU395" s="11" t="s">
        <v>76</v>
      </c>
    </row>
    <row r="396" s="2" customFormat="1" ht="16.5" customHeight="1">
      <c r="A396" s="32"/>
      <c r="B396" s="33"/>
      <c r="C396" s="196" t="s">
        <v>608</v>
      </c>
      <c r="D396" s="196" t="s">
        <v>108</v>
      </c>
      <c r="E396" s="197" t="s">
        <v>609</v>
      </c>
      <c r="F396" s="198" t="s">
        <v>610</v>
      </c>
      <c r="G396" s="199" t="s">
        <v>170</v>
      </c>
      <c r="H396" s="200">
        <v>1200</v>
      </c>
      <c r="I396" s="201"/>
      <c r="J396" s="202">
        <f>ROUND(I396*H396,2)</f>
        <v>0</v>
      </c>
      <c r="K396" s="203"/>
      <c r="L396" s="38"/>
      <c r="M396" s="204" t="s">
        <v>1</v>
      </c>
      <c r="N396" s="205" t="s">
        <v>41</v>
      </c>
      <c r="O396" s="85"/>
      <c r="P396" s="206">
        <f>O396*H396</f>
        <v>0</v>
      </c>
      <c r="Q396" s="206">
        <v>0</v>
      </c>
      <c r="R396" s="206">
        <f>Q396*H396</f>
        <v>0</v>
      </c>
      <c r="S396" s="206">
        <v>0</v>
      </c>
      <c r="T396" s="207">
        <f>S396*H396</f>
        <v>0</v>
      </c>
      <c r="U396" s="32"/>
      <c r="V396" s="32"/>
      <c r="W396" s="32"/>
      <c r="X396" s="32"/>
      <c r="Y396" s="32"/>
      <c r="Z396" s="32"/>
      <c r="AA396" s="32"/>
      <c r="AB396" s="32"/>
      <c r="AC396" s="32"/>
      <c r="AD396" s="32"/>
      <c r="AE396" s="32"/>
      <c r="AR396" s="208" t="s">
        <v>112</v>
      </c>
      <c r="AT396" s="208" t="s">
        <v>108</v>
      </c>
      <c r="AU396" s="208" t="s">
        <v>76</v>
      </c>
      <c r="AY396" s="11" t="s">
        <v>113</v>
      </c>
      <c r="BE396" s="209">
        <f>IF(N396="základní",J396,0)</f>
        <v>0</v>
      </c>
      <c r="BF396" s="209">
        <f>IF(N396="snížená",J396,0)</f>
        <v>0</v>
      </c>
      <c r="BG396" s="209">
        <f>IF(N396="zákl. přenesená",J396,0)</f>
        <v>0</v>
      </c>
      <c r="BH396" s="209">
        <f>IF(N396="sníž. přenesená",J396,0)</f>
        <v>0</v>
      </c>
      <c r="BI396" s="209">
        <f>IF(N396="nulová",J396,0)</f>
        <v>0</v>
      </c>
      <c r="BJ396" s="11" t="s">
        <v>84</v>
      </c>
      <c r="BK396" s="209">
        <f>ROUND(I396*H396,2)</f>
        <v>0</v>
      </c>
      <c r="BL396" s="11" t="s">
        <v>112</v>
      </c>
      <c r="BM396" s="208" t="s">
        <v>611</v>
      </c>
    </row>
    <row r="397" s="2" customFormat="1">
      <c r="A397" s="32"/>
      <c r="B397" s="33"/>
      <c r="C397" s="34"/>
      <c r="D397" s="210" t="s">
        <v>115</v>
      </c>
      <c r="E397" s="34"/>
      <c r="F397" s="211" t="s">
        <v>612</v>
      </c>
      <c r="G397" s="34"/>
      <c r="H397" s="34"/>
      <c r="I397" s="134"/>
      <c r="J397" s="34"/>
      <c r="K397" s="34"/>
      <c r="L397" s="38"/>
      <c r="M397" s="212"/>
      <c r="N397" s="213"/>
      <c r="O397" s="85"/>
      <c r="P397" s="85"/>
      <c r="Q397" s="85"/>
      <c r="R397" s="85"/>
      <c r="S397" s="85"/>
      <c r="T397" s="86"/>
      <c r="U397" s="32"/>
      <c r="V397" s="32"/>
      <c r="W397" s="32"/>
      <c r="X397" s="32"/>
      <c r="Y397" s="32"/>
      <c r="Z397" s="32"/>
      <c r="AA397" s="32"/>
      <c r="AB397" s="32"/>
      <c r="AC397" s="32"/>
      <c r="AD397" s="32"/>
      <c r="AE397" s="32"/>
      <c r="AT397" s="11" t="s">
        <v>115</v>
      </c>
      <c r="AU397" s="11" t="s">
        <v>76</v>
      </c>
    </row>
    <row r="398" s="2" customFormat="1">
      <c r="A398" s="32"/>
      <c r="B398" s="33"/>
      <c r="C398" s="34"/>
      <c r="D398" s="210" t="s">
        <v>117</v>
      </c>
      <c r="E398" s="34"/>
      <c r="F398" s="214" t="s">
        <v>607</v>
      </c>
      <c r="G398" s="34"/>
      <c r="H398" s="34"/>
      <c r="I398" s="134"/>
      <c r="J398" s="34"/>
      <c r="K398" s="34"/>
      <c r="L398" s="38"/>
      <c r="M398" s="212"/>
      <c r="N398" s="213"/>
      <c r="O398" s="85"/>
      <c r="P398" s="85"/>
      <c r="Q398" s="85"/>
      <c r="R398" s="85"/>
      <c r="S398" s="85"/>
      <c r="T398" s="86"/>
      <c r="U398" s="32"/>
      <c r="V398" s="32"/>
      <c r="W398" s="32"/>
      <c r="X398" s="32"/>
      <c r="Y398" s="32"/>
      <c r="Z398" s="32"/>
      <c r="AA398" s="32"/>
      <c r="AB398" s="32"/>
      <c r="AC398" s="32"/>
      <c r="AD398" s="32"/>
      <c r="AE398" s="32"/>
      <c r="AT398" s="11" t="s">
        <v>117</v>
      </c>
      <c r="AU398" s="11" t="s">
        <v>76</v>
      </c>
    </row>
    <row r="399" s="2" customFormat="1" ht="16.5" customHeight="1">
      <c r="A399" s="32"/>
      <c r="B399" s="33"/>
      <c r="C399" s="196" t="s">
        <v>613</v>
      </c>
      <c r="D399" s="196" t="s">
        <v>108</v>
      </c>
      <c r="E399" s="197" t="s">
        <v>614</v>
      </c>
      <c r="F399" s="198" t="s">
        <v>615</v>
      </c>
      <c r="G399" s="199" t="s">
        <v>571</v>
      </c>
      <c r="H399" s="200">
        <v>100</v>
      </c>
      <c r="I399" s="201"/>
      <c r="J399" s="202">
        <f>ROUND(I399*H399,2)</f>
        <v>0</v>
      </c>
      <c r="K399" s="203"/>
      <c r="L399" s="38"/>
      <c r="M399" s="204" t="s">
        <v>1</v>
      </c>
      <c r="N399" s="205" t="s">
        <v>41</v>
      </c>
      <c r="O399" s="85"/>
      <c r="P399" s="206">
        <f>O399*H399</f>
        <v>0</v>
      </c>
      <c r="Q399" s="206">
        <v>0</v>
      </c>
      <c r="R399" s="206">
        <f>Q399*H399</f>
        <v>0</v>
      </c>
      <c r="S399" s="206">
        <v>0</v>
      </c>
      <c r="T399" s="207">
        <f>S399*H399</f>
        <v>0</v>
      </c>
      <c r="U399" s="32"/>
      <c r="V399" s="32"/>
      <c r="W399" s="32"/>
      <c r="X399" s="32"/>
      <c r="Y399" s="32"/>
      <c r="Z399" s="32"/>
      <c r="AA399" s="32"/>
      <c r="AB399" s="32"/>
      <c r="AC399" s="32"/>
      <c r="AD399" s="32"/>
      <c r="AE399" s="32"/>
      <c r="AR399" s="208" t="s">
        <v>112</v>
      </c>
      <c r="AT399" s="208" t="s">
        <v>108</v>
      </c>
      <c r="AU399" s="208" t="s">
        <v>76</v>
      </c>
      <c r="AY399" s="11" t="s">
        <v>113</v>
      </c>
      <c r="BE399" s="209">
        <f>IF(N399="základní",J399,0)</f>
        <v>0</v>
      </c>
      <c r="BF399" s="209">
        <f>IF(N399="snížená",J399,0)</f>
        <v>0</v>
      </c>
      <c r="BG399" s="209">
        <f>IF(N399="zákl. přenesená",J399,0)</f>
        <v>0</v>
      </c>
      <c r="BH399" s="209">
        <f>IF(N399="sníž. přenesená",J399,0)</f>
        <v>0</v>
      </c>
      <c r="BI399" s="209">
        <f>IF(N399="nulová",J399,0)</f>
        <v>0</v>
      </c>
      <c r="BJ399" s="11" t="s">
        <v>84</v>
      </c>
      <c r="BK399" s="209">
        <f>ROUND(I399*H399,2)</f>
        <v>0</v>
      </c>
      <c r="BL399" s="11" t="s">
        <v>112</v>
      </c>
      <c r="BM399" s="208" t="s">
        <v>616</v>
      </c>
    </row>
    <row r="400" s="2" customFormat="1">
      <c r="A400" s="32"/>
      <c r="B400" s="33"/>
      <c r="C400" s="34"/>
      <c r="D400" s="210" t="s">
        <v>115</v>
      </c>
      <c r="E400" s="34"/>
      <c r="F400" s="211" t="s">
        <v>617</v>
      </c>
      <c r="G400" s="34"/>
      <c r="H400" s="34"/>
      <c r="I400" s="134"/>
      <c r="J400" s="34"/>
      <c r="K400" s="34"/>
      <c r="L400" s="38"/>
      <c r="M400" s="212"/>
      <c r="N400" s="213"/>
      <c r="O400" s="85"/>
      <c r="P400" s="85"/>
      <c r="Q400" s="85"/>
      <c r="R400" s="85"/>
      <c r="S400" s="85"/>
      <c r="T400" s="86"/>
      <c r="U400" s="32"/>
      <c r="V400" s="32"/>
      <c r="W400" s="32"/>
      <c r="X400" s="32"/>
      <c r="Y400" s="32"/>
      <c r="Z400" s="32"/>
      <c r="AA400" s="32"/>
      <c r="AB400" s="32"/>
      <c r="AC400" s="32"/>
      <c r="AD400" s="32"/>
      <c r="AE400" s="32"/>
      <c r="AT400" s="11" t="s">
        <v>115</v>
      </c>
      <c r="AU400" s="11" t="s">
        <v>76</v>
      </c>
    </row>
    <row r="401" s="2" customFormat="1">
      <c r="A401" s="32"/>
      <c r="B401" s="33"/>
      <c r="C401" s="34"/>
      <c r="D401" s="210" t="s">
        <v>117</v>
      </c>
      <c r="E401" s="34"/>
      <c r="F401" s="214" t="s">
        <v>618</v>
      </c>
      <c r="G401" s="34"/>
      <c r="H401" s="34"/>
      <c r="I401" s="134"/>
      <c r="J401" s="34"/>
      <c r="K401" s="34"/>
      <c r="L401" s="38"/>
      <c r="M401" s="212"/>
      <c r="N401" s="213"/>
      <c r="O401" s="85"/>
      <c r="P401" s="85"/>
      <c r="Q401" s="85"/>
      <c r="R401" s="85"/>
      <c r="S401" s="85"/>
      <c r="T401" s="86"/>
      <c r="U401" s="32"/>
      <c r="V401" s="32"/>
      <c r="W401" s="32"/>
      <c r="X401" s="32"/>
      <c r="Y401" s="32"/>
      <c r="Z401" s="32"/>
      <c r="AA401" s="32"/>
      <c r="AB401" s="32"/>
      <c r="AC401" s="32"/>
      <c r="AD401" s="32"/>
      <c r="AE401" s="32"/>
      <c r="AT401" s="11" t="s">
        <v>117</v>
      </c>
      <c r="AU401" s="11" t="s">
        <v>76</v>
      </c>
    </row>
    <row r="402" s="2" customFormat="1" ht="16.5" customHeight="1">
      <c r="A402" s="32"/>
      <c r="B402" s="33"/>
      <c r="C402" s="196" t="s">
        <v>619</v>
      </c>
      <c r="D402" s="196" t="s">
        <v>108</v>
      </c>
      <c r="E402" s="197" t="s">
        <v>620</v>
      </c>
      <c r="F402" s="198" t="s">
        <v>621</v>
      </c>
      <c r="G402" s="199" t="s">
        <v>571</v>
      </c>
      <c r="H402" s="200">
        <v>100</v>
      </c>
      <c r="I402" s="201"/>
      <c r="J402" s="202">
        <f>ROUND(I402*H402,2)</f>
        <v>0</v>
      </c>
      <c r="K402" s="203"/>
      <c r="L402" s="38"/>
      <c r="M402" s="204" t="s">
        <v>1</v>
      </c>
      <c r="N402" s="205" t="s">
        <v>41</v>
      </c>
      <c r="O402" s="85"/>
      <c r="P402" s="206">
        <f>O402*H402</f>
        <v>0</v>
      </c>
      <c r="Q402" s="206">
        <v>0</v>
      </c>
      <c r="R402" s="206">
        <f>Q402*H402</f>
        <v>0</v>
      </c>
      <c r="S402" s="206">
        <v>0</v>
      </c>
      <c r="T402" s="207">
        <f>S402*H402</f>
        <v>0</v>
      </c>
      <c r="U402" s="32"/>
      <c r="V402" s="32"/>
      <c r="W402" s="32"/>
      <c r="X402" s="32"/>
      <c r="Y402" s="32"/>
      <c r="Z402" s="32"/>
      <c r="AA402" s="32"/>
      <c r="AB402" s="32"/>
      <c r="AC402" s="32"/>
      <c r="AD402" s="32"/>
      <c r="AE402" s="32"/>
      <c r="AR402" s="208" t="s">
        <v>112</v>
      </c>
      <c r="AT402" s="208" t="s">
        <v>108</v>
      </c>
      <c r="AU402" s="208" t="s">
        <v>76</v>
      </c>
      <c r="AY402" s="11" t="s">
        <v>113</v>
      </c>
      <c r="BE402" s="209">
        <f>IF(N402="základní",J402,0)</f>
        <v>0</v>
      </c>
      <c r="BF402" s="209">
        <f>IF(N402="snížená",J402,0)</f>
        <v>0</v>
      </c>
      <c r="BG402" s="209">
        <f>IF(N402="zákl. přenesená",J402,0)</f>
        <v>0</v>
      </c>
      <c r="BH402" s="209">
        <f>IF(N402="sníž. přenesená",J402,0)</f>
        <v>0</v>
      </c>
      <c r="BI402" s="209">
        <f>IF(N402="nulová",J402,0)</f>
        <v>0</v>
      </c>
      <c r="BJ402" s="11" t="s">
        <v>84</v>
      </c>
      <c r="BK402" s="209">
        <f>ROUND(I402*H402,2)</f>
        <v>0</v>
      </c>
      <c r="BL402" s="11" t="s">
        <v>112</v>
      </c>
      <c r="BM402" s="208" t="s">
        <v>622</v>
      </c>
    </row>
    <row r="403" s="2" customFormat="1">
      <c r="A403" s="32"/>
      <c r="B403" s="33"/>
      <c r="C403" s="34"/>
      <c r="D403" s="210" t="s">
        <v>115</v>
      </c>
      <c r="E403" s="34"/>
      <c r="F403" s="211" t="s">
        <v>623</v>
      </c>
      <c r="G403" s="34"/>
      <c r="H403" s="34"/>
      <c r="I403" s="134"/>
      <c r="J403" s="34"/>
      <c r="K403" s="34"/>
      <c r="L403" s="38"/>
      <c r="M403" s="212"/>
      <c r="N403" s="213"/>
      <c r="O403" s="85"/>
      <c r="P403" s="85"/>
      <c r="Q403" s="85"/>
      <c r="R403" s="85"/>
      <c r="S403" s="85"/>
      <c r="T403" s="86"/>
      <c r="U403" s="32"/>
      <c r="V403" s="32"/>
      <c r="W403" s="32"/>
      <c r="X403" s="32"/>
      <c r="Y403" s="32"/>
      <c r="Z403" s="32"/>
      <c r="AA403" s="32"/>
      <c r="AB403" s="32"/>
      <c r="AC403" s="32"/>
      <c r="AD403" s="32"/>
      <c r="AE403" s="32"/>
      <c r="AT403" s="11" t="s">
        <v>115</v>
      </c>
      <c r="AU403" s="11" t="s">
        <v>76</v>
      </c>
    </row>
    <row r="404" s="2" customFormat="1">
      <c r="A404" s="32"/>
      <c r="B404" s="33"/>
      <c r="C404" s="34"/>
      <c r="D404" s="210" t="s">
        <v>117</v>
      </c>
      <c r="E404" s="34"/>
      <c r="F404" s="214" t="s">
        <v>624</v>
      </c>
      <c r="G404" s="34"/>
      <c r="H404" s="34"/>
      <c r="I404" s="134"/>
      <c r="J404" s="34"/>
      <c r="K404" s="34"/>
      <c r="L404" s="38"/>
      <c r="M404" s="212"/>
      <c r="N404" s="213"/>
      <c r="O404" s="85"/>
      <c r="P404" s="85"/>
      <c r="Q404" s="85"/>
      <c r="R404" s="85"/>
      <c r="S404" s="85"/>
      <c r="T404" s="86"/>
      <c r="U404" s="32"/>
      <c r="V404" s="32"/>
      <c r="W404" s="32"/>
      <c r="X404" s="32"/>
      <c r="Y404" s="32"/>
      <c r="Z404" s="32"/>
      <c r="AA404" s="32"/>
      <c r="AB404" s="32"/>
      <c r="AC404" s="32"/>
      <c r="AD404" s="32"/>
      <c r="AE404" s="32"/>
      <c r="AT404" s="11" t="s">
        <v>117</v>
      </c>
      <c r="AU404" s="11" t="s">
        <v>76</v>
      </c>
    </row>
    <row r="405" s="2" customFormat="1" ht="16.5" customHeight="1">
      <c r="A405" s="32"/>
      <c r="B405" s="33"/>
      <c r="C405" s="196" t="s">
        <v>625</v>
      </c>
      <c r="D405" s="196" t="s">
        <v>108</v>
      </c>
      <c r="E405" s="197" t="s">
        <v>626</v>
      </c>
      <c r="F405" s="198" t="s">
        <v>627</v>
      </c>
      <c r="G405" s="199" t="s">
        <v>170</v>
      </c>
      <c r="H405" s="200">
        <v>100</v>
      </c>
      <c r="I405" s="201"/>
      <c r="J405" s="202">
        <f>ROUND(I405*H405,2)</f>
        <v>0</v>
      </c>
      <c r="K405" s="203"/>
      <c r="L405" s="38"/>
      <c r="M405" s="204" t="s">
        <v>1</v>
      </c>
      <c r="N405" s="205" t="s">
        <v>41</v>
      </c>
      <c r="O405" s="85"/>
      <c r="P405" s="206">
        <f>O405*H405</f>
        <v>0</v>
      </c>
      <c r="Q405" s="206">
        <v>0</v>
      </c>
      <c r="R405" s="206">
        <f>Q405*H405</f>
        <v>0</v>
      </c>
      <c r="S405" s="206">
        <v>0</v>
      </c>
      <c r="T405" s="207">
        <f>S405*H405</f>
        <v>0</v>
      </c>
      <c r="U405" s="32"/>
      <c r="V405" s="32"/>
      <c r="W405" s="32"/>
      <c r="X405" s="32"/>
      <c r="Y405" s="32"/>
      <c r="Z405" s="32"/>
      <c r="AA405" s="32"/>
      <c r="AB405" s="32"/>
      <c r="AC405" s="32"/>
      <c r="AD405" s="32"/>
      <c r="AE405" s="32"/>
      <c r="AR405" s="208" t="s">
        <v>112</v>
      </c>
      <c r="AT405" s="208" t="s">
        <v>108</v>
      </c>
      <c r="AU405" s="208" t="s">
        <v>76</v>
      </c>
      <c r="AY405" s="11" t="s">
        <v>113</v>
      </c>
      <c r="BE405" s="209">
        <f>IF(N405="základní",J405,0)</f>
        <v>0</v>
      </c>
      <c r="BF405" s="209">
        <f>IF(N405="snížená",J405,0)</f>
        <v>0</v>
      </c>
      <c r="BG405" s="209">
        <f>IF(N405="zákl. přenesená",J405,0)</f>
        <v>0</v>
      </c>
      <c r="BH405" s="209">
        <f>IF(N405="sníž. přenesená",J405,0)</f>
        <v>0</v>
      </c>
      <c r="BI405" s="209">
        <f>IF(N405="nulová",J405,0)</f>
        <v>0</v>
      </c>
      <c r="BJ405" s="11" t="s">
        <v>84</v>
      </c>
      <c r="BK405" s="209">
        <f>ROUND(I405*H405,2)</f>
        <v>0</v>
      </c>
      <c r="BL405" s="11" t="s">
        <v>112</v>
      </c>
      <c r="BM405" s="208" t="s">
        <v>628</v>
      </c>
    </row>
    <row r="406" s="2" customFormat="1">
      <c r="A406" s="32"/>
      <c r="B406" s="33"/>
      <c r="C406" s="34"/>
      <c r="D406" s="210" t="s">
        <v>115</v>
      </c>
      <c r="E406" s="34"/>
      <c r="F406" s="211" t="s">
        <v>629</v>
      </c>
      <c r="G406" s="34"/>
      <c r="H406" s="34"/>
      <c r="I406" s="134"/>
      <c r="J406" s="34"/>
      <c r="K406" s="34"/>
      <c r="L406" s="38"/>
      <c r="M406" s="212"/>
      <c r="N406" s="213"/>
      <c r="O406" s="85"/>
      <c r="P406" s="85"/>
      <c r="Q406" s="85"/>
      <c r="R406" s="85"/>
      <c r="S406" s="85"/>
      <c r="T406" s="86"/>
      <c r="U406" s="32"/>
      <c r="V406" s="32"/>
      <c r="W406" s="32"/>
      <c r="X406" s="32"/>
      <c r="Y406" s="32"/>
      <c r="Z406" s="32"/>
      <c r="AA406" s="32"/>
      <c r="AB406" s="32"/>
      <c r="AC406" s="32"/>
      <c r="AD406" s="32"/>
      <c r="AE406" s="32"/>
      <c r="AT406" s="11" t="s">
        <v>115</v>
      </c>
      <c r="AU406" s="11" t="s">
        <v>76</v>
      </c>
    </row>
    <row r="407" s="2" customFormat="1">
      <c r="A407" s="32"/>
      <c r="B407" s="33"/>
      <c r="C407" s="34"/>
      <c r="D407" s="210" t="s">
        <v>117</v>
      </c>
      <c r="E407" s="34"/>
      <c r="F407" s="214" t="s">
        <v>630</v>
      </c>
      <c r="G407" s="34"/>
      <c r="H407" s="34"/>
      <c r="I407" s="134"/>
      <c r="J407" s="34"/>
      <c r="K407" s="34"/>
      <c r="L407" s="38"/>
      <c r="M407" s="212"/>
      <c r="N407" s="213"/>
      <c r="O407" s="85"/>
      <c r="P407" s="85"/>
      <c r="Q407" s="85"/>
      <c r="R407" s="85"/>
      <c r="S407" s="85"/>
      <c r="T407" s="86"/>
      <c r="U407" s="32"/>
      <c r="V407" s="32"/>
      <c r="W407" s="32"/>
      <c r="X407" s="32"/>
      <c r="Y407" s="32"/>
      <c r="Z407" s="32"/>
      <c r="AA407" s="32"/>
      <c r="AB407" s="32"/>
      <c r="AC407" s="32"/>
      <c r="AD407" s="32"/>
      <c r="AE407" s="32"/>
      <c r="AT407" s="11" t="s">
        <v>117</v>
      </c>
      <c r="AU407" s="11" t="s">
        <v>76</v>
      </c>
    </row>
    <row r="408" s="2" customFormat="1" ht="16.5" customHeight="1">
      <c r="A408" s="32"/>
      <c r="B408" s="33"/>
      <c r="C408" s="196" t="s">
        <v>631</v>
      </c>
      <c r="D408" s="196" t="s">
        <v>108</v>
      </c>
      <c r="E408" s="197" t="s">
        <v>632</v>
      </c>
      <c r="F408" s="198" t="s">
        <v>633</v>
      </c>
      <c r="G408" s="199" t="s">
        <v>170</v>
      </c>
      <c r="H408" s="200">
        <v>200</v>
      </c>
      <c r="I408" s="201"/>
      <c r="J408" s="202">
        <f>ROUND(I408*H408,2)</f>
        <v>0</v>
      </c>
      <c r="K408" s="203"/>
      <c r="L408" s="38"/>
      <c r="M408" s="204" t="s">
        <v>1</v>
      </c>
      <c r="N408" s="205" t="s">
        <v>41</v>
      </c>
      <c r="O408" s="85"/>
      <c r="P408" s="206">
        <f>O408*H408</f>
        <v>0</v>
      </c>
      <c r="Q408" s="206">
        <v>0</v>
      </c>
      <c r="R408" s="206">
        <f>Q408*H408</f>
        <v>0</v>
      </c>
      <c r="S408" s="206">
        <v>0</v>
      </c>
      <c r="T408" s="207">
        <f>S408*H408</f>
        <v>0</v>
      </c>
      <c r="U408" s="32"/>
      <c r="V408" s="32"/>
      <c r="W408" s="32"/>
      <c r="X408" s="32"/>
      <c r="Y408" s="32"/>
      <c r="Z408" s="32"/>
      <c r="AA408" s="32"/>
      <c r="AB408" s="32"/>
      <c r="AC408" s="32"/>
      <c r="AD408" s="32"/>
      <c r="AE408" s="32"/>
      <c r="AR408" s="208" t="s">
        <v>112</v>
      </c>
      <c r="AT408" s="208" t="s">
        <v>108</v>
      </c>
      <c r="AU408" s="208" t="s">
        <v>76</v>
      </c>
      <c r="AY408" s="11" t="s">
        <v>113</v>
      </c>
      <c r="BE408" s="209">
        <f>IF(N408="základní",J408,0)</f>
        <v>0</v>
      </c>
      <c r="BF408" s="209">
        <f>IF(N408="snížená",J408,0)</f>
        <v>0</v>
      </c>
      <c r="BG408" s="209">
        <f>IF(N408="zákl. přenesená",J408,0)</f>
        <v>0</v>
      </c>
      <c r="BH408" s="209">
        <f>IF(N408="sníž. přenesená",J408,0)</f>
        <v>0</v>
      </c>
      <c r="BI408" s="209">
        <f>IF(N408="nulová",J408,0)</f>
        <v>0</v>
      </c>
      <c r="BJ408" s="11" t="s">
        <v>84</v>
      </c>
      <c r="BK408" s="209">
        <f>ROUND(I408*H408,2)</f>
        <v>0</v>
      </c>
      <c r="BL408" s="11" t="s">
        <v>112</v>
      </c>
      <c r="BM408" s="208" t="s">
        <v>634</v>
      </c>
    </row>
    <row r="409" s="2" customFormat="1">
      <c r="A409" s="32"/>
      <c r="B409" s="33"/>
      <c r="C409" s="34"/>
      <c r="D409" s="210" t="s">
        <v>115</v>
      </c>
      <c r="E409" s="34"/>
      <c r="F409" s="211" t="s">
        <v>635</v>
      </c>
      <c r="G409" s="34"/>
      <c r="H409" s="34"/>
      <c r="I409" s="134"/>
      <c r="J409" s="34"/>
      <c r="K409" s="34"/>
      <c r="L409" s="38"/>
      <c r="M409" s="212"/>
      <c r="N409" s="213"/>
      <c r="O409" s="85"/>
      <c r="P409" s="85"/>
      <c r="Q409" s="85"/>
      <c r="R409" s="85"/>
      <c r="S409" s="85"/>
      <c r="T409" s="86"/>
      <c r="U409" s="32"/>
      <c r="V409" s="32"/>
      <c r="W409" s="32"/>
      <c r="X409" s="32"/>
      <c r="Y409" s="32"/>
      <c r="Z409" s="32"/>
      <c r="AA409" s="32"/>
      <c r="AB409" s="32"/>
      <c r="AC409" s="32"/>
      <c r="AD409" s="32"/>
      <c r="AE409" s="32"/>
      <c r="AT409" s="11" t="s">
        <v>115</v>
      </c>
      <c r="AU409" s="11" t="s">
        <v>76</v>
      </c>
    </row>
    <row r="410" s="2" customFormat="1">
      <c r="A410" s="32"/>
      <c r="B410" s="33"/>
      <c r="C410" s="34"/>
      <c r="D410" s="210" t="s">
        <v>117</v>
      </c>
      <c r="E410" s="34"/>
      <c r="F410" s="214" t="s">
        <v>630</v>
      </c>
      <c r="G410" s="34"/>
      <c r="H410" s="34"/>
      <c r="I410" s="134"/>
      <c r="J410" s="34"/>
      <c r="K410" s="34"/>
      <c r="L410" s="38"/>
      <c r="M410" s="212"/>
      <c r="N410" s="213"/>
      <c r="O410" s="85"/>
      <c r="P410" s="85"/>
      <c r="Q410" s="85"/>
      <c r="R410" s="85"/>
      <c r="S410" s="85"/>
      <c r="T410" s="86"/>
      <c r="U410" s="32"/>
      <c r="V410" s="32"/>
      <c r="W410" s="32"/>
      <c r="X410" s="32"/>
      <c r="Y410" s="32"/>
      <c r="Z410" s="32"/>
      <c r="AA410" s="32"/>
      <c r="AB410" s="32"/>
      <c r="AC410" s="32"/>
      <c r="AD410" s="32"/>
      <c r="AE410" s="32"/>
      <c r="AT410" s="11" t="s">
        <v>117</v>
      </c>
      <c r="AU410" s="11" t="s">
        <v>76</v>
      </c>
    </row>
    <row r="411" s="2" customFormat="1" ht="16.5" customHeight="1">
      <c r="A411" s="32"/>
      <c r="B411" s="33"/>
      <c r="C411" s="196" t="s">
        <v>636</v>
      </c>
      <c r="D411" s="196" t="s">
        <v>108</v>
      </c>
      <c r="E411" s="197" t="s">
        <v>637</v>
      </c>
      <c r="F411" s="198" t="s">
        <v>638</v>
      </c>
      <c r="G411" s="199" t="s">
        <v>170</v>
      </c>
      <c r="H411" s="200">
        <v>150</v>
      </c>
      <c r="I411" s="201"/>
      <c r="J411" s="202">
        <f>ROUND(I411*H411,2)</f>
        <v>0</v>
      </c>
      <c r="K411" s="203"/>
      <c r="L411" s="38"/>
      <c r="M411" s="204" t="s">
        <v>1</v>
      </c>
      <c r="N411" s="205" t="s">
        <v>41</v>
      </c>
      <c r="O411" s="85"/>
      <c r="P411" s="206">
        <f>O411*H411</f>
        <v>0</v>
      </c>
      <c r="Q411" s="206">
        <v>0</v>
      </c>
      <c r="R411" s="206">
        <f>Q411*H411</f>
        <v>0</v>
      </c>
      <c r="S411" s="206">
        <v>0</v>
      </c>
      <c r="T411" s="207">
        <f>S411*H411</f>
        <v>0</v>
      </c>
      <c r="U411" s="32"/>
      <c r="V411" s="32"/>
      <c r="W411" s="32"/>
      <c r="X411" s="32"/>
      <c r="Y411" s="32"/>
      <c r="Z411" s="32"/>
      <c r="AA411" s="32"/>
      <c r="AB411" s="32"/>
      <c r="AC411" s="32"/>
      <c r="AD411" s="32"/>
      <c r="AE411" s="32"/>
      <c r="AR411" s="208" t="s">
        <v>112</v>
      </c>
      <c r="AT411" s="208" t="s">
        <v>108</v>
      </c>
      <c r="AU411" s="208" t="s">
        <v>76</v>
      </c>
      <c r="AY411" s="11" t="s">
        <v>113</v>
      </c>
      <c r="BE411" s="209">
        <f>IF(N411="základní",J411,0)</f>
        <v>0</v>
      </c>
      <c r="BF411" s="209">
        <f>IF(N411="snížená",J411,0)</f>
        <v>0</v>
      </c>
      <c r="BG411" s="209">
        <f>IF(N411="zákl. přenesená",J411,0)</f>
        <v>0</v>
      </c>
      <c r="BH411" s="209">
        <f>IF(N411="sníž. přenesená",J411,0)</f>
        <v>0</v>
      </c>
      <c r="BI411" s="209">
        <f>IF(N411="nulová",J411,0)</f>
        <v>0</v>
      </c>
      <c r="BJ411" s="11" t="s">
        <v>84</v>
      </c>
      <c r="BK411" s="209">
        <f>ROUND(I411*H411,2)</f>
        <v>0</v>
      </c>
      <c r="BL411" s="11" t="s">
        <v>112</v>
      </c>
      <c r="BM411" s="208" t="s">
        <v>639</v>
      </c>
    </row>
    <row r="412" s="2" customFormat="1">
      <c r="A412" s="32"/>
      <c r="B412" s="33"/>
      <c r="C412" s="34"/>
      <c r="D412" s="210" t="s">
        <v>115</v>
      </c>
      <c r="E412" s="34"/>
      <c r="F412" s="211" t="s">
        <v>640</v>
      </c>
      <c r="G412" s="34"/>
      <c r="H412" s="34"/>
      <c r="I412" s="134"/>
      <c r="J412" s="34"/>
      <c r="K412" s="34"/>
      <c r="L412" s="38"/>
      <c r="M412" s="212"/>
      <c r="N412" s="213"/>
      <c r="O412" s="85"/>
      <c r="P412" s="85"/>
      <c r="Q412" s="85"/>
      <c r="R412" s="85"/>
      <c r="S412" s="85"/>
      <c r="T412" s="86"/>
      <c r="U412" s="32"/>
      <c r="V412" s="32"/>
      <c r="W412" s="32"/>
      <c r="X412" s="32"/>
      <c r="Y412" s="32"/>
      <c r="Z412" s="32"/>
      <c r="AA412" s="32"/>
      <c r="AB412" s="32"/>
      <c r="AC412" s="32"/>
      <c r="AD412" s="32"/>
      <c r="AE412" s="32"/>
      <c r="AT412" s="11" t="s">
        <v>115</v>
      </c>
      <c r="AU412" s="11" t="s">
        <v>76</v>
      </c>
    </row>
    <row r="413" s="2" customFormat="1">
      <c r="A413" s="32"/>
      <c r="B413" s="33"/>
      <c r="C413" s="34"/>
      <c r="D413" s="210" t="s">
        <v>117</v>
      </c>
      <c r="E413" s="34"/>
      <c r="F413" s="214" t="s">
        <v>630</v>
      </c>
      <c r="G413" s="34"/>
      <c r="H413" s="34"/>
      <c r="I413" s="134"/>
      <c r="J413" s="34"/>
      <c r="K413" s="34"/>
      <c r="L413" s="38"/>
      <c r="M413" s="212"/>
      <c r="N413" s="213"/>
      <c r="O413" s="85"/>
      <c r="P413" s="85"/>
      <c r="Q413" s="85"/>
      <c r="R413" s="85"/>
      <c r="S413" s="85"/>
      <c r="T413" s="86"/>
      <c r="U413" s="32"/>
      <c r="V413" s="32"/>
      <c r="W413" s="32"/>
      <c r="X413" s="32"/>
      <c r="Y413" s="32"/>
      <c r="Z413" s="32"/>
      <c r="AA413" s="32"/>
      <c r="AB413" s="32"/>
      <c r="AC413" s="32"/>
      <c r="AD413" s="32"/>
      <c r="AE413" s="32"/>
      <c r="AT413" s="11" t="s">
        <v>117</v>
      </c>
      <c r="AU413" s="11" t="s">
        <v>76</v>
      </c>
    </row>
    <row r="414" s="2" customFormat="1" ht="16.5" customHeight="1">
      <c r="A414" s="32"/>
      <c r="B414" s="33"/>
      <c r="C414" s="196" t="s">
        <v>641</v>
      </c>
      <c r="D414" s="196" t="s">
        <v>108</v>
      </c>
      <c r="E414" s="197" t="s">
        <v>642</v>
      </c>
      <c r="F414" s="198" t="s">
        <v>643</v>
      </c>
      <c r="G414" s="199" t="s">
        <v>170</v>
      </c>
      <c r="H414" s="200">
        <v>250</v>
      </c>
      <c r="I414" s="201"/>
      <c r="J414" s="202">
        <f>ROUND(I414*H414,2)</f>
        <v>0</v>
      </c>
      <c r="K414" s="203"/>
      <c r="L414" s="38"/>
      <c r="M414" s="204" t="s">
        <v>1</v>
      </c>
      <c r="N414" s="205" t="s">
        <v>41</v>
      </c>
      <c r="O414" s="85"/>
      <c r="P414" s="206">
        <f>O414*H414</f>
        <v>0</v>
      </c>
      <c r="Q414" s="206">
        <v>0</v>
      </c>
      <c r="R414" s="206">
        <f>Q414*H414</f>
        <v>0</v>
      </c>
      <c r="S414" s="206">
        <v>0</v>
      </c>
      <c r="T414" s="207">
        <f>S414*H414</f>
        <v>0</v>
      </c>
      <c r="U414" s="32"/>
      <c r="V414" s="32"/>
      <c r="W414" s="32"/>
      <c r="X414" s="32"/>
      <c r="Y414" s="32"/>
      <c r="Z414" s="32"/>
      <c r="AA414" s="32"/>
      <c r="AB414" s="32"/>
      <c r="AC414" s="32"/>
      <c r="AD414" s="32"/>
      <c r="AE414" s="32"/>
      <c r="AR414" s="208" t="s">
        <v>112</v>
      </c>
      <c r="AT414" s="208" t="s">
        <v>108</v>
      </c>
      <c r="AU414" s="208" t="s">
        <v>76</v>
      </c>
      <c r="AY414" s="11" t="s">
        <v>113</v>
      </c>
      <c r="BE414" s="209">
        <f>IF(N414="základní",J414,0)</f>
        <v>0</v>
      </c>
      <c r="BF414" s="209">
        <f>IF(N414="snížená",J414,0)</f>
        <v>0</v>
      </c>
      <c r="BG414" s="209">
        <f>IF(N414="zákl. přenesená",J414,0)</f>
        <v>0</v>
      </c>
      <c r="BH414" s="209">
        <f>IF(N414="sníž. přenesená",J414,0)</f>
        <v>0</v>
      </c>
      <c r="BI414" s="209">
        <f>IF(N414="nulová",J414,0)</f>
        <v>0</v>
      </c>
      <c r="BJ414" s="11" t="s">
        <v>84</v>
      </c>
      <c r="BK414" s="209">
        <f>ROUND(I414*H414,2)</f>
        <v>0</v>
      </c>
      <c r="BL414" s="11" t="s">
        <v>112</v>
      </c>
      <c r="BM414" s="208" t="s">
        <v>644</v>
      </c>
    </row>
    <row r="415" s="2" customFormat="1">
      <c r="A415" s="32"/>
      <c r="B415" s="33"/>
      <c r="C415" s="34"/>
      <c r="D415" s="210" t="s">
        <v>115</v>
      </c>
      <c r="E415" s="34"/>
      <c r="F415" s="211" t="s">
        <v>645</v>
      </c>
      <c r="G415" s="34"/>
      <c r="H415" s="34"/>
      <c r="I415" s="134"/>
      <c r="J415" s="34"/>
      <c r="K415" s="34"/>
      <c r="L415" s="38"/>
      <c r="M415" s="212"/>
      <c r="N415" s="213"/>
      <c r="O415" s="85"/>
      <c r="P415" s="85"/>
      <c r="Q415" s="85"/>
      <c r="R415" s="85"/>
      <c r="S415" s="85"/>
      <c r="T415" s="86"/>
      <c r="U415" s="32"/>
      <c r="V415" s="32"/>
      <c r="W415" s="32"/>
      <c r="X415" s="32"/>
      <c r="Y415" s="32"/>
      <c r="Z415" s="32"/>
      <c r="AA415" s="32"/>
      <c r="AB415" s="32"/>
      <c r="AC415" s="32"/>
      <c r="AD415" s="32"/>
      <c r="AE415" s="32"/>
      <c r="AT415" s="11" t="s">
        <v>115</v>
      </c>
      <c r="AU415" s="11" t="s">
        <v>76</v>
      </c>
    </row>
    <row r="416" s="2" customFormat="1">
      <c r="A416" s="32"/>
      <c r="B416" s="33"/>
      <c r="C416" s="34"/>
      <c r="D416" s="210" t="s">
        <v>117</v>
      </c>
      <c r="E416" s="34"/>
      <c r="F416" s="214" t="s">
        <v>630</v>
      </c>
      <c r="G416" s="34"/>
      <c r="H416" s="34"/>
      <c r="I416" s="134"/>
      <c r="J416" s="34"/>
      <c r="K416" s="34"/>
      <c r="L416" s="38"/>
      <c r="M416" s="212"/>
      <c r="N416" s="213"/>
      <c r="O416" s="85"/>
      <c r="P416" s="85"/>
      <c r="Q416" s="85"/>
      <c r="R416" s="85"/>
      <c r="S416" s="85"/>
      <c r="T416" s="86"/>
      <c r="U416" s="32"/>
      <c r="V416" s="32"/>
      <c r="W416" s="32"/>
      <c r="X416" s="32"/>
      <c r="Y416" s="32"/>
      <c r="Z416" s="32"/>
      <c r="AA416" s="32"/>
      <c r="AB416" s="32"/>
      <c r="AC416" s="32"/>
      <c r="AD416" s="32"/>
      <c r="AE416" s="32"/>
      <c r="AT416" s="11" t="s">
        <v>117</v>
      </c>
      <c r="AU416" s="11" t="s">
        <v>76</v>
      </c>
    </row>
    <row r="417" s="2" customFormat="1" ht="16.5" customHeight="1">
      <c r="A417" s="32"/>
      <c r="B417" s="33"/>
      <c r="C417" s="196" t="s">
        <v>646</v>
      </c>
      <c r="D417" s="196" t="s">
        <v>108</v>
      </c>
      <c r="E417" s="197" t="s">
        <v>647</v>
      </c>
      <c r="F417" s="198" t="s">
        <v>648</v>
      </c>
      <c r="G417" s="199" t="s">
        <v>571</v>
      </c>
      <c r="H417" s="200">
        <v>1000</v>
      </c>
      <c r="I417" s="201"/>
      <c r="J417" s="202">
        <f>ROUND(I417*H417,2)</f>
        <v>0</v>
      </c>
      <c r="K417" s="203"/>
      <c r="L417" s="38"/>
      <c r="M417" s="204" t="s">
        <v>1</v>
      </c>
      <c r="N417" s="205" t="s">
        <v>41</v>
      </c>
      <c r="O417" s="85"/>
      <c r="P417" s="206">
        <f>O417*H417</f>
        <v>0</v>
      </c>
      <c r="Q417" s="206">
        <v>0</v>
      </c>
      <c r="R417" s="206">
        <f>Q417*H417</f>
        <v>0</v>
      </c>
      <c r="S417" s="206">
        <v>0</v>
      </c>
      <c r="T417" s="207">
        <f>S417*H417</f>
        <v>0</v>
      </c>
      <c r="U417" s="32"/>
      <c r="V417" s="32"/>
      <c r="W417" s="32"/>
      <c r="X417" s="32"/>
      <c r="Y417" s="32"/>
      <c r="Z417" s="32"/>
      <c r="AA417" s="32"/>
      <c r="AB417" s="32"/>
      <c r="AC417" s="32"/>
      <c r="AD417" s="32"/>
      <c r="AE417" s="32"/>
      <c r="AR417" s="208" t="s">
        <v>112</v>
      </c>
      <c r="AT417" s="208" t="s">
        <v>108</v>
      </c>
      <c r="AU417" s="208" t="s">
        <v>76</v>
      </c>
      <c r="AY417" s="11" t="s">
        <v>113</v>
      </c>
      <c r="BE417" s="209">
        <f>IF(N417="základní",J417,0)</f>
        <v>0</v>
      </c>
      <c r="BF417" s="209">
        <f>IF(N417="snížená",J417,0)</f>
        <v>0</v>
      </c>
      <c r="BG417" s="209">
        <f>IF(N417="zákl. přenesená",J417,0)</f>
        <v>0</v>
      </c>
      <c r="BH417" s="209">
        <f>IF(N417="sníž. přenesená",J417,0)</f>
        <v>0</v>
      </c>
      <c r="BI417" s="209">
        <f>IF(N417="nulová",J417,0)</f>
        <v>0</v>
      </c>
      <c r="BJ417" s="11" t="s">
        <v>84</v>
      </c>
      <c r="BK417" s="209">
        <f>ROUND(I417*H417,2)</f>
        <v>0</v>
      </c>
      <c r="BL417" s="11" t="s">
        <v>112</v>
      </c>
      <c r="BM417" s="208" t="s">
        <v>649</v>
      </c>
    </row>
    <row r="418" s="2" customFormat="1">
      <c r="A418" s="32"/>
      <c r="B418" s="33"/>
      <c r="C418" s="34"/>
      <c r="D418" s="210" t="s">
        <v>115</v>
      </c>
      <c r="E418" s="34"/>
      <c r="F418" s="211" t="s">
        <v>650</v>
      </c>
      <c r="G418" s="34"/>
      <c r="H418" s="34"/>
      <c r="I418" s="134"/>
      <c r="J418" s="34"/>
      <c r="K418" s="34"/>
      <c r="L418" s="38"/>
      <c r="M418" s="212"/>
      <c r="N418" s="213"/>
      <c r="O418" s="85"/>
      <c r="P418" s="85"/>
      <c r="Q418" s="85"/>
      <c r="R418" s="85"/>
      <c r="S418" s="85"/>
      <c r="T418" s="86"/>
      <c r="U418" s="32"/>
      <c r="V418" s="32"/>
      <c r="W418" s="32"/>
      <c r="X418" s="32"/>
      <c r="Y418" s="32"/>
      <c r="Z418" s="32"/>
      <c r="AA418" s="32"/>
      <c r="AB418" s="32"/>
      <c r="AC418" s="32"/>
      <c r="AD418" s="32"/>
      <c r="AE418" s="32"/>
      <c r="AT418" s="11" t="s">
        <v>115</v>
      </c>
      <c r="AU418" s="11" t="s">
        <v>76</v>
      </c>
    </row>
    <row r="419" s="2" customFormat="1">
      <c r="A419" s="32"/>
      <c r="B419" s="33"/>
      <c r="C419" s="34"/>
      <c r="D419" s="210" t="s">
        <v>117</v>
      </c>
      <c r="E419" s="34"/>
      <c r="F419" s="214" t="s">
        <v>651</v>
      </c>
      <c r="G419" s="34"/>
      <c r="H419" s="34"/>
      <c r="I419" s="134"/>
      <c r="J419" s="34"/>
      <c r="K419" s="34"/>
      <c r="L419" s="38"/>
      <c r="M419" s="212"/>
      <c r="N419" s="213"/>
      <c r="O419" s="85"/>
      <c r="P419" s="85"/>
      <c r="Q419" s="85"/>
      <c r="R419" s="85"/>
      <c r="S419" s="85"/>
      <c r="T419" s="86"/>
      <c r="U419" s="32"/>
      <c r="V419" s="32"/>
      <c r="W419" s="32"/>
      <c r="X419" s="32"/>
      <c r="Y419" s="32"/>
      <c r="Z419" s="32"/>
      <c r="AA419" s="32"/>
      <c r="AB419" s="32"/>
      <c r="AC419" s="32"/>
      <c r="AD419" s="32"/>
      <c r="AE419" s="32"/>
      <c r="AT419" s="11" t="s">
        <v>117</v>
      </c>
      <c r="AU419" s="11" t="s">
        <v>76</v>
      </c>
    </row>
    <row r="420" s="2" customFormat="1" ht="16.5" customHeight="1">
      <c r="A420" s="32"/>
      <c r="B420" s="33"/>
      <c r="C420" s="196" t="s">
        <v>652</v>
      </c>
      <c r="D420" s="196" t="s">
        <v>108</v>
      </c>
      <c r="E420" s="197" t="s">
        <v>653</v>
      </c>
      <c r="F420" s="198" t="s">
        <v>654</v>
      </c>
      <c r="G420" s="199" t="s">
        <v>571</v>
      </c>
      <c r="H420" s="200">
        <v>1000</v>
      </c>
      <c r="I420" s="201"/>
      <c r="J420" s="202">
        <f>ROUND(I420*H420,2)</f>
        <v>0</v>
      </c>
      <c r="K420" s="203"/>
      <c r="L420" s="38"/>
      <c r="M420" s="204" t="s">
        <v>1</v>
      </c>
      <c r="N420" s="205" t="s">
        <v>41</v>
      </c>
      <c r="O420" s="85"/>
      <c r="P420" s="206">
        <f>O420*H420</f>
        <v>0</v>
      </c>
      <c r="Q420" s="206">
        <v>0</v>
      </c>
      <c r="R420" s="206">
        <f>Q420*H420</f>
        <v>0</v>
      </c>
      <c r="S420" s="206">
        <v>0</v>
      </c>
      <c r="T420" s="207">
        <f>S420*H420</f>
        <v>0</v>
      </c>
      <c r="U420" s="32"/>
      <c r="V420" s="32"/>
      <c r="W420" s="32"/>
      <c r="X420" s="32"/>
      <c r="Y420" s="32"/>
      <c r="Z420" s="32"/>
      <c r="AA420" s="32"/>
      <c r="AB420" s="32"/>
      <c r="AC420" s="32"/>
      <c r="AD420" s="32"/>
      <c r="AE420" s="32"/>
      <c r="AR420" s="208" t="s">
        <v>112</v>
      </c>
      <c r="AT420" s="208" t="s">
        <v>108</v>
      </c>
      <c r="AU420" s="208" t="s">
        <v>76</v>
      </c>
      <c r="AY420" s="11" t="s">
        <v>113</v>
      </c>
      <c r="BE420" s="209">
        <f>IF(N420="základní",J420,0)</f>
        <v>0</v>
      </c>
      <c r="BF420" s="209">
        <f>IF(N420="snížená",J420,0)</f>
        <v>0</v>
      </c>
      <c r="BG420" s="209">
        <f>IF(N420="zákl. přenesená",J420,0)</f>
        <v>0</v>
      </c>
      <c r="BH420" s="209">
        <f>IF(N420="sníž. přenesená",J420,0)</f>
        <v>0</v>
      </c>
      <c r="BI420" s="209">
        <f>IF(N420="nulová",J420,0)</f>
        <v>0</v>
      </c>
      <c r="BJ420" s="11" t="s">
        <v>84</v>
      </c>
      <c r="BK420" s="209">
        <f>ROUND(I420*H420,2)</f>
        <v>0</v>
      </c>
      <c r="BL420" s="11" t="s">
        <v>112</v>
      </c>
      <c r="BM420" s="208" t="s">
        <v>655</v>
      </c>
    </row>
    <row r="421" s="2" customFormat="1">
      <c r="A421" s="32"/>
      <c r="B421" s="33"/>
      <c r="C421" s="34"/>
      <c r="D421" s="210" t="s">
        <v>115</v>
      </c>
      <c r="E421" s="34"/>
      <c r="F421" s="211" t="s">
        <v>656</v>
      </c>
      <c r="G421" s="34"/>
      <c r="H421" s="34"/>
      <c r="I421" s="134"/>
      <c r="J421" s="34"/>
      <c r="K421" s="34"/>
      <c r="L421" s="38"/>
      <c r="M421" s="212"/>
      <c r="N421" s="213"/>
      <c r="O421" s="85"/>
      <c r="P421" s="85"/>
      <c r="Q421" s="85"/>
      <c r="R421" s="85"/>
      <c r="S421" s="85"/>
      <c r="T421" s="86"/>
      <c r="U421" s="32"/>
      <c r="V421" s="32"/>
      <c r="W421" s="32"/>
      <c r="X421" s="32"/>
      <c r="Y421" s="32"/>
      <c r="Z421" s="32"/>
      <c r="AA421" s="32"/>
      <c r="AB421" s="32"/>
      <c r="AC421" s="32"/>
      <c r="AD421" s="32"/>
      <c r="AE421" s="32"/>
      <c r="AT421" s="11" t="s">
        <v>115</v>
      </c>
      <c r="AU421" s="11" t="s">
        <v>76</v>
      </c>
    </row>
    <row r="422" s="2" customFormat="1">
      <c r="A422" s="32"/>
      <c r="B422" s="33"/>
      <c r="C422" s="34"/>
      <c r="D422" s="210" t="s">
        <v>117</v>
      </c>
      <c r="E422" s="34"/>
      <c r="F422" s="214" t="s">
        <v>651</v>
      </c>
      <c r="G422" s="34"/>
      <c r="H422" s="34"/>
      <c r="I422" s="134"/>
      <c r="J422" s="34"/>
      <c r="K422" s="34"/>
      <c r="L422" s="38"/>
      <c r="M422" s="212"/>
      <c r="N422" s="213"/>
      <c r="O422" s="85"/>
      <c r="P422" s="85"/>
      <c r="Q422" s="85"/>
      <c r="R422" s="85"/>
      <c r="S422" s="85"/>
      <c r="T422" s="86"/>
      <c r="U422" s="32"/>
      <c r="V422" s="32"/>
      <c r="W422" s="32"/>
      <c r="X422" s="32"/>
      <c r="Y422" s="32"/>
      <c r="Z422" s="32"/>
      <c r="AA422" s="32"/>
      <c r="AB422" s="32"/>
      <c r="AC422" s="32"/>
      <c r="AD422" s="32"/>
      <c r="AE422" s="32"/>
      <c r="AT422" s="11" t="s">
        <v>117</v>
      </c>
      <c r="AU422" s="11" t="s">
        <v>76</v>
      </c>
    </row>
    <row r="423" s="2" customFormat="1" ht="16.5" customHeight="1">
      <c r="A423" s="32"/>
      <c r="B423" s="33"/>
      <c r="C423" s="196" t="s">
        <v>657</v>
      </c>
      <c r="D423" s="196" t="s">
        <v>108</v>
      </c>
      <c r="E423" s="197" t="s">
        <v>658</v>
      </c>
      <c r="F423" s="198" t="s">
        <v>659</v>
      </c>
      <c r="G423" s="199" t="s">
        <v>571</v>
      </c>
      <c r="H423" s="200">
        <v>500</v>
      </c>
      <c r="I423" s="201"/>
      <c r="J423" s="202">
        <f>ROUND(I423*H423,2)</f>
        <v>0</v>
      </c>
      <c r="K423" s="203"/>
      <c r="L423" s="38"/>
      <c r="M423" s="204" t="s">
        <v>1</v>
      </c>
      <c r="N423" s="205" t="s">
        <v>41</v>
      </c>
      <c r="O423" s="85"/>
      <c r="P423" s="206">
        <f>O423*H423</f>
        <v>0</v>
      </c>
      <c r="Q423" s="206">
        <v>0</v>
      </c>
      <c r="R423" s="206">
        <f>Q423*H423</f>
        <v>0</v>
      </c>
      <c r="S423" s="206">
        <v>0</v>
      </c>
      <c r="T423" s="207">
        <f>S423*H423</f>
        <v>0</v>
      </c>
      <c r="U423" s="32"/>
      <c r="V423" s="32"/>
      <c r="W423" s="32"/>
      <c r="X423" s="32"/>
      <c r="Y423" s="32"/>
      <c r="Z423" s="32"/>
      <c r="AA423" s="32"/>
      <c r="AB423" s="32"/>
      <c r="AC423" s="32"/>
      <c r="AD423" s="32"/>
      <c r="AE423" s="32"/>
      <c r="AR423" s="208" t="s">
        <v>112</v>
      </c>
      <c r="AT423" s="208" t="s">
        <v>108</v>
      </c>
      <c r="AU423" s="208" t="s">
        <v>76</v>
      </c>
      <c r="AY423" s="11" t="s">
        <v>113</v>
      </c>
      <c r="BE423" s="209">
        <f>IF(N423="základní",J423,0)</f>
        <v>0</v>
      </c>
      <c r="BF423" s="209">
        <f>IF(N423="snížená",J423,0)</f>
        <v>0</v>
      </c>
      <c r="BG423" s="209">
        <f>IF(N423="zákl. přenesená",J423,0)</f>
        <v>0</v>
      </c>
      <c r="BH423" s="209">
        <f>IF(N423="sníž. přenesená",J423,0)</f>
        <v>0</v>
      </c>
      <c r="BI423" s="209">
        <f>IF(N423="nulová",J423,0)</f>
        <v>0</v>
      </c>
      <c r="BJ423" s="11" t="s">
        <v>84</v>
      </c>
      <c r="BK423" s="209">
        <f>ROUND(I423*H423,2)</f>
        <v>0</v>
      </c>
      <c r="BL423" s="11" t="s">
        <v>112</v>
      </c>
      <c r="BM423" s="208" t="s">
        <v>660</v>
      </c>
    </row>
    <row r="424" s="2" customFormat="1">
      <c r="A424" s="32"/>
      <c r="B424" s="33"/>
      <c r="C424" s="34"/>
      <c r="D424" s="210" t="s">
        <v>115</v>
      </c>
      <c r="E424" s="34"/>
      <c r="F424" s="211" t="s">
        <v>661</v>
      </c>
      <c r="G424" s="34"/>
      <c r="H424" s="34"/>
      <c r="I424" s="134"/>
      <c r="J424" s="34"/>
      <c r="K424" s="34"/>
      <c r="L424" s="38"/>
      <c r="M424" s="212"/>
      <c r="N424" s="213"/>
      <c r="O424" s="85"/>
      <c r="P424" s="85"/>
      <c r="Q424" s="85"/>
      <c r="R424" s="85"/>
      <c r="S424" s="85"/>
      <c r="T424" s="86"/>
      <c r="U424" s="32"/>
      <c r="V424" s="32"/>
      <c r="W424" s="32"/>
      <c r="X424" s="32"/>
      <c r="Y424" s="32"/>
      <c r="Z424" s="32"/>
      <c r="AA424" s="32"/>
      <c r="AB424" s="32"/>
      <c r="AC424" s="32"/>
      <c r="AD424" s="32"/>
      <c r="AE424" s="32"/>
      <c r="AT424" s="11" t="s">
        <v>115</v>
      </c>
      <c r="AU424" s="11" t="s">
        <v>76</v>
      </c>
    </row>
    <row r="425" s="2" customFormat="1">
      <c r="A425" s="32"/>
      <c r="B425" s="33"/>
      <c r="C425" s="34"/>
      <c r="D425" s="210" t="s">
        <v>117</v>
      </c>
      <c r="E425" s="34"/>
      <c r="F425" s="214" t="s">
        <v>651</v>
      </c>
      <c r="G425" s="34"/>
      <c r="H425" s="34"/>
      <c r="I425" s="134"/>
      <c r="J425" s="34"/>
      <c r="K425" s="34"/>
      <c r="L425" s="38"/>
      <c r="M425" s="212"/>
      <c r="N425" s="213"/>
      <c r="O425" s="85"/>
      <c r="P425" s="85"/>
      <c r="Q425" s="85"/>
      <c r="R425" s="85"/>
      <c r="S425" s="85"/>
      <c r="T425" s="86"/>
      <c r="U425" s="32"/>
      <c r="V425" s="32"/>
      <c r="W425" s="32"/>
      <c r="X425" s="32"/>
      <c r="Y425" s="32"/>
      <c r="Z425" s="32"/>
      <c r="AA425" s="32"/>
      <c r="AB425" s="32"/>
      <c r="AC425" s="32"/>
      <c r="AD425" s="32"/>
      <c r="AE425" s="32"/>
      <c r="AT425" s="11" t="s">
        <v>117</v>
      </c>
      <c r="AU425" s="11" t="s">
        <v>76</v>
      </c>
    </row>
    <row r="426" s="2" customFormat="1" ht="16.5" customHeight="1">
      <c r="A426" s="32"/>
      <c r="B426" s="33"/>
      <c r="C426" s="196" t="s">
        <v>662</v>
      </c>
      <c r="D426" s="196" t="s">
        <v>108</v>
      </c>
      <c r="E426" s="197" t="s">
        <v>663</v>
      </c>
      <c r="F426" s="198" t="s">
        <v>664</v>
      </c>
      <c r="G426" s="199" t="s">
        <v>571</v>
      </c>
      <c r="H426" s="200">
        <v>500</v>
      </c>
      <c r="I426" s="201"/>
      <c r="J426" s="202">
        <f>ROUND(I426*H426,2)</f>
        <v>0</v>
      </c>
      <c r="K426" s="203"/>
      <c r="L426" s="38"/>
      <c r="M426" s="204" t="s">
        <v>1</v>
      </c>
      <c r="N426" s="205" t="s">
        <v>41</v>
      </c>
      <c r="O426" s="85"/>
      <c r="P426" s="206">
        <f>O426*H426</f>
        <v>0</v>
      </c>
      <c r="Q426" s="206">
        <v>0</v>
      </c>
      <c r="R426" s="206">
        <f>Q426*H426</f>
        <v>0</v>
      </c>
      <c r="S426" s="206">
        <v>0</v>
      </c>
      <c r="T426" s="207">
        <f>S426*H426</f>
        <v>0</v>
      </c>
      <c r="U426" s="32"/>
      <c r="V426" s="32"/>
      <c r="W426" s="32"/>
      <c r="X426" s="32"/>
      <c r="Y426" s="32"/>
      <c r="Z426" s="32"/>
      <c r="AA426" s="32"/>
      <c r="AB426" s="32"/>
      <c r="AC426" s="32"/>
      <c r="AD426" s="32"/>
      <c r="AE426" s="32"/>
      <c r="AR426" s="208" t="s">
        <v>112</v>
      </c>
      <c r="AT426" s="208" t="s">
        <v>108</v>
      </c>
      <c r="AU426" s="208" t="s">
        <v>76</v>
      </c>
      <c r="AY426" s="11" t="s">
        <v>113</v>
      </c>
      <c r="BE426" s="209">
        <f>IF(N426="základní",J426,0)</f>
        <v>0</v>
      </c>
      <c r="BF426" s="209">
        <f>IF(N426="snížená",J426,0)</f>
        <v>0</v>
      </c>
      <c r="BG426" s="209">
        <f>IF(N426="zákl. přenesená",J426,0)</f>
        <v>0</v>
      </c>
      <c r="BH426" s="209">
        <f>IF(N426="sníž. přenesená",J426,0)</f>
        <v>0</v>
      </c>
      <c r="BI426" s="209">
        <f>IF(N426="nulová",J426,0)</f>
        <v>0</v>
      </c>
      <c r="BJ426" s="11" t="s">
        <v>84</v>
      </c>
      <c r="BK426" s="209">
        <f>ROUND(I426*H426,2)</f>
        <v>0</v>
      </c>
      <c r="BL426" s="11" t="s">
        <v>112</v>
      </c>
      <c r="BM426" s="208" t="s">
        <v>665</v>
      </c>
    </row>
    <row r="427" s="2" customFormat="1">
      <c r="A427" s="32"/>
      <c r="B427" s="33"/>
      <c r="C427" s="34"/>
      <c r="D427" s="210" t="s">
        <v>115</v>
      </c>
      <c r="E427" s="34"/>
      <c r="F427" s="211" t="s">
        <v>666</v>
      </c>
      <c r="G427" s="34"/>
      <c r="H427" s="34"/>
      <c r="I427" s="134"/>
      <c r="J427" s="34"/>
      <c r="K427" s="34"/>
      <c r="L427" s="38"/>
      <c r="M427" s="212"/>
      <c r="N427" s="213"/>
      <c r="O427" s="85"/>
      <c r="P427" s="85"/>
      <c r="Q427" s="85"/>
      <c r="R427" s="85"/>
      <c r="S427" s="85"/>
      <c r="T427" s="86"/>
      <c r="U427" s="32"/>
      <c r="V427" s="32"/>
      <c r="W427" s="32"/>
      <c r="X427" s="32"/>
      <c r="Y427" s="32"/>
      <c r="Z427" s="32"/>
      <c r="AA427" s="32"/>
      <c r="AB427" s="32"/>
      <c r="AC427" s="32"/>
      <c r="AD427" s="32"/>
      <c r="AE427" s="32"/>
      <c r="AT427" s="11" t="s">
        <v>115</v>
      </c>
      <c r="AU427" s="11" t="s">
        <v>76</v>
      </c>
    </row>
    <row r="428" s="2" customFormat="1">
      <c r="A428" s="32"/>
      <c r="B428" s="33"/>
      <c r="C428" s="34"/>
      <c r="D428" s="210" t="s">
        <v>117</v>
      </c>
      <c r="E428" s="34"/>
      <c r="F428" s="214" t="s">
        <v>651</v>
      </c>
      <c r="G428" s="34"/>
      <c r="H428" s="34"/>
      <c r="I428" s="134"/>
      <c r="J428" s="34"/>
      <c r="K428" s="34"/>
      <c r="L428" s="38"/>
      <c r="M428" s="212"/>
      <c r="N428" s="213"/>
      <c r="O428" s="85"/>
      <c r="P428" s="85"/>
      <c r="Q428" s="85"/>
      <c r="R428" s="85"/>
      <c r="S428" s="85"/>
      <c r="T428" s="86"/>
      <c r="U428" s="32"/>
      <c r="V428" s="32"/>
      <c r="W428" s="32"/>
      <c r="X428" s="32"/>
      <c r="Y428" s="32"/>
      <c r="Z428" s="32"/>
      <c r="AA428" s="32"/>
      <c r="AB428" s="32"/>
      <c r="AC428" s="32"/>
      <c r="AD428" s="32"/>
      <c r="AE428" s="32"/>
      <c r="AT428" s="11" t="s">
        <v>117</v>
      </c>
      <c r="AU428" s="11" t="s">
        <v>76</v>
      </c>
    </row>
    <row r="429" s="2" customFormat="1" ht="16.5" customHeight="1">
      <c r="A429" s="32"/>
      <c r="B429" s="33"/>
      <c r="C429" s="196" t="s">
        <v>667</v>
      </c>
      <c r="D429" s="196" t="s">
        <v>108</v>
      </c>
      <c r="E429" s="197" t="s">
        <v>668</v>
      </c>
      <c r="F429" s="198" t="s">
        <v>669</v>
      </c>
      <c r="G429" s="199" t="s">
        <v>670</v>
      </c>
      <c r="H429" s="200">
        <v>5</v>
      </c>
      <c r="I429" s="201"/>
      <c r="J429" s="202">
        <f>ROUND(I429*H429,2)</f>
        <v>0</v>
      </c>
      <c r="K429" s="203"/>
      <c r="L429" s="38"/>
      <c r="M429" s="204" t="s">
        <v>1</v>
      </c>
      <c r="N429" s="205" t="s">
        <v>41</v>
      </c>
      <c r="O429" s="85"/>
      <c r="P429" s="206">
        <f>O429*H429</f>
        <v>0</v>
      </c>
      <c r="Q429" s="206">
        <v>0</v>
      </c>
      <c r="R429" s="206">
        <f>Q429*H429</f>
        <v>0</v>
      </c>
      <c r="S429" s="206">
        <v>0</v>
      </c>
      <c r="T429" s="207">
        <f>S429*H429</f>
        <v>0</v>
      </c>
      <c r="U429" s="32"/>
      <c r="V429" s="32"/>
      <c r="W429" s="32"/>
      <c r="X429" s="32"/>
      <c r="Y429" s="32"/>
      <c r="Z429" s="32"/>
      <c r="AA429" s="32"/>
      <c r="AB429" s="32"/>
      <c r="AC429" s="32"/>
      <c r="AD429" s="32"/>
      <c r="AE429" s="32"/>
      <c r="AR429" s="208" t="s">
        <v>112</v>
      </c>
      <c r="AT429" s="208" t="s">
        <v>108</v>
      </c>
      <c r="AU429" s="208" t="s">
        <v>76</v>
      </c>
      <c r="AY429" s="11" t="s">
        <v>113</v>
      </c>
      <c r="BE429" s="209">
        <f>IF(N429="základní",J429,0)</f>
        <v>0</v>
      </c>
      <c r="BF429" s="209">
        <f>IF(N429="snížená",J429,0)</f>
        <v>0</v>
      </c>
      <c r="BG429" s="209">
        <f>IF(N429="zákl. přenesená",J429,0)</f>
        <v>0</v>
      </c>
      <c r="BH429" s="209">
        <f>IF(N429="sníž. přenesená",J429,0)</f>
        <v>0</v>
      </c>
      <c r="BI429" s="209">
        <f>IF(N429="nulová",J429,0)</f>
        <v>0</v>
      </c>
      <c r="BJ429" s="11" t="s">
        <v>84</v>
      </c>
      <c r="BK429" s="209">
        <f>ROUND(I429*H429,2)</f>
        <v>0</v>
      </c>
      <c r="BL429" s="11" t="s">
        <v>112</v>
      </c>
      <c r="BM429" s="208" t="s">
        <v>671</v>
      </c>
    </row>
    <row r="430" s="2" customFormat="1">
      <c r="A430" s="32"/>
      <c r="B430" s="33"/>
      <c r="C430" s="34"/>
      <c r="D430" s="210" t="s">
        <v>115</v>
      </c>
      <c r="E430" s="34"/>
      <c r="F430" s="211" t="s">
        <v>672</v>
      </c>
      <c r="G430" s="34"/>
      <c r="H430" s="34"/>
      <c r="I430" s="134"/>
      <c r="J430" s="34"/>
      <c r="K430" s="34"/>
      <c r="L430" s="38"/>
      <c r="M430" s="212"/>
      <c r="N430" s="213"/>
      <c r="O430" s="85"/>
      <c r="P430" s="85"/>
      <c r="Q430" s="85"/>
      <c r="R430" s="85"/>
      <c r="S430" s="85"/>
      <c r="T430" s="86"/>
      <c r="U430" s="32"/>
      <c r="V430" s="32"/>
      <c r="W430" s="32"/>
      <c r="X430" s="32"/>
      <c r="Y430" s="32"/>
      <c r="Z430" s="32"/>
      <c r="AA430" s="32"/>
      <c r="AB430" s="32"/>
      <c r="AC430" s="32"/>
      <c r="AD430" s="32"/>
      <c r="AE430" s="32"/>
      <c r="AT430" s="11" t="s">
        <v>115</v>
      </c>
      <c r="AU430" s="11" t="s">
        <v>76</v>
      </c>
    </row>
    <row r="431" s="2" customFormat="1">
      <c r="A431" s="32"/>
      <c r="B431" s="33"/>
      <c r="C431" s="34"/>
      <c r="D431" s="210" t="s">
        <v>117</v>
      </c>
      <c r="E431" s="34"/>
      <c r="F431" s="214" t="s">
        <v>673</v>
      </c>
      <c r="G431" s="34"/>
      <c r="H431" s="34"/>
      <c r="I431" s="134"/>
      <c r="J431" s="34"/>
      <c r="K431" s="34"/>
      <c r="L431" s="38"/>
      <c r="M431" s="212"/>
      <c r="N431" s="213"/>
      <c r="O431" s="85"/>
      <c r="P431" s="85"/>
      <c r="Q431" s="85"/>
      <c r="R431" s="85"/>
      <c r="S431" s="85"/>
      <c r="T431" s="86"/>
      <c r="U431" s="32"/>
      <c r="V431" s="32"/>
      <c r="W431" s="32"/>
      <c r="X431" s="32"/>
      <c r="Y431" s="32"/>
      <c r="Z431" s="32"/>
      <c r="AA431" s="32"/>
      <c r="AB431" s="32"/>
      <c r="AC431" s="32"/>
      <c r="AD431" s="32"/>
      <c r="AE431" s="32"/>
      <c r="AT431" s="11" t="s">
        <v>117</v>
      </c>
      <c r="AU431" s="11" t="s">
        <v>76</v>
      </c>
    </row>
    <row r="432" s="2" customFormat="1" ht="16.5" customHeight="1">
      <c r="A432" s="32"/>
      <c r="B432" s="33"/>
      <c r="C432" s="196" t="s">
        <v>674</v>
      </c>
      <c r="D432" s="196" t="s">
        <v>108</v>
      </c>
      <c r="E432" s="197" t="s">
        <v>675</v>
      </c>
      <c r="F432" s="198" t="s">
        <v>676</v>
      </c>
      <c r="G432" s="199" t="s">
        <v>670</v>
      </c>
      <c r="H432" s="200">
        <v>5</v>
      </c>
      <c r="I432" s="201"/>
      <c r="J432" s="202">
        <f>ROUND(I432*H432,2)</f>
        <v>0</v>
      </c>
      <c r="K432" s="203"/>
      <c r="L432" s="38"/>
      <c r="M432" s="204" t="s">
        <v>1</v>
      </c>
      <c r="N432" s="205" t="s">
        <v>41</v>
      </c>
      <c r="O432" s="85"/>
      <c r="P432" s="206">
        <f>O432*H432</f>
        <v>0</v>
      </c>
      <c r="Q432" s="206">
        <v>0</v>
      </c>
      <c r="R432" s="206">
        <f>Q432*H432</f>
        <v>0</v>
      </c>
      <c r="S432" s="206">
        <v>0</v>
      </c>
      <c r="T432" s="207">
        <f>S432*H432</f>
        <v>0</v>
      </c>
      <c r="U432" s="32"/>
      <c r="V432" s="32"/>
      <c r="W432" s="32"/>
      <c r="X432" s="32"/>
      <c r="Y432" s="32"/>
      <c r="Z432" s="32"/>
      <c r="AA432" s="32"/>
      <c r="AB432" s="32"/>
      <c r="AC432" s="32"/>
      <c r="AD432" s="32"/>
      <c r="AE432" s="32"/>
      <c r="AR432" s="208" t="s">
        <v>112</v>
      </c>
      <c r="AT432" s="208" t="s">
        <v>108</v>
      </c>
      <c r="AU432" s="208" t="s">
        <v>76</v>
      </c>
      <c r="AY432" s="11" t="s">
        <v>113</v>
      </c>
      <c r="BE432" s="209">
        <f>IF(N432="základní",J432,0)</f>
        <v>0</v>
      </c>
      <c r="BF432" s="209">
        <f>IF(N432="snížená",J432,0)</f>
        <v>0</v>
      </c>
      <c r="BG432" s="209">
        <f>IF(N432="zákl. přenesená",J432,0)</f>
        <v>0</v>
      </c>
      <c r="BH432" s="209">
        <f>IF(N432="sníž. přenesená",J432,0)</f>
        <v>0</v>
      </c>
      <c r="BI432" s="209">
        <f>IF(N432="nulová",J432,0)</f>
        <v>0</v>
      </c>
      <c r="BJ432" s="11" t="s">
        <v>84</v>
      </c>
      <c r="BK432" s="209">
        <f>ROUND(I432*H432,2)</f>
        <v>0</v>
      </c>
      <c r="BL432" s="11" t="s">
        <v>112</v>
      </c>
      <c r="BM432" s="208" t="s">
        <v>677</v>
      </c>
    </row>
    <row r="433" s="2" customFormat="1">
      <c r="A433" s="32"/>
      <c r="B433" s="33"/>
      <c r="C433" s="34"/>
      <c r="D433" s="210" t="s">
        <v>115</v>
      </c>
      <c r="E433" s="34"/>
      <c r="F433" s="211" t="s">
        <v>678</v>
      </c>
      <c r="G433" s="34"/>
      <c r="H433" s="34"/>
      <c r="I433" s="134"/>
      <c r="J433" s="34"/>
      <c r="K433" s="34"/>
      <c r="L433" s="38"/>
      <c r="M433" s="212"/>
      <c r="N433" s="213"/>
      <c r="O433" s="85"/>
      <c r="P433" s="85"/>
      <c r="Q433" s="85"/>
      <c r="R433" s="85"/>
      <c r="S433" s="85"/>
      <c r="T433" s="86"/>
      <c r="U433" s="32"/>
      <c r="V433" s="32"/>
      <c r="W433" s="32"/>
      <c r="X433" s="32"/>
      <c r="Y433" s="32"/>
      <c r="Z433" s="32"/>
      <c r="AA433" s="32"/>
      <c r="AB433" s="32"/>
      <c r="AC433" s="32"/>
      <c r="AD433" s="32"/>
      <c r="AE433" s="32"/>
      <c r="AT433" s="11" t="s">
        <v>115</v>
      </c>
      <c r="AU433" s="11" t="s">
        <v>76</v>
      </c>
    </row>
    <row r="434" s="2" customFormat="1">
      <c r="A434" s="32"/>
      <c r="B434" s="33"/>
      <c r="C434" s="34"/>
      <c r="D434" s="210" t="s">
        <v>117</v>
      </c>
      <c r="E434" s="34"/>
      <c r="F434" s="214" t="s">
        <v>673</v>
      </c>
      <c r="G434" s="34"/>
      <c r="H434" s="34"/>
      <c r="I434" s="134"/>
      <c r="J434" s="34"/>
      <c r="K434" s="34"/>
      <c r="L434" s="38"/>
      <c r="M434" s="212"/>
      <c r="N434" s="213"/>
      <c r="O434" s="85"/>
      <c r="P434" s="85"/>
      <c r="Q434" s="85"/>
      <c r="R434" s="85"/>
      <c r="S434" s="85"/>
      <c r="T434" s="86"/>
      <c r="U434" s="32"/>
      <c r="V434" s="32"/>
      <c r="W434" s="32"/>
      <c r="X434" s="32"/>
      <c r="Y434" s="32"/>
      <c r="Z434" s="32"/>
      <c r="AA434" s="32"/>
      <c r="AB434" s="32"/>
      <c r="AC434" s="32"/>
      <c r="AD434" s="32"/>
      <c r="AE434" s="32"/>
      <c r="AT434" s="11" t="s">
        <v>117</v>
      </c>
      <c r="AU434" s="11" t="s">
        <v>76</v>
      </c>
    </row>
    <row r="435" s="2" customFormat="1" ht="16.5" customHeight="1">
      <c r="A435" s="32"/>
      <c r="B435" s="33"/>
      <c r="C435" s="196" t="s">
        <v>679</v>
      </c>
      <c r="D435" s="196" t="s">
        <v>108</v>
      </c>
      <c r="E435" s="197" t="s">
        <v>680</v>
      </c>
      <c r="F435" s="198" t="s">
        <v>681</v>
      </c>
      <c r="G435" s="199" t="s">
        <v>571</v>
      </c>
      <c r="H435" s="200">
        <v>100</v>
      </c>
      <c r="I435" s="201"/>
      <c r="J435" s="202">
        <f>ROUND(I435*H435,2)</f>
        <v>0</v>
      </c>
      <c r="K435" s="203"/>
      <c r="L435" s="38"/>
      <c r="M435" s="204" t="s">
        <v>1</v>
      </c>
      <c r="N435" s="205" t="s">
        <v>41</v>
      </c>
      <c r="O435" s="85"/>
      <c r="P435" s="206">
        <f>O435*H435</f>
        <v>0</v>
      </c>
      <c r="Q435" s="206">
        <v>0</v>
      </c>
      <c r="R435" s="206">
        <f>Q435*H435</f>
        <v>0</v>
      </c>
      <c r="S435" s="206">
        <v>0</v>
      </c>
      <c r="T435" s="207">
        <f>S435*H435</f>
        <v>0</v>
      </c>
      <c r="U435" s="32"/>
      <c r="V435" s="32"/>
      <c r="W435" s="32"/>
      <c r="X435" s="32"/>
      <c r="Y435" s="32"/>
      <c r="Z435" s="32"/>
      <c r="AA435" s="32"/>
      <c r="AB435" s="32"/>
      <c r="AC435" s="32"/>
      <c r="AD435" s="32"/>
      <c r="AE435" s="32"/>
      <c r="AR435" s="208" t="s">
        <v>112</v>
      </c>
      <c r="AT435" s="208" t="s">
        <v>108</v>
      </c>
      <c r="AU435" s="208" t="s">
        <v>76</v>
      </c>
      <c r="AY435" s="11" t="s">
        <v>113</v>
      </c>
      <c r="BE435" s="209">
        <f>IF(N435="základní",J435,0)</f>
        <v>0</v>
      </c>
      <c r="BF435" s="209">
        <f>IF(N435="snížená",J435,0)</f>
        <v>0</v>
      </c>
      <c r="BG435" s="209">
        <f>IF(N435="zákl. přenesená",J435,0)</f>
        <v>0</v>
      </c>
      <c r="BH435" s="209">
        <f>IF(N435="sníž. přenesená",J435,0)</f>
        <v>0</v>
      </c>
      <c r="BI435" s="209">
        <f>IF(N435="nulová",J435,0)</f>
        <v>0</v>
      </c>
      <c r="BJ435" s="11" t="s">
        <v>84</v>
      </c>
      <c r="BK435" s="209">
        <f>ROUND(I435*H435,2)</f>
        <v>0</v>
      </c>
      <c r="BL435" s="11" t="s">
        <v>112</v>
      </c>
      <c r="BM435" s="208" t="s">
        <v>682</v>
      </c>
    </row>
    <row r="436" s="2" customFormat="1">
      <c r="A436" s="32"/>
      <c r="B436" s="33"/>
      <c r="C436" s="34"/>
      <c r="D436" s="210" t="s">
        <v>115</v>
      </c>
      <c r="E436" s="34"/>
      <c r="F436" s="211" t="s">
        <v>683</v>
      </c>
      <c r="G436" s="34"/>
      <c r="H436" s="34"/>
      <c r="I436" s="134"/>
      <c r="J436" s="34"/>
      <c r="K436" s="34"/>
      <c r="L436" s="38"/>
      <c r="M436" s="212"/>
      <c r="N436" s="213"/>
      <c r="O436" s="85"/>
      <c r="P436" s="85"/>
      <c r="Q436" s="85"/>
      <c r="R436" s="85"/>
      <c r="S436" s="85"/>
      <c r="T436" s="86"/>
      <c r="U436" s="32"/>
      <c r="V436" s="32"/>
      <c r="W436" s="32"/>
      <c r="X436" s="32"/>
      <c r="Y436" s="32"/>
      <c r="Z436" s="32"/>
      <c r="AA436" s="32"/>
      <c r="AB436" s="32"/>
      <c r="AC436" s="32"/>
      <c r="AD436" s="32"/>
      <c r="AE436" s="32"/>
      <c r="AT436" s="11" t="s">
        <v>115</v>
      </c>
      <c r="AU436" s="11" t="s">
        <v>76</v>
      </c>
    </row>
    <row r="437" s="2" customFormat="1">
      <c r="A437" s="32"/>
      <c r="B437" s="33"/>
      <c r="C437" s="34"/>
      <c r="D437" s="210" t="s">
        <v>117</v>
      </c>
      <c r="E437" s="34"/>
      <c r="F437" s="214" t="s">
        <v>673</v>
      </c>
      <c r="G437" s="34"/>
      <c r="H437" s="34"/>
      <c r="I437" s="134"/>
      <c r="J437" s="34"/>
      <c r="K437" s="34"/>
      <c r="L437" s="38"/>
      <c r="M437" s="212"/>
      <c r="N437" s="213"/>
      <c r="O437" s="85"/>
      <c r="P437" s="85"/>
      <c r="Q437" s="85"/>
      <c r="R437" s="85"/>
      <c r="S437" s="85"/>
      <c r="T437" s="86"/>
      <c r="U437" s="32"/>
      <c r="V437" s="32"/>
      <c r="W437" s="32"/>
      <c r="X437" s="32"/>
      <c r="Y437" s="32"/>
      <c r="Z437" s="32"/>
      <c r="AA437" s="32"/>
      <c r="AB437" s="32"/>
      <c r="AC437" s="32"/>
      <c r="AD437" s="32"/>
      <c r="AE437" s="32"/>
      <c r="AT437" s="11" t="s">
        <v>117</v>
      </c>
      <c r="AU437" s="11" t="s">
        <v>76</v>
      </c>
    </row>
    <row r="438" s="2" customFormat="1" ht="16.5" customHeight="1">
      <c r="A438" s="32"/>
      <c r="B438" s="33"/>
      <c r="C438" s="196" t="s">
        <v>684</v>
      </c>
      <c r="D438" s="196" t="s">
        <v>108</v>
      </c>
      <c r="E438" s="197" t="s">
        <v>685</v>
      </c>
      <c r="F438" s="198" t="s">
        <v>686</v>
      </c>
      <c r="G438" s="199" t="s">
        <v>571</v>
      </c>
      <c r="H438" s="200">
        <v>100</v>
      </c>
      <c r="I438" s="201"/>
      <c r="J438" s="202">
        <f>ROUND(I438*H438,2)</f>
        <v>0</v>
      </c>
      <c r="K438" s="203"/>
      <c r="L438" s="38"/>
      <c r="M438" s="204" t="s">
        <v>1</v>
      </c>
      <c r="N438" s="205" t="s">
        <v>41</v>
      </c>
      <c r="O438" s="85"/>
      <c r="P438" s="206">
        <f>O438*H438</f>
        <v>0</v>
      </c>
      <c r="Q438" s="206">
        <v>0</v>
      </c>
      <c r="R438" s="206">
        <f>Q438*H438</f>
        <v>0</v>
      </c>
      <c r="S438" s="206">
        <v>0</v>
      </c>
      <c r="T438" s="207">
        <f>S438*H438</f>
        <v>0</v>
      </c>
      <c r="U438" s="32"/>
      <c r="V438" s="32"/>
      <c r="W438" s="32"/>
      <c r="X438" s="32"/>
      <c r="Y438" s="32"/>
      <c r="Z438" s="32"/>
      <c r="AA438" s="32"/>
      <c r="AB438" s="32"/>
      <c r="AC438" s="32"/>
      <c r="AD438" s="32"/>
      <c r="AE438" s="32"/>
      <c r="AR438" s="208" t="s">
        <v>112</v>
      </c>
      <c r="AT438" s="208" t="s">
        <v>108</v>
      </c>
      <c r="AU438" s="208" t="s">
        <v>76</v>
      </c>
      <c r="AY438" s="11" t="s">
        <v>113</v>
      </c>
      <c r="BE438" s="209">
        <f>IF(N438="základní",J438,0)</f>
        <v>0</v>
      </c>
      <c r="BF438" s="209">
        <f>IF(N438="snížená",J438,0)</f>
        <v>0</v>
      </c>
      <c r="BG438" s="209">
        <f>IF(N438="zákl. přenesená",J438,0)</f>
        <v>0</v>
      </c>
      <c r="BH438" s="209">
        <f>IF(N438="sníž. přenesená",J438,0)</f>
        <v>0</v>
      </c>
      <c r="BI438" s="209">
        <f>IF(N438="nulová",J438,0)</f>
        <v>0</v>
      </c>
      <c r="BJ438" s="11" t="s">
        <v>84</v>
      </c>
      <c r="BK438" s="209">
        <f>ROUND(I438*H438,2)</f>
        <v>0</v>
      </c>
      <c r="BL438" s="11" t="s">
        <v>112</v>
      </c>
      <c r="BM438" s="208" t="s">
        <v>687</v>
      </c>
    </row>
    <row r="439" s="2" customFormat="1">
      <c r="A439" s="32"/>
      <c r="B439" s="33"/>
      <c r="C439" s="34"/>
      <c r="D439" s="210" t="s">
        <v>115</v>
      </c>
      <c r="E439" s="34"/>
      <c r="F439" s="211" t="s">
        <v>688</v>
      </c>
      <c r="G439" s="34"/>
      <c r="H439" s="34"/>
      <c r="I439" s="134"/>
      <c r="J439" s="34"/>
      <c r="K439" s="34"/>
      <c r="L439" s="38"/>
      <c r="M439" s="212"/>
      <c r="N439" s="213"/>
      <c r="O439" s="85"/>
      <c r="P439" s="85"/>
      <c r="Q439" s="85"/>
      <c r="R439" s="85"/>
      <c r="S439" s="85"/>
      <c r="T439" s="86"/>
      <c r="U439" s="32"/>
      <c r="V439" s="32"/>
      <c r="W439" s="32"/>
      <c r="X439" s="32"/>
      <c r="Y439" s="32"/>
      <c r="Z439" s="32"/>
      <c r="AA439" s="32"/>
      <c r="AB439" s="32"/>
      <c r="AC439" s="32"/>
      <c r="AD439" s="32"/>
      <c r="AE439" s="32"/>
      <c r="AT439" s="11" t="s">
        <v>115</v>
      </c>
      <c r="AU439" s="11" t="s">
        <v>76</v>
      </c>
    </row>
    <row r="440" s="2" customFormat="1">
      <c r="A440" s="32"/>
      <c r="B440" s="33"/>
      <c r="C440" s="34"/>
      <c r="D440" s="210" t="s">
        <v>117</v>
      </c>
      <c r="E440" s="34"/>
      <c r="F440" s="214" t="s">
        <v>673</v>
      </c>
      <c r="G440" s="34"/>
      <c r="H440" s="34"/>
      <c r="I440" s="134"/>
      <c r="J440" s="34"/>
      <c r="K440" s="34"/>
      <c r="L440" s="38"/>
      <c r="M440" s="212"/>
      <c r="N440" s="213"/>
      <c r="O440" s="85"/>
      <c r="P440" s="85"/>
      <c r="Q440" s="85"/>
      <c r="R440" s="85"/>
      <c r="S440" s="85"/>
      <c r="T440" s="86"/>
      <c r="U440" s="32"/>
      <c r="V440" s="32"/>
      <c r="W440" s="32"/>
      <c r="X440" s="32"/>
      <c r="Y440" s="32"/>
      <c r="Z440" s="32"/>
      <c r="AA440" s="32"/>
      <c r="AB440" s="32"/>
      <c r="AC440" s="32"/>
      <c r="AD440" s="32"/>
      <c r="AE440" s="32"/>
      <c r="AT440" s="11" t="s">
        <v>117</v>
      </c>
      <c r="AU440" s="11" t="s">
        <v>76</v>
      </c>
    </row>
    <row r="441" s="2" customFormat="1" ht="16.5" customHeight="1">
      <c r="A441" s="32"/>
      <c r="B441" s="33"/>
      <c r="C441" s="196" t="s">
        <v>689</v>
      </c>
      <c r="D441" s="196" t="s">
        <v>108</v>
      </c>
      <c r="E441" s="197" t="s">
        <v>690</v>
      </c>
      <c r="F441" s="198" t="s">
        <v>691</v>
      </c>
      <c r="G441" s="199" t="s">
        <v>147</v>
      </c>
      <c r="H441" s="200">
        <v>50</v>
      </c>
      <c r="I441" s="201"/>
      <c r="J441" s="202">
        <f>ROUND(I441*H441,2)</f>
        <v>0</v>
      </c>
      <c r="K441" s="203"/>
      <c r="L441" s="38"/>
      <c r="M441" s="204" t="s">
        <v>1</v>
      </c>
      <c r="N441" s="205" t="s">
        <v>41</v>
      </c>
      <c r="O441" s="85"/>
      <c r="P441" s="206">
        <f>O441*H441</f>
        <v>0</v>
      </c>
      <c r="Q441" s="206">
        <v>0</v>
      </c>
      <c r="R441" s="206">
        <f>Q441*H441</f>
        <v>0</v>
      </c>
      <c r="S441" s="206">
        <v>0</v>
      </c>
      <c r="T441" s="207">
        <f>S441*H441</f>
        <v>0</v>
      </c>
      <c r="U441" s="32"/>
      <c r="V441" s="32"/>
      <c r="W441" s="32"/>
      <c r="X441" s="32"/>
      <c r="Y441" s="32"/>
      <c r="Z441" s="32"/>
      <c r="AA441" s="32"/>
      <c r="AB441" s="32"/>
      <c r="AC441" s="32"/>
      <c r="AD441" s="32"/>
      <c r="AE441" s="32"/>
      <c r="AR441" s="208" t="s">
        <v>112</v>
      </c>
      <c r="AT441" s="208" t="s">
        <v>108</v>
      </c>
      <c r="AU441" s="208" t="s">
        <v>76</v>
      </c>
      <c r="AY441" s="11" t="s">
        <v>113</v>
      </c>
      <c r="BE441" s="209">
        <f>IF(N441="základní",J441,0)</f>
        <v>0</v>
      </c>
      <c r="BF441" s="209">
        <f>IF(N441="snížená",J441,0)</f>
        <v>0</v>
      </c>
      <c r="BG441" s="209">
        <f>IF(N441="zákl. přenesená",J441,0)</f>
        <v>0</v>
      </c>
      <c r="BH441" s="209">
        <f>IF(N441="sníž. přenesená",J441,0)</f>
        <v>0</v>
      </c>
      <c r="BI441" s="209">
        <f>IF(N441="nulová",J441,0)</f>
        <v>0</v>
      </c>
      <c r="BJ441" s="11" t="s">
        <v>84</v>
      </c>
      <c r="BK441" s="209">
        <f>ROUND(I441*H441,2)</f>
        <v>0</v>
      </c>
      <c r="BL441" s="11" t="s">
        <v>112</v>
      </c>
      <c r="BM441" s="208" t="s">
        <v>692</v>
      </c>
    </row>
    <row r="442" s="2" customFormat="1">
      <c r="A442" s="32"/>
      <c r="B442" s="33"/>
      <c r="C442" s="34"/>
      <c r="D442" s="210" t="s">
        <v>115</v>
      </c>
      <c r="E442" s="34"/>
      <c r="F442" s="211" t="s">
        <v>693</v>
      </c>
      <c r="G442" s="34"/>
      <c r="H442" s="34"/>
      <c r="I442" s="134"/>
      <c r="J442" s="34"/>
      <c r="K442" s="34"/>
      <c r="L442" s="38"/>
      <c r="M442" s="212"/>
      <c r="N442" s="213"/>
      <c r="O442" s="85"/>
      <c r="P442" s="85"/>
      <c r="Q442" s="85"/>
      <c r="R442" s="85"/>
      <c r="S442" s="85"/>
      <c r="T442" s="86"/>
      <c r="U442" s="32"/>
      <c r="V442" s="32"/>
      <c r="W442" s="32"/>
      <c r="X442" s="32"/>
      <c r="Y442" s="32"/>
      <c r="Z442" s="32"/>
      <c r="AA442" s="32"/>
      <c r="AB442" s="32"/>
      <c r="AC442" s="32"/>
      <c r="AD442" s="32"/>
      <c r="AE442" s="32"/>
      <c r="AT442" s="11" t="s">
        <v>115</v>
      </c>
      <c r="AU442" s="11" t="s">
        <v>76</v>
      </c>
    </row>
    <row r="443" s="2" customFormat="1">
      <c r="A443" s="32"/>
      <c r="B443" s="33"/>
      <c r="C443" s="34"/>
      <c r="D443" s="210" t="s">
        <v>117</v>
      </c>
      <c r="E443" s="34"/>
      <c r="F443" s="214" t="s">
        <v>694</v>
      </c>
      <c r="G443" s="34"/>
      <c r="H443" s="34"/>
      <c r="I443" s="134"/>
      <c r="J443" s="34"/>
      <c r="K443" s="34"/>
      <c r="L443" s="38"/>
      <c r="M443" s="212"/>
      <c r="N443" s="213"/>
      <c r="O443" s="85"/>
      <c r="P443" s="85"/>
      <c r="Q443" s="85"/>
      <c r="R443" s="85"/>
      <c r="S443" s="85"/>
      <c r="T443" s="86"/>
      <c r="U443" s="32"/>
      <c r="V443" s="32"/>
      <c r="W443" s="32"/>
      <c r="X443" s="32"/>
      <c r="Y443" s="32"/>
      <c r="Z443" s="32"/>
      <c r="AA443" s="32"/>
      <c r="AB443" s="32"/>
      <c r="AC443" s="32"/>
      <c r="AD443" s="32"/>
      <c r="AE443" s="32"/>
      <c r="AT443" s="11" t="s">
        <v>117</v>
      </c>
      <c r="AU443" s="11" t="s">
        <v>76</v>
      </c>
    </row>
    <row r="444" s="2" customFormat="1" ht="16.5" customHeight="1">
      <c r="A444" s="32"/>
      <c r="B444" s="33"/>
      <c r="C444" s="196" t="s">
        <v>695</v>
      </c>
      <c r="D444" s="196" t="s">
        <v>108</v>
      </c>
      <c r="E444" s="197" t="s">
        <v>696</v>
      </c>
      <c r="F444" s="198" t="s">
        <v>697</v>
      </c>
      <c r="G444" s="199" t="s">
        <v>147</v>
      </c>
      <c r="H444" s="200">
        <v>50</v>
      </c>
      <c r="I444" s="201"/>
      <c r="J444" s="202">
        <f>ROUND(I444*H444,2)</f>
        <v>0</v>
      </c>
      <c r="K444" s="203"/>
      <c r="L444" s="38"/>
      <c r="M444" s="204" t="s">
        <v>1</v>
      </c>
      <c r="N444" s="205" t="s">
        <v>41</v>
      </c>
      <c r="O444" s="85"/>
      <c r="P444" s="206">
        <f>O444*H444</f>
        <v>0</v>
      </c>
      <c r="Q444" s="206">
        <v>0</v>
      </c>
      <c r="R444" s="206">
        <f>Q444*H444</f>
        <v>0</v>
      </c>
      <c r="S444" s="206">
        <v>0</v>
      </c>
      <c r="T444" s="207">
        <f>S444*H444</f>
        <v>0</v>
      </c>
      <c r="U444" s="32"/>
      <c r="V444" s="32"/>
      <c r="W444" s="32"/>
      <c r="X444" s="32"/>
      <c r="Y444" s="32"/>
      <c r="Z444" s="32"/>
      <c r="AA444" s="32"/>
      <c r="AB444" s="32"/>
      <c r="AC444" s="32"/>
      <c r="AD444" s="32"/>
      <c r="AE444" s="32"/>
      <c r="AR444" s="208" t="s">
        <v>112</v>
      </c>
      <c r="AT444" s="208" t="s">
        <v>108</v>
      </c>
      <c r="AU444" s="208" t="s">
        <v>76</v>
      </c>
      <c r="AY444" s="11" t="s">
        <v>113</v>
      </c>
      <c r="BE444" s="209">
        <f>IF(N444="základní",J444,0)</f>
        <v>0</v>
      </c>
      <c r="BF444" s="209">
        <f>IF(N444="snížená",J444,0)</f>
        <v>0</v>
      </c>
      <c r="BG444" s="209">
        <f>IF(N444="zákl. přenesená",J444,0)</f>
        <v>0</v>
      </c>
      <c r="BH444" s="209">
        <f>IF(N444="sníž. přenesená",J444,0)</f>
        <v>0</v>
      </c>
      <c r="BI444" s="209">
        <f>IF(N444="nulová",J444,0)</f>
        <v>0</v>
      </c>
      <c r="BJ444" s="11" t="s">
        <v>84</v>
      </c>
      <c r="BK444" s="209">
        <f>ROUND(I444*H444,2)</f>
        <v>0</v>
      </c>
      <c r="BL444" s="11" t="s">
        <v>112</v>
      </c>
      <c r="BM444" s="208" t="s">
        <v>698</v>
      </c>
    </row>
    <row r="445" s="2" customFormat="1">
      <c r="A445" s="32"/>
      <c r="B445" s="33"/>
      <c r="C445" s="34"/>
      <c r="D445" s="210" t="s">
        <v>115</v>
      </c>
      <c r="E445" s="34"/>
      <c r="F445" s="211" t="s">
        <v>699</v>
      </c>
      <c r="G445" s="34"/>
      <c r="H445" s="34"/>
      <c r="I445" s="134"/>
      <c r="J445" s="34"/>
      <c r="K445" s="34"/>
      <c r="L445" s="38"/>
      <c r="M445" s="212"/>
      <c r="N445" s="213"/>
      <c r="O445" s="85"/>
      <c r="P445" s="85"/>
      <c r="Q445" s="85"/>
      <c r="R445" s="85"/>
      <c r="S445" s="85"/>
      <c r="T445" s="86"/>
      <c r="U445" s="32"/>
      <c r="V445" s="32"/>
      <c r="W445" s="32"/>
      <c r="X445" s="32"/>
      <c r="Y445" s="32"/>
      <c r="Z445" s="32"/>
      <c r="AA445" s="32"/>
      <c r="AB445" s="32"/>
      <c r="AC445" s="32"/>
      <c r="AD445" s="32"/>
      <c r="AE445" s="32"/>
      <c r="AT445" s="11" t="s">
        <v>115</v>
      </c>
      <c r="AU445" s="11" t="s">
        <v>76</v>
      </c>
    </row>
    <row r="446" s="2" customFormat="1">
      <c r="A446" s="32"/>
      <c r="B446" s="33"/>
      <c r="C446" s="34"/>
      <c r="D446" s="210" t="s">
        <v>117</v>
      </c>
      <c r="E446" s="34"/>
      <c r="F446" s="214" t="s">
        <v>694</v>
      </c>
      <c r="G446" s="34"/>
      <c r="H446" s="34"/>
      <c r="I446" s="134"/>
      <c r="J446" s="34"/>
      <c r="K446" s="34"/>
      <c r="L446" s="38"/>
      <c r="M446" s="212"/>
      <c r="N446" s="213"/>
      <c r="O446" s="85"/>
      <c r="P446" s="85"/>
      <c r="Q446" s="85"/>
      <c r="R446" s="85"/>
      <c r="S446" s="85"/>
      <c r="T446" s="86"/>
      <c r="U446" s="32"/>
      <c r="V446" s="32"/>
      <c r="W446" s="32"/>
      <c r="X446" s="32"/>
      <c r="Y446" s="32"/>
      <c r="Z446" s="32"/>
      <c r="AA446" s="32"/>
      <c r="AB446" s="32"/>
      <c r="AC446" s="32"/>
      <c r="AD446" s="32"/>
      <c r="AE446" s="32"/>
      <c r="AT446" s="11" t="s">
        <v>117</v>
      </c>
      <c r="AU446" s="11" t="s">
        <v>76</v>
      </c>
    </row>
    <row r="447" s="2" customFormat="1" ht="16.5" customHeight="1">
      <c r="A447" s="32"/>
      <c r="B447" s="33"/>
      <c r="C447" s="196" t="s">
        <v>700</v>
      </c>
      <c r="D447" s="196" t="s">
        <v>108</v>
      </c>
      <c r="E447" s="197" t="s">
        <v>701</v>
      </c>
      <c r="F447" s="198" t="s">
        <v>702</v>
      </c>
      <c r="G447" s="199" t="s">
        <v>147</v>
      </c>
      <c r="H447" s="200">
        <v>1500</v>
      </c>
      <c r="I447" s="201"/>
      <c r="J447" s="202">
        <f>ROUND(I447*H447,2)</f>
        <v>0</v>
      </c>
      <c r="K447" s="203"/>
      <c r="L447" s="38"/>
      <c r="M447" s="204" t="s">
        <v>1</v>
      </c>
      <c r="N447" s="205" t="s">
        <v>41</v>
      </c>
      <c r="O447" s="85"/>
      <c r="P447" s="206">
        <f>O447*H447</f>
        <v>0</v>
      </c>
      <c r="Q447" s="206">
        <v>0</v>
      </c>
      <c r="R447" s="206">
        <f>Q447*H447</f>
        <v>0</v>
      </c>
      <c r="S447" s="206">
        <v>0</v>
      </c>
      <c r="T447" s="207">
        <f>S447*H447</f>
        <v>0</v>
      </c>
      <c r="U447" s="32"/>
      <c r="V447" s="32"/>
      <c r="W447" s="32"/>
      <c r="X447" s="32"/>
      <c r="Y447" s="32"/>
      <c r="Z447" s="32"/>
      <c r="AA447" s="32"/>
      <c r="AB447" s="32"/>
      <c r="AC447" s="32"/>
      <c r="AD447" s="32"/>
      <c r="AE447" s="32"/>
      <c r="AR447" s="208" t="s">
        <v>112</v>
      </c>
      <c r="AT447" s="208" t="s">
        <v>108</v>
      </c>
      <c r="AU447" s="208" t="s">
        <v>76</v>
      </c>
      <c r="AY447" s="11" t="s">
        <v>113</v>
      </c>
      <c r="BE447" s="209">
        <f>IF(N447="základní",J447,0)</f>
        <v>0</v>
      </c>
      <c r="BF447" s="209">
        <f>IF(N447="snížená",J447,0)</f>
        <v>0</v>
      </c>
      <c r="BG447" s="209">
        <f>IF(N447="zákl. přenesená",J447,0)</f>
        <v>0</v>
      </c>
      <c r="BH447" s="209">
        <f>IF(N447="sníž. přenesená",J447,0)</f>
        <v>0</v>
      </c>
      <c r="BI447" s="209">
        <f>IF(N447="nulová",J447,0)</f>
        <v>0</v>
      </c>
      <c r="BJ447" s="11" t="s">
        <v>84</v>
      </c>
      <c r="BK447" s="209">
        <f>ROUND(I447*H447,2)</f>
        <v>0</v>
      </c>
      <c r="BL447" s="11" t="s">
        <v>112</v>
      </c>
      <c r="BM447" s="208" t="s">
        <v>703</v>
      </c>
    </row>
    <row r="448" s="2" customFormat="1">
      <c r="A448" s="32"/>
      <c r="B448" s="33"/>
      <c r="C448" s="34"/>
      <c r="D448" s="210" t="s">
        <v>115</v>
      </c>
      <c r="E448" s="34"/>
      <c r="F448" s="211" t="s">
        <v>704</v>
      </c>
      <c r="G448" s="34"/>
      <c r="H448" s="34"/>
      <c r="I448" s="134"/>
      <c r="J448" s="34"/>
      <c r="K448" s="34"/>
      <c r="L448" s="38"/>
      <c r="M448" s="212"/>
      <c r="N448" s="213"/>
      <c r="O448" s="85"/>
      <c r="P448" s="85"/>
      <c r="Q448" s="85"/>
      <c r="R448" s="85"/>
      <c r="S448" s="85"/>
      <c r="T448" s="86"/>
      <c r="U448" s="32"/>
      <c r="V448" s="32"/>
      <c r="W448" s="32"/>
      <c r="X448" s="32"/>
      <c r="Y448" s="32"/>
      <c r="Z448" s="32"/>
      <c r="AA448" s="32"/>
      <c r="AB448" s="32"/>
      <c r="AC448" s="32"/>
      <c r="AD448" s="32"/>
      <c r="AE448" s="32"/>
      <c r="AT448" s="11" t="s">
        <v>115</v>
      </c>
      <c r="AU448" s="11" t="s">
        <v>76</v>
      </c>
    </row>
    <row r="449" s="2" customFormat="1">
      <c r="A449" s="32"/>
      <c r="B449" s="33"/>
      <c r="C449" s="34"/>
      <c r="D449" s="210" t="s">
        <v>117</v>
      </c>
      <c r="E449" s="34"/>
      <c r="F449" s="214" t="s">
        <v>694</v>
      </c>
      <c r="G449" s="34"/>
      <c r="H449" s="34"/>
      <c r="I449" s="134"/>
      <c r="J449" s="34"/>
      <c r="K449" s="34"/>
      <c r="L449" s="38"/>
      <c r="M449" s="212"/>
      <c r="N449" s="213"/>
      <c r="O449" s="85"/>
      <c r="P449" s="85"/>
      <c r="Q449" s="85"/>
      <c r="R449" s="85"/>
      <c r="S449" s="85"/>
      <c r="T449" s="86"/>
      <c r="U449" s="32"/>
      <c r="V449" s="32"/>
      <c r="W449" s="32"/>
      <c r="X449" s="32"/>
      <c r="Y449" s="32"/>
      <c r="Z449" s="32"/>
      <c r="AA449" s="32"/>
      <c r="AB449" s="32"/>
      <c r="AC449" s="32"/>
      <c r="AD449" s="32"/>
      <c r="AE449" s="32"/>
      <c r="AT449" s="11" t="s">
        <v>117</v>
      </c>
      <c r="AU449" s="11" t="s">
        <v>76</v>
      </c>
    </row>
    <row r="450" s="2" customFormat="1" ht="16.5" customHeight="1">
      <c r="A450" s="32"/>
      <c r="B450" s="33"/>
      <c r="C450" s="196" t="s">
        <v>705</v>
      </c>
      <c r="D450" s="196" t="s">
        <v>108</v>
      </c>
      <c r="E450" s="197" t="s">
        <v>706</v>
      </c>
      <c r="F450" s="198" t="s">
        <v>707</v>
      </c>
      <c r="G450" s="199" t="s">
        <v>147</v>
      </c>
      <c r="H450" s="200">
        <v>500</v>
      </c>
      <c r="I450" s="201"/>
      <c r="J450" s="202">
        <f>ROUND(I450*H450,2)</f>
        <v>0</v>
      </c>
      <c r="K450" s="203"/>
      <c r="L450" s="38"/>
      <c r="M450" s="204" t="s">
        <v>1</v>
      </c>
      <c r="N450" s="205" t="s">
        <v>41</v>
      </c>
      <c r="O450" s="85"/>
      <c r="P450" s="206">
        <f>O450*H450</f>
        <v>0</v>
      </c>
      <c r="Q450" s="206">
        <v>0</v>
      </c>
      <c r="R450" s="206">
        <f>Q450*H450</f>
        <v>0</v>
      </c>
      <c r="S450" s="206">
        <v>0</v>
      </c>
      <c r="T450" s="207">
        <f>S450*H450</f>
        <v>0</v>
      </c>
      <c r="U450" s="32"/>
      <c r="V450" s="32"/>
      <c r="W450" s="32"/>
      <c r="X450" s="32"/>
      <c r="Y450" s="32"/>
      <c r="Z450" s="32"/>
      <c r="AA450" s="32"/>
      <c r="AB450" s="32"/>
      <c r="AC450" s="32"/>
      <c r="AD450" s="32"/>
      <c r="AE450" s="32"/>
      <c r="AR450" s="208" t="s">
        <v>112</v>
      </c>
      <c r="AT450" s="208" t="s">
        <v>108</v>
      </c>
      <c r="AU450" s="208" t="s">
        <v>76</v>
      </c>
      <c r="AY450" s="11" t="s">
        <v>113</v>
      </c>
      <c r="BE450" s="209">
        <f>IF(N450="základní",J450,0)</f>
        <v>0</v>
      </c>
      <c r="BF450" s="209">
        <f>IF(N450="snížená",J450,0)</f>
        <v>0</v>
      </c>
      <c r="BG450" s="209">
        <f>IF(N450="zákl. přenesená",J450,0)</f>
        <v>0</v>
      </c>
      <c r="BH450" s="209">
        <f>IF(N450="sníž. přenesená",J450,0)</f>
        <v>0</v>
      </c>
      <c r="BI450" s="209">
        <f>IF(N450="nulová",J450,0)</f>
        <v>0</v>
      </c>
      <c r="BJ450" s="11" t="s">
        <v>84</v>
      </c>
      <c r="BK450" s="209">
        <f>ROUND(I450*H450,2)</f>
        <v>0</v>
      </c>
      <c r="BL450" s="11" t="s">
        <v>112</v>
      </c>
      <c r="BM450" s="208" t="s">
        <v>708</v>
      </c>
    </row>
    <row r="451" s="2" customFormat="1">
      <c r="A451" s="32"/>
      <c r="B451" s="33"/>
      <c r="C451" s="34"/>
      <c r="D451" s="210" t="s">
        <v>115</v>
      </c>
      <c r="E451" s="34"/>
      <c r="F451" s="211" t="s">
        <v>709</v>
      </c>
      <c r="G451" s="34"/>
      <c r="H451" s="34"/>
      <c r="I451" s="134"/>
      <c r="J451" s="34"/>
      <c r="K451" s="34"/>
      <c r="L451" s="38"/>
      <c r="M451" s="212"/>
      <c r="N451" s="213"/>
      <c r="O451" s="85"/>
      <c r="P451" s="85"/>
      <c r="Q451" s="85"/>
      <c r="R451" s="85"/>
      <c r="S451" s="85"/>
      <c r="T451" s="86"/>
      <c r="U451" s="32"/>
      <c r="V451" s="32"/>
      <c r="W451" s="32"/>
      <c r="X451" s="32"/>
      <c r="Y451" s="32"/>
      <c r="Z451" s="32"/>
      <c r="AA451" s="32"/>
      <c r="AB451" s="32"/>
      <c r="AC451" s="32"/>
      <c r="AD451" s="32"/>
      <c r="AE451" s="32"/>
      <c r="AT451" s="11" t="s">
        <v>115</v>
      </c>
      <c r="AU451" s="11" t="s">
        <v>76</v>
      </c>
    </row>
    <row r="452" s="2" customFormat="1">
      <c r="A452" s="32"/>
      <c r="B452" s="33"/>
      <c r="C452" s="34"/>
      <c r="D452" s="210" t="s">
        <v>117</v>
      </c>
      <c r="E452" s="34"/>
      <c r="F452" s="214" t="s">
        <v>694</v>
      </c>
      <c r="G452" s="34"/>
      <c r="H452" s="34"/>
      <c r="I452" s="134"/>
      <c r="J452" s="34"/>
      <c r="K452" s="34"/>
      <c r="L452" s="38"/>
      <c r="M452" s="212"/>
      <c r="N452" s="213"/>
      <c r="O452" s="85"/>
      <c r="P452" s="85"/>
      <c r="Q452" s="85"/>
      <c r="R452" s="85"/>
      <c r="S452" s="85"/>
      <c r="T452" s="86"/>
      <c r="U452" s="32"/>
      <c r="V452" s="32"/>
      <c r="W452" s="32"/>
      <c r="X452" s="32"/>
      <c r="Y452" s="32"/>
      <c r="Z452" s="32"/>
      <c r="AA452" s="32"/>
      <c r="AB452" s="32"/>
      <c r="AC452" s="32"/>
      <c r="AD452" s="32"/>
      <c r="AE452" s="32"/>
      <c r="AT452" s="11" t="s">
        <v>117</v>
      </c>
      <c r="AU452" s="11" t="s">
        <v>76</v>
      </c>
    </row>
    <row r="453" s="2" customFormat="1" ht="16.5" customHeight="1">
      <c r="A453" s="32"/>
      <c r="B453" s="33"/>
      <c r="C453" s="196" t="s">
        <v>710</v>
      </c>
      <c r="D453" s="196" t="s">
        <v>108</v>
      </c>
      <c r="E453" s="197" t="s">
        <v>711</v>
      </c>
      <c r="F453" s="198" t="s">
        <v>712</v>
      </c>
      <c r="G453" s="199" t="s">
        <v>670</v>
      </c>
      <c r="H453" s="200">
        <v>1</v>
      </c>
      <c r="I453" s="201"/>
      <c r="J453" s="202">
        <f>ROUND(I453*H453,2)</f>
        <v>0</v>
      </c>
      <c r="K453" s="203"/>
      <c r="L453" s="38"/>
      <c r="M453" s="204" t="s">
        <v>1</v>
      </c>
      <c r="N453" s="205" t="s">
        <v>41</v>
      </c>
      <c r="O453" s="85"/>
      <c r="P453" s="206">
        <f>O453*H453</f>
        <v>0</v>
      </c>
      <c r="Q453" s="206">
        <v>0</v>
      </c>
      <c r="R453" s="206">
        <f>Q453*H453</f>
        <v>0</v>
      </c>
      <c r="S453" s="206">
        <v>0</v>
      </c>
      <c r="T453" s="207">
        <f>S453*H453</f>
        <v>0</v>
      </c>
      <c r="U453" s="32"/>
      <c r="V453" s="32"/>
      <c r="W453" s="32"/>
      <c r="X453" s="32"/>
      <c r="Y453" s="32"/>
      <c r="Z453" s="32"/>
      <c r="AA453" s="32"/>
      <c r="AB453" s="32"/>
      <c r="AC453" s="32"/>
      <c r="AD453" s="32"/>
      <c r="AE453" s="32"/>
      <c r="AR453" s="208" t="s">
        <v>112</v>
      </c>
      <c r="AT453" s="208" t="s">
        <v>108</v>
      </c>
      <c r="AU453" s="208" t="s">
        <v>76</v>
      </c>
      <c r="AY453" s="11" t="s">
        <v>113</v>
      </c>
      <c r="BE453" s="209">
        <f>IF(N453="základní",J453,0)</f>
        <v>0</v>
      </c>
      <c r="BF453" s="209">
        <f>IF(N453="snížená",J453,0)</f>
        <v>0</v>
      </c>
      <c r="BG453" s="209">
        <f>IF(N453="zákl. přenesená",J453,0)</f>
        <v>0</v>
      </c>
      <c r="BH453" s="209">
        <f>IF(N453="sníž. přenesená",J453,0)</f>
        <v>0</v>
      </c>
      <c r="BI453" s="209">
        <f>IF(N453="nulová",J453,0)</f>
        <v>0</v>
      </c>
      <c r="BJ453" s="11" t="s">
        <v>84</v>
      </c>
      <c r="BK453" s="209">
        <f>ROUND(I453*H453,2)</f>
        <v>0</v>
      </c>
      <c r="BL453" s="11" t="s">
        <v>112</v>
      </c>
      <c r="BM453" s="208" t="s">
        <v>713</v>
      </c>
    </row>
    <row r="454" s="2" customFormat="1">
      <c r="A454" s="32"/>
      <c r="B454" s="33"/>
      <c r="C454" s="34"/>
      <c r="D454" s="210" t="s">
        <v>115</v>
      </c>
      <c r="E454" s="34"/>
      <c r="F454" s="211" t="s">
        <v>714</v>
      </c>
      <c r="G454" s="34"/>
      <c r="H454" s="34"/>
      <c r="I454" s="134"/>
      <c r="J454" s="34"/>
      <c r="K454" s="34"/>
      <c r="L454" s="38"/>
      <c r="M454" s="212"/>
      <c r="N454" s="213"/>
      <c r="O454" s="85"/>
      <c r="P454" s="85"/>
      <c r="Q454" s="85"/>
      <c r="R454" s="85"/>
      <c r="S454" s="85"/>
      <c r="T454" s="86"/>
      <c r="U454" s="32"/>
      <c r="V454" s="32"/>
      <c r="W454" s="32"/>
      <c r="X454" s="32"/>
      <c r="Y454" s="32"/>
      <c r="Z454" s="32"/>
      <c r="AA454" s="32"/>
      <c r="AB454" s="32"/>
      <c r="AC454" s="32"/>
      <c r="AD454" s="32"/>
      <c r="AE454" s="32"/>
      <c r="AT454" s="11" t="s">
        <v>115</v>
      </c>
      <c r="AU454" s="11" t="s">
        <v>76</v>
      </c>
    </row>
    <row r="455" s="2" customFormat="1">
      <c r="A455" s="32"/>
      <c r="B455" s="33"/>
      <c r="C455" s="34"/>
      <c r="D455" s="210" t="s">
        <v>117</v>
      </c>
      <c r="E455" s="34"/>
      <c r="F455" s="214" t="s">
        <v>715</v>
      </c>
      <c r="G455" s="34"/>
      <c r="H455" s="34"/>
      <c r="I455" s="134"/>
      <c r="J455" s="34"/>
      <c r="K455" s="34"/>
      <c r="L455" s="38"/>
      <c r="M455" s="212"/>
      <c r="N455" s="213"/>
      <c r="O455" s="85"/>
      <c r="P455" s="85"/>
      <c r="Q455" s="85"/>
      <c r="R455" s="85"/>
      <c r="S455" s="85"/>
      <c r="T455" s="86"/>
      <c r="U455" s="32"/>
      <c r="V455" s="32"/>
      <c r="W455" s="32"/>
      <c r="X455" s="32"/>
      <c r="Y455" s="32"/>
      <c r="Z455" s="32"/>
      <c r="AA455" s="32"/>
      <c r="AB455" s="32"/>
      <c r="AC455" s="32"/>
      <c r="AD455" s="32"/>
      <c r="AE455" s="32"/>
      <c r="AT455" s="11" t="s">
        <v>117</v>
      </c>
      <c r="AU455" s="11" t="s">
        <v>76</v>
      </c>
    </row>
    <row r="456" s="2" customFormat="1" ht="16.5" customHeight="1">
      <c r="A456" s="32"/>
      <c r="B456" s="33"/>
      <c r="C456" s="196" t="s">
        <v>716</v>
      </c>
      <c r="D456" s="196" t="s">
        <v>108</v>
      </c>
      <c r="E456" s="197" t="s">
        <v>717</v>
      </c>
      <c r="F456" s="198" t="s">
        <v>718</v>
      </c>
      <c r="G456" s="199" t="s">
        <v>571</v>
      </c>
      <c r="H456" s="200">
        <v>200</v>
      </c>
      <c r="I456" s="201"/>
      <c r="J456" s="202">
        <f>ROUND(I456*H456,2)</f>
        <v>0</v>
      </c>
      <c r="K456" s="203"/>
      <c r="L456" s="38"/>
      <c r="M456" s="204" t="s">
        <v>1</v>
      </c>
      <c r="N456" s="205" t="s">
        <v>41</v>
      </c>
      <c r="O456" s="85"/>
      <c r="P456" s="206">
        <f>O456*H456</f>
        <v>0</v>
      </c>
      <c r="Q456" s="206">
        <v>0</v>
      </c>
      <c r="R456" s="206">
        <f>Q456*H456</f>
        <v>0</v>
      </c>
      <c r="S456" s="206">
        <v>0</v>
      </c>
      <c r="T456" s="207">
        <f>S456*H456</f>
        <v>0</v>
      </c>
      <c r="U456" s="32"/>
      <c r="V456" s="32"/>
      <c r="W456" s="32"/>
      <c r="X456" s="32"/>
      <c r="Y456" s="32"/>
      <c r="Z456" s="32"/>
      <c r="AA456" s="32"/>
      <c r="AB456" s="32"/>
      <c r="AC456" s="32"/>
      <c r="AD456" s="32"/>
      <c r="AE456" s="32"/>
      <c r="AR456" s="208" t="s">
        <v>112</v>
      </c>
      <c r="AT456" s="208" t="s">
        <v>108</v>
      </c>
      <c r="AU456" s="208" t="s">
        <v>76</v>
      </c>
      <c r="AY456" s="11" t="s">
        <v>113</v>
      </c>
      <c r="BE456" s="209">
        <f>IF(N456="základní",J456,0)</f>
        <v>0</v>
      </c>
      <c r="BF456" s="209">
        <f>IF(N456="snížená",J456,0)</f>
        <v>0</v>
      </c>
      <c r="BG456" s="209">
        <f>IF(N456="zákl. přenesená",J456,0)</f>
        <v>0</v>
      </c>
      <c r="BH456" s="209">
        <f>IF(N456="sníž. přenesená",J456,0)</f>
        <v>0</v>
      </c>
      <c r="BI456" s="209">
        <f>IF(N456="nulová",J456,0)</f>
        <v>0</v>
      </c>
      <c r="BJ456" s="11" t="s">
        <v>84</v>
      </c>
      <c r="BK456" s="209">
        <f>ROUND(I456*H456,2)</f>
        <v>0</v>
      </c>
      <c r="BL456" s="11" t="s">
        <v>112</v>
      </c>
      <c r="BM456" s="208" t="s">
        <v>719</v>
      </c>
    </row>
    <row r="457" s="2" customFormat="1">
      <c r="A457" s="32"/>
      <c r="B457" s="33"/>
      <c r="C457" s="34"/>
      <c r="D457" s="210" t="s">
        <v>115</v>
      </c>
      <c r="E457" s="34"/>
      <c r="F457" s="211" t="s">
        <v>720</v>
      </c>
      <c r="G457" s="34"/>
      <c r="H457" s="34"/>
      <c r="I457" s="134"/>
      <c r="J457" s="34"/>
      <c r="K457" s="34"/>
      <c r="L457" s="38"/>
      <c r="M457" s="212"/>
      <c r="N457" s="213"/>
      <c r="O457" s="85"/>
      <c r="P457" s="85"/>
      <c r="Q457" s="85"/>
      <c r="R457" s="85"/>
      <c r="S457" s="85"/>
      <c r="T457" s="86"/>
      <c r="U457" s="32"/>
      <c r="V457" s="32"/>
      <c r="W457" s="32"/>
      <c r="X457" s="32"/>
      <c r="Y457" s="32"/>
      <c r="Z457" s="32"/>
      <c r="AA457" s="32"/>
      <c r="AB457" s="32"/>
      <c r="AC457" s="32"/>
      <c r="AD457" s="32"/>
      <c r="AE457" s="32"/>
      <c r="AT457" s="11" t="s">
        <v>115</v>
      </c>
      <c r="AU457" s="11" t="s">
        <v>76</v>
      </c>
    </row>
    <row r="458" s="2" customFormat="1">
      <c r="A458" s="32"/>
      <c r="B458" s="33"/>
      <c r="C458" s="34"/>
      <c r="D458" s="210" t="s">
        <v>117</v>
      </c>
      <c r="E458" s="34"/>
      <c r="F458" s="214" t="s">
        <v>715</v>
      </c>
      <c r="G458" s="34"/>
      <c r="H458" s="34"/>
      <c r="I458" s="134"/>
      <c r="J458" s="34"/>
      <c r="K458" s="34"/>
      <c r="L458" s="38"/>
      <c r="M458" s="212"/>
      <c r="N458" s="213"/>
      <c r="O458" s="85"/>
      <c r="P458" s="85"/>
      <c r="Q458" s="85"/>
      <c r="R458" s="85"/>
      <c r="S458" s="85"/>
      <c r="T458" s="86"/>
      <c r="U458" s="32"/>
      <c r="V458" s="32"/>
      <c r="W458" s="32"/>
      <c r="X458" s="32"/>
      <c r="Y458" s="32"/>
      <c r="Z458" s="32"/>
      <c r="AA458" s="32"/>
      <c r="AB458" s="32"/>
      <c r="AC458" s="32"/>
      <c r="AD458" s="32"/>
      <c r="AE458" s="32"/>
      <c r="AT458" s="11" t="s">
        <v>117</v>
      </c>
      <c r="AU458" s="11" t="s">
        <v>76</v>
      </c>
    </row>
    <row r="459" s="2" customFormat="1" ht="16.5" customHeight="1">
      <c r="A459" s="32"/>
      <c r="B459" s="33"/>
      <c r="C459" s="196" t="s">
        <v>721</v>
      </c>
      <c r="D459" s="196" t="s">
        <v>108</v>
      </c>
      <c r="E459" s="197" t="s">
        <v>722</v>
      </c>
      <c r="F459" s="198" t="s">
        <v>723</v>
      </c>
      <c r="G459" s="199" t="s">
        <v>571</v>
      </c>
      <c r="H459" s="200">
        <v>100</v>
      </c>
      <c r="I459" s="201"/>
      <c r="J459" s="202">
        <f>ROUND(I459*H459,2)</f>
        <v>0</v>
      </c>
      <c r="K459" s="203"/>
      <c r="L459" s="38"/>
      <c r="M459" s="204" t="s">
        <v>1</v>
      </c>
      <c r="N459" s="205" t="s">
        <v>41</v>
      </c>
      <c r="O459" s="85"/>
      <c r="P459" s="206">
        <f>O459*H459</f>
        <v>0</v>
      </c>
      <c r="Q459" s="206">
        <v>0</v>
      </c>
      <c r="R459" s="206">
        <f>Q459*H459</f>
        <v>0</v>
      </c>
      <c r="S459" s="206">
        <v>0</v>
      </c>
      <c r="T459" s="207">
        <f>S459*H459</f>
        <v>0</v>
      </c>
      <c r="U459" s="32"/>
      <c r="V459" s="32"/>
      <c r="W459" s="32"/>
      <c r="X459" s="32"/>
      <c r="Y459" s="32"/>
      <c r="Z459" s="32"/>
      <c r="AA459" s="32"/>
      <c r="AB459" s="32"/>
      <c r="AC459" s="32"/>
      <c r="AD459" s="32"/>
      <c r="AE459" s="32"/>
      <c r="AR459" s="208" t="s">
        <v>112</v>
      </c>
      <c r="AT459" s="208" t="s">
        <v>108</v>
      </c>
      <c r="AU459" s="208" t="s">
        <v>76</v>
      </c>
      <c r="AY459" s="11" t="s">
        <v>113</v>
      </c>
      <c r="BE459" s="209">
        <f>IF(N459="základní",J459,0)</f>
        <v>0</v>
      </c>
      <c r="BF459" s="209">
        <f>IF(N459="snížená",J459,0)</f>
        <v>0</v>
      </c>
      <c r="BG459" s="209">
        <f>IF(N459="zákl. přenesená",J459,0)</f>
        <v>0</v>
      </c>
      <c r="BH459" s="209">
        <f>IF(N459="sníž. přenesená",J459,0)</f>
        <v>0</v>
      </c>
      <c r="BI459" s="209">
        <f>IF(N459="nulová",J459,0)</f>
        <v>0</v>
      </c>
      <c r="BJ459" s="11" t="s">
        <v>84</v>
      </c>
      <c r="BK459" s="209">
        <f>ROUND(I459*H459,2)</f>
        <v>0</v>
      </c>
      <c r="BL459" s="11" t="s">
        <v>112</v>
      </c>
      <c r="BM459" s="208" t="s">
        <v>724</v>
      </c>
    </row>
    <row r="460" s="2" customFormat="1">
      <c r="A460" s="32"/>
      <c r="B460" s="33"/>
      <c r="C460" s="34"/>
      <c r="D460" s="210" t="s">
        <v>115</v>
      </c>
      <c r="E460" s="34"/>
      <c r="F460" s="211" t="s">
        <v>725</v>
      </c>
      <c r="G460" s="34"/>
      <c r="H460" s="34"/>
      <c r="I460" s="134"/>
      <c r="J460" s="34"/>
      <c r="K460" s="34"/>
      <c r="L460" s="38"/>
      <c r="M460" s="212"/>
      <c r="N460" s="213"/>
      <c r="O460" s="85"/>
      <c r="P460" s="85"/>
      <c r="Q460" s="85"/>
      <c r="R460" s="85"/>
      <c r="S460" s="85"/>
      <c r="T460" s="86"/>
      <c r="U460" s="32"/>
      <c r="V460" s="32"/>
      <c r="W460" s="32"/>
      <c r="X460" s="32"/>
      <c r="Y460" s="32"/>
      <c r="Z460" s="32"/>
      <c r="AA460" s="32"/>
      <c r="AB460" s="32"/>
      <c r="AC460" s="32"/>
      <c r="AD460" s="32"/>
      <c r="AE460" s="32"/>
      <c r="AT460" s="11" t="s">
        <v>115</v>
      </c>
      <c r="AU460" s="11" t="s">
        <v>76</v>
      </c>
    </row>
    <row r="461" s="2" customFormat="1">
      <c r="A461" s="32"/>
      <c r="B461" s="33"/>
      <c r="C461" s="34"/>
      <c r="D461" s="210" t="s">
        <v>117</v>
      </c>
      <c r="E461" s="34"/>
      <c r="F461" s="214" t="s">
        <v>726</v>
      </c>
      <c r="G461" s="34"/>
      <c r="H461" s="34"/>
      <c r="I461" s="134"/>
      <c r="J461" s="34"/>
      <c r="K461" s="34"/>
      <c r="L461" s="38"/>
      <c r="M461" s="212"/>
      <c r="N461" s="213"/>
      <c r="O461" s="85"/>
      <c r="P461" s="85"/>
      <c r="Q461" s="85"/>
      <c r="R461" s="85"/>
      <c r="S461" s="85"/>
      <c r="T461" s="86"/>
      <c r="U461" s="32"/>
      <c r="V461" s="32"/>
      <c r="W461" s="32"/>
      <c r="X461" s="32"/>
      <c r="Y461" s="32"/>
      <c r="Z461" s="32"/>
      <c r="AA461" s="32"/>
      <c r="AB461" s="32"/>
      <c r="AC461" s="32"/>
      <c r="AD461" s="32"/>
      <c r="AE461" s="32"/>
      <c r="AT461" s="11" t="s">
        <v>117</v>
      </c>
      <c r="AU461" s="11" t="s">
        <v>76</v>
      </c>
    </row>
    <row r="462" s="2" customFormat="1" ht="16.5" customHeight="1">
      <c r="A462" s="32"/>
      <c r="B462" s="33"/>
      <c r="C462" s="196" t="s">
        <v>727</v>
      </c>
      <c r="D462" s="196" t="s">
        <v>108</v>
      </c>
      <c r="E462" s="197" t="s">
        <v>728</v>
      </c>
      <c r="F462" s="198" t="s">
        <v>729</v>
      </c>
      <c r="G462" s="199" t="s">
        <v>121</v>
      </c>
      <c r="H462" s="200">
        <v>100</v>
      </c>
      <c r="I462" s="201"/>
      <c r="J462" s="202">
        <f>ROUND(I462*H462,2)</f>
        <v>0</v>
      </c>
      <c r="K462" s="203"/>
      <c r="L462" s="38"/>
      <c r="M462" s="204" t="s">
        <v>1</v>
      </c>
      <c r="N462" s="205" t="s">
        <v>41</v>
      </c>
      <c r="O462" s="85"/>
      <c r="P462" s="206">
        <f>O462*H462</f>
        <v>0</v>
      </c>
      <c r="Q462" s="206">
        <v>0</v>
      </c>
      <c r="R462" s="206">
        <f>Q462*H462</f>
        <v>0</v>
      </c>
      <c r="S462" s="206">
        <v>0</v>
      </c>
      <c r="T462" s="207">
        <f>S462*H462</f>
        <v>0</v>
      </c>
      <c r="U462" s="32"/>
      <c r="V462" s="32"/>
      <c r="W462" s="32"/>
      <c r="X462" s="32"/>
      <c r="Y462" s="32"/>
      <c r="Z462" s="32"/>
      <c r="AA462" s="32"/>
      <c r="AB462" s="32"/>
      <c r="AC462" s="32"/>
      <c r="AD462" s="32"/>
      <c r="AE462" s="32"/>
      <c r="AR462" s="208" t="s">
        <v>112</v>
      </c>
      <c r="AT462" s="208" t="s">
        <v>108</v>
      </c>
      <c r="AU462" s="208" t="s">
        <v>76</v>
      </c>
      <c r="AY462" s="11" t="s">
        <v>113</v>
      </c>
      <c r="BE462" s="209">
        <f>IF(N462="základní",J462,0)</f>
        <v>0</v>
      </c>
      <c r="BF462" s="209">
        <f>IF(N462="snížená",J462,0)</f>
        <v>0</v>
      </c>
      <c r="BG462" s="209">
        <f>IF(N462="zákl. přenesená",J462,0)</f>
        <v>0</v>
      </c>
      <c r="BH462" s="209">
        <f>IF(N462="sníž. přenesená",J462,0)</f>
        <v>0</v>
      </c>
      <c r="BI462" s="209">
        <f>IF(N462="nulová",J462,0)</f>
        <v>0</v>
      </c>
      <c r="BJ462" s="11" t="s">
        <v>84</v>
      </c>
      <c r="BK462" s="209">
        <f>ROUND(I462*H462,2)</f>
        <v>0</v>
      </c>
      <c r="BL462" s="11" t="s">
        <v>112</v>
      </c>
      <c r="BM462" s="208" t="s">
        <v>730</v>
      </c>
    </row>
    <row r="463" s="2" customFormat="1">
      <c r="A463" s="32"/>
      <c r="B463" s="33"/>
      <c r="C463" s="34"/>
      <c r="D463" s="210" t="s">
        <v>115</v>
      </c>
      <c r="E463" s="34"/>
      <c r="F463" s="211" t="s">
        <v>731</v>
      </c>
      <c r="G463" s="34"/>
      <c r="H463" s="34"/>
      <c r="I463" s="134"/>
      <c r="J463" s="34"/>
      <c r="K463" s="34"/>
      <c r="L463" s="38"/>
      <c r="M463" s="212"/>
      <c r="N463" s="213"/>
      <c r="O463" s="85"/>
      <c r="P463" s="85"/>
      <c r="Q463" s="85"/>
      <c r="R463" s="85"/>
      <c r="S463" s="85"/>
      <c r="T463" s="86"/>
      <c r="U463" s="32"/>
      <c r="V463" s="32"/>
      <c r="W463" s="32"/>
      <c r="X463" s="32"/>
      <c r="Y463" s="32"/>
      <c r="Z463" s="32"/>
      <c r="AA463" s="32"/>
      <c r="AB463" s="32"/>
      <c r="AC463" s="32"/>
      <c r="AD463" s="32"/>
      <c r="AE463" s="32"/>
      <c r="AT463" s="11" t="s">
        <v>115</v>
      </c>
      <c r="AU463" s="11" t="s">
        <v>76</v>
      </c>
    </row>
    <row r="464" s="2" customFormat="1">
      <c r="A464" s="32"/>
      <c r="B464" s="33"/>
      <c r="C464" s="34"/>
      <c r="D464" s="210" t="s">
        <v>117</v>
      </c>
      <c r="E464" s="34"/>
      <c r="F464" s="214" t="s">
        <v>732</v>
      </c>
      <c r="G464" s="34"/>
      <c r="H464" s="34"/>
      <c r="I464" s="134"/>
      <c r="J464" s="34"/>
      <c r="K464" s="34"/>
      <c r="L464" s="38"/>
      <c r="M464" s="212"/>
      <c r="N464" s="213"/>
      <c r="O464" s="85"/>
      <c r="P464" s="85"/>
      <c r="Q464" s="85"/>
      <c r="R464" s="85"/>
      <c r="S464" s="85"/>
      <c r="T464" s="86"/>
      <c r="U464" s="32"/>
      <c r="V464" s="32"/>
      <c r="W464" s="32"/>
      <c r="X464" s="32"/>
      <c r="Y464" s="32"/>
      <c r="Z464" s="32"/>
      <c r="AA464" s="32"/>
      <c r="AB464" s="32"/>
      <c r="AC464" s="32"/>
      <c r="AD464" s="32"/>
      <c r="AE464" s="32"/>
      <c r="AT464" s="11" t="s">
        <v>117</v>
      </c>
      <c r="AU464" s="11" t="s">
        <v>76</v>
      </c>
    </row>
    <row r="465" s="2" customFormat="1" ht="16.5" customHeight="1">
      <c r="A465" s="32"/>
      <c r="B465" s="33"/>
      <c r="C465" s="196" t="s">
        <v>733</v>
      </c>
      <c r="D465" s="196" t="s">
        <v>108</v>
      </c>
      <c r="E465" s="197" t="s">
        <v>734</v>
      </c>
      <c r="F465" s="198" t="s">
        <v>735</v>
      </c>
      <c r="G465" s="199" t="s">
        <v>121</v>
      </c>
      <c r="H465" s="200">
        <v>100</v>
      </c>
      <c r="I465" s="201"/>
      <c r="J465" s="202">
        <f>ROUND(I465*H465,2)</f>
        <v>0</v>
      </c>
      <c r="K465" s="203"/>
      <c r="L465" s="38"/>
      <c r="M465" s="204" t="s">
        <v>1</v>
      </c>
      <c r="N465" s="205" t="s">
        <v>41</v>
      </c>
      <c r="O465" s="85"/>
      <c r="P465" s="206">
        <f>O465*H465</f>
        <v>0</v>
      </c>
      <c r="Q465" s="206">
        <v>0</v>
      </c>
      <c r="R465" s="206">
        <f>Q465*H465</f>
        <v>0</v>
      </c>
      <c r="S465" s="206">
        <v>0</v>
      </c>
      <c r="T465" s="207">
        <f>S465*H465</f>
        <v>0</v>
      </c>
      <c r="U465" s="32"/>
      <c r="V465" s="32"/>
      <c r="W465" s="32"/>
      <c r="X465" s="32"/>
      <c r="Y465" s="32"/>
      <c r="Z465" s="32"/>
      <c r="AA465" s="32"/>
      <c r="AB465" s="32"/>
      <c r="AC465" s="32"/>
      <c r="AD465" s="32"/>
      <c r="AE465" s="32"/>
      <c r="AR465" s="208" t="s">
        <v>112</v>
      </c>
      <c r="AT465" s="208" t="s">
        <v>108</v>
      </c>
      <c r="AU465" s="208" t="s">
        <v>76</v>
      </c>
      <c r="AY465" s="11" t="s">
        <v>113</v>
      </c>
      <c r="BE465" s="209">
        <f>IF(N465="základní",J465,0)</f>
        <v>0</v>
      </c>
      <c r="BF465" s="209">
        <f>IF(N465="snížená",J465,0)</f>
        <v>0</v>
      </c>
      <c r="BG465" s="209">
        <f>IF(N465="zákl. přenesená",J465,0)</f>
        <v>0</v>
      </c>
      <c r="BH465" s="209">
        <f>IF(N465="sníž. přenesená",J465,0)</f>
        <v>0</v>
      </c>
      <c r="BI465" s="209">
        <f>IF(N465="nulová",J465,0)</f>
        <v>0</v>
      </c>
      <c r="BJ465" s="11" t="s">
        <v>84</v>
      </c>
      <c r="BK465" s="209">
        <f>ROUND(I465*H465,2)</f>
        <v>0</v>
      </c>
      <c r="BL465" s="11" t="s">
        <v>112</v>
      </c>
      <c r="BM465" s="208" t="s">
        <v>736</v>
      </c>
    </row>
    <row r="466" s="2" customFormat="1">
      <c r="A466" s="32"/>
      <c r="B466" s="33"/>
      <c r="C466" s="34"/>
      <c r="D466" s="210" t="s">
        <v>115</v>
      </c>
      <c r="E466" s="34"/>
      <c r="F466" s="211" t="s">
        <v>737</v>
      </c>
      <c r="G466" s="34"/>
      <c r="H466" s="34"/>
      <c r="I466" s="134"/>
      <c r="J466" s="34"/>
      <c r="K466" s="34"/>
      <c r="L466" s="38"/>
      <c r="M466" s="212"/>
      <c r="N466" s="213"/>
      <c r="O466" s="85"/>
      <c r="P466" s="85"/>
      <c r="Q466" s="85"/>
      <c r="R466" s="85"/>
      <c r="S466" s="85"/>
      <c r="T466" s="86"/>
      <c r="U466" s="32"/>
      <c r="V466" s="32"/>
      <c r="W466" s="32"/>
      <c r="X466" s="32"/>
      <c r="Y466" s="32"/>
      <c r="Z466" s="32"/>
      <c r="AA466" s="32"/>
      <c r="AB466" s="32"/>
      <c r="AC466" s="32"/>
      <c r="AD466" s="32"/>
      <c r="AE466" s="32"/>
      <c r="AT466" s="11" t="s">
        <v>115</v>
      </c>
      <c r="AU466" s="11" t="s">
        <v>76</v>
      </c>
    </row>
    <row r="467" s="2" customFormat="1">
      <c r="A467" s="32"/>
      <c r="B467" s="33"/>
      <c r="C467" s="34"/>
      <c r="D467" s="210" t="s">
        <v>117</v>
      </c>
      <c r="E467" s="34"/>
      <c r="F467" s="214" t="s">
        <v>732</v>
      </c>
      <c r="G467" s="34"/>
      <c r="H467" s="34"/>
      <c r="I467" s="134"/>
      <c r="J467" s="34"/>
      <c r="K467" s="34"/>
      <c r="L467" s="38"/>
      <c r="M467" s="212"/>
      <c r="N467" s="213"/>
      <c r="O467" s="85"/>
      <c r="P467" s="85"/>
      <c r="Q467" s="85"/>
      <c r="R467" s="85"/>
      <c r="S467" s="85"/>
      <c r="T467" s="86"/>
      <c r="U467" s="32"/>
      <c r="V467" s="32"/>
      <c r="W467" s="32"/>
      <c r="X467" s="32"/>
      <c r="Y467" s="32"/>
      <c r="Z467" s="32"/>
      <c r="AA467" s="32"/>
      <c r="AB467" s="32"/>
      <c r="AC467" s="32"/>
      <c r="AD467" s="32"/>
      <c r="AE467" s="32"/>
      <c r="AT467" s="11" t="s">
        <v>117</v>
      </c>
      <c r="AU467" s="11" t="s">
        <v>76</v>
      </c>
    </row>
    <row r="468" s="2" customFormat="1" ht="16.5" customHeight="1">
      <c r="A468" s="32"/>
      <c r="B468" s="33"/>
      <c r="C468" s="196" t="s">
        <v>738</v>
      </c>
      <c r="D468" s="196" t="s">
        <v>108</v>
      </c>
      <c r="E468" s="197" t="s">
        <v>739</v>
      </c>
      <c r="F468" s="198" t="s">
        <v>740</v>
      </c>
      <c r="G468" s="199" t="s">
        <v>121</v>
      </c>
      <c r="H468" s="200">
        <v>30</v>
      </c>
      <c r="I468" s="201"/>
      <c r="J468" s="202">
        <f>ROUND(I468*H468,2)</f>
        <v>0</v>
      </c>
      <c r="K468" s="203"/>
      <c r="L468" s="38"/>
      <c r="M468" s="204" t="s">
        <v>1</v>
      </c>
      <c r="N468" s="205" t="s">
        <v>41</v>
      </c>
      <c r="O468" s="85"/>
      <c r="P468" s="206">
        <f>O468*H468</f>
        <v>0</v>
      </c>
      <c r="Q468" s="206">
        <v>0</v>
      </c>
      <c r="R468" s="206">
        <f>Q468*H468</f>
        <v>0</v>
      </c>
      <c r="S468" s="206">
        <v>0</v>
      </c>
      <c r="T468" s="207">
        <f>S468*H468</f>
        <v>0</v>
      </c>
      <c r="U468" s="32"/>
      <c r="V468" s="32"/>
      <c r="W468" s="32"/>
      <c r="X468" s="32"/>
      <c r="Y468" s="32"/>
      <c r="Z468" s="32"/>
      <c r="AA468" s="32"/>
      <c r="AB468" s="32"/>
      <c r="AC468" s="32"/>
      <c r="AD468" s="32"/>
      <c r="AE468" s="32"/>
      <c r="AR468" s="208" t="s">
        <v>112</v>
      </c>
      <c r="AT468" s="208" t="s">
        <v>108</v>
      </c>
      <c r="AU468" s="208" t="s">
        <v>76</v>
      </c>
      <c r="AY468" s="11" t="s">
        <v>113</v>
      </c>
      <c r="BE468" s="209">
        <f>IF(N468="základní",J468,0)</f>
        <v>0</v>
      </c>
      <c r="BF468" s="209">
        <f>IF(N468="snížená",J468,0)</f>
        <v>0</v>
      </c>
      <c r="BG468" s="209">
        <f>IF(N468="zákl. přenesená",J468,0)</f>
        <v>0</v>
      </c>
      <c r="BH468" s="209">
        <f>IF(N468="sníž. přenesená",J468,0)</f>
        <v>0</v>
      </c>
      <c r="BI468" s="209">
        <f>IF(N468="nulová",J468,0)</f>
        <v>0</v>
      </c>
      <c r="BJ468" s="11" t="s">
        <v>84</v>
      </c>
      <c r="BK468" s="209">
        <f>ROUND(I468*H468,2)</f>
        <v>0</v>
      </c>
      <c r="BL468" s="11" t="s">
        <v>112</v>
      </c>
      <c r="BM468" s="208" t="s">
        <v>741</v>
      </c>
    </row>
    <row r="469" s="2" customFormat="1">
      <c r="A469" s="32"/>
      <c r="B469" s="33"/>
      <c r="C469" s="34"/>
      <c r="D469" s="210" t="s">
        <v>115</v>
      </c>
      <c r="E469" s="34"/>
      <c r="F469" s="211" t="s">
        <v>742</v>
      </c>
      <c r="G469" s="34"/>
      <c r="H469" s="34"/>
      <c r="I469" s="134"/>
      <c r="J469" s="34"/>
      <c r="K469" s="34"/>
      <c r="L469" s="38"/>
      <c r="M469" s="212"/>
      <c r="N469" s="213"/>
      <c r="O469" s="85"/>
      <c r="P469" s="85"/>
      <c r="Q469" s="85"/>
      <c r="R469" s="85"/>
      <c r="S469" s="85"/>
      <c r="T469" s="86"/>
      <c r="U469" s="32"/>
      <c r="V469" s="32"/>
      <c r="W469" s="32"/>
      <c r="X469" s="32"/>
      <c r="Y469" s="32"/>
      <c r="Z469" s="32"/>
      <c r="AA469" s="32"/>
      <c r="AB469" s="32"/>
      <c r="AC469" s="32"/>
      <c r="AD469" s="32"/>
      <c r="AE469" s="32"/>
      <c r="AT469" s="11" t="s">
        <v>115</v>
      </c>
      <c r="AU469" s="11" t="s">
        <v>76</v>
      </c>
    </row>
    <row r="470" s="2" customFormat="1">
      <c r="A470" s="32"/>
      <c r="B470" s="33"/>
      <c r="C470" s="34"/>
      <c r="D470" s="210" t="s">
        <v>117</v>
      </c>
      <c r="E470" s="34"/>
      <c r="F470" s="214" t="s">
        <v>732</v>
      </c>
      <c r="G470" s="34"/>
      <c r="H470" s="34"/>
      <c r="I470" s="134"/>
      <c r="J470" s="34"/>
      <c r="K470" s="34"/>
      <c r="L470" s="38"/>
      <c r="M470" s="212"/>
      <c r="N470" s="213"/>
      <c r="O470" s="85"/>
      <c r="P470" s="85"/>
      <c r="Q470" s="85"/>
      <c r="R470" s="85"/>
      <c r="S470" s="85"/>
      <c r="T470" s="86"/>
      <c r="U470" s="32"/>
      <c r="V470" s="32"/>
      <c r="W470" s="32"/>
      <c r="X470" s="32"/>
      <c r="Y470" s="32"/>
      <c r="Z470" s="32"/>
      <c r="AA470" s="32"/>
      <c r="AB470" s="32"/>
      <c r="AC470" s="32"/>
      <c r="AD470" s="32"/>
      <c r="AE470" s="32"/>
      <c r="AT470" s="11" t="s">
        <v>117</v>
      </c>
      <c r="AU470" s="11" t="s">
        <v>76</v>
      </c>
    </row>
    <row r="471" s="2" customFormat="1" ht="16.5" customHeight="1">
      <c r="A471" s="32"/>
      <c r="B471" s="33"/>
      <c r="C471" s="196" t="s">
        <v>743</v>
      </c>
      <c r="D471" s="196" t="s">
        <v>108</v>
      </c>
      <c r="E471" s="197" t="s">
        <v>744</v>
      </c>
      <c r="F471" s="198" t="s">
        <v>745</v>
      </c>
      <c r="G471" s="199" t="s">
        <v>121</v>
      </c>
      <c r="H471" s="200">
        <v>20</v>
      </c>
      <c r="I471" s="201"/>
      <c r="J471" s="202">
        <f>ROUND(I471*H471,2)</f>
        <v>0</v>
      </c>
      <c r="K471" s="203"/>
      <c r="L471" s="38"/>
      <c r="M471" s="204" t="s">
        <v>1</v>
      </c>
      <c r="N471" s="205" t="s">
        <v>41</v>
      </c>
      <c r="O471" s="85"/>
      <c r="P471" s="206">
        <f>O471*H471</f>
        <v>0</v>
      </c>
      <c r="Q471" s="206">
        <v>0</v>
      </c>
      <c r="R471" s="206">
        <f>Q471*H471</f>
        <v>0</v>
      </c>
      <c r="S471" s="206">
        <v>0</v>
      </c>
      <c r="T471" s="207">
        <f>S471*H471</f>
        <v>0</v>
      </c>
      <c r="U471" s="32"/>
      <c r="V471" s="32"/>
      <c r="W471" s="32"/>
      <c r="X471" s="32"/>
      <c r="Y471" s="32"/>
      <c r="Z471" s="32"/>
      <c r="AA471" s="32"/>
      <c r="AB471" s="32"/>
      <c r="AC471" s="32"/>
      <c r="AD471" s="32"/>
      <c r="AE471" s="32"/>
      <c r="AR471" s="208" t="s">
        <v>112</v>
      </c>
      <c r="AT471" s="208" t="s">
        <v>108</v>
      </c>
      <c r="AU471" s="208" t="s">
        <v>76</v>
      </c>
      <c r="AY471" s="11" t="s">
        <v>113</v>
      </c>
      <c r="BE471" s="209">
        <f>IF(N471="základní",J471,0)</f>
        <v>0</v>
      </c>
      <c r="BF471" s="209">
        <f>IF(N471="snížená",J471,0)</f>
        <v>0</v>
      </c>
      <c r="BG471" s="209">
        <f>IF(N471="zákl. přenesená",J471,0)</f>
        <v>0</v>
      </c>
      <c r="BH471" s="209">
        <f>IF(N471="sníž. přenesená",J471,0)</f>
        <v>0</v>
      </c>
      <c r="BI471" s="209">
        <f>IF(N471="nulová",J471,0)</f>
        <v>0</v>
      </c>
      <c r="BJ471" s="11" t="s">
        <v>84</v>
      </c>
      <c r="BK471" s="209">
        <f>ROUND(I471*H471,2)</f>
        <v>0</v>
      </c>
      <c r="BL471" s="11" t="s">
        <v>112</v>
      </c>
      <c r="BM471" s="208" t="s">
        <v>746</v>
      </c>
    </row>
    <row r="472" s="2" customFormat="1">
      <c r="A472" s="32"/>
      <c r="B472" s="33"/>
      <c r="C472" s="34"/>
      <c r="D472" s="210" t="s">
        <v>115</v>
      </c>
      <c r="E472" s="34"/>
      <c r="F472" s="211" t="s">
        <v>747</v>
      </c>
      <c r="G472" s="34"/>
      <c r="H472" s="34"/>
      <c r="I472" s="134"/>
      <c r="J472" s="34"/>
      <c r="K472" s="34"/>
      <c r="L472" s="38"/>
      <c r="M472" s="212"/>
      <c r="N472" s="213"/>
      <c r="O472" s="85"/>
      <c r="P472" s="85"/>
      <c r="Q472" s="85"/>
      <c r="R472" s="85"/>
      <c r="S472" s="85"/>
      <c r="T472" s="86"/>
      <c r="U472" s="32"/>
      <c r="V472" s="32"/>
      <c r="W472" s="32"/>
      <c r="X472" s="32"/>
      <c r="Y472" s="32"/>
      <c r="Z472" s="32"/>
      <c r="AA472" s="32"/>
      <c r="AB472" s="32"/>
      <c r="AC472" s="32"/>
      <c r="AD472" s="32"/>
      <c r="AE472" s="32"/>
      <c r="AT472" s="11" t="s">
        <v>115</v>
      </c>
      <c r="AU472" s="11" t="s">
        <v>76</v>
      </c>
    </row>
    <row r="473" s="2" customFormat="1">
      <c r="A473" s="32"/>
      <c r="B473" s="33"/>
      <c r="C473" s="34"/>
      <c r="D473" s="210" t="s">
        <v>117</v>
      </c>
      <c r="E473" s="34"/>
      <c r="F473" s="214" t="s">
        <v>732</v>
      </c>
      <c r="G473" s="34"/>
      <c r="H473" s="34"/>
      <c r="I473" s="134"/>
      <c r="J473" s="34"/>
      <c r="K473" s="34"/>
      <c r="L473" s="38"/>
      <c r="M473" s="212"/>
      <c r="N473" s="213"/>
      <c r="O473" s="85"/>
      <c r="P473" s="85"/>
      <c r="Q473" s="85"/>
      <c r="R473" s="85"/>
      <c r="S473" s="85"/>
      <c r="T473" s="86"/>
      <c r="U473" s="32"/>
      <c r="V473" s="32"/>
      <c r="W473" s="32"/>
      <c r="X473" s="32"/>
      <c r="Y473" s="32"/>
      <c r="Z473" s="32"/>
      <c r="AA473" s="32"/>
      <c r="AB473" s="32"/>
      <c r="AC473" s="32"/>
      <c r="AD473" s="32"/>
      <c r="AE473" s="32"/>
      <c r="AT473" s="11" t="s">
        <v>117</v>
      </c>
      <c r="AU473" s="11" t="s">
        <v>76</v>
      </c>
    </row>
    <row r="474" s="2" customFormat="1" ht="16.5" customHeight="1">
      <c r="A474" s="32"/>
      <c r="B474" s="33"/>
      <c r="C474" s="196" t="s">
        <v>748</v>
      </c>
      <c r="D474" s="196" t="s">
        <v>108</v>
      </c>
      <c r="E474" s="197" t="s">
        <v>749</v>
      </c>
      <c r="F474" s="198" t="s">
        <v>750</v>
      </c>
      <c r="G474" s="199" t="s">
        <v>121</v>
      </c>
      <c r="H474" s="200">
        <v>10</v>
      </c>
      <c r="I474" s="201"/>
      <c r="J474" s="202">
        <f>ROUND(I474*H474,2)</f>
        <v>0</v>
      </c>
      <c r="K474" s="203"/>
      <c r="L474" s="38"/>
      <c r="M474" s="204" t="s">
        <v>1</v>
      </c>
      <c r="N474" s="205" t="s">
        <v>41</v>
      </c>
      <c r="O474" s="85"/>
      <c r="P474" s="206">
        <f>O474*H474</f>
        <v>0</v>
      </c>
      <c r="Q474" s="206">
        <v>0</v>
      </c>
      <c r="R474" s="206">
        <f>Q474*H474</f>
        <v>0</v>
      </c>
      <c r="S474" s="206">
        <v>0</v>
      </c>
      <c r="T474" s="207">
        <f>S474*H474</f>
        <v>0</v>
      </c>
      <c r="U474" s="32"/>
      <c r="V474" s="32"/>
      <c r="W474" s="32"/>
      <c r="X474" s="32"/>
      <c r="Y474" s="32"/>
      <c r="Z474" s="32"/>
      <c r="AA474" s="32"/>
      <c r="AB474" s="32"/>
      <c r="AC474" s="32"/>
      <c r="AD474" s="32"/>
      <c r="AE474" s="32"/>
      <c r="AR474" s="208" t="s">
        <v>112</v>
      </c>
      <c r="AT474" s="208" t="s">
        <v>108</v>
      </c>
      <c r="AU474" s="208" t="s">
        <v>76</v>
      </c>
      <c r="AY474" s="11" t="s">
        <v>113</v>
      </c>
      <c r="BE474" s="209">
        <f>IF(N474="základní",J474,0)</f>
        <v>0</v>
      </c>
      <c r="BF474" s="209">
        <f>IF(N474="snížená",J474,0)</f>
        <v>0</v>
      </c>
      <c r="BG474" s="209">
        <f>IF(N474="zákl. přenesená",J474,0)</f>
        <v>0</v>
      </c>
      <c r="BH474" s="209">
        <f>IF(N474="sníž. přenesená",J474,0)</f>
        <v>0</v>
      </c>
      <c r="BI474" s="209">
        <f>IF(N474="nulová",J474,0)</f>
        <v>0</v>
      </c>
      <c r="BJ474" s="11" t="s">
        <v>84</v>
      </c>
      <c r="BK474" s="209">
        <f>ROUND(I474*H474,2)</f>
        <v>0</v>
      </c>
      <c r="BL474" s="11" t="s">
        <v>112</v>
      </c>
      <c r="BM474" s="208" t="s">
        <v>751</v>
      </c>
    </row>
    <row r="475" s="2" customFormat="1">
      <c r="A475" s="32"/>
      <c r="B475" s="33"/>
      <c r="C475" s="34"/>
      <c r="D475" s="210" t="s">
        <v>115</v>
      </c>
      <c r="E475" s="34"/>
      <c r="F475" s="211" t="s">
        <v>752</v>
      </c>
      <c r="G475" s="34"/>
      <c r="H475" s="34"/>
      <c r="I475" s="134"/>
      <c r="J475" s="34"/>
      <c r="K475" s="34"/>
      <c r="L475" s="38"/>
      <c r="M475" s="212"/>
      <c r="N475" s="213"/>
      <c r="O475" s="85"/>
      <c r="P475" s="85"/>
      <c r="Q475" s="85"/>
      <c r="R475" s="85"/>
      <c r="S475" s="85"/>
      <c r="T475" s="86"/>
      <c r="U475" s="32"/>
      <c r="V475" s="32"/>
      <c r="W475" s="32"/>
      <c r="X475" s="32"/>
      <c r="Y475" s="32"/>
      <c r="Z475" s="32"/>
      <c r="AA475" s="32"/>
      <c r="AB475" s="32"/>
      <c r="AC475" s="32"/>
      <c r="AD475" s="32"/>
      <c r="AE475" s="32"/>
      <c r="AT475" s="11" t="s">
        <v>115</v>
      </c>
      <c r="AU475" s="11" t="s">
        <v>76</v>
      </c>
    </row>
    <row r="476" s="2" customFormat="1">
      <c r="A476" s="32"/>
      <c r="B476" s="33"/>
      <c r="C476" s="34"/>
      <c r="D476" s="210" t="s">
        <v>117</v>
      </c>
      <c r="E476" s="34"/>
      <c r="F476" s="214" t="s">
        <v>732</v>
      </c>
      <c r="G476" s="34"/>
      <c r="H476" s="34"/>
      <c r="I476" s="134"/>
      <c r="J476" s="34"/>
      <c r="K476" s="34"/>
      <c r="L476" s="38"/>
      <c r="M476" s="212"/>
      <c r="N476" s="213"/>
      <c r="O476" s="85"/>
      <c r="P476" s="85"/>
      <c r="Q476" s="85"/>
      <c r="R476" s="85"/>
      <c r="S476" s="85"/>
      <c r="T476" s="86"/>
      <c r="U476" s="32"/>
      <c r="V476" s="32"/>
      <c r="W476" s="32"/>
      <c r="X476" s="32"/>
      <c r="Y476" s="32"/>
      <c r="Z476" s="32"/>
      <c r="AA476" s="32"/>
      <c r="AB476" s="32"/>
      <c r="AC476" s="32"/>
      <c r="AD476" s="32"/>
      <c r="AE476" s="32"/>
      <c r="AT476" s="11" t="s">
        <v>117</v>
      </c>
      <c r="AU476" s="11" t="s">
        <v>76</v>
      </c>
    </row>
    <row r="477" s="2" customFormat="1" ht="16.5" customHeight="1">
      <c r="A477" s="32"/>
      <c r="B477" s="33"/>
      <c r="C477" s="196" t="s">
        <v>753</v>
      </c>
      <c r="D477" s="196" t="s">
        <v>108</v>
      </c>
      <c r="E477" s="197" t="s">
        <v>754</v>
      </c>
      <c r="F477" s="198" t="s">
        <v>755</v>
      </c>
      <c r="G477" s="199" t="s">
        <v>121</v>
      </c>
      <c r="H477" s="200">
        <v>1</v>
      </c>
      <c r="I477" s="201"/>
      <c r="J477" s="202">
        <f>ROUND(I477*H477,2)</f>
        <v>0</v>
      </c>
      <c r="K477" s="203"/>
      <c r="L477" s="38"/>
      <c r="M477" s="204" t="s">
        <v>1</v>
      </c>
      <c r="N477" s="205" t="s">
        <v>41</v>
      </c>
      <c r="O477" s="85"/>
      <c r="P477" s="206">
        <f>O477*H477</f>
        <v>0</v>
      </c>
      <c r="Q477" s="206">
        <v>0</v>
      </c>
      <c r="R477" s="206">
        <f>Q477*H477</f>
        <v>0</v>
      </c>
      <c r="S477" s="206">
        <v>0</v>
      </c>
      <c r="T477" s="207">
        <f>S477*H477</f>
        <v>0</v>
      </c>
      <c r="U477" s="32"/>
      <c r="V477" s="32"/>
      <c r="W477" s="32"/>
      <c r="X477" s="32"/>
      <c r="Y477" s="32"/>
      <c r="Z477" s="32"/>
      <c r="AA477" s="32"/>
      <c r="AB477" s="32"/>
      <c r="AC477" s="32"/>
      <c r="AD477" s="32"/>
      <c r="AE477" s="32"/>
      <c r="AR477" s="208" t="s">
        <v>112</v>
      </c>
      <c r="AT477" s="208" t="s">
        <v>108</v>
      </c>
      <c r="AU477" s="208" t="s">
        <v>76</v>
      </c>
      <c r="AY477" s="11" t="s">
        <v>113</v>
      </c>
      <c r="BE477" s="209">
        <f>IF(N477="základní",J477,0)</f>
        <v>0</v>
      </c>
      <c r="BF477" s="209">
        <f>IF(N477="snížená",J477,0)</f>
        <v>0</v>
      </c>
      <c r="BG477" s="209">
        <f>IF(N477="zákl. přenesená",J477,0)</f>
        <v>0</v>
      </c>
      <c r="BH477" s="209">
        <f>IF(N477="sníž. přenesená",J477,0)</f>
        <v>0</v>
      </c>
      <c r="BI477" s="209">
        <f>IF(N477="nulová",J477,0)</f>
        <v>0</v>
      </c>
      <c r="BJ477" s="11" t="s">
        <v>84</v>
      </c>
      <c r="BK477" s="209">
        <f>ROUND(I477*H477,2)</f>
        <v>0</v>
      </c>
      <c r="BL477" s="11" t="s">
        <v>112</v>
      </c>
      <c r="BM477" s="208" t="s">
        <v>756</v>
      </c>
    </row>
    <row r="478" s="2" customFormat="1">
      <c r="A478" s="32"/>
      <c r="B478" s="33"/>
      <c r="C478" s="34"/>
      <c r="D478" s="210" t="s">
        <v>115</v>
      </c>
      <c r="E478" s="34"/>
      <c r="F478" s="211" t="s">
        <v>757</v>
      </c>
      <c r="G478" s="34"/>
      <c r="H478" s="34"/>
      <c r="I478" s="134"/>
      <c r="J478" s="34"/>
      <c r="K478" s="34"/>
      <c r="L478" s="38"/>
      <c r="M478" s="212"/>
      <c r="N478" s="213"/>
      <c r="O478" s="85"/>
      <c r="P478" s="85"/>
      <c r="Q478" s="85"/>
      <c r="R478" s="85"/>
      <c r="S478" s="85"/>
      <c r="T478" s="86"/>
      <c r="U478" s="32"/>
      <c r="V478" s="32"/>
      <c r="W478" s="32"/>
      <c r="X478" s="32"/>
      <c r="Y478" s="32"/>
      <c r="Z478" s="32"/>
      <c r="AA478" s="32"/>
      <c r="AB478" s="32"/>
      <c r="AC478" s="32"/>
      <c r="AD478" s="32"/>
      <c r="AE478" s="32"/>
      <c r="AT478" s="11" t="s">
        <v>115</v>
      </c>
      <c r="AU478" s="11" t="s">
        <v>76</v>
      </c>
    </row>
    <row r="479" s="2" customFormat="1">
      <c r="A479" s="32"/>
      <c r="B479" s="33"/>
      <c r="C479" s="34"/>
      <c r="D479" s="210" t="s">
        <v>117</v>
      </c>
      <c r="E479" s="34"/>
      <c r="F479" s="214" t="s">
        <v>732</v>
      </c>
      <c r="G479" s="34"/>
      <c r="H479" s="34"/>
      <c r="I479" s="134"/>
      <c r="J479" s="34"/>
      <c r="K479" s="34"/>
      <c r="L479" s="38"/>
      <c r="M479" s="212"/>
      <c r="N479" s="213"/>
      <c r="O479" s="85"/>
      <c r="P479" s="85"/>
      <c r="Q479" s="85"/>
      <c r="R479" s="85"/>
      <c r="S479" s="85"/>
      <c r="T479" s="86"/>
      <c r="U479" s="32"/>
      <c r="V479" s="32"/>
      <c r="W479" s="32"/>
      <c r="X479" s="32"/>
      <c r="Y479" s="32"/>
      <c r="Z479" s="32"/>
      <c r="AA479" s="32"/>
      <c r="AB479" s="32"/>
      <c r="AC479" s="32"/>
      <c r="AD479" s="32"/>
      <c r="AE479" s="32"/>
      <c r="AT479" s="11" t="s">
        <v>117</v>
      </c>
      <c r="AU479" s="11" t="s">
        <v>76</v>
      </c>
    </row>
    <row r="480" s="2" customFormat="1" ht="16.5" customHeight="1">
      <c r="A480" s="32"/>
      <c r="B480" s="33"/>
      <c r="C480" s="196" t="s">
        <v>758</v>
      </c>
      <c r="D480" s="196" t="s">
        <v>108</v>
      </c>
      <c r="E480" s="197" t="s">
        <v>759</v>
      </c>
      <c r="F480" s="198" t="s">
        <v>760</v>
      </c>
      <c r="G480" s="199" t="s">
        <v>121</v>
      </c>
      <c r="H480" s="200">
        <v>10</v>
      </c>
      <c r="I480" s="201"/>
      <c r="J480" s="202">
        <f>ROUND(I480*H480,2)</f>
        <v>0</v>
      </c>
      <c r="K480" s="203"/>
      <c r="L480" s="38"/>
      <c r="M480" s="204" t="s">
        <v>1</v>
      </c>
      <c r="N480" s="205" t="s">
        <v>41</v>
      </c>
      <c r="O480" s="85"/>
      <c r="P480" s="206">
        <f>O480*H480</f>
        <v>0</v>
      </c>
      <c r="Q480" s="206">
        <v>0</v>
      </c>
      <c r="R480" s="206">
        <f>Q480*H480</f>
        <v>0</v>
      </c>
      <c r="S480" s="206">
        <v>0</v>
      </c>
      <c r="T480" s="207">
        <f>S480*H480</f>
        <v>0</v>
      </c>
      <c r="U480" s="32"/>
      <c r="V480" s="32"/>
      <c r="W480" s="32"/>
      <c r="X480" s="32"/>
      <c r="Y480" s="32"/>
      <c r="Z480" s="32"/>
      <c r="AA480" s="32"/>
      <c r="AB480" s="32"/>
      <c r="AC480" s="32"/>
      <c r="AD480" s="32"/>
      <c r="AE480" s="32"/>
      <c r="AR480" s="208" t="s">
        <v>112</v>
      </c>
      <c r="AT480" s="208" t="s">
        <v>108</v>
      </c>
      <c r="AU480" s="208" t="s">
        <v>76</v>
      </c>
      <c r="AY480" s="11" t="s">
        <v>113</v>
      </c>
      <c r="BE480" s="209">
        <f>IF(N480="základní",J480,0)</f>
        <v>0</v>
      </c>
      <c r="BF480" s="209">
        <f>IF(N480="snížená",J480,0)</f>
        <v>0</v>
      </c>
      <c r="BG480" s="209">
        <f>IF(N480="zákl. přenesená",J480,0)</f>
        <v>0</v>
      </c>
      <c r="BH480" s="209">
        <f>IF(N480="sníž. přenesená",J480,0)</f>
        <v>0</v>
      </c>
      <c r="BI480" s="209">
        <f>IF(N480="nulová",J480,0)</f>
        <v>0</v>
      </c>
      <c r="BJ480" s="11" t="s">
        <v>84</v>
      </c>
      <c r="BK480" s="209">
        <f>ROUND(I480*H480,2)</f>
        <v>0</v>
      </c>
      <c r="BL480" s="11" t="s">
        <v>112</v>
      </c>
      <c r="BM480" s="208" t="s">
        <v>761</v>
      </c>
    </row>
    <row r="481" s="2" customFormat="1">
      <c r="A481" s="32"/>
      <c r="B481" s="33"/>
      <c r="C481" s="34"/>
      <c r="D481" s="210" t="s">
        <v>115</v>
      </c>
      <c r="E481" s="34"/>
      <c r="F481" s="211" t="s">
        <v>762</v>
      </c>
      <c r="G481" s="34"/>
      <c r="H481" s="34"/>
      <c r="I481" s="134"/>
      <c r="J481" s="34"/>
      <c r="K481" s="34"/>
      <c r="L481" s="38"/>
      <c r="M481" s="212"/>
      <c r="N481" s="213"/>
      <c r="O481" s="85"/>
      <c r="P481" s="85"/>
      <c r="Q481" s="85"/>
      <c r="R481" s="85"/>
      <c r="S481" s="85"/>
      <c r="T481" s="86"/>
      <c r="U481" s="32"/>
      <c r="V481" s="32"/>
      <c r="W481" s="32"/>
      <c r="X481" s="32"/>
      <c r="Y481" s="32"/>
      <c r="Z481" s="32"/>
      <c r="AA481" s="32"/>
      <c r="AB481" s="32"/>
      <c r="AC481" s="32"/>
      <c r="AD481" s="32"/>
      <c r="AE481" s="32"/>
      <c r="AT481" s="11" t="s">
        <v>115</v>
      </c>
      <c r="AU481" s="11" t="s">
        <v>76</v>
      </c>
    </row>
    <row r="482" s="2" customFormat="1">
      <c r="A482" s="32"/>
      <c r="B482" s="33"/>
      <c r="C482" s="34"/>
      <c r="D482" s="210" t="s">
        <v>117</v>
      </c>
      <c r="E482" s="34"/>
      <c r="F482" s="214" t="s">
        <v>732</v>
      </c>
      <c r="G482" s="34"/>
      <c r="H482" s="34"/>
      <c r="I482" s="134"/>
      <c r="J482" s="34"/>
      <c r="K482" s="34"/>
      <c r="L482" s="38"/>
      <c r="M482" s="212"/>
      <c r="N482" s="213"/>
      <c r="O482" s="85"/>
      <c r="P482" s="85"/>
      <c r="Q482" s="85"/>
      <c r="R482" s="85"/>
      <c r="S482" s="85"/>
      <c r="T482" s="86"/>
      <c r="U482" s="32"/>
      <c r="V482" s="32"/>
      <c r="W482" s="32"/>
      <c r="X482" s="32"/>
      <c r="Y482" s="32"/>
      <c r="Z482" s="32"/>
      <c r="AA482" s="32"/>
      <c r="AB482" s="32"/>
      <c r="AC482" s="32"/>
      <c r="AD482" s="32"/>
      <c r="AE482" s="32"/>
      <c r="AT482" s="11" t="s">
        <v>117</v>
      </c>
      <c r="AU482" s="11" t="s">
        <v>76</v>
      </c>
    </row>
    <row r="483" s="2" customFormat="1" ht="16.5" customHeight="1">
      <c r="A483" s="32"/>
      <c r="B483" s="33"/>
      <c r="C483" s="196" t="s">
        <v>763</v>
      </c>
      <c r="D483" s="196" t="s">
        <v>108</v>
      </c>
      <c r="E483" s="197" t="s">
        <v>764</v>
      </c>
      <c r="F483" s="198" t="s">
        <v>765</v>
      </c>
      <c r="G483" s="199" t="s">
        <v>121</v>
      </c>
      <c r="H483" s="200">
        <v>20</v>
      </c>
      <c r="I483" s="201"/>
      <c r="J483" s="202">
        <f>ROUND(I483*H483,2)</f>
        <v>0</v>
      </c>
      <c r="K483" s="203"/>
      <c r="L483" s="38"/>
      <c r="M483" s="204" t="s">
        <v>1</v>
      </c>
      <c r="N483" s="205" t="s">
        <v>41</v>
      </c>
      <c r="O483" s="85"/>
      <c r="P483" s="206">
        <f>O483*H483</f>
        <v>0</v>
      </c>
      <c r="Q483" s="206">
        <v>0</v>
      </c>
      <c r="R483" s="206">
        <f>Q483*H483</f>
        <v>0</v>
      </c>
      <c r="S483" s="206">
        <v>0</v>
      </c>
      <c r="T483" s="207">
        <f>S483*H483</f>
        <v>0</v>
      </c>
      <c r="U483" s="32"/>
      <c r="V483" s="32"/>
      <c r="W483" s="32"/>
      <c r="X483" s="32"/>
      <c r="Y483" s="32"/>
      <c r="Z483" s="32"/>
      <c r="AA483" s="32"/>
      <c r="AB483" s="32"/>
      <c r="AC483" s="32"/>
      <c r="AD483" s="32"/>
      <c r="AE483" s="32"/>
      <c r="AR483" s="208" t="s">
        <v>112</v>
      </c>
      <c r="AT483" s="208" t="s">
        <v>108</v>
      </c>
      <c r="AU483" s="208" t="s">
        <v>76</v>
      </c>
      <c r="AY483" s="11" t="s">
        <v>113</v>
      </c>
      <c r="BE483" s="209">
        <f>IF(N483="základní",J483,0)</f>
        <v>0</v>
      </c>
      <c r="BF483" s="209">
        <f>IF(N483="snížená",J483,0)</f>
        <v>0</v>
      </c>
      <c r="BG483" s="209">
        <f>IF(N483="zákl. přenesená",J483,0)</f>
        <v>0</v>
      </c>
      <c r="BH483" s="209">
        <f>IF(N483="sníž. přenesená",J483,0)</f>
        <v>0</v>
      </c>
      <c r="BI483" s="209">
        <f>IF(N483="nulová",J483,0)</f>
        <v>0</v>
      </c>
      <c r="BJ483" s="11" t="s">
        <v>84</v>
      </c>
      <c r="BK483" s="209">
        <f>ROUND(I483*H483,2)</f>
        <v>0</v>
      </c>
      <c r="BL483" s="11" t="s">
        <v>112</v>
      </c>
      <c r="BM483" s="208" t="s">
        <v>766</v>
      </c>
    </row>
    <row r="484" s="2" customFormat="1">
      <c r="A484" s="32"/>
      <c r="B484" s="33"/>
      <c r="C484" s="34"/>
      <c r="D484" s="210" t="s">
        <v>115</v>
      </c>
      <c r="E484" s="34"/>
      <c r="F484" s="211" t="s">
        <v>767</v>
      </c>
      <c r="G484" s="34"/>
      <c r="H484" s="34"/>
      <c r="I484" s="134"/>
      <c r="J484" s="34"/>
      <c r="K484" s="34"/>
      <c r="L484" s="38"/>
      <c r="M484" s="212"/>
      <c r="N484" s="213"/>
      <c r="O484" s="85"/>
      <c r="P484" s="85"/>
      <c r="Q484" s="85"/>
      <c r="R484" s="85"/>
      <c r="S484" s="85"/>
      <c r="T484" s="86"/>
      <c r="U484" s="32"/>
      <c r="V484" s="32"/>
      <c r="W484" s="32"/>
      <c r="X484" s="32"/>
      <c r="Y484" s="32"/>
      <c r="Z484" s="32"/>
      <c r="AA484" s="32"/>
      <c r="AB484" s="32"/>
      <c r="AC484" s="32"/>
      <c r="AD484" s="32"/>
      <c r="AE484" s="32"/>
      <c r="AT484" s="11" t="s">
        <v>115</v>
      </c>
      <c r="AU484" s="11" t="s">
        <v>76</v>
      </c>
    </row>
    <row r="485" s="2" customFormat="1">
      <c r="A485" s="32"/>
      <c r="B485" s="33"/>
      <c r="C485" s="34"/>
      <c r="D485" s="210" t="s">
        <v>117</v>
      </c>
      <c r="E485" s="34"/>
      <c r="F485" s="214" t="s">
        <v>732</v>
      </c>
      <c r="G485" s="34"/>
      <c r="H485" s="34"/>
      <c r="I485" s="134"/>
      <c r="J485" s="34"/>
      <c r="K485" s="34"/>
      <c r="L485" s="38"/>
      <c r="M485" s="212"/>
      <c r="N485" s="213"/>
      <c r="O485" s="85"/>
      <c r="P485" s="85"/>
      <c r="Q485" s="85"/>
      <c r="R485" s="85"/>
      <c r="S485" s="85"/>
      <c r="T485" s="86"/>
      <c r="U485" s="32"/>
      <c r="V485" s="32"/>
      <c r="W485" s="32"/>
      <c r="X485" s="32"/>
      <c r="Y485" s="32"/>
      <c r="Z485" s="32"/>
      <c r="AA485" s="32"/>
      <c r="AB485" s="32"/>
      <c r="AC485" s="32"/>
      <c r="AD485" s="32"/>
      <c r="AE485" s="32"/>
      <c r="AT485" s="11" t="s">
        <v>117</v>
      </c>
      <c r="AU485" s="11" t="s">
        <v>76</v>
      </c>
    </row>
    <row r="486" s="2" customFormat="1" ht="16.5" customHeight="1">
      <c r="A486" s="32"/>
      <c r="B486" s="33"/>
      <c r="C486" s="196" t="s">
        <v>768</v>
      </c>
      <c r="D486" s="196" t="s">
        <v>108</v>
      </c>
      <c r="E486" s="197" t="s">
        <v>769</v>
      </c>
      <c r="F486" s="198" t="s">
        <v>770</v>
      </c>
      <c r="G486" s="199" t="s">
        <v>121</v>
      </c>
      <c r="H486" s="200">
        <v>5</v>
      </c>
      <c r="I486" s="201"/>
      <c r="J486" s="202">
        <f>ROUND(I486*H486,2)</f>
        <v>0</v>
      </c>
      <c r="K486" s="203"/>
      <c r="L486" s="38"/>
      <c r="M486" s="204" t="s">
        <v>1</v>
      </c>
      <c r="N486" s="205" t="s">
        <v>41</v>
      </c>
      <c r="O486" s="85"/>
      <c r="P486" s="206">
        <f>O486*H486</f>
        <v>0</v>
      </c>
      <c r="Q486" s="206">
        <v>0</v>
      </c>
      <c r="R486" s="206">
        <f>Q486*H486</f>
        <v>0</v>
      </c>
      <c r="S486" s="206">
        <v>0</v>
      </c>
      <c r="T486" s="207">
        <f>S486*H486</f>
        <v>0</v>
      </c>
      <c r="U486" s="32"/>
      <c r="V486" s="32"/>
      <c r="W486" s="32"/>
      <c r="X486" s="32"/>
      <c r="Y486" s="32"/>
      <c r="Z486" s="32"/>
      <c r="AA486" s="32"/>
      <c r="AB486" s="32"/>
      <c r="AC486" s="32"/>
      <c r="AD486" s="32"/>
      <c r="AE486" s="32"/>
      <c r="AR486" s="208" t="s">
        <v>112</v>
      </c>
      <c r="AT486" s="208" t="s">
        <v>108</v>
      </c>
      <c r="AU486" s="208" t="s">
        <v>76</v>
      </c>
      <c r="AY486" s="11" t="s">
        <v>113</v>
      </c>
      <c r="BE486" s="209">
        <f>IF(N486="základní",J486,0)</f>
        <v>0</v>
      </c>
      <c r="BF486" s="209">
        <f>IF(N486="snížená",J486,0)</f>
        <v>0</v>
      </c>
      <c r="BG486" s="209">
        <f>IF(N486="zákl. přenesená",J486,0)</f>
        <v>0</v>
      </c>
      <c r="BH486" s="209">
        <f>IF(N486="sníž. přenesená",J486,0)</f>
        <v>0</v>
      </c>
      <c r="BI486" s="209">
        <f>IF(N486="nulová",J486,0)</f>
        <v>0</v>
      </c>
      <c r="BJ486" s="11" t="s">
        <v>84</v>
      </c>
      <c r="BK486" s="209">
        <f>ROUND(I486*H486,2)</f>
        <v>0</v>
      </c>
      <c r="BL486" s="11" t="s">
        <v>112</v>
      </c>
      <c r="BM486" s="208" t="s">
        <v>771</v>
      </c>
    </row>
    <row r="487" s="2" customFormat="1">
      <c r="A487" s="32"/>
      <c r="B487" s="33"/>
      <c r="C487" s="34"/>
      <c r="D487" s="210" t="s">
        <v>115</v>
      </c>
      <c r="E487" s="34"/>
      <c r="F487" s="211" t="s">
        <v>772</v>
      </c>
      <c r="G487" s="34"/>
      <c r="H487" s="34"/>
      <c r="I487" s="134"/>
      <c r="J487" s="34"/>
      <c r="K487" s="34"/>
      <c r="L487" s="38"/>
      <c r="M487" s="212"/>
      <c r="N487" s="213"/>
      <c r="O487" s="85"/>
      <c r="P487" s="85"/>
      <c r="Q487" s="85"/>
      <c r="R487" s="85"/>
      <c r="S487" s="85"/>
      <c r="T487" s="86"/>
      <c r="U487" s="32"/>
      <c r="V487" s="32"/>
      <c r="W487" s="32"/>
      <c r="X487" s="32"/>
      <c r="Y487" s="32"/>
      <c r="Z487" s="32"/>
      <c r="AA487" s="32"/>
      <c r="AB487" s="32"/>
      <c r="AC487" s="32"/>
      <c r="AD487" s="32"/>
      <c r="AE487" s="32"/>
      <c r="AT487" s="11" t="s">
        <v>115</v>
      </c>
      <c r="AU487" s="11" t="s">
        <v>76</v>
      </c>
    </row>
    <row r="488" s="2" customFormat="1">
      <c r="A488" s="32"/>
      <c r="B488" s="33"/>
      <c r="C488" s="34"/>
      <c r="D488" s="210" t="s">
        <v>117</v>
      </c>
      <c r="E488" s="34"/>
      <c r="F488" s="214" t="s">
        <v>732</v>
      </c>
      <c r="G488" s="34"/>
      <c r="H488" s="34"/>
      <c r="I488" s="134"/>
      <c r="J488" s="34"/>
      <c r="K488" s="34"/>
      <c r="L488" s="38"/>
      <c r="M488" s="212"/>
      <c r="N488" s="213"/>
      <c r="O488" s="85"/>
      <c r="P488" s="85"/>
      <c r="Q488" s="85"/>
      <c r="R488" s="85"/>
      <c r="S488" s="85"/>
      <c r="T488" s="86"/>
      <c r="U488" s="32"/>
      <c r="V488" s="32"/>
      <c r="W488" s="32"/>
      <c r="X488" s="32"/>
      <c r="Y488" s="32"/>
      <c r="Z488" s="32"/>
      <c r="AA488" s="32"/>
      <c r="AB488" s="32"/>
      <c r="AC488" s="32"/>
      <c r="AD488" s="32"/>
      <c r="AE488" s="32"/>
      <c r="AT488" s="11" t="s">
        <v>117</v>
      </c>
      <c r="AU488" s="11" t="s">
        <v>76</v>
      </c>
    </row>
    <row r="489" s="2" customFormat="1" ht="16.5" customHeight="1">
      <c r="A489" s="32"/>
      <c r="B489" s="33"/>
      <c r="C489" s="196" t="s">
        <v>773</v>
      </c>
      <c r="D489" s="196" t="s">
        <v>108</v>
      </c>
      <c r="E489" s="197" t="s">
        <v>774</v>
      </c>
      <c r="F489" s="198" t="s">
        <v>775</v>
      </c>
      <c r="G489" s="199" t="s">
        <v>121</v>
      </c>
      <c r="H489" s="200">
        <v>5</v>
      </c>
      <c r="I489" s="201"/>
      <c r="J489" s="202">
        <f>ROUND(I489*H489,2)</f>
        <v>0</v>
      </c>
      <c r="K489" s="203"/>
      <c r="L489" s="38"/>
      <c r="M489" s="204" t="s">
        <v>1</v>
      </c>
      <c r="N489" s="205" t="s">
        <v>41</v>
      </c>
      <c r="O489" s="85"/>
      <c r="P489" s="206">
        <f>O489*H489</f>
        <v>0</v>
      </c>
      <c r="Q489" s="206">
        <v>0</v>
      </c>
      <c r="R489" s="206">
        <f>Q489*H489</f>
        <v>0</v>
      </c>
      <c r="S489" s="206">
        <v>0</v>
      </c>
      <c r="T489" s="207">
        <f>S489*H489</f>
        <v>0</v>
      </c>
      <c r="U489" s="32"/>
      <c r="V489" s="32"/>
      <c r="W489" s="32"/>
      <c r="X489" s="32"/>
      <c r="Y489" s="32"/>
      <c r="Z489" s="32"/>
      <c r="AA489" s="32"/>
      <c r="AB489" s="32"/>
      <c r="AC489" s="32"/>
      <c r="AD489" s="32"/>
      <c r="AE489" s="32"/>
      <c r="AR489" s="208" t="s">
        <v>112</v>
      </c>
      <c r="AT489" s="208" t="s">
        <v>108</v>
      </c>
      <c r="AU489" s="208" t="s">
        <v>76</v>
      </c>
      <c r="AY489" s="11" t="s">
        <v>113</v>
      </c>
      <c r="BE489" s="209">
        <f>IF(N489="základní",J489,0)</f>
        <v>0</v>
      </c>
      <c r="BF489" s="209">
        <f>IF(N489="snížená",J489,0)</f>
        <v>0</v>
      </c>
      <c r="BG489" s="209">
        <f>IF(N489="zákl. přenesená",J489,0)</f>
        <v>0</v>
      </c>
      <c r="BH489" s="209">
        <f>IF(N489="sníž. přenesená",J489,0)</f>
        <v>0</v>
      </c>
      <c r="BI489" s="209">
        <f>IF(N489="nulová",J489,0)</f>
        <v>0</v>
      </c>
      <c r="BJ489" s="11" t="s">
        <v>84</v>
      </c>
      <c r="BK489" s="209">
        <f>ROUND(I489*H489,2)</f>
        <v>0</v>
      </c>
      <c r="BL489" s="11" t="s">
        <v>112</v>
      </c>
      <c r="BM489" s="208" t="s">
        <v>776</v>
      </c>
    </row>
    <row r="490" s="2" customFormat="1">
      <c r="A490" s="32"/>
      <c r="B490" s="33"/>
      <c r="C490" s="34"/>
      <c r="D490" s="210" t="s">
        <v>115</v>
      </c>
      <c r="E490" s="34"/>
      <c r="F490" s="211" t="s">
        <v>777</v>
      </c>
      <c r="G490" s="34"/>
      <c r="H490" s="34"/>
      <c r="I490" s="134"/>
      <c r="J490" s="34"/>
      <c r="K490" s="34"/>
      <c r="L490" s="38"/>
      <c r="M490" s="212"/>
      <c r="N490" s="213"/>
      <c r="O490" s="85"/>
      <c r="P490" s="85"/>
      <c r="Q490" s="85"/>
      <c r="R490" s="85"/>
      <c r="S490" s="85"/>
      <c r="T490" s="86"/>
      <c r="U490" s="32"/>
      <c r="V490" s="32"/>
      <c r="W490" s="32"/>
      <c r="X490" s="32"/>
      <c r="Y490" s="32"/>
      <c r="Z490" s="32"/>
      <c r="AA490" s="32"/>
      <c r="AB490" s="32"/>
      <c r="AC490" s="32"/>
      <c r="AD490" s="32"/>
      <c r="AE490" s="32"/>
      <c r="AT490" s="11" t="s">
        <v>115</v>
      </c>
      <c r="AU490" s="11" t="s">
        <v>76</v>
      </c>
    </row>
    <row r="491" s="2" customFormat="1">
      <c r="A491" s="32"/>
      <c r="B491" s="33"/>
      <c r="C491" s="34"/>
      <c r="D491" s="210" t="s">
        <v>117</v>
      </c>
      <c r="E491" s="34"/>
      <c r="F491" s="214" t="s">
        <v>732</v>
      </c>
      <c r="G491" s="34"/>
      <c r="H491" s="34"/>
      <c r="I491" s="134"/>
      <c r="J491" s="34"/>
      <c r="K491" s="34"/>
      <c r="L491" s="38"/>
      <c r="M491" s="212"/>
      <c r="N491" s="213"/>
      <c r="O491" s="85"/>
      <c r="P491" s="85"/>
      <c r="Q491" s="85"/>
      <c r="R491" s="85"/>
      <c r="S491" s="85"/>
      <c r="T491" s="86"/>
      <c r="U491" s="32"/>
      <c r="V491" s="32"/>
      <c r="W491" s="32"/>
      <c r="X491" s="32"/>
      <c r="Y491" s="32"/>
      <c r="Z491" s="32"/>
      <c r="AA491" s="32"/>
      <c r="AB491" s="32"/>
      <c r="AC491" s="32"/>
      <c r="AD491" s="32"/>
      <c r="AE491" s="32"/>
      <c r="AT491" s="11" t="s">
        <v>117</v>
      </c>
      <c r="AU491" s="11" t="s">
        <v>76</v>
      </c>
    </row>
    <row r="492" s="2" customFormat="1" ht="16.5" customHeight="1">
      <c r="A492" s="32"/>
      <c r="B492" s="33"/>
      <c r="C492" s="196" t="s">
        <v>778</v>
      </c>
      <c r="D492" s="196" t="s">
        <v>108</v>
      </c>
      <c r="E492" s="197" t="s">
        <v>779</v>
      </c>
      <c r="F492" s="198" t="s">
        <v>780</v>
      </c>
      <c r="G492" s="199" t="s">
        <v>121</v>
      </c>
      <c r="H492" s="200">
        <v>5</v>
      </c>
      <c r="I492" s="201"/>
      <c r="J492" s="202">
        <f>ROUND(I492*H492,2)</f>
        <v>0</v>
      </c>
      <c r="K492" s="203"/>
      <c r="L492" s="38"/>
      <c r="M492" s="204" t="s">
        <v>1</v>
      </c>
      <c r="N492" s="205" t="s">
        <v>41</v>
      </c>
      <c r="O492" s="85"/>
      <c r="P492" s="206">
        <f>O492*H492</f>
        <v>0</v>
      </c>
      <c r="Q492" s="206">
        <v>0</v>
      </c>
      <c r="R492" s="206">
        <f>Q492*H492</f>
        <v>0</v>
      </c>
      <c r="S492" s="206">
        <v>0</v>
      </c>
      <c r="T492" s="207">
        <f>S492*H492</f>
        <v>0</v>
      </c>
      <c r="U492" s="32"/>
      <c r="V492" s="32"/>
      <c r="W492" s="32"/>
      <c r="X492" s="32"/>
      <c r="Y492" s="32"/>
      <c r="Z492" s="32"/>
      <c r="AA492" s="32"/>
      <c r="AB492" s="32"/>
      <c r="AC492" s="32"/>
      <c r="AD492" s="32"/>
      <c r="AE492" s="32"/>
      <c r="AR492" s="208" t="s">
        <v>112</v>
      </c>
      <c r="AT492" s="208" t="s">
        <v>108</v>
      </c>
      <c r="AU492" s="208" t="s">
        <v>76</v>
      </c>
      <c r="AY492" s="11" t="s">
        <v>113</v>
      </c>
      <c r="BE492" s="209">
        <f>IF(N492="základní",J492,0)</f>
        <v>0</v>
      </c>
      <c r="BF492" s="209">
        <f>IF(N492="snížená",J492,0)</f>
        <v>0</v>
      </c>
      <c r="BG492" s="209">
        <f>IF(N492="zákl. přenesená",J492,0)</f>
        <v>0</v>
      </c>
      <c r="BH492" s="209">
        <f>IF(N492="sníž. přenesená",J492,0)</f>
        <v>0</v>
      </c>
      <c r="BI492" s="209">
        <f>IF(N492="nulová",J492,0)</f>
        <v>0</v>
      </c>
      <c r="BJ492" s="11" t="s">
        <v>84</v>
      </c>
      <c r="BK492" s="209">
        <f>ROUND(I492*H492,2)</f>
        <v>0</v>
      </c>
      <c r="BL492" s="11" t="s">
        <v>112</v>
      </c>
      <c r="BM492" s="208" t="s">
        <v>781</v>
      </c>
    </row>
    <row r="493" s="2" customFormat="1">
      <c r="A493" s="32"/>
      <c r="B493" s="33"/>
      <c r="C493" s="34"/>
      <c r="D493" s="210" t="s">
        <v>115</v>
      </c>
      <c r="E493" s="34"/>
      <c r="F493" s="211" t="s">
        <v>782</v>
      </c>
      <c r="G493" s="34"/>
      <c r="H493" s="34"/>
      <c r="I493" s="134"/>
      <c r="J493" s="34"/>
      <c r="K493" s="34"/>
      <c r="L493" s="38"/>
      <c r="M493" s="212"/>
      <c r="N493" s="213"/>
      <c r="O493" s="85"/>
      <c r="P493" s="85"/>
      <c r="Q493" s="85"/>
      <c r="R493" s="85"/>
      <c r="S493" s="85"/>
      <c r="T493" s="86"/>
      <c r="U493" s="32"/>
      <c r="V493" s="32"/>
      <c r="W493" s="32"/>
      <c r="X493" s="32"/>
      <c r="Y493" s="32"/>
      <c r="Z493" s="32"/>
      <c r="AA493" s="32"/>
      <c r="AB493" s="32"/>
      <c r="AC493" s="32"/>
      <c r="AD493" s="32"/>
      <c r="AE493" s="32"/>
      <c r="AT493" s="11" t="s">
        <v>115</v>
      </c>
      <c r="AU493" s="11" t="s">
        <v>76</v>
      </c>
    </row>
    <row r="494" s="2" customFormat="1">
      <c r="A494" s="32"/>
      <c r="B494" s="33"/>
      <c r="C494" s="34"/>
      <c r="D494" s="210" t="s">
        <v>117</v>
      </c>
      <c r="E494" s="34"/>
      <c r="F494" s="214" t="s">
        <v>732</v>
      </c>
      <c r="G494" s="34"/>
      <c r="H494" s="34"/>
      <c r="I494" s="134"/>
      <c r="J494" s="34"/>
      <c r="K494" s="34"/>
      <c r="L494" s="38"/>
      <c r="M494" s="212"/>
      <c r="N494" s="213"/>
      <c r="O494" s="85"/>
      <c r="P494" s="85"/>
      <c r="Q494" s="85"/>
      <c r="R494" s="85"/>
      <c r="S494" s="85"/>
      <c r="T494" s="86"/>
      <c r="U494" s="32"/>
      <c r="V494" s="32"/>
      <c r="W494" s="32"/>
      <c r="X494" s="32"/>
      <c r="Y494" s="32"/>
      <c r="Z494" s="32"/>
      <c r="AA494" s="32"/>
      <c r="AB494" s="32"/>
      <c r="AC494" s="32"/>
      <c r="AD494" s="32"/>
      <c r="AE494" s="32"/>
      <c r="AT494" s="11" t="s">
        <v>117</v>
      </c>
      <c r="AU494" s="11" t="s">
        <v>76</v>
      </c>
    </row>
    <row r="495" s="2" customFormat="1" ht="16.5" customHeight="1">
      <c r="A495" s="32"/>
      <c r="B495" s="33"/>
      <c r="C495" s="196" t="s">
        <v>783</v>
      </c>
      <c r="D495" s="196" t="s">
        <v>108</v>
      </c>
      <c r="E495" s="197" t="s">
        <v>784</v>
      </c>
      <c r="F495" s="198" t="s">
        <v>785</v>
      </c>
      <c r="G495" s="199" t="s">
        <v>121</v>
      </c>
      <c r="H495" s="200">
        <v>1</v>
      </c>
      <c r="I495" s="201"/>
      <c r="J495" s="202">
        <f>ROUND(I495*H495,2)</f>
        <v>0</v>
      </c>
      <c r="K495" s="203"/>
      <c r="L495" s="38"/>
      <c r="M495" s="204" t="s">
        <v>1</v>
      </c>
      <c r="N495" s="205" t="s">
        <v>41</v>
      </c>
      <c r="O495" s="85"/>
      <c r="P495" s="206">
        <f>O495*H495</f>
        <v>0</v>
      </c>
      <c r="Q495" s="206">
        <v>0</v>
      </c>
      <c r="R495" s="206">
        <f>Q495*H495</f>
        <v>0</v>
      </c>
      <c r="S495" s="206">
        <v>0</v>
      </c>
      <c r="T495" s="207">
        <f>S495*H495</f>
        <v>0</v>
      </c>
      <c r="U495" s="32"/>
      <c r="V495" s="32"/>
      <c r="W495" s="32"/>
      <c r="X495" s="32"/>
      <c r="Y495" s="32"/>
      <c r="Z495" s="32"/>
      <c r="AA495" s="32"/>
      <c r="AB495" s="32"/>
      <c r="AC495" s="32"/>
      <c r="AD495" s="32"/>
      <c r="AE495" s="32"/>
      <c r="AR495" s="208" t="s">
        <v>112</v>
      </c>
      <c r="AT495" s="208" t="s">
        <v>108</v>
      </c>
      <c r="AU495" s="208" t="s">
        <v>76</v>
      </c>
      <c r="AY495" s="11" t="s">
        <v>113</v>
      </c>
      <c r="BE495" s="209">
        <f>IF(N495="základní",J495,0)</f>
        <v>0</v>
      </c>
      <c r="BF495" s="209">
        <f>IF(N495="snížená",J495,0)</f>
        <v>0</v>
      </c>
      <c r="BG495" s="209">
        <f>IF(N495="zákl. přenesená",J495,0)</f>
        <v>0</v>
      </c>
      <c r="BH495" s="209">
        <f>IF(N495="sníž. přenesená",J495,0)</f>
        <v>0</v>
      </c>
      <c r="BI495" s="209">
        <f>IF(N495="nulová",J495,0)</f>
        <v>0</v>
      </c>
      <c r="BJ495" s="11" t="s">
        <v>84</v>
      </c>
      <c r="BK495" s="209">
        <f>ROUND(I495*H495,2)</f>
        <v>0</v>
      </c>
      <c r="BL495" s="11" t="s">
        <v>112</v>
      </c>
      <c r="BM495" s="208" t="s">
        <v>786</v>
      </c>
    </row>
    <row r="496" s="2" customFormat="1">
      <c r="A496" s="32"/>
      <c r="B496" s="33"/>
      <c r="C496" s="34"/>
      <c r="D496" s="210" t="s">
        <v>115</v>
      </c>
      <c r="E496" s="34"/>
      <c r="F496" s="211" t="s">
        <v>787</v>
      </c>
      <c r="G496" s="34"/>
      <c r="H496" s="34"/>
      <c r="I496" s="134"/>
      <c r="J496" s="34"/>
      <c r="K496" s="34"/>
      <c r="L496" s="38"/>
      <c r="M496" s="212"/>
      <c r="N496" s="213"/>
      <c r="O496" s="85"/>
      <c r="P496" s="85"/>
      <c r="Q496" s="85"/>
      <c r="R496" s="85"/>
      <c r="S496" s="85"/>
      <c r="T496" s="86"/>
      <c r="U496" s="32"/>
      <c r="V496" s="32"/>
      <c r="W496" s="32"/>
      <c r="X496" s="32"/>
      <c r="Y496" s="32"/>
      <c r="Z496" s="32"/>
      <c r="AA496" s="32"/>
      <c r="AB496" s="32"/>
      <c r="AC496" s="32"/>
      <c r="AD496" s="32"/>
      <c r="AE496" s="32"/>
      <c r="AT496" s="11" t="s">
        <v>115</v>
      </c>
      <c r="AU496" s="11" t="s">
        <v>76</v>
      </c>
    </row>
    <row r="497" s="2" customFormat="1">
      <c r="A497" s="32"/>
      <c r="B497" s="33"/>
      <c r="C497" s="34"/>
      <c r="D497" s="210" t="s">
        <v>117</v>
      </c>
      <c r="E497" s="34"/>
      <c r="F497" s="214" t="s">
        <v>732</v>
      </c>
      <c r="G497" s="34"/>
      <c r="H497" s="34"/>
      <c r="I497" s="134"/>
      <c r="J497" s="34"/>
      <c r="K497" s="34"/>
      <c r="L497" s="38"/>
      <c r="M497" s="212"/>
      <c r="N497" s="213"/>
      <c r="O497" s="85"/>
      <c r="P497" s="85"/>
      <c r="Q497" s="85"/>
      <c r="R497" s="85"/>
      <c r="S497" s="85"/>
      <c r="T497" s="86"/>
      <c r="U497" s="32"/>
      <c r="V497" s="32"/>
      <c r="W497" s="32"/>
      <c r="X497" s="32"/>
      <c r="Y497" s="32"/>
      <c r="Z497" s="32"/>
      <c r="AA497" s="32"/>
      <c r="AB497" s="32"/>
      <c r="AC497" s="32"/>
      <c r="AD497" s="32"/>
      <c r="AE497" s="32"/>
      <c r="AT497" s="11" t="s">
        <v>117</v>
      </c>
      <c r="AU497" s="11" t="s">
        <v>76</v>
      </c>
    </row>
    <row r="498" s="2" customFormat="1" ht="16.5" customHeight="1">
      <c r="A498" s="32"/>
      <c r="B498" s="33"/>
      <c r="C498" s="196" t="s">
        <v>788</v>
      </c>
      <c r="D498" s="196" t="s">
        <v>108</v>
      </c>
      <c r="E498" s="197" t="s">
        <v>789</v>
      </c>
      <c r="F498" s="198" t="s">
        <v>790</v>
      </c>
      <c r="G498" s="199" t="s">
        <v>121</v>
      </c>
      <c r="H498" s="200">
        <v>5</v>
      </c>
      <c r="I498" s="201"/>
      <c r="J498" s="202">
        <f>ROUND(I498*H498,2)</f>
        <v>0</v>
      </c>
      <c r="K498" s="203"/>
      <c r="L498" s="38"/>
      <c r="M498" s="204" t="s">
        <v>1</v>
      </c>
      <c r="N498" s="205" t="s">
        <v>41</v>
      </c>
      <c r="O498" s="85"/>
      <c r="P498" s="206">
        <f>O498*H498</f>
        <v>0</v>
      </c>
      <c r="Q498" s="206">
        <v>0</v>
      </c>
      <c r="R498" s="206">
        <f>Q498*H498</f>
        <v>0</v>
      </c>
      <c r="S498" s="206">
        <v>0</v>
      </c>
      <c r="T498" s="207">
        <f>S498*H498</f>
        <v>0</v>
      </c>
      <c r="U498" s="32"/>
      <c r="V498" s="32"/>
      <c r="W498" s="32"/>
      <c r="X498" s="32"/>
      <c r="Y498" s="32"/>
      <c r="Z498" s="32"/>
      <c r="AA498" s="32"/>
      <c r="AB498" s="32"/>
      <c r="AC498" s="32"/>
      <c r="AD498" s="32"/>
      <c r="AE498" s="32"/>
      <c r="AR498" s="208" t="s">
        <v>112</v>
      </c>
      <c r="AT498" s="208" t="s">
        <v>108</v>
      </c>
      <c r="AU498" s="208" t="s">
        <v>76</v>
      </c>
      <c r="AY498" s="11" t="s">
        <v>113</v>
      </c>
      <c r="BE498" s="209">
        <f>IF(N498="základní",J498,0)</f>
        <v>0</v>
      </c>
      <c r="BF498" s="209">
        <f>IF(N498="snížená",J498,0)</f>
        <v>0</v>
      </c>
      <c r="BG498" s="209">
        <f>IF(N498="zákl. přenesená",J498,0)</f>
        <v>0</v>
      </c>
      <c r="BH498" s="209">
        <f>IF(N498="sníž. přenesená",J498,0)</f>
        <v>0</v>
      </c>
      <c r="BI498" s="209">
        <f>IF(N498="nulová",J498,0)</f>
        <v>0</v>
      </c>
      <c r="BJ498" s="11" t="s">
        <v>84</v>
      </c>
      <c r="BK498" s="209">
        <f>ROUND(I498*H498,2)</f>
        <v>0</v>
      </c>
      <c r="BL498" s="11" t="s">
        <v>112</v>
      </c>
      <c r="BM498" s="208" t="s">
        <v>791</v>
      </c>
    </row>
    <row r="499" s="2" customFormat="1">
      <c r="A499" s="32"/>
      <c r="B499" s="33"/>
      <c r="C499" s="34"/>
      <c r="D499" s="210" t="s">
        <v>115</v>
      </c>
      <c r="E499" s="34"/>
      <c r="F499" s="211" t="s">
        <v>792</v>
      </c>
      <c r="G499" s="34"/>
      <c r="H499" s="34"/>
      <c r="I499" s="134"/>
      <c r="J499" s="34"/>
      <c r="K499" s="34"/>
      <c r="L499" s="38"/>
      <c r="M499" s="212"/>
      <c r="N499" s="213"/>
      <c r="O499" s="85"/>
      <c r="P499" s="85"/>
      <c r="Q499" s="85"/>
      <c r="R499" s="85"/>
      <c r="S499" s="85"/>
      <c r="T499" s="86"/>
      <c r="U499" s="32"/>
      <c r="V499" s="32"/>
      <c r="W499" s="32"/>
      <c r="X499" s="32"/>
      <c r="Y499" s="32"/>
      <c r="Z499" s="32"/>
      <c r="AA499" s="32"/>
      <c r="AB499" s="32"/>
      <c r="AC499" s="32"/>
      <c r="AD499" s="32"/>
      <c r="AE499" s="32"/>
      <c r="AT499" s="11" t="s">
        <v>115</v>
      </c>
      <c r="AU499" s="11" t="s">
        <v>76</v>
      </c>
    </row>
    <row r="500" s="2" customFormat="1">
      <c r="A500" s="32"/>
      <c r="B500" s="33"/>
      <c r="C500" s="34"/>
      <c r="D500" s="210" t="s">
        <v>117</v>
      </c>
      <c r="E500" s="34"/>
      <c r="F500" s="214" t="s">
        <v>732</v>
      </c>
      <c r="G500" s="34"/>
      <c r="H500" s="34"/>
      <c r="I500" s="134"/>
      <c r="J500" s="34"/>
      <c r="K500" s="34"/>
      <c r="L500" s="38"/>
      <c r="M500" s="212"/>
      <c r="N500" s="213"/>
      <c r="O500" s="85"/>
      <c r="P500" s="85"/>
      <c r="Q500" s="85"/>
      <c r="R500" s="85"/>
      <c r="S500" s="85"/>
      <c r="T500" s="86"/>
      <c r="U500" s="32"/>
      <c r="V500" s="32"/>
      <c r="W500" s="32"/>
      <c r="X500" s="32"/>
      <c r="Y500" s="32"/>
      <c r="Z500" s="32"/>
      <c r="AA500" s="32"/>
      <c r="AB500" s="32"/>
      <c r="AC500" s="32"/>
      <c r="AD500" s="32"/>
      <c r="AE500" s="32"/>
      <c r="AT500" s="11" t="s">
        <v>117</v>
      </c>
      <c r="AU500" s="11" t="s">
        <v>76</v>
      </c>
    </row>
    <row r="501" s="2" customFormat="1" ht="16.5" customHeight="1">
      <c r="A501" s="32"/>
      <c r="B501" s="33"/>
      <c r="C501" s="196" t="s">
        <v>793</v>
      </c>
      <c r="D501" s="196" t="s">
        <v>108</v>
      </c>
      <c r="E501" s="197" t="s">
        <v>794</v>
      </c>
      <c r="F501" s="198" t="s">
        <v>795</v>
      </c>
      <c r="G501" s="199" t="s">
        <v>121</v>
      </c>
      <c r="H501" s="200">
        <v>5</v>
      </c>
      <c r="I501" s="201"/>
      <c r="J501" s="202">
        <f>ROUND(I501*H501,2)</f>
        <v>0</v>
      </c>
      <c r="K501" s="203"/>
      <c r="L501" s="38"/>
      <c r="M501" s="204" t="s">
        <v>1</v>
      </c>
      <c r="N501" s="205" t="s">
        <v>41</v>
      </c>
      <c r="O501" s="85"/>
      <c r="P501" s="206">
        <f>O501*H501</f>
        <v>0</v>
      </c>
      <c r="Q501" s="206">
        <v>0</v>
      </c>
      <c r="R501" s="206">
        <f>Q501*H501</f>
        <v>0</v>
      </c>
      <c r="S501" s="206">
        <v>0</v>
      </c>
      <c r="T501" s="207">
        <f>S501*H501</f>
        <v>0</v>
      </c>
      <c r="U501" s="32"/>
      <c r="V501" s="32"/>
      <c r="W501" s="32"/>
      <c r="X501" s="32"/>
      <c r="Y501" s="32"/>
      <c r="Z501" s="32"/>
      <c r="AA501" s="32"/>
      <c r="AB501" s="32"/>
      <c r="AC501" s="32"/>
      <c r="AD501" s="32"/>
      <c r="AE501" s="32"/>
      <c r="AR501" s="208" t="s">
        <v>112</v>
      </c>
      <c r="AT501" s="208" t="s">
        <v>108</v>
      </c>
      <c r="AU501" s="208" t="s">
        <v>76</v>
      </c>
      <c r="AY501" s="11" t="s">
        <v>113</v>
      </c>
      <c r="BE501" s="209">
        <f>IF(N501="základní",J501,0)</f>
        <v>0</v>
      </c>
      <c r="BF501" s="209">
        <f>IF(N501="snížená",J501,0)</f>
        <v>0</v>
      </c>
      <c r="BG501" s="209">
        <f>IF(N501="zákl. přenesená",J501,0)</f>
        <v>0</v>
      </c>
      <c r="BH501" s="209">
        <f>IF(N501="sníž. přenesená",J501,0)</f>
        <v>0</v>
      </c>
      <c r="BI501" s="209">
        <f>IF(N501="nulová",J501,0)</f>
        <v>0</v>
      </c>
      <c r="BJ501" s="11" t="s">
        <v>84</v>
      </c>
      <c r="BK501" s="209">
        <f>ROUND(I501*H501,2)</f>
        <v>0</v>
      </c>
      <c r="BL501" s="11" t="s">
        <v>112</v>
      </c>
      <c r="BM501" s="208" t="s">
        <v>796</v>
      </c>
    </row>
    <row r="502" s="2" customFormat="1">
      <c r="A502" s="32"/>
      <c r="B502" s="33"/>
      <c r="C502" s="34"/>
      <c r="D502" s="210" t="s">
        <v>115</v>
      </c>
      <c r="E502" s="34"/>
      <c r="F502" s="211" t="s">
        <v>797</v>
      </c>
      <c r="G502" s="34"/>
      <c r="H502" s="34"/>
      <c r="I502" s="134"/>
      <c r="J502" s="34"/>
      <c r="K502" s="34"/>
      <c r="L502" s="38"/>
      <c r="M502" s="212"/>
      <c r="N502" s="213"/>
      <c r="O502" s="85"/>
      <c r="P502" s="85"/>
      <c r="Q502" s="85"/>
      <c r="R502" s="85"/>
      <c r="S502" s="85"/>
      <c r="T502" s="86"/>
      <c r="U502" s="32"/>
      <c r="V502" s="32"/>
      <c r="W502" s="32"/>
      <c r="X502" s="32"/>
      <c r="Y502" s="32"/>
      <c r="Z502" s="32"/>
      <c r="AA502" s="32"/>
      <c r="AB502" s="32"/>
      <c r="AC502" s="32"/>
      <c r="AD502" s="32"/>
      <c r="AE502" s="32"/>
      <c r="AT502" s="11" t="s">
        <v>115</v>
      </c>
      <c r="AU502" s="11" t="s">
        <v>76</v>
      </c>
    </row>
    <row r="503" s="2" customFormat="1">
      <c r="A503" s="32"/>
      <c r="B503" s="33"/>
      <c r="C503" s="34"/>
      <c r="D503" s="210" t="s">
        <v>117</v>
      </c>
      <c r="E503" s="34"/>
      <c r="F503" s="214" t="s">
        <v>732</v>
      </c>
      <c r="G503" s="34"/>
      <c r="H503" s="34"/>
      <c r="I503" s="134"/>
      <c r="J503" s="34"/>
      <c r="K503" s="34"/>
      <c r="L503" s="38"/>
      <c r="M503" s="212"/>
      <c r="N503" s="213"/>
      <c r="O503" s="85"/>
      <c r="P503" s="85"/>
      <c r="Q503" s="85"/>
      <c r="R503" s="85"/>
      <c r="S503" s="85"/>
      <c r="T503" s="86"/>
      <c r="U503" s="32"/>
      <c r="V503" s="32"/>
      <c r="W503" s="32"/>
      <c r="X503" s="32"/>
      <c r="Y503" s="32"/>
      <c r="Z503" s="32"/>
      <c r="AA503" s="32"/>
      <c r="AB503" s="32"/>
      <c r="AC503" s="32"/>
      <c r="AD503" s="32"/>
      <c r="AE503" s="32"/>
      <c r="AT503" s="11" t="s">
        <v>117</v>
      </c>
      <c r="AU503" s="11" t="s">
        <v>76</v>
      </c>
    </row>
    <row r="504" s="2" customFormat="1" ht="16.5" customHeight="1">
      <c r="A504" s="32"/>
      <c r="B504" s="33"/>
      <c r="C504" s="196" t="s">
        <v>798</v>
      </c>
      <c r="D504" s="196" t="s">
        <v>108</v>
      </c>
      <c r="E504" s="197" t="s">
        <v>799</v>
      </c>
      <c r="F504" s="198" t="s">
        <v>800</v>
      </c>
      <c r="G504" s="199" t="s">
        <v>121</v>
      </c>
      <c r="H504" s="200">
        <v>10</v>
      </c>
      <c r="I504" s="201"/>
      <c r="J504" s="202">
        <f>ROUND(I504*H504,2)</f>
        <v>0</v>
      </c>
      <c r="K504" s="203"/>
      <c r="L504" s="38"/>
      <c r="M504" s="204" t="s">
        <v>1</v>
      </c>
      <c r="N504" s="205" t="s">
        <v>41</v>
      </c>
      <c r="O504" s="85"/>
      <c r="P504" s="206">
        <f>O504*H504</f>
        <v>0</v>
      </c>
      <c r="Q504" s="206">
        <v>0</v>
      </c>
      <c r="R504" s="206">
        <f>Q504*H504</f>
        <v>0</v>
      </c>
      <c r="S504" s="206">
        <v>0</v>
      </c>
      <c r="T504" s="207">
        <f>S504*H504</f>
        <v>0</v>
      </c>
      <c r="U504" s="32"/>
      <c r="V504" s="32"/>
      <c r="W504" s="32"/>
      <c r="X504" s="32"/>
      <c r="Y504" s="32"/>
      <c r="Z504" s="32"/>
      <c r="AA504" s="32"/>
      <c r="AB504" s="32"/>
      <c r="AC504" s="32"/>
      <c r="AD504" s="32"/>
      <c r="AE504" s="32"/>
      <c r="AR504" s="208" t="s">
        <v>112</v>
      </c>
      <c r="AT504" s="208" t="s">
        <v>108</v>
      </c>
      <c r="AU504" s="208" t="s">
        <v>76</v>
      </c>
      <c r="AY504" s="11" t="s">
        <v>113</v>
      </c>
      <c r="BE504" s="209">
        <f>IF(N504="základní",J504,0)</f>
        <v>0</v>
      </c>
      <c r="BF504" s="209">
        <f>IF(N504="snížená",J504,0)</f>
        <v>0</v>
      </c>
      <c r="BG504" s="209">
        <f>IF(N504="zákl. přenesená",J504,0)</f>
        <v>0</v>
      </c>
      <c r="BH504" s="209">
        <f>IF(N504="sníž. přenesená",J504,0)</f>
        <v>0</v>
      </c>
      <c r="BI504" s="209">
        <f>IF(N504="nulová",J504,0)</f>
        <v>0</v>
      </c>
      <c r="BJ504" s="11" t="s">
        <v>84</v>
      </c>
      <c r="BK504" s="209">
        <f>ROUND(I504*H504,2)</f>
        <v>0</v>
      </c>
      <c r="BL504" s="11" t="s">
        <v>112</v>
      </c>
      <c r="BM504" s="208" t="s">
        <v>801</v>
      </c>
    </row>
    <row r="505" s="2" customFormat="1">
      <c r="A505" s="32"/>
      <c r="B505" s="33"/>
      <c r="C505" s="34"/>
      <c r="D505" s="210" t="s">
        <v>115</v>
      </c>
      <c r="E505" s="34"/>
      <c r="F505" s="211" t="s">
        <v>802</v>
      </c>
      <c r="G505" s="34"/>
      <c r="H505" s="34"/>
      <c r="I505" s="134"/>
      <c r="J505" s="34"/>
      <c r="K505" s="34"/>
      <c r="L505" s="38"/>
      <c r="M505" s="212"/>
      <c r="N505" s="213"/>
      <c r="O505" s="85"/>
      <c r="P505" s="85"/>
      <c r="Q505" s="85"/>
      <c r="R505" s="85"/>
      <c r="S505" s="85"/>
      <c r="T505" s="86"/>
      <c r="U505" s="32"/>
      <c r="V505" s="32"/>
      <c r="W505" s="32"/>
      <c r="X505" s="32"/>
      <c r="Y505" s="32"/>
      <c r="Z505" s="32"/>
      <c r="AA505" s="32"/>
      <c r="AB505" s="32"/>
      <c r="AC505" s="32"/>
      <c r="AD505" s="32"/>
      <c r="AE505" s="32"/>
      <c r="AT505" s="11" t="s">
        <v>115</v>
      </c>
      <c r="AU505" s="11" t="s">
        <v>76</v>
      </c>
    </row>
    <row r="506" s="2" customFormat="1">
      <c r="A506" s="32"/>
      <c r="B506" s="33"/>
      <c r="C506" s="34"/>
      <c r="D506" s="210" t="s">
        <v>117</v>
      </c>
      <c r="E506" s="34"/>
      <c r="F506" s="214" t="s">
        <v>732</v>
      </c>
      <c r="G506" s="34"/>
      <c r="H506" s="34"/>
      <c r="I506" s="134"/>
      <c r="J506" s="34"/>
      <c r="K506" s="34"/>
      <c r="L506" s="38"/>
      <c r="M506" s="212"/>
      <c r="N506" s="213"/>
      <c r="O506" s="85"/>
      <c r="P506" s="85"/>
      <c r="Q506" s="85"/>
      <c r="R506" s="85"/>
      <c r="S506" s="85"/>
      <c r="T506" s="86"/>
      <c r="U506" s="32"/>
      <c r="V506" s="32"/>
      <c r="W506" s="32"/>
      <c r="X506" s="32"/>
      <c r="Y506" s="32"/>
      <c r="Z506" s="32"/>
      <c r="AA506" s="32"/>
      <c r="AB506" s="32"/>
      <c r="AC506" s="32"/>
      <c r="AD506" s="32"/>
      <c r="AE506" s="32"/>
      <c r="AT506" s="11" t="s">
        <v>117</v>
      </c>
      <c r="AU506" s="11" t="s">
        <v>76</v>
      </c>
    </row>
    <row r="507" s="2" customFormat="1" ht="16.5" customHeight="1">
      <c r="A507" s="32"/>
      <c r="B507" s="33"/>
      <c r="C507" s="196" t="s">
        <v>803</v>
      </c>
      <c r="D507" s="196" t="s">
        <v>108</v>
      </c>
      <c r="E507" s="197" t="s">
        <v>804</v>
      </c>
      <c r="F507" s="198" t="s">
        <v>805</v>
      </c>
      <c r="G507" s="199" t="s">
        <v>121</v>
      </c>
      <c r="H507" s="200">
        <v>10</v>
      </c>
      <c r="I507" s="201"/>
      <c r="J507" s="202">
        <f>ROUND(I507*H507,2)</f>
        <v>0</v>
      </c>
      <c r="K507" s="203"/>
      <c r="L507" s="38"/>
      <c r="M507" s="204" t="s">
        <v>1</v>
      </c>
      <c r="N507" s="205" t="s">
        <v>41</v>
      </c>
      <c r="O507" s="85"/>
      <c r="P507" s="206">
        <f>O507*H507</f>
        <v>0</v>
      </c>
      <c r="Q507" s="206">
        <v>0</v>
      </c>
      <c r="R507" s="206">
        <f>Q507*H507</f>
        <v>0</v>
      </c>
      <c r="S507" s="206">
        <v>0</v>
      </c>
      <c r="T507" s="207">
        <f>S507*H507</f>
        <v>0</v>
      </c>
      <c r="U507" s="32"/>
      <c r="V507" s="32"/>
      <c r="W507" s="32"/>
      <c r="X507" s="32"/>
      <c r="Y507" s="32"/>
      <c r="Z507" s="32"/>
      <c r="AA507" s="32"/>
      <c r="AB507" s="32"/>
      <c r="AC507" s="32"/>
      <c r="AD507" s="32"/>
      <c r="AE507" s="32"/>
      <c r="AR507" s="208" t="s">
        <v>112</v>
      </c>
      <c r="AT507" s="208" t="s">
        <v>108</v>
      </c>
      <c r="AU507" s="208" t="s">
        <v>76</v>
      </c>
      <c r="AY507" s="11" t="s">
        <v>113</v>
      </c>
      <c r="BE507" s="209">
        <f>IF(N507="základní",J507,0)</f>
        <v>0</v>
      </c>
      <c r="BF507" s="209">
        <f>IF(N507="snížená",J507,0)</f>
        <v>0</v>
      </c>
      <c r="BG507" s="209">
        <f>IF(N507="zákl. přenesená",J507,0)</f>
        <v>0</v>
      </c>
      <c r="BH507" s="209">
        <f>IF(N507="sníž. přenesená",J507,0)</f>
        <v>0</v>
      </c>
      <c r="BI507" s="209">
        <f>IF(N507="nulová",J507,0)</f>
        <v>0</v>
      </c>
      <c r="BJ507" s="11" t="s">
        <v>84</v>
      </c>
      <c r="BK507" s="209">
        <f>ROUND(I507*H507,2)</f>
        <v>0</v>
      </c>
      <c r="BL507" s="11" t="s">
        <v>112</v>
      </c>
      <c r="BM507" s="208" t="s">
        <v>806</v>
      </c>
    </row>
    <row r="508" s="2" customFormat="1">
      <c r="A508" s="32"/>
      <c r="B508" s="33"/>
      <c r="C508" s="34"/>
      <c r="D508" s="210" t="s">
        <v>115</v>
      </c>
      <c r="E508" s="34"/>
      <c r="F508" s="211" t="s">
        <v>807</v>
      </c>
      <c r="G508" s="34"/>
      <c r="H508" s="34"/>
      <c r="I508" s="134"/>
      <c r="J508" s="34"/>
      <c r="K508" s="34"/>
      <c r="L508" s="38"/>
      <c r="M508" s="212"/>
      <c r="N508" s="213"/>
      <c r="O508" s="85"/>
      <c r="P508" s="85"/>
      <c r="Q508" s="85"/>
      <c r="R508" s="85"/>
      <c r="S508" s="85"/>
      <c r="T508" s="86"/>
      <c r="U508" s="32"/>
      <c r="V508" s="32"/>
      <c r="W508" s="32"/>
      <c r="X508" s="32"/>
      <c r="Y508" s="32"/>
      <c r="Z508" s="32"/>
      <c r="AA508" s="32"/>
      <c r="AB508" s="32"/>
      <c r="AC508" s="32"/>
      <c r="AD508" s="32"/>
      <c r="AE508" s="32"/>
      <c r="AT508" s="11" t="s">
        <v>115</v>
      </c>
      <c r="AU508" s="11" t="s">
        <v>76</v>
      </c>
    </row>
    <row r="509" s="2" customFormat="1">
      <c r="A509" s="32"/>
      <c r="B509" s="33"/>
      <c r="C509" s="34"/>
      <c r="D509" s="210" t="s">
        <v>117</v>
      </c>
      <c r="E509" s="34"/>
      <c r="F509" s="214" t="s">
        <v>732</v>
      </c>
      <c r="G509" s="34"/>
      <c r="H509" s="34"/>
      <c r="I509" s="134"/>
      <c r="J509" s="34"/>
      <c r="K509" s="34"/>
      <c r="L509" s="38"/>
      <c r="M509" s="212"/>
      <c r="N509" s="213"/>
      <c r="O509" s="85"/>
      <c r="P509" s="85"/>
      <c r="Q509" s="85"/>
      <c r="R509" s="85"/>
      <c r="S509" s="85"/>
      <c r="T509" s="86"/>
      <c r="U509" s="32"/>
      <c r="V509" s="32"/>
      <c r="W509" s="32"/>
      <c r="X509" s="32"/>
      <c r="Y509" s="32"/>
      <c r="Z509" s="32"/>
      <c r="AA509" s="32"/>
      <c r="AB509" s="32"/>
      <c r="AC509" s="32"/>
      <c r="AD509" s="32"/>
      <c r="AE509" s="32"/>
      <c r="AT509" s="11" t="s">
        <v>117</v>
      </c>
      <c r="AU509" s="11" t="s">
        <v>76</v>
      </c>
    </row>
    <row r="510" s="2" customFormat="1" ht="16.5" customHeight="1">
      <c r="A510" s="32"/>
      <c r="B510" s="33"/>
      <c r="C510" s="196" t="s">
        <v>808</v>
      </c>
      <c r="D510" s="196" t="s">
        <v>108</v>
      </c>
      <c r="E510" s="197" t="s">
        <v>809</v>
      </c>
      <c r="F510" s="198" t="s">
        <v>810</v>
      </c>
      <c r="G510" s="199" t="s">
        <v>121</v>
      </c>
      <c r="H510" s="200">
        <v>100</v>
      </c>
      <c r="I510" s="201"/>
      <c r="J510" s="202">
        <f>ROUND(I510*H510,2)</f>
        <v>0</v>
      </c>
      <c r="K510" s="203"/>
      <c r="L510" s="38"/>
      <c r="M510" s="204" t="s">
        <v>1</v>
      </c>
      <c r="N510" s="205" t="s">
        <v>41</v>
      </c>
      <c r="O510" s="85"/>
      <c r="P510" s="206">
        <f>O510*H510</f>
        <v>0</v>
      </c>
      <c r="Q510" s="206">
        <v>0</v>
      </c>
      <c r="R510" s="206">
        <f>Q510*H510</f>
        <v>0</v>
      </c>
      <c r="S510" s="206">
        <v>0</v>
      </c>
      <c r="T510" s="207">
        <f>S510*H510</f>
        <v>0</v>
      </c>
      <c r="U510" s="32"/>
      <c r="V510" s="32"/>
      <c r="W510" s="32"/>
      <c r="X510" s="32"/>
      <c r="Y510" s="32"/>
      <c r="Z510" s="32"/>
      <c r="AA510" s="32"/>
      <c r="AB510" s="32"/>
      <c r="AC510" s="32"/>
      <c r="AD510" s="32"/>
      <c r="AE510" s="32"/>
      <c r="AR510" s="208" t="s">
        <v>112</v>
      </c>
      <c r="AT510" s="208" t="s">
        <v>108</v>
      </c>
      <c r="AU510" s="208" t="s">
        <v>76</v>
      </c>
      <c r="AY510" s="11" t="s">
        <v>113</v>
      </c>
      <c r="BE510" s="209">
        <f>IF(N510="základní",J510,0)</f>
        <v>0</v>
      </c>
      <c r="BF510" s="209">
        <f>IF(N510="snížená",J510,0)</f>
        <v>0</v>
      </c>
      <c r="BG510" s="209">
        <f>IF(N510="zákl. přenesená",J510,0)</f>
        <v>0</v>
      </c>
      <c r="BH510" s="209">
        <f>IF(N510="sníž. přenesená",J510,0)</f>
        <v>0</v>
      </c>
      <c r="BI510" s="209">
        <f>IF(N510="nulová",J510,0)</f>
        <v>0</v>
      </c>
      <c r="BJ510" s="11" t="s">
        <v>84</v>
      </c>
      <c r="BK510" s="209">
        <f>ROUND(I510*H510,2)</f>
        <v>0</v>
      </c>
      <c r="BL510" s="11" t="s">
        <v>112</v>
      </c>
      <c r="BM510" s="208" t="s">
        <v>811</v>
      </c>
    </row>
    <row r="511" s="2" customFormat="1">
      <c r="A511" s="32"/>
      <c r="B511" s="33"/>
      <c r="C511" s="34"/>
      <c r="D511" s="210" t="s">
        <v>115</v>
      </c>
      <c r="E511" s="34"/>
      <c r="F511" s="211" t="s">
        <v>812</v>
      </c>
      <c r="G511" s="34"/>
      <c r="H511" s="34"/>
      <c r="I511" s="134"/>
      <c r="J511" s="34"/>
      <c r="K511" s="34"/>
      <c r="L511" s="38"/>
      <c r="M511" s="212"/>
      <c r="N511" s="213"/>
      <c r="O511" s="85"/>
      <c r="P511" s="85"/>
      <c r="Q511" s="85"/>
      <c r="R511" s="85"/>
      <c r="S511" s="85"/>
      <c r="T511" s="86"/>
      <c r="U511" s="32"/>
      <c r="V511" s="32"/>
      <c r="W511" s="32"/>
      <c r="X511" s="32"/>
      <c r="Y511" s="32"/>
      <c r="Z511" s="32"/>
      <c r="AA511" s="32"/>
      <c r="AB511" s="32"/>
      <c r="AC511" s="32"/>
      <c r="AD511" s="32"/>
      <c r="AE511" s="32"/>
      <c r="AT511" s="11" t="s">
        <v>115</v>
      </c>
      <c r="AU511" s="11" t="s">
        <v>76</v>
      </c>
    </row>
    <row r="512" s="2" customFormat="1">
      <c r="A512" s="32"/>
      <c r="B512" s="33"/>
      <c r="C512" s="34"/>
      <c r="D512" s="210" t="s">
        <v>117</v>
      </c>
      <c r="E512" s="34"/>
      <c r="F512" s="214" t="s">
        <v>732</v>
      </c>
      <c r="G512" s="34"/>
      <c r="H512" s="34"/>
      <c r="I512" s="134"/>
      <c r="J512" s="34"/>
      <c r="K512" s="34"/>
      <c r="L512" s="38"/>
      <c r="M512" s="212"/>
      <c r="N512" s="213"/>
      <c r="O512" s="85"/>
      <c r="P512" s="85"/>
      <c r="Q512" s="85"/>
      <c r="R512" s="85"/>
      <c r="S512" s="85"/>
      <c r="T512" s="86"/>
      <c r="U512" s="32"/>
      <c r="V512" s="32"/>
      <c r="W512" s="32"/>
      <c r="X512" s="32"/>
      <c r="Y512" s="32"/>
      <c r="Z512" s="32"/>
      <c r="AA512" s="32"/>
      <c r="AB512" s="32"/>
      <c r="AC512" s="32"/>
      <c r="AD512" s="32"/>
      <c r="AE512" s="32"/>
      <c r="AT512" s="11" t="s">
        <v>117</v>
      </c>
      <c r="AU512" s="11" t="s">
        <v>76</v>
      </c>
    </row>
    <row r="513" s="2" customFormat="1" ht="16.5" customHeight="1">
      <c r="A513" s="32"/>
      <c r="B513" s="33"/>
      <c r="C513" s="196" t="s">
        <v>813</v>
      </c>
      <c r="D513" s="196" t="s">
        <v>108</v>
      </c>
      <c r="E513" s="197" t="s">
        <v>814</v>
      </c>
      <c r="F513" s="198" t="s">
        <v>815</v>
      </c>
      <c r="G513" s="199" t="s">
        <v>121</v>
      </c>
      <c r="H513" s="200">
        <v>100</v>
      </c>
      <c r="I513" s="201"/>
      <c r="J513" s="202">
        <f>ROUND(I513*H513,2)</f>
        <v>0</v>
      </c>
      <c r="K513" s="203"/>
      <c r="L513" s="38"/>
      <c r="M513" s="204" t="s">
        <v>1</v>
      </c>
      <c r="N513" s="205" t="s">
        <v>41</v>
      </c>
      <c r="O513" s="85"/>
      <c r="P513" s="206">
        <f>O513*H513</f>
        <v>0</v>
      </c>
      <c r="Q513" s="206">
        <v>0</v>
      </c>
      <c r="R513" s="206">
        <f>Q513*H513</f>
        <v>0</v>
      </c>
      <c r="S513" s="206">
        <v>0</v>
      </c>
      <c r="T513" s="207">
        <f>S513*H513</f>
        <v>0</v>
      </c>
      <c r="U513" s="32"/>
      <c r="V513" s="32"/>
      <c r="W513" s="32"/>
      <c r="X513" s="32"/>
      <c r="Y513" s="32"/>
      <c r="Z513" s="32"/>
      <c r="AA513" s="32"/>
      <c r="AB513" s="32"/>
      <c r="AC513" s="32"/>
      <c r="AD513" s="32"/>
      <c r="AE513" s="32"/>
      <c r="AR513" s="208" t="s">
        <v>112</v>
      </c>
      <c r="AT513" s="208" t="s">
        <v>108</v>
      </c>
      <c r="AU513" s="208" t="s">
        <v>76</v>
      </c>
      <c r="AY513" s="11" t="s">
        <v>113</v>
      </c>
      <c r="BE513" s="209">
        <f>IF(N513="základní",J513,0)</f>
        <v>0</v>
      </c>
      <c r="BF513" s="209">
        <f>IF(N513="snížená",J513,0)</f>
        <v>0</v>
      </c>
      <c r="BG513" s="209">
        <f>IF(N513="zákl. přenesená",J513,0)</f>
        <v>0</v>
      </c>
      <c r="BH513" s="209">
        <f>IF(N513="sníž. přenesená",J513,0)</f>
        <v>0</v>
      </c>
      <c r="BI513" s="209">
        <f>IF(N513="nulová",J513,0)</f>
        <v>0</v>
      </c>
      <c r="BJ513" s="11" t="s">
        <v>84</v>
      </c>
      <c r="BK513" s="209">
        <f>ROUND(I513*H513,2)</f>
        <v>0</v>
      </c>
      <c r="BL513" s="11" t="s">
        <v>112</v>
      </c>
      <c r="BM513" s="208" t="s">
        <v>816</v>
      </c>
    </row>
    <row r="514" s="2" customFormat="1">
      <c r="A514" s="32"/>
      <c r="B514" s="33"/>
      <c r="C514" s="34"/>
      <c r="D514" s="210" t="s">
        <v>115</v>
      </c>
      <c r="E514" s="34"/>
      <c r="F514" s="211" t="s">
        <v>817</v>
      </c>
      <c r="G514" s="34"/>
      <c r="H514" s="34"/>
      <c r="I514" s="134"/>
      <c r="J514" s="34"/>
      <c r="K514" s="34"/>
      <c r="L514" s="38"/>
      <c r="M514" s="212"/>
      <c r="N514" s="213"/>
      <c r="O514" s="85"/>
      <c r="P514" s="85"/>
      <c r="Q514" s="85"/>
      <c r="R514" s="85"/>
      <c r="S514" s="85"/>
      <c r="T514" s="86"/>
      <c r="U514" s="32"/>
      <c r="V514" s="32"/>
      <c r="W514" s="32"/>
      <c r="X514" s="32"/>
      <c r="Y514" s="32"/>
      <c r="Z514" s="32"/>
      <c r="AA514" s="32"/>
      <c r="AB514" s="32"/>
      <c r="AC514" s="32"/>
      <c r="AD514" s="32"/>
      <c r="AE514" s="32"/>
      <c r="AT514" s="11" t="s">
        <v>115</v>
      </c>
      <c r="AU514" s="11" t="s">
        <v>76</v>
      </c>
    </row>
    <row r="515" s="2" customFormat="1">
      <c r="A515" s="32"/>
      <c r="B515" s="33"/>
      <c r="C515" s="34"/>
      <c r="D515" s="210" t="s">
        <v>117</v>
      </c>
      <c r="E515" s="34"/>
      <c r="F515" s="214" t="s">
        <v>732</v>
      </c>
      <c r="G515" s="34"/>
      <c r="H515" s="34"/>
      <c r="I515" s="134"/>
      <c r="J515" s="34"/>
      <c r="K515" s="34"/>
      <c r="L515" s="38"/>
      <c r="M515" s="212"/>
      <c r="N515" s="213"/>
      <c r="O515" s="85"/>
      <c r="P515" s="85"/>
      <c r="Q515" s="85"/>
      <c r="R515" s="85"/>
      <c r="S515" s="85"/>
      <c r="T515" s="86"/>
      <c r="U515" s="32"/>
      <c r="V515" s="32"/>
      <c r="W515" s="32"/>
      <c r="X515" s="32"/>
      <c r="Y515" s="32"/>
      <c r="Z515" s="32"/>
      <c r="AA515" s="32"/>
      <c r="AB515" s="32"/>
      <c r="AC515" s="32"/>
      <c r="AD515" s="32"/>
      <c r="AE515" s="32"/>
      <c r="AT515" s="11" t="s">
        <v>117</v>
      </c>
      <c r="AU515" s="11" t="s">
        <v>76</v>
      </c>
    </row>
    <row r="516" s="2" customFormat="1" ht="16.5" customHeight="1">
      <c r="A516" s="32"/>
      <c r="B516" s="33"/>
      <c r="C516" s="196" t="s">
        <v>818</v>
      </c>
      <c r="D516" s="196" t="s">
        <v>108</v>
      </c>
      <c r="E516" s="197" t="s">
        <v>819</v>
      </c>
      <c r="F516" s="198" t="s">
        <v>820</v>
      </c>
      <c r="G516" s="199" t="s">
        <v>121</v>
      </c>
      <c r="H516" s="200">
        <v>100</v>
      </c>
      <c r="I516" s="201"/>
      <c r="J516" s="202">
        <f>ROUND(I516*H516,2)</f>
        <v>0</v>
      </c>
      <c r="K516" s="203"/>
      <c r="L516" s="38"/>
      <c r="M516" s="204" t="s">
        <v>1</v>
      </c>
      <c r="N516" s="205" t="s">
        <v>41</v>
      </c>
      <c r="O516" s="85"/>
      <c r="P516" s="206">
        <f>O516*H516</f>
        <v>0</v>
      </c>
      <c r="Q516" s="206">
        <v>0</v>
      </c>
      <c r="R516" s="206">
        <f>Q516*H516</f>
        <v>0</v>
      </c>
      <c r="S516" s="206">
        <v>0</v>
      </c>
      <c r="T516" s="207">
        <f>S516*H516</f>
        <v>0</v>
      </c>
      <c r="U516" s="32"/>
      <c r="V516" s="32"/>
      <c r="W516" s="32"/>
      <c r="X516" s="32"/>
      <c r="Y516" s="32"/>
      <c r="Z516" s="32"/>
      <c r="AA516" s="32"/>
      <c r="AB516" s="32"/>
      <c r="AC516" s="32"/>
      <c r="AD516" s="32"/>
      <c r="AE516" s="32"/>
      <c r="AR516" s="208" t="s">
        <v>112</v>
      </c>
      <c r="AT516" s="208" t="s">
        <v>108</v>
      </c>
      <c r="AU516" s="208" t="s">
        <v>76</v>
      </c>
      <c r="AY516" s="11" t="s">
        <v>113</v>
      </c>
      <c r="BE516" s="209">
        <f>IF(N516="základní",J516,0)</f>
        <v>0</v>
      </c>
      <c r="BF516" s="209">
        <f>IF(N516="snížená",J516,0)</f>
        <v>0</v>
      </c>
      <c r="BG516" s="209">
        <f>IF(N516="zákl. přenesená",J516,0)</f>
        <v>0</v>
      </c>
      <c r="BH516" s="209">
        <f>IF(N516="sníž. přenesená",J516,0)</f>
        <v>0</v>
      </c>
      <c r="BI516" s="209">
        <f>IF(N516="nulová",J516,0)</f>
        <v>0</v>
      </c>
      <c r="BJ516" s="11" t="s">
        <v>84</v>
      </c>
      <c r="BK516" s="209">
        <f>ROUND(I516*H516,2)</f>
        <v>0</v>
      </c>
      <c r="BL516" s="11" t="s">
        <v>112</v>
      </c>
      <c r="BM516" s="208" t="s">
        <v>821</v>
      </c>
    </row>
    <row r="517" s="2" customFormat="1">
      <c r="A517" s="32"/>
      <c r="B517" s="33"/>
      <c r="C517" s="34"/>
      <c r="D517" s="210" t="s">
        <v>115</v>
      </c>
      <c r="E517" s="34"/>
      <c r="F517" s="211" t="s">
        <v>822</v>
      </c>
      <c r="G517" s="34"/>
      <c r="H517" s="34"/>
      <c r="I517" s="134"/>
      <c r="J517" s="34"/>
      <c r="K517" s="34"/>
      <c r="L517" s="38"/>
      <c r="M517" s="212"/>
      <c r="N517" s="213"/>
      <c r="O517" s="85"/>
      <c r="P517" s="85"/>
      <c r="Q517" s="85"/>
      <c r="R517" s="85"/>
      <c r="S517" s="85"/>
      <c r="T517" s="86"/>
      <c r="U517" s="32"/>
      <c r="V517" s="32"/>
      <c r="W517" s="32"/>
      <c r="X517" s="32"/>
      <c r="Y517" s="32"/>
      <c r="Z517" s="32"/>
      <c r="AA517" s="32"/>
      <c r="AB517" s="32"/>
      <c r="AC517" s="32"/>
      <c r="AD517" s="32"/>
      <c r="AE517" s="32"/>
      <c r="AT517" s="11" t="s">
        <v>115</v>
      </c>
      <c r="AU517" s="11" t="s">
        <v>76</v>
      </c>
    </row>
    <row r="518" s="2" customFormat="1">
      <c r="A518" s="32"/>
      <c r="B518" s="33"/>
      <c r="C518" s="34"/>
      <c r="D518" s="210" t="s">
        <v>117</v>
      </c>
      <c r="E518" s="34"/>
      <c r="F518" s="214" t="s">
        <v>732</v>
      </c>
      <c r="G518" s="34"/>
      <c r="H518" s="34"/>
      <c r="I518" s="134"/>
      <c r="J518" s="34"/>
      <c r="K518" s="34"/>
      <c r="L518" s="38"/>
      <c r="M518" s="212"/>
      <c r="N518" s="213"/>
      <c r="O518" s="85"/>
      <c r="P518" s="85"/>
      <c r="Q518" s="85"/>
      <c r="R518" s="85"/>
      <c r="S518" s="85"/>
      <c r="T518" s="86"/>
      <c r="U518" s="32"/>
      <c r="V518" s="32"/>
      <c r="W518" s="32"/>
      <c r="X518" s="32"/>
      <c r="Y518" s="32"/>
      <c r="Z518" s="32"/>
      <c r="AA518" s="32"/>
      <c r="AB518" s="32"/>
      <c r="AC518" s="32"/>
      <c r="AD518" s="32"/>
      <c r="AE518" s="32"/>
      <c r="AT518" s="11" t="s">
        <v>117</v>
      </c>
      <c r="AU518" s="11" t="s">
        <v>76</v>
      </c>
    </row>
    <row r="519" s="2" customFormat="1" ht="16.5" customHeight="1">
      <c r="A519" s="32"/>
      <c r="B519" s="33"/>
      <c r="C519" s="196" t="s">
        <v>823</v>
      </c>
      <c r="D519" s="196" t="s">
        <v>108</v>
      </c>
      <c r="E519" s="197" t="s">
        <v>824</v>
      </c>
      <c r="F519" s="198" t="s">
        <v>825</v>
      </c>
      <c r="G519" s="199" t="s">
        <v>121</v>
      </c>
      <c r="H519" s="200">
        <v>50</v>
      </c>
      <c r="I519" s="201"/>
      <c r="J519" s="202">
        <f>ROUND(I519*H519,2)</f>
        <v>0</v>
      </c>
      <c r="K519" s="203"/>
      <c r="L519" s="38"/>
      <c r="M519" s="204" t="s">
        <v>1</v>
      </c>
      <c r="N519" s="205" t="s">
        <v>41</v>
      </c>
      <c r="O519" s="85"/>
      <c r="P519" s="206">
        <f>O519*H519</f>
        <v>0</v>
      </c>
      <c r="Q519" s="206">
        <v>0</v>
      </c>
      <c r="R519" s="206">
        <f>Q519*H519</f>
        <v>0</v>
      </c>
      <c r="S519" s="206">
        <v>0</v>
      </c>
      <c r="T519" s="207">
        <f>S519*H519</f>
        <v>0</v>
      </c>
      <c r="U519" s="32"/>
      <c r="V519" s="32"/>
      <c r="W519" s="32"/>
      <c r="X519" s="32"/>
      <c r="Y519" s="32"/>
      <c r="Z519" s="32"/>
      <c r="AA519" s="32"/>
      <c r="AB519" s="32"/>
      <c r="AC519" s="32"/>
      <c r="AD519" s="32"/>
      <c r="AE519" s="32"/>
      <c r="AR519" s="208" t="s">
        <v>112</v>
      </c>
      <c r="AT519" s="208" t="s">
        <v>108</v>
      </c>
      <c r="AU519" s="208" t="s">
        <v>76</v>
      </c>
      <c r="AY519" s="11" t="s">
        <v>113</v>
      </c>
      <c r="BE519" s="209">
        <f>IF(N519="základní",J519,0)</f>
        <v>0</v>
      </c>
      <c r="BF519" s="209">
        <f>IF(N519="snížená",J519,0)</f>
        <v>0</v>
      </c>
      <c r="BG519" s="209">
        <f>IF(N519="zákl. přenesená",J519,0)</f>
        <v>0</v>
      </c>
      <c r="BH519" s="209">
        <f>IF(N519="sníž. přenesená",J519,0)</f>
        <v>0</v>
      </c>
      <c r="BI519" s="209">
        <f>IF(N519="nulová",J519,0)</f>
        <v>0</v>
      </c>
      <c r="BJ519" s="11" t="s">
        <v>84</v>
      </c>
      <c r="BK519" s="209">
        <f>ROUND(I519*H519,2)</f>
        <v>0</v>
      </c>
      <c r="BL519" s="11" t="s">
        <v>112</v>
      </c>
      <c r="BM519" s="208" t="s">
        <v>826</v>
      </c>
    </row>
    <row r="520" s="2" customFormat="1">
      <c r="A520" s="32"/>
      <c r="B520" s="33"/>
      <c r="C520" s="34"/>
      <c r="D520" s="210" t="s">
        <v>115</v>
      </c>
      <c r="E520" s="34"/>
      <c r="F520" s="211" t="s">
        <v>827</v>
      </c>
      <c r="G520" s="34"/>
      <c r="H520" s="34"/>
      <c r="I520" s="134"/>
      <c r="J520" s="34"/>
      <c r="K520" s="34"/>
      <c r="L520" s="38"/>
      <c r="M520" s="212"/>
      <c r="N520" s="213"/>
      <c r="O520" s="85"/>
      <c r="P520" s="85"/>
      <c r="Q520" s="85"/>
      <c r="R520" s="85"/>
      <c r="S520" s="85"/>
      <c r="T520" s="86"/>
      <c r="U520" s="32"/>
      <c r="V520" s="32"/>
      <c r="W520" s="32"/>
      <c r="X520" s="32"/>
      <c r="Y520" s="32"/>
      <c r="Z520" s="32"/>
      <c r="AA520" s="32"/>
      <c r="AB520" s="32"/>
      <c r="AC520" s="32"/>
      <c r="AD520" s="32"/>
      <c r="AE520" s="32"/>
      <c r="AT520" s="11" t="s">
        <v>115</v>
      </c>
      <c r="AU520" s="11" t="s">
        <v>76</v>
      </c>
    </row>
    <row r="521" s="2" customFormat="1">
      <c r="A521" s="32"/>
      <c r="B521" s="33"/>
      <c r="C521" s="34"/>
      <c r="D521" s="210" t="s">
        <v>117</v>
      </c>
      <c r="E521" s="34"/>
      <c r="F521" s="214" t="s">
        <v>732</v>
      </c>
      <c r="G521" s="34"/>
      <c r="H521" s="34"/>
      <c r="I521" s="134"/>
      <c r="J521" s="34"/>
      <c r="K521" s="34"/>
      <c r="L521" s="38"/>
      <c r="M521" s="212"/>
      <c r="N521" s="213"/>
      <c r="O521" s="85"/>
      <c r="P521" s="85"/>
      <c r="Q521" s="85"/>
      <c r="R521" s="85"/>
      <c r="S521" s="85"/>
      <c r="T521" s="86"/>
      <c r="U521" s="32"/>
      <c r="V521" s="32"/>
      <c r="W521" s="32"/>
      <c r="X521" s="32"/>
      <c r="Y521" s="32"/>
      <c r="Z521" s="32"/>
      <c r="AA521" s="32"/>
      <c r="AB521" s="32"/>
      <c r="AC521" s="32"/>
      <c r="AD521" s="32"/>
      <c r="AE521" s="32"/>
      <c r="AT521" s="11" t="s">
        <v>117</v>
      </c>
      <c r="AU521" s="11" t="s">
        <v>76</v>
      </c>
    </row>
    <row r="522" s="2" customFormat="1" ht="16.5" customHeight="1">
      <c r="A522" s="32"/>
      <c r="B522" s="33"/>
      <c r="C522" s="196" t="s">
        <v>828</v>
      </c>
      <c r="D522" s="196" t="s">
        <v>108</v>
      </c>
      <c r="E522" s="197" t="s">
        <v>829</v>
      </c>
      <c r="F522" s="198" t="s">
        <v>830</v>
      </c>
      <c r="G522" s="199" t="s">
        <v>121</v>
      </c>
      <c r="H522" s="200">
        <v>30</v>
      </c>
      <c r="I522" s="201"/>
      <c r="J522" s="202">
        <f>ROUND(I522*H522,2)</f>
        <v>0</v>
      </c>
      <c r="K522" s="203"/>
      <c r="L522" s="38"/>
      <c r="M522" s="204" t="s">
        <v>1</v>
      </c>
      <c r="N522" s="205" t="s">
        <v>41</v>
      </c>
      <c r="O522" s="85"/>
      <c r="P522" s="206">
        <f>O522*H522</f>
        <v>0</v>
      </c>
      <c r="Q522" s="206">
        <v>0</v>
      </c>
      <c r="R522" s="206">
        <f>Q522*H522</f>
        <v>0</v>
      </c>
      <c r="S522" s="206">
        <v>0</v>
      </c>
      <c r="T522" s="207">
        <f>S522*H522</f>
        <v>0</v>
      </c>
      <c r="U522" s="32"/>
      <c r="V522" s="32"/>
      <c r="W522" s="32"/>
      <c r="X522" s="32"/>
      <c r="Y522" s="32"/>
      <c r="Z522" s="32"/>
      <c r="AA522" s="32"/>
      <c r="AB522" s="32"/>
      <c r="AC522" s="32"/>
      <c r="AD522" s="32"/>
      <c r="AE522" s="32"/>
      <c r="AR522" s="208" t="s">
        <v>112</v>
      </c>
      <c r="AT522" s="208" t="s">
        <v>108</v>
      </c>
      <c r="AU522" s="208" t="s">
        <v>76</v>
      </c>
      <c r="AY522" s="11" t="s">
        <v>113</v>
      </c>
      <c r="BE522" s="209">
        <f>IF(N522="základní",J522,0)</f>
        <v>0</v>
      </c>
      <c r="BF522" s="209">
        <f>IF(N522="snížená",J522,0)</f>
        <v>0</v>
      </c>
      <c r="BG522" s="209">
        <f>IF(N522="zákl. přenesená",J522,0)</f>
        <v>0</v>
      </c>
      <c r="BH522" s="209">
        <f>IF(N522="sníž. přenesená",J522,0)</f>
        <v>0</v>
      </c>
      <c r="BI522" s="209">
        <f>IF(N522="nulová",J522,0)</f>
        <v>0</v>
      </c>
      <c r="BJ522" s="11" t="s">
        <v>84</v>
      </c>
      <c r="BK522" s="209">
        <f>ROUND(I522*H522,2)</f>
        <v>0</v>
      </c>
      <c r="BL522" s="11" t="s">
        <v>112</v>
      </c>
      <c r="BM522" s="208" t="s">
        <v>831</v>
      </c>
    </row>
    <row r="523" s="2" customFormat="1">
      <c r="A523" s="32"/>
      <c r="B523" s="33"/>
      <c r="C523" s="34"/>
      <c r="D523" s="210" t="s">
        <v>115</v>
      </c>
      <c r="E523" s="34"/>
      <c r="F523" s="211" t="s">
        <v>832</v>
      </c>
      <c r="G523" s="34"/>
      <c r="H523" s="34"/>
      <c r="I523" s="134"/>
      <c r="J523" s="34"/>
      <c r="K523" s="34"/>
      <c r="L523" s="38"/>
      <c r="M523" s="212"/>
      <c r="N523" s="213"/>
      <c r="O523" s="85"/>
      <c r="P523" s="85"/>
      <c r="Q523" s="85"/>
      <c r="R523" s="85"/>
      <c r="S523" s="85"/>
      <c r="T523" s="86"/>
      <c r="U523" s="32"/>
      <c r="V523" s="32"/>
      <c r="W523" s="32"/>
      <c r="X523" s="32"/>
      <c r="Y523" s="32"/>
      <c r="Z523" s="32"/>
      <c r="AA523" s="32"/>
      <c r="AB523" s="32"/>
      <c r="AC523" s="32"/>
      <c r="AD523" s="32"/>
      <c r="AE523" s="32"/>
      <c r="AT523" s="11" t="s">
        <v>115</v>
      </c>
      <c r="AU523" s="11" t="s">
        <v>76</v>
      </c>
    </row>
    <row r="524" s="2" customFormat="1">
      <c r="A524" s="32"/>
      <c r="B524" s="33"/>
      <c r="C524" s="34"/>
      <c r="D524" s="210" t="s">
        <v>117</v>
      </c>
      <c r="E524" s="34"/>
      <c r="F524" s="214" t="s">
        <v>732</v>
      </c>
      <c r="G524" s="34"/>
      <c r="H524" s="34"/>
      <c r="I524" s="134"/>
      <c r="J524" s="34"/>
      <c r="K524" s="34"/>
      <c r="L524" s="38"/>
      <c r="M524" s="212"/>
      <c r="N524" s="213"/>
      <c r="O524" s="85"/>
      <c r="P524" s="85"/>
      <c r="Q524" s="85"/>
      <c r="R524" s="85"/>
      <c r="S524" s="85"/>
      <c r="T524" s="86"/>
      <c r="U524" s="32"/>
      <c r="V524" s="32"/>
      <c r="W524" s="32"/>
      <c r="X524" s="32"/>
      <c r="Y524" s="32"/>
      <c r="Z524" s="32"/>
      <c r="AA524" s="32"/>
      <c r="AB524" s="32"/>
      <c r="AC524" s="32"/>
      <c r="AD524" s="32"/>
      <c r="AE524" s="32"/>
      <c r="AT524" s="11" t="s">
        <v>117</v>
      </c>
      <c r="AU524" s="11" t="s">
        <v>76</v>
      </c>
    </row>
    <row r="525" s="2" customFormat="1" ht="16.5" customHeight="1">
      <c r="A525" s="32"/>
      <c r="B525" s="33"/>
      <c r="C525" s="196" t="s">
        <v>833</v>
      </c>
      <c r="D525" s="196" t="s">
        <v>108</v>
      </c>
      <c r="E525" s="197" t="s">
        <v>834</v>
      </c>
      <c r="F525" s="198" t="s">
        <v>835</v>
      </c>
      <c r="G525" s="199" t="s">
        <v>121</v>
      </c>
      <c r="H525" s="200">
        <v>1</v>
      </c>
      <c r="I525" s="201"/>
      <c r="J525" s="202">
        <f>ROUND(I525*H525,2)</f>
        <v>0</v>
      </c>
      <c r="K525" s="203"/>
      <c r="L525" s="38"/>
      <c r="M525" s="204" t="s">
        <v>1</v>
      </c>
      <c r="N525" s="205" t="s">
        <v>41</v>
      </c>
      <c r="O525" s="85"/>
      <c r="P525" s="206">
        <f>O525*H525</f>
        <v>0</v>
      </c>
      <c r="Q525" s="206">
        <v>0</v>
      </c>
      <c r="R525" s="206">
        <f>Q525*H525</f>
        <v>0</v>
      </c>
      <c r="S525" s="206">
        <v>0</v>
      </c>
      <c r="T525" s="207">
        <f>S525*H525</f>
        <v>0</v>
      </c>
      <c r="U525" s="32"/>
      <c r="V525" s="32"/>
      <c r="W525" s="32"/>
      <c r="X525" s="32"/>
      <c r="Y525" s="32"/>
      <c r="Z525" s="32"/>
      <c r="AA525" s="32"/>
      <c r="AB525" s="32"/>
      <c r="AC525" s="32"/>
      <c r="AD525" s="32"/>
      <c r="AE525" s="32"/>
      <c r="AR525" s="208" t="s">
        <v>112</v>
      </c>
      <c r="AT525" s="208" t="s">
        <v>108</v>
      </c>
      <c r="AU525" s="208" t="s">
        <v>76</v>
      </c>
      <c r="AY525" s="11" t="s">
        <v>113</v>
      </c>
      <c r="BE525" s="209">
        <f>IF(N525="základní",J525,0)</f>
        <v>0</v>
      </c>
      <c r="BF525" s="209">
        <f>IF(N525="snížená",J525,0)</f>
        <v>0</v>
      </c>
      <c r="BG525" s="209">
        <f>IF(N525="zákl. přenesená",J525,0)</f>
        <v>0</v>
      </c>
      <c r="BH525" s="209">
        <f>IF(N525="sníž. přenesená",J525,0)</f>
        <v>0</v>
      </c>
      <c r="BI525" s="209">
        <f>IF(N525="nulová",J525,0)</f>
        <v>0</v>
      </c>
      <c r="BJ525" s="11" t="s">
        <v>84</v>
      </c>
      <c r="BK525" s="209">
        <f>ROUND(I525*H525,2)</f>
        <v>0</v>
      </c>
      <c r="BL525" s="11" t="s">
        <v>112</v>
      </c>
      <c r="BM525" s="208" t="s">
        <v>836</v>
      </c>
    </row>
    <row r="526" s="2" customFormat="1">
      <c r="A526" s="32"/>
      <c r="B526" s="33"/>
      <c r="C526" s="34"/>
      <c r="D526" s="210" t="s">
        <v>115</v>
      </c>
      <c r="E526" s="34"/>
      <c r="F526" s="211" t="s">
        <v>837</v>
      </c>
      <c r="G526" s="34"/>
      <c r="H526" s="34"/>
      <c r="I526" s="134"/>
      <c r="J526" s="34"/>
      <c r="K526" s="34"/>
      <c r="L526" s="38"/>
      <c r="M526" s="212"/>
      <c r="N526" s="213"/>
      <c r="O526" s="85"/>
      <c r="P526" s="85"/>
      <c r="Q526" s="85"/>
      <c r="R526" s="85"/>
      <c r="S526" s="85"/>
      <c r="T526" s="86"/>
      <c r="U526" s="32"/>
      <c r="V526" s="32"/>
      <c r="W526" s="32"/>
      <c r="X526" s="32"/>
      <c r="Y526" s="32"/>
      <c r="Z526" s="32"/>
      <c r="AA526" s="32"/>
      <c r="AB526" s="32"/>
      <c r="AC526" s="32"/>
      <c r="AD526" s="32"/>
      <c r="AE526" s="32"/>
      <c r="AT526" s="11" t="s">
        <v>115</v>
      </c>
      <c r="AU526" s="11" t="s">
        <v>76</v>
      </c>
    </row>
    <row r="527" s="2" customFormat="1">
      <c r="A527" s="32"/>
      <c r="B527" s="33"/>
      <c r="C527" s="34"/>
      <c r="D527" s="210" t="s">
        <v>117</v>
      </c>
      <c r="E527" s="34"/>
      <c r="F527" s="214" t="s">
        <v>732</v>
      </c>
      <c r="G527" s="34"/>
      <c r="H527" s="34"/>
      <c r="I527" s="134"/>
      <c r="J527" s="34"/>
      <c r="K527" s="34"/>
      <c r="L527" s="38"/>
      <c r="M527" s="212"/>
      <c r="N527" s="213"/>
      <c r="O527" s="85"/>
      <c r="P527" s="85"/>
      <c r="Q527" s="85"/>
      <c r="R527" s="85"/>
      <c r="S527" s="85"/>
      <c r="T527" s="86"/>
      <c r="U527" s="32"/>
      <c r="V527" s="32"/>
      <c r="W527" s="32"/>
      <c r="X527" s="32"/>
      <c r="Y527" s="32"/>
      <c r="Z527" s="32"/>
      <c r="AA527" s="32"/>
      <c r="AB527" s="32"/>
      <c r="AC527" s="32"/>
      <c r="AD527" s="32"/>
      <c r="AE527" s="32"/>
      <c r="AT527" s="11" t="s">
        <v>117</v>
      </c>
      <c r="AU527" s="11" t="s">
        <v>76</v>
      </c>
    </row>
    <row r="528" s="2" customFormat="1" ht="16.5" customHeight="1">
      <c r="A528" s="32"/>
      <c r="B528" s="33"/>
      <c r="C528" s="196" t="s">
        <v>838</v>
      </c>
      <c r="D528" s="196" t="s">
        <v>108</v>
      </c>
      <c r="E528" s="197" t="s">
        <v>839</v>
      </c>
      <c r="F528" s="198" t="s">
        <v>840</v>
      </c>
      <c r="G528" s="199" t="s">
        <v>121</v>
      </c>
      <c r="H528" s="200">
        <v>20</v>
      </c>
      <c r="I528" s="201"/>
      <c r="J528" s="202">
        <f>ROUND(I528*H528,2)</f>
        <v>0</v>
      </c>
      <c r="K528" s="203"/>
      <c r="L528" s="38"/>
      <c r="M528" s="204" t="s">
        <v>1</v>
      </c>
      <c r="N528" s="205" t="s">
        <v>41</v>
      </c>
      <c r="O528" s="85"/>
      <c r="P528" s="206">
        <f>O528*H528</f>
        <v>0</v>
      </c>
      <c r="Q528" s="206">
        <v>0</v>
      </c>
      <c r="R528" s="206">
        <f>Q528*H528</f>
        <v>0</v>
      </c>
      <c r="S528" s="206">
        <v>0</v>
      </c>
      <c r="T528" s="207">
        <f>S528*H528</f>
        <v>0</v>
      </c>
      <c r="U528" s="32"/>
      <c r="V528" s="32"/>
      <c r="W528" s="32"/>
      <c r="X528" s="32"/>
      <c r="Y528" s="32"/>
      <c r="Z528" s="32"/>
      <c r="AA528" s="32"/>
      <c r="AB528" s="32"/>
      <c r="AC528" s="32"/>
      <c r="AD528" s="32"/>
      <c r="AE528" s="32"/>
      <c r="AR528" s="208" t="s">
        <v>112</v>
      </c>
      <c r="AT528" s="208" t="s">
        <v>108</v>
      </c>
      <c r="AU528" s="208" t="s">
        <v>76</v>
      </c>
      <c r="AY528" s="11" t="s">
        <v>113</v>
      </c>
      <c r="BE528" s="209">
        <f>IF(N528="základní",J528,0)</f>
        <v>0</v>
      </c>
      <c r="BF528" s="209">
        <f>IF(N528="snížená",J528,0)</f>
        <v>0</v>
      </c>
      <c r="BG528" s="209">
        <f>IF(N528="zákl. přenesená",J528,0)</f>
        <v>0</v>
      </c>
      <c r="BH528" s="209">
        <f>IF(N528="sníž. přenesená",J528,0)</f>
        <v>0</v>
      </c>
      <c r="BI528" s="209">
        <f>IF(N528="nulová",J528,0)</f>
        <v>0</v>
      </c>
      <c r="BJ528" s="11" t="s">
        <v>84</v>
      </c>
      <c r="BK528" s="209">
        <f>ROUND(I528*H528,2)</f>
        <v>0</v>
      </c>
      <c r="BL528" s="11" t="s">
        <v>112</v>
      </c>
      <c r="BM528" s="208" t="s">
        <v>841</v>
      </c>
    </row>
    <row r="529" s="2" customFormat="1">
      <c r="A529" s="32"/>
      <c r="B529" s="33"/>
      <c r="C529" s="34"/>
      <c r="D529" s="210" t="s">
        <v>115</v>
      </c>
      <c r="E529" s="34"/>
      <c r="F529" s="211" t="s">
        <v>842</v>
      </c>
      <c r="G529" s="34"/>
      <c r="H529" s="34"/>
      <c r="I529" s="134"/>
      <c r="J529" s="34"/>
      <c r="K529" s="34"/>
      <c r="L529" s="38"/>
      <c r="M529" s="212"/>
      <c r="N529" s="213"/>
      <c r="O529" s="85"/>
      <c r="P529" s="85"/>
      <c r="Q529" s="85"/>
      <c r="R529" s="85"/>
      <c r="S529" s="85"/>
      <c r="T529" s="86"/>
      <c r="U529" s="32"/>
      <c r="V529" s="32"/>
      <c r="W529" s="32"/>
      <c r="X529" s="32"/>
      <c r="Y529" s="32"/>
      <c r="Z529" s="32"/>
      <c r="AA529" s="32"/>
      <c r="AB529" s="32"/>
      <c r="AC529" s="32"/>
      <c r="AD529" s="32"/>
      <c r="AE529" s="32"/>
      <c r="AT529" s="11" t="s">
        <v>115</v>
      </c>
      <c r="AU529" s="11" t="s">
        <v>76</v>
      </c>
    </row>
    <row r="530" s="2" customFormat="1">
      <c r="A530" s="32"/>
      <c r="B530" s="33"/>
      <c r="C530" s="34"/>
      <c r="D530" s="210" t="s">
        <v>117</v>
      </c>
      <c r="E530" s="34"/>
      <c r="F530" s="214" t="s">
        <v>732</v>
      </c>
      <c r="G530" s="34"/>
      <c r="H530" s="34"/>
      <c r="I530" s="134"/>
      <c r="J530" s="34"/>
      <c r="K530" s="34"/>
      <c r="L530" s="38"/>
      <c r="M530" s="212"/>
      <c r="N530" s="213"/>
      <c r="O530" s="85"/>
      <c r="P530" s="85"/>
      <c r="Q530" s="85"/>
      <c r="R530" s="85"/>
      <c r="S530" s="85"/>
      <c r="T530" s="86"/>
      <c r="U530" s="32"/>
      <c r="V530" s="32"/>
      <c r="W530" s="32"/>
      <c r="X530" s="32"/>
      <c r="Y530" s="32"/>
      <c r="Z530" s="32"/>
      <c r="AA530" s="32"/>
      <c r="AB530" s="32"/>
      <c r="AC530" s="32"/>
      <c r="AD530" s="32"/>
      <c r="AE530" s="32"/>
      <c r="AT530" s="11" t="s">
        <v>117</v>
      </c>
      <c r="AU530" s="11" t="s">
        <v>76</v>
      </c>
    </row>
    <row r="531" s="2" customFormat="1" ht="16.5" customHeight="1">
      <c r="A531" s="32"/>
      <c r="B531" s="33"/>
      <c r="C531" s="196" t="s">
        <v>843</v>
      </c>
      <c r="D531" s="196" t="s">
        <v>108</v>
      </c>
      <c r="E531" s="197" t="s">
        <v>844</v>
      </c>
      <c r="F531" s="198" t="s">
        <v>845</v>
      </c>
      <c r="G531" s="199" t="s">
        <v>121</v>
      </c>
      <c r="H531" s="200">
        <v>50</v>
      </c>
      <c r="I531" s="201"/>
      <c r="J531" s="202">
        <f>ROUND(I531*H531,2)</f>
        <v>0</v>
      </c>
      <c r="K531" s="203"/>
      <c r="L531" s="38"/>
      <c r="M531" s="204" t="s">
        <v>1</v>
      </c>
      <c r="N531" s="205" t="s">
        <v>41</v>
      </c>
      <c r="O531" s="85"/>
      <c r="P531" s="206">
        <f>O531*H531</f>
        <v>0</v>
      </c>
      <c r="Q531" s="206">
        <v>0</v>
      </c>
      <c r="R531" s="206">
        <f>Q531*H531</f>
        <v>0</v>
      </c>
      <c r="S531" s="206">
        <v>0</v>
      </c>
      <c r="T531" s="207">
        <f>S531*H531</f>
        <v>0</v>
      </c>
      <c r="U531" s="32"/>
      <c r="V531" s="32"/>
      <c r="W531" s="32"/>
      <c r="X531" s="32"/>
      <c r="Y531" s="32"/>
      <c r="Z531" s="32"/>
      <c r="AA531" s="32"/>
      <c r="AB531" s="32"/>
      <c r="AC531" s="32"/>
      <c r="AD531" s="32"/>
      <c r="AE531" s="32"/>
      <c r="AR531" s="208" t="s">
        <v>112</v>
      </c>
      <c r="AT531" s="208" t="s">
        <v>108</v>
      </c>
      <c r="AU531" s="208" t="s">
        <v>76</v>
      </c>
      <c r="AY531" s="11" t="s">
        <v>113</v>
      </c>
      <c r="BE531" s="209">
        <f>IF(N531="základní",J531,0)</f>
        <v>0</v>
      </c>
      <c r="BF531" s="209">
        <f>IF(N531="snížená",J531,0)</f>
        <v>0</v>
      </c>
      <c r="BG531" s="209">
        <f>IF(N531="zákl. přenesená",J531,0)</f>
        <v>0</v>
      </c>
      <c r="BH531" s="209">
        <f>IF(N531="sníž. přenesená",J531,0)</f>
        <v>0</v>
      </c>
      <c r="BI531" s="209">
        <f>IF(N531="nulová",J531,0)</f>
        <v>0</v>
      </c>
      <c r="BJ531" s="11" t="s">
        <v>84</v>
      </c>
      <c r="BK531" s="209">
        <f>ROUND(I531*H531,2)</f>
        <v>0</v>
      </c>
      <c r="BL531" s="11" t="s">
        <v>112</v>
      </c>
      <c r="BM531" s="208" t="s">
        <v>846</v>
      </c>
    </row>
    <row r="532" s="2" customFormat="1">
      <c r="A532" s="32"/>
      <c r="B532" s="33"/>
      <c r="C532" s="34"/>
      <c r="D532" s="210" t="s">
        <v>115</v>
      </c>
      <c r="E532" s="34"/>
      <c r="F532" s="211" t="s">
        <v>847</v>
      </c>
      <c r="G532" s="34"/>
      <c r="H532" s="34"/>
      <c r="I532" s="134"/>
      <c r="J532" s="34"/>
      <c r="K532" s="34"/>
      <c r="L532" s="38"/>
      <c r="M532" s="212"/>
      <c r="N532" s="213"/>
      <c r="O532" s="85"/>
      <c r="P532" s="85"/>
      <c r="Q532" s="85"/>
      <c r="R532" s="85"/>
      <c r="S532" s="85"/>
      <c r="T532" s="86"/>
      <c r="U532" s="32"/>
      <c r="V532" s="32"/>
      <c r="W532" s="32"/>
      <c r="X532" s="32"/>
      <c r="Y532" s="32"/>
      <c r="Z532" s="32"/>
      <c r="AA532" s="32"/>
      <c r="AB532" s="32"/>
      <c r="AC532" s="32"/>
      <c r="AD532" s="32"/>
      <c r="AE532" s="32"/>
      <c r="AT532" s="11" t="s">
        <v>115</v>
      </c>
      <c r="AU532" s="11" t="s">
        <v>76</v>
      </c>
    </row>
    <row r="533" s="2" customFormat="1">
      <c r="A533" s="32"/>
      <c r="B533" s="33"/>
      <c r="C533" s="34"/>
      <c r="D533" s="210" t="s">
        <v>117</v>
      </c>
      <c r="E533" s="34"/>
      <c r="F533" s="214" t="s">
        <v>732</v>
      </c>
      <c r="G533" s="34"/>
      <c r="H533" s="34"/>
      <c r="I533" s="134"/>
      <c r="J533" s="34"/>
      <c r="K533" s="34"/>
      <c r="L533" s="38"/>
      <c r="M533" s="212"/>
      <c r="N533" s="213"/>
      <c r="O533" s="85"/>
      <c r="P533" s="85"/>
      <c r="Q533" s="85"/>
      <c r="R533" s="85"/>
      <c r="S533" s="85"/>
      <c r="T533" s="86"/>
      <c r="U533" s="32"/>
      <c r="V533" s="32"/>
      <c r="W533" s="32"/>
      <c r="X533" s="32"/>
      <c r="Y533" s="32"/>
      <c r="Z533" s="32"/>
      <c r="AA533" s="32"/>
      <c r="AB533" s="32"/>
      <c r="AC533" s="32"/>
      <c r="AD533" s="32"/>
      <c r="AE533" s="32"/>
      <c r="AT533" s="11" t="s">
        <v>117</v>
      </c>
      <c r="AU533" s="11" t="s">
        <v>76</v>
      </c>
    </row>
    <row r="534" s="2" customFormat="1" ht="16.5" customHeight="1">
      <c r="A534" s="32"/>
      <c r="B534" s="33"/>
      <c r="C534" s="196" t="s">
        <v>848</v>
      </c>
      <c r="D534" s="196" t="s">
        <v>108</v>
      </c>
      <c r="E534" s="197" t="s">
        <v>849</v>
      </c>
      <c r="F534" s="198" t="s">
        <v>850</v>
      </c>
      <c r="G534" s="199" t="s">
        <v>121</v>
      </c>
      <c r="H534" s="200">
        <v>5</v>
      </c>
      <c r="I534" s="201"/>
      <c r="J534" s="202">
        <f>ROUND(I534*H534,2)</f>
        <v>0</v>
      </c>
      <c r="K534" s="203"/>
      <c r="L534" s="38"/>
      <c r="M534" s="204" t="s">
        <v>1</v>
      </c>
      <c r="N534" s="205" t="s">
        <v>41</v>
      </c>
      <c r="O534" s="85"/>
      <c r="P534" s="206">
        <f>O534*H534</f>
        <v>0</v>
      </c>
      <c r="Q534" s="206">
        <v>0</v>
      </c>
      <c r="R534" s="206">
        <f>Q534*H534</f>
        <v>0</v>
      </c>
      <c r="S534" s="206">
        <v>0</v>
      </c>
      <c r="T534" s="207">
        <f>S534*H534</f>
        <v>0</v>
      </c>
      <c r="U534" s="32"/>
      <c r="V534" s="32"/>
      <c r="W534" s="32"/>
      <c r="X534" s="32"/>
      <c r="Y534" s="32"/>
      <c r="Z534" s="32"/>
      <c r="AA534" s="32"/>
      <c r="AB534" s="32"/>
      <c r="AC534" s="32"/>
      <c r="AD534" s="32"/>
      <c r="AE534" s="32"/>
      <c r="AR534" s="208" t="s">
        <v>112</v>
      </c>
      <c r="AT534" s="208" t="s">
        <v>108</v>
      </c>
      <c r="AU534" s="208" t="s">
        <v>76</v>
      </c>
      <c r="AY534" s="11" t="s">
        <v>113</v>
      </c>
      <c r="BE534" s="209">
        <f>IF(N534="základní",J534,0)</f>
        <v>0</v>
      </c>
      <c r="BF534" s="209">
        <f>IF(N534="snížená",J534,0)</f>
        <v>0</v>
      </c>
      <c r="BG534" s="209">
        <f>IF(N534="zákl. přenesená",J534,0)</f>
        <v>0</v>
      </c>
      <c r="BH534" s="209">
        <f>IF(N534="sníž. přenesená",J534,0)</f>
        <v>0</v>
      </c>
      <c r="BI534" s="209">
        <f>IF(N534="nulová",J534,0)</f>
        <v>0</v>
      </c>
      <c r="BJ534" s="11" t="s">
        <v>84</v>
      </c>
      <c r="BK534" s="209">
        <f>ROUND(I534*H534,2)</f>
        <v>0</v>
      </c>
      <c r="BL534" s="11" t="s">
        <v>112</v>
      </c>
      <c r="BM534" s="208" t="s">
        <v>851</v>
      </c>
    </row>
    <row r="535" s="2" customFormat="1">
      <c r="A535" s="32"/>
      <c r="B535" s="33"/>
      <c r="C535" s="34"/>
      <c r="D535" s="210" t="s">
        <v>115</v>
      </c>
      <c r="E535" s="34"/>
      <c r="F535" s="211" t="s">
        <v>852</v>
      </c>
      <c r="G535" s="34"/>
      <c r="H535" s="34"/>
      <c r="I535" s="134"/>
      <c r="J535" s="34"/>
      <c r="K535" s="34"/>
      <c r="L535" s="38"/>
      <c r="M535" s="212"/>
      <c r="N535" s="213"/>
      <c r="O535" s="85"/>
      <c r="P535" s="85"/>
      <c r="Q535" s="85"/>
      <c r="R535" s="85"/>
      <c r="S535" s="85"/>
      <c r="T535" s="86"/>
      <c r="U535" s="32"/>
      <c r="V535" s="32"/>
      <c r="W535" s="32"/>
      <c r="X535" s="32"/>
      <c r="Y535" s="32"/>
      <c r="Z535" s="32"/>
      <c r="AA535" s="32"/>
      <c r="AB535" s="32"/>
      <c r="AC535" s="32"/>
      <c r="AD535" s="32"/>
      <c r="AE535" s="32"/>
      <c r="AT535" s="11" t="s">
        <v>115</v>
      </c>
      <c r="AU535" s="11" t="s">
        <v>76</v>
      </c>
    </row>
    <row r="536" s="2" customFormat="1">
      <c r="A536" s="32"/>
      <c r="B536" s="33"/>
      <c r="C536" s="34"/>
      <c r="D536" s="210" t="s">
        <v>117</v>
      </c>
      <c r="E536" s="34"/>
      <c r="F536" s="214" t="s">
        <v>732</v>
      </c>
      <c r="G536" s="34"/>
      <c r="H536" s="34"/>
      <c r="I536" s="134"/>
      <c r="J536" s="34"/>
      <c r="K536" s="34"/>
      <c r="L536" s="38"/>
      <c r="M536" s="212"/>
      <c r="N536" s="213"/>
      <c r="O536" s="85"/>
      <c r="P536" s="85"/>
      <c r="Q536" s="85"/>
      <c r="R536" s="85"/>
      <c r="S536" s="85"/>
      <c r="T536" s="86"/>
      <c r="U536" s="32"/>
      <c r="V536" s="32"/>
      <c r="W536" s="32"/>
      <c r="X536" s="32"/>
      <c r="Y536" s="32"/>
      <c r="Z536" s="32"/>
      <c r="AA536" s="32"/>
      <c r="AB536" s="32"/>
      <c r="AC536" s="32"/>
      <c r="AD536" s="32"/>
      <c r="AE536" s="32"/>
      <c r="AT536" s="11" t="s">
        <v>117</v>
      </c>
      <c r="AU536" s="11" t="s">
        <v>76</v>
      </c>
    </row>
    <row r="537" s="2" customFormat="1" ht="16.5" customHeight="1">
      <c r="A537" s="32"/>
      <c r="B537" s="33"/>
      <c r="C537" s="196" t="s">
        <v>853</v>
      </c>
      <c r="D537" s="196" t="s">
        <v>108</v>
      </c>
      <c r="E537" s="197" t="s">
        <v>854</v>
      </c>
      <c r="F537" s="198" t="s">
        <v>855</v>
      </c>
      <c r="G537" s="199" t="s">
        <v>121</v>
      </c>
      <c r="H537" s="200">
        <v>5</v>
      </c>
      <c r="I537" s="201"/>
      <c r="J537" s="202">
        <f>ROUND(I537*H537,2)</f>
        <v>0</v>
      </c>
      <c r="K537" s="203"/>
      <c r="L537" s="38"/>
      <c r="M537" s="204" t="s">
        <v>1</v>
      </c>
      <c r="N537" s="205" t="s">
        <v>41</v>
      </c>
      <c r="O537" s="85"/>
      <c r="P537" s="206">
        <f>O537*H537</f>
        <v>0</v>
      </c>
      <c r="Q537" s="206">
        <v>0</v>
      </c>
      <c r="R537" s="206">
        <f>Q537*H537</f>
        <v>0</v>
      </c>
      <c r="S537" s="206">
        <v>0</v>
      </c>
      <c r="T537" s="207">
        <f>S537*H537</f>
        <v>0</v>
      </c>
      <c r="U537" s="32"/>
      <c r="V537" s="32"/>
      <c r="W537" s="32"/>
      <c r="X537" s="32"/>
      <c r="Y537" s="32"/>
      <c r="Z537" s="32"/>
      <c r="AA537" s="32"/>
      <c r="AB537" s="32"/>
      <c r="AC537" s="32"/>
      <c r="AD537" s="32"/>
      <c r="AE537" s="32"/>
      <c r="AR537" s="208" t="s">
        <v>112</v>
      </c>
      <c r="AT537" s="208" t="s">
        <v>108</v>
      </c>
      <c r="AU537" s="208" t="s">
        <v>76</v>
      </c>
      <c r="AY537" s="11" t="s">
        <v>113</v>
      </c>
      <c r="BE537" s="209">
        <f>IF(N537="základní",J537,0)</f>
        <v>0</v>
      </c>
      <c r="BF537" s="209">
        <f>IF(N537="snížená",J537,0)</f>
        <v>0</v>
      </c>
      <c r="BG537" s="209">
        <f>IF(N537="zákl. přenesená",J537,0)</f>
        <v>0</v>
      </c>
      <c r="BH537" s="209">
        <f>IF(N537="sníž. přenesená",J537,0)</f>
        <v>0</v>
      </c>
      <c r="BI537" s="209">
        <f>IF(N537="nulová",J537,0)</f>
        <v>0</v>
      </c>
      <c r="BJ537" s="11" t="s">
        <v>84</v>
      </c>
      <c r="BK537" s="209">
        <f>ROUND(I537*H537,2)</f>
        <v>0</v>
      </c>
      <c r="BL537" s="11" t="s">
        <v>112</v>
      </c>
      <c r="BM537" s="208" t="s">
        <v>856</v>
      </c>
    </row>
    <row r="538" s="2" customFormat="1">
      <c r="A538" s="32"/>
      <c r="B538" s="33"/>
      <c r="C538" s="34"/>
      <c r="D538" s="210" t="s">
        <v>115</v>
      </c>
      <c r="E538" s="34"/>
      <c r="F538" s="211" t="s">
        <v>857</v>
      </c>
      <c r="G538" s="34"/>
      <c r="H538" s="34"/>
      <c r="I538" s="134"/>
      <c r="J538" s="34"/>
      <c r="K538" s="34"/>
      <c r="L538" s="38"/>
      <c r="M538" s="212"/>
      <c r="N538" s="213"/>
      <c r="O538" s="85"/>
      <c r="P538" s="85"/>
      <c r="Q538" s="85"/>
      <c r="R538" s="85"/>
      <c r="S538" s="85"/>
      <c r="T538" s="86"/>
      <c r="U538" s="32"/>
      <c r="V538" s="32"/>
      <c r="W538" s="32"/>
      <c r="X538" s="32"/>
      <c r="Y538" s="32"/>
      <c r="Z538" s="32"/>
      <c r="AA538" s="32"/>
      <c r="AB538" s="32"/>
      <c r="AC538" s="32"/>
      <c r="AD538" s="32"/>
      <c r="AE538" s="32"/>
      <c r="AT538" s="11" t="s">
        <v>115</v>
      </c>
      <c r="AU538" s="11" t="s">
        <v>76</v>
      </c>
    </row>
    <row r="539" s="2" customFormat="1">
      <c r="A539" s="32"/>
      <c r="B539" s="33"/>
      <c r="C539" s="34"/>
      <c r="D539" s="210" t="s">
        <v>117</v>
      </c>
      <c r="E539" s="34"/>
      <c r="F539" s="214" t="s">
        <v>732</v>
      </c>
      <c r="G539" s="34"/>
      <c r="H539" s="34"/>
      <c r="I539" s="134"/>
      <c r="J539" s="34"/>
      <c r="K539" s="34"/>
      <c r="L539" s="38"/>
      <c r="M539" s="212"/>
      <c r="N539" s="213"/>
      <c r="O539" s="85"/>
      <c r="P539" s="85"/>
      <c r="Q539" s="85"/>
      <c r="R539" s="85"/>
      <c r="S539" s="85"/>
      <c r="T539" s="86"/>
      <c r="U539" s="32"/>
      <c r="V539" s="32"/>
      <c r="W539" s="32"/>
      <c r="X539" s="32"/>
      <c r="Y539" s="32"/>
      <c r="Z539" s="32"/>
      <c r="AA539" s="32"/>
      <c r="AB539" s="32"/>
      <c r="AC539" s="32"/>
      <c r="AD539" s="32"/>
      <c r="AE539" s="32"/>
      <c r="AT539" s="11" t="s">
        <v>117</v>
      </c>
      <c r="AU539" s="11" t="s">
        <v>76</v>
      </c>
    </row>
    <row r="540" s="2" customFormat="1" ht="16.5" customHeight="1">
      <c r="A540" s="32"/>
      <c r="B540" s="33"/>
      <c r="C540" s="196" t="s">
        <v>858</v>
      </c>
      <c r="D540" s="196" t="s">
        <v>108</v>
      </c>
      <c r="E540" s="197" t="s">
        <v>859</v>
      </c>
      <c r="F540" s="198" t="s">
        <v>860</v>
      </c>
      <c r="G540" s="199" t="s">
        <v>121</v>
      </c>
      <c r="H540" s="200">
        <v>5</v>
      </c>
      <c r="I540" s="201"/>
      <c r="J540" s="202">
        <f>ROUND(I540*H540,2)</f>
        <v>0</v>
      </c>
      <c r="K540" s="203"/>
      <c r="L540" s="38"/>
      <c r="M540" s="204" t="s">
        <v>1</v>
      </c>
      <c r="N540" s="205" t="s">
        <v>41</v>
      </c>
      <c r="O540" s="85"/>
      <c r="P540" s="206">
        <f>O540*H540</f>
        <v>0</v>
      </c>
      <c r="Q540" s="206">
        <v>0</v>
      </c>
      <c r="R540" s="206">
        <f>Q540*H540</f>
        <v>0</v>
      </c>
      <c r="S540" s="206">
        <v>0</v>
      </c>
      <c r="T540" s="207">
        <f>S540*H540</f>
        <v>0</v>
      </c>
      <c r="U540" s="32"/>
      <c r="V540" s="32"/>
      <c r="W540" s="32"/>
      <c r="X540" s="32"/>
      <c r="Y540" s="32"/>
      <c r="Z540" s="32"/>
      <c r="AA540" s="32"/>
      <c r="AB540" s="32"/>
      <c r="AC540" s="32"/>
      <c r="AD540" s="32"/>
      <c r="AE540" s="32"/>
      <c r="AR540" s="208" t="s">
        <v>112</v>
      </c>
      <c r="AT540" s="208" t="s">
        <v>108</v>
      </c>
      <c r="AU540" s="208" t="s">
        <v>76</v>
      </c>
      <c r="AY540" s="11" t="s">
        <v>113</v>
      </c>
      <c r="BE540" s="209">
        <f>IF(N540="základní",J540,0)</f>
        <v>0</v>
      </c>
      <c r="BF540" s="209">
        <f>IF(N540="snížená",J540,0)</f>
        <v>0</v>
      </c>
      <c r="BG540" s="209">
        <f>IF(N540="zákl. přenesená",J540,0)</f>
        <v>0</v>
      </c>
      <c r="BH540" s="209">
        <f>IF(N540="sníž. přenesená",J540,0)</f>
        <v>0</v>
      </c>
      <c r="BI540" s="209">
        <f>IF(N540="nulová",J540,0)</f>
        <v>0</v>
      </c>
      <c r="BJ540" s="11" t="s">
        <v>84</v>
      </c>
      <c r="BK540" s="209">
        <f>ROUND(I540*H540,2)</f>
        <v>0</v>
      </c>
      <c r="BL540" s="11" t="s">
        <v>112</v>
      </c>
      <c r="BM540" s="208" t="s">
        <v>861</v>
      </c>
    </row>
    <row r="541" s="2" customFormat="1">
      <c r="A541" s="32"/>
      <c r="B541" s="33"/>
      <c r="C541" s="34"/>
      <c r="D541" s="210" t="s">
        <v>115</v>
      </c>
      <c r="E541" s="34"/>
      <c r="F541" s="211" t="s">
        <v>862</v>
      </c>
      <c r="G541" s="34"/>
      <c r="H541" s="34"/>
      <c r="I541" s="134"/>
      <c r="J541" s="34"/>
      <c r="K541" s="34"/>
      <c r="L541" s="38"/>
      <c r="M541" s="212"/>
      <c r="N541" s="213"/>
      <c r="O541" s="85"/>
      <c r="P541" s="85"/>
      <c r="Q541" s="85"/>
      <c r="R541" s="85"/>
      <c r="S541" s="85"/>
      <c r="T541" s="86"/>
      <c r="U541" s="32"/>
      <c r="V541" s="32"/>
      <c r="W541" s="32"/>
      <c r="X541" s="32"/>
      <c r="Y541" s="32"/>
      <c r="Z541" s="32"/>
      <c r="AA541" s="32"/>
      <c r="AB541" s="32"/>
      <c r="AC541" s="32"/>
      <c r="AD541" s="32"/>
      <c r="AE541" s="32"/>
      <c r="AT541" s="11" t="s">
        <v>115</v>
      </c>
      <c r="AU541" s="11" t="s">
        <v>76</v>
      </c>
    </row>
    <row r="542" s="2" customFormat="1">
      <c r="A542" s="32"/>
      <c r="B542" s="33"/>
      <c r="C542" s="34"/>
      <c r="D542" s="210" t="s">
        <v>117</v>
      </c>
      <c r="E542" s="34"/>
      <c r="F542" s="214" t="s">
        <v>732</v>
      </c>
      <c r="G542" s="34"/>
      <c r="H542" s="34"/>
      <c r="I542" s="134"/>
      <c r="J542" s="34"/>
      <c r="K542" s="34"/>
      <c r="L542" s="38"/>
      <c r="M542" s="212"/>
      <c r="N542" s="213"/>
      <c r="O542" s="85"/>
      <c r="P542" s="85"/>
      <c r="Q542" s="85"/>
      <c r="R542" s="85"/>
      <c r="S542" s="85"/>
      <c r="T542" s="86"/>
      <c r="U542" s="32"/>
      <c r="V542" s="32"/>
      <c r="W542" s="32"/>
      <c r="X542" s="32"/>
      <c r="Y542" s="32"/>
      <c r="Z542" s="32"/>
      <c r="AA542" s="32"/>
      <c r="AB542" s="32"/>
      <c r="AC542" s="32"/>
      <c r="AD542" s="32"/>
      <c r="AE542" s="32"/>
      <c r="AT542" s="11" t="s">
        <v>117</v>
      </c>
      <c r="AU542" s="11" t="s">
        <v>76</v>
      </c>
    </row>
    <row r="543" s="2" customFormat="1" ht="16.5" customHeight="1">
      <c r="A543" s="32"/>
      <c r="B543" s="33"/>
      <c r="C543" s="196" t="s">
        <v>863</v>
      </c>
      <c r="D543" s="196" t="s">
        <v>108</v>
      </c>
      <c r="E543" s="197" t="s">
        <v>864</v>
      </c>
      <c r="F543" s="198" t="s">
        <v>865</v>
      </c>
      <c r="G543" s="199" t="s">
        <v>121</v>
      </c>
      <c r="H543" s="200">
        <v>1</v>
      </c>
      <c r="I543" s="201"/>
      <c r="J543" s="202">
        <f>ROUND(I543*H543,2)</f>
        <v>0</v>
      </c>
      <c r="K543" s="203"/>
      <c r="L543" s="38"/>
      <c r="M543" s="204" t="s">
        <v>1</v>
      </c>
      <c r="N543" s="205" t="s">
        <v>41</v>
      </c>
      <c r="O543" s="85"/>
      <c r="P543" s="206">
        <f>O543*H543</f>
        <v>0</v>
      </c>
      <c r="Q543" s="206">
        <v>0</v>
      </c>
      <c r="R543" s="206">
        <f>Q543*H543</f>
        <v>0</v>
      </c>
      <c r="S543" s="206">
        <v>0</v>
      </c>
      <c r="T543" s="207">
        <f>S543*H543</f>
        <v>0</v>
      </c>
      <c r="U543" s="32"/>
      <c r="V543" s="32"/>
      <c r="W543" s="32"/>
      <c r="X543" s="32"/>
      <c r="Y543" s="32"/>
      <c r="Z543" s="32"/>
      <c r="AA543" s="32"/>
      <c r="AB543" s="32"/>
      <c r="AC543" s="32"/>
      <c r="AD543" s="32"/>
      <c r="AE543" s="32"/>
      <c r="AR543" s="208" t="s">
        <v>112</v>
      </c>
      <c r="AT543" s="208" t="s">
        <v>108</v>
      </c>
      <c r="AU543" s="208" t="s">
        <v>76</v>
      </c>
      <c r="AY543" s="11" t="s">
        <v>113</v>
      </c>
      <c r="BE543" s="209">
        <f>IF(N543="základní",J543,0)</f>
        <v>0</v>
      </c>
      <c r="BF543" s="209">
        <f>IF(N543="snížená",J543,0)</f>
        <v>0</v>
      </c>
      <c r="BG543" s="209">
        <f>IF(N543="zákl. přenesená",J543,0)</f>
        <v>0</v>
      </c>
      <c r="BH543" s="209">
        <f>IF(N543="sníž. přenesená",J543,0)</f>
        <v>0</v>
      </c>
      <c r="BI543" s="209">
        <f>IF(N543="nulová",J543,0)</f>
        <v>0</v>
      </c>
      <c r="BJ543" s="11" t="s">
        <v>84</v>
      </c>
      <c r="BK543" s="209">
        <f>ROUND(I543*H543,2)</f>
        <v>0</v>
      </c>
      <c r="BL543" s="11" t="s">
        <v>112</v>
      </c>
      <c r="BM543" s="208" t="s">
        <v>866</v>
      </c>
    </row>
    <row r="544" s="2" customFormat="1">
      <c r="A544" s="32"/>
      <c r="B544" s="33"/>
      <c r="C544" s="34"/>
      <c r="D544" s="210" t="s">
        <v>115</v>
      </c>
      <c r="E544" s="34"/>
      <c r="F544" s="211" t="s">
        <v>867</v>
      </c>
      <c r="G544" s="34"/>
      <c r="H544" s="34"/>
      <c r="I544" s="134"/>
      <c r="J544" s="34"/>
      <c r="K544" s="34"/>
      <c r="L544" s="38"/>
      <c r="M544" s="212"/>
      <c r="N544" s="213"/>
      <c r="O544" s="85"/>
      <c r="P544" s="85"/>
      <c r="Q544" s="85"/>
      <c r="R544" s="85"/>
      <c r="S544" s="85"/>
      <c r="T544" s="86"/>
      <c r="U544" s="32"/>
      <c r="V544" s="32"/>
      <c r="W544" s="32"/>
      <c r="X544" s="32"/>
      <c r="Y544" s="32"/>
      <c r="Z544" s="32"/>
      <c r="AA544" s="32"/>
      <c r="AB544" s="32"/>
      <c r="AC544" s="32"/>
      <c r="AD544" s="32"/>
      <c r="AE544" s="32"/>
      <c r="AT544" s="11" t="s">
        <v>115</v>
      </c>
      <c r="AU544" s="11" t="s">
        <v>76</v>
      </c>
    </row>
    <row r="545" s="2" customFormat="1">
      <c r="A545" s="32"/>
      <c r="B545" s="33"/>
      <c r="C545" s="34"/>
      <c r="D545" s="210" t="s">
        <v>117</v>
      </c>
      <c r="E545" s="34"/>
      <c r="F545" s="214" t="s">
        <v>732</v>
      </c>
      <c r="G545" s="34"/>
      <c r="H545" s="34"/>
      <c r="I545" s="134"/>
      <c r="J545" s="34"/>
      <c r="K545" s="34"/>
      <c r="L545" s="38"/>
      <c r="M545" s="212"/>
      <c r="N545" s="213"/>
      <c r="O545" s="85"/>
      <c r="P545" s="85"/>
      <c r="Q545" s="85"/>
      <c r="R545" s="85"/>
      <c r="S545" s="85"/>
      <c r="T545" s="86"/>
      <c r="U545" s="32"/>
      <c r="V545" s="32"/>
      <c r="W545" s="32"/>
      <c r="X545" s="32"/>
      <c r="Y545" s="32"/>
      <c r="Z545" s="32"/>
      <c r="AA545" s="32"/>
      <c r="AB545" s="32"/>
      <c r="AC545" s="32"/>
      <c r="AD545" s="32"/>
      <c r="AE545" s="32"/>
      <c r="AT545" s="11" t="s">
        <v>117</v>
      </c>
      <c r="AU545" s="11" t="s">
        <v>76</v>
      </c>
    </row>
    <row r="546" s="2" customFormat="1" ht="16.5" customHeight="1">
      <c r="A546" s="32"/>
      <c r="B546" s="33"/>
      <c r="C546" s="196" t="s">
        <v>868</v>
      </c>
      <c r="D546" s="196" t="s">
        <v>108</v>
      </c>
      <c r="E546" s="197" t="s">
        <v>869</v>
      </c>
      <c r="F546" s="198" t="s">
        <v>870</v>
      </c>
      <c r="G546" s="199" t="s">
        <v>121</v>
      </c>
      <c r="H546" s="200">
        <v>5</v>
      </c>
      <c r="I546" s="201"/>
      <c r="J546" s="202">
        <f>ROUND(I546*H546,2)</f>
        <v>0</v>
      </c>
      <c r="K546" s="203"/>
      <c r="L546" s="38"/>
      <c r="M546" s="204" t="s">
        <v>1</v>
      </c>
      <c r="N546" s="205" t="s">
        <v>41</v>
      </c>
      <c r="O546" s="85"/>
      <c r="P546" s="206">
        <f>O546*H546</f>
        <v>0</v>
      </c>
      <c r="Q546" s="206">
        <v>0</v>
      </c>
      <c r="R546" s="206">
        <f>Q546*H546</f>
        <v>0</v>
      </c>
      <c r="S546" s="206">
        <v>0</v>
      </c>
      <c r="T546" s="207">
        <f>S546*H546</f>
        <v>0</v>
      </c>
      <c r="U546" s="32"/>
      <c r="V546" s="32"/>
      <c r="W546" s="32"/>
      <c r="X546" s="32"/>
      <c r="Y546" s="32"/>
      <c r="Z546" s="32"/>
      <c r="AA546" s="32"/>
      <c r="AB546" s="32"/>
      <c r="AC546" s="32"/>
      <c r="AD546" s="32"/>
      <c r="AE546" s="32"/>
      <c r="AR546" s="208" t="s">
        <v>112</v>
      </c>
      <c r="AT546" s="208" t="s">
        <v>108</v>
      </c>
      <c r="AU546" s="208" t="s">
        <v>76</v>
      </c>
      <c r="AY546" s="11" t="s">
        <v>113</v>
      </c>
      <c r="BE546" s="209">
        <f>IF(N546="základní",J546,0)</f>
        <v>0</v>
      </c>
      <c r="BF546" s="209">
        <f>IF(N546="snížená",J546,0)</f>
        <v>0</v>
      </c>
      <c r="BG546" s="209">
        <f>IF(N546="zákl. přenesená",J546,0)</f>
        <v>0</v>
      </c>
      <c r="BH546" s="209">
        <f>IF(N546="sníž. přenesená",J546,0)</f>
        <v>0</v>
      </c>
      <c r="BI546" s="209">
        <f>IF(N546="nulová",J546,0)</f>
        <v>0</v>
      </c>
      <c r="BJ546" s="11" t="s">
        <v>84</v>
      </c>
      <c r="BK546" s="209">
        <f>ROUND(I546*H546,2)</f>
        <v>0</v>
      </c>
      <c r="BL546" s="11" t="s">
        <v>112</v>
      </c>
      <c r="BM546" s="208" t="s">
        <v>871</v>
      </c>
    </row>
    <row r="547" s="2" customFormat="1">
      <c r="A547" s="32"/>
      <c r="B547" s="33"/>
      <c r="C547" s="34"/>
      <c r="D547" s="210" t="s">
        <v>115</v>
      </c>
      <c r="E547" s="34"/>
      <c r="F547" s="211" t="s">
        <v>872</v>
      </c>
      <c r="G547" s="34"/>
      <c r="H547" s="34"/>
      <c r="I547" s="134"/>
      <c r="J547" s="34"/>
      <c r="K547" s="34"/>
      <c r="L547" s="38"/>
      <c r="M547" s="212"/>
      <c r="N547" s="213"/>
      <c r="O547" s="85"/>
      <c r="P547" s="85"/>
      <c r="Q547" s="85"/>
      <c r="R547" s="85"/>
      <c r="S547" s="85"/>
      <c r="T547" s="86"/>
      <c r="U547" s="32"/>
      <c r="V547" s="32"/>
      <c r="W547" s="32"/>
      <c r="X547" s="32"/>
      <c r="Y547" s="32"/>
      <c r="Z547" s="32"/>
      <c r="AA547" s="32"/>
      <c r="AB547" s="32"/>
      <c r="AC547" s="32"/>
      <c r="AD547" s="32"/>
      <c r="AE547" s="32"/>
      <c r="AT547" s="11" t="s">
        <v>115</v>
      </c>
      <c r="AU547" s="11" t="s">
        <v>76</v>
      </c>
    </row>
    <row r="548" s="2" customFormat="1">
      <c r="A548" s="32"/>
      <c r="B548" s="33"/>
      <c r="C548" s="34"/>
      <c r="D548" s="210" t="s">
        <v>117</v>
      </c>
      <c r="E548" s="34"/>
      <c r="F548" s="214" t="s">
        <v>732</v>
      </c>
      <c r="G548" s="34"/>
      <c r="H548" s="34"/>
      <c r="I548" s="134"/>
      <c r="J548" s="34"/>
      <c r="K548" s="34"/>
      <c r="L548" s="38"/>
      <c r="M548" s="212"/>
      <c r="N548" s="213"/>
      <c r="O548" s="85"/>
      <c r="P548" s="85"/>
      <c r="Q548" s="85"/>
      <c r="R548" s="85"/>
      <c r="S548" s="85"/>
      <c r="T548" s="86"/>
      <c r="U548" s="32"/>
      <c r="V548" s="32"/>
      <c r="W548" s="32"/>
      <c r="X548" s="32"/>
      <c r="Y548" s="32"/>
      <c r="Z548" s="32"/>
      <c r="AA548" s="32"/>
      <c r="AB548" s="32"/>
      <c r="AC548" s="32"/>
      <c r="AD548" s="32"/>
      <c r="AE548" s="32"/>
      <c r="AT548" s="11" t="s">
        <v>117</v>
      </c>
      <c r="AU548" s="11" t="s">
        <v>76</v>
      </c>
    </row>
    <row r="549" s="2" customFormat="1" ht="16.5" customHeight="1">
      <c r="A549" s="32"/>
      <c r="B549" s="33"/>
      <c r="C549" s="196" t="s">
        <v>873</v>
      </c>
      <c r="D549" s="196" t="s">
        <v>108</v>
      </c>
      <c r="E549" s="197" t="s">
        <v>874</v>
      </c>
      <c r="F549" s="198" t="s">
        <v>875</v>
      </c>
      <c r="G549" s="199" t="s">
        <v>121</v>
      </c>
      <c r="H549" s="200">
        <v>5</v>
      </c>
      <c r="I549" s="201"/>
      <c r="J549" s="202">
        <f>ROUND(I549*H549,2)</f>
        <v>0</v>
      </c>
      <c r="K549" s="203"/>
      <c r="L549" s="38"/>
      <c r="M549" s="204" t="s">
        <v>1</v>
      </c>
      <c r="N549" s="205" t="s">
        <v>41</v>
      </c>
      <c r="O549" s="85"/>
      <c r="P549" s="206">
        <f>O549*H549</f>
        <v>0</v>
      </c>
      <c r="Q549" s="206">
        <v>0</v>
      </c>
      <c r="R549" s="206">
        <f>Q549*H549</f>
        <v>0</v>
      </c>
      <c r="S549" s="206">
        <v>0</v>
      </c>
      <c r="T549" s="207">
        <f>S549*H549</f>
        <v>0</v>
      </c>
      <c r="U549" s="32"/>
      <c r="V549" s="32"/>
      <c r="W549" s="32"/>
      <c r="X549" s="32"/>
      <c r="Y549" s="32"/>
      <c r="Z549" s="32"/>
      <c r="AA549" s="32"/>
      <c r="AB549" s="32"/>
      <c r="AC549" s="32"/>
      <c r="AD549" s="32"/>
      <c r="AE549" s="32"/>
      <c r="AR549" s="208" t="s">
        <v>112</v>
      </c>
      <c r="AT549" s="208" t="s">
        <v>108</v>
      </c>
      <c r="AU549" s="208" t="s">
        <v>76</v>
      </c>
      <c r="AY549" s="11" t="s">
        <v>113</v>
      </c>
      <c r="BE549" s="209">
        <f>IF(N549="základní",J549,0)</f>
        <v>0</v>
      </c>
      <c r="BF549" s="209">
        <f>IF(N549="snížená",J549,0)</f>
        <v>0</v>
      </c>
      <c r="BG549" s="209">
        <f>IF(N549="zákl. přenesená",J549,0)</f>
        <v>0</v>
      </c>
      <c r="BH549" s="209">
        <f>IF(N549="sníž. přenesená",J549,0)</f>
        <v>0</v>
      </c>
      <c r="BI549" s="209">
        <f>IF(N549="nulová",J549,0)</f>
        <v>0</v>
      </c>
      <c r="BJ549" s="11" t="s">
        <v>84</v>
      </c>
      <c r="BK549" s="209">
        <f>ROUND(I549*H549,2)</f>
        <v>0</v>
      </c>
      <c r="BL549" s="11" t="s">
        <v>112</v>
      </c>
      <c r="BM549" s="208" t="s">
        <v>876</v>
      </c>
    </row>
    <row r="550" s="2" customFormat="1">
      <c r="A550" s="32"/>
      <c r="B550" s="33"/>
      <c r="C550" s="34"/>
      <c r="D550" s="210" t="s">
        <v>115</v>
      </c>
      <c r="E550" s="34"/>
      <c r="F550" s="211" t="s">
        <v>877</v>
      </c>
      <c r="G550" s="34"/>
      <c r="H550" s="34"/>
      <c r="I550" s="134"/>
      <c r="J550" s="34"/>
      <c r="K550" s="34"/>
      <c r="L550" s="38"/>
      <c r="M550" s="212"/>
      <c r="N550" s="213"/>
      <c r="O550" s="85"/>
      <c r="P550" s="85"/>
      <c r="Q550" s="85"/>
      <c r="R550" s="85"/>
      <c r="S550" s="85"/>
      <c r="T550" s="86"/>
      <c r="U550" s="32"/>
      <c r="V550" s="32"/>
      <c r="W550" s="32"/>
      <c r="X550" s="32"/>
      <c r="Y550" s="32"/>
      <c r="Z550" s="32"/>
      <c r="AA550" s="32"/>
      <c r="AB550" s="32"/>
      <c r="AC550" s="32"/>
      <c r="AD550" s="32"/>
      <c r="AE550" s="32"/>
      <c r="AT550" s="11" t="s">
        <v>115</v>
      </c>
      <c r="AU550" s="11" t="s">
        <v>76</v>
      </c>
    </row>
    <row r="551" s="2" customFormat="1">
      <c r="A551" s="32"/>
      <c r="B551" s="33"/>
      <c r="C551" s="34"/>
      <c r="D551" s="210" t="s">
        <v>117</v>
      </c>
      <c r="E551" s="34"/>
      <c r="F551" s="214" t="s">
        <v>732</v>
      </c>
      <c r="G551" s="34"/>
      <c r="H551" s="34"/>
      <c r="I551" s="134"/>
      <c r="J551" s="34"/>
      <c r="K551" s="34"/>
      <c r="L551" s="38"/>
      <c r="M551" s="212"/>
      <c r="N551" s="213"/>
      <c r="O551" s="85"/>
      <c r="P551" s="85"/>
      <c r="Q551" s="85"/>
      <c r="R551" s="85"/>
      <c r="S551" s="85"/>
      <c r="T551" s="86"/>
      <c r="U551" s="32"/>
      <c r="V551" s="32"/>
      <c r="W551" s="32"/>
      <c r="X551" s="32"/>
      <c r="Y551" s="32"/>
      <c r="Z551" s="32"/>
      <c r="AA551" s="32"/>
      <c r="AB551" s="32"/>
      <c r="AC551" s="32"/>
      <c r="AD551" s="32"/>
      <c r="AE551" s="32"/>
      <c r="AT551" s="11" t="s">
        <v>117</v>
      </c>
      <c r="AU551" s="11" t="s">
        <v>76</v>
      </c>
    </row>
    <row r="552" s="2" customFormat="1" ht="16.5" customHeight="1">
      <c r="A552" s="32"/>
      <c r="B552" s="33"/>
      <c r="C552" s="196" t="s">
        <v>878</v>
      </c>
      <c r="D552" s="196" t="s">
        <v>108</v>
      </c>
      <c r="E552" s="197" t="s">
        <v>879</v>
      </c>
      <c r="F552" s="198" t="s">
        <v>880</v>
      </c>
      <c r="G552" s="199" t="s">
        <v>121</v>
      </c>
      <c r="H552" s="200">
        <v>5</v>
      </c>
      <c r="I552" s="201"/>
      <c r="J552" s="202">
        <f>ROUND(I552*H552,2)</f>
        <v>0</v>
      </c>
      <c r="K552" s="203"/>
      <c r="L552" s="38"/>
      <c r="M552" s="204" t="s">
        <v>1</v>
      </c>
      <c r="N552" s="205" t="s">
        <v>41</v>
      </c>
      <c r="O552" s="85"/>
      <c r="P552" s="206">
        <f>O552*H552</f>
        <v>0</v>
      </c>
      <c r="Q552" s="206">
        <v>0</v>
      </c>
      <c r="R552" s="206">
        <f>Q552*H552</f>
        <v>0</v>
      </c>
      <c r="S552" s="206">
        <v>0</v>
      </c>
      <c r="T552" s="207">
        <f>S552*H552</f>
        <v>0</v>
      </c>
      <c r="U552" s="32"/>
      <c r="V552" s="32"/>
      <c r="W552" s="32"/>
      <c r="X552" s="32"/>
      <c r="Y552" s="32"/>
      <c r="Z552" s="32"/>
      <c r="AA552" s="32"/>
      <c r="AB552" s="32"/>
      <c r="AC552" s="32"/>
      <c r="AD552" s="32"/>
      <c r="AE552" s="32"/>
      <c r="AR552" s="208" t="s">
        <v>112</v>
      </c>
      <c r="AT552" s="208" t="s">
        <v>108</v>
      </c>
      <c r="AU552" s="208" t="s">
        <v>76</v>
      </c>
      <c r="AY552" s="11" t="s">
        <v>113</v>
      </c>
      <c r="BE552" s="209">
        <f>IF(N552="základní",J552,0)</f>
        <v>0</v>
      </c>
      <c r="BF552" s="209">
        <f>IF(N552="snížená",J552,0)</f>
        <v>0</v>
      </c>
      <c r="BG552" s="209">
        <f>IF(N552="zákl. přenesená",J552,0)</f>
        <v>0</v>
      </c>
      <c r="BH552" s="209">
        <f>IF(N552="sníž. přenesená",J552,0)</f>
        <v>0</v>
      </c>
      <c r="BI552" s="209">
        <f>IF(N552="nulová",J552,0)</f>
        <v>0</v>
      </c>
      <c r="BJ552" s="11" t="s">
        <v>84</v>
      </c>
      <c r="BK552" s="209">
        <f>ROUND(I552*H552,2)</f>
        <v>0</v>
      </c>
      <c r="BL552" s="11" t="s">
        <v>112</v>
      </c>
      <c r="BM552" s="208" t="s">
        <v>881</v>
      </c>
    </row>
    <row r="553" s="2" customFormat="1">
      <c r="A553" s="32"/>
      <c r="B553" s="33"/>
      <c r="C553" s="34"/>
      <c r="D553" s="210" t="s">
        <v>115</v>
      </c>
      <c r="E553" s="34"/>
      <c r="F553" s="211" t="s">
        <v>882</v>
      </c>
      <c r="G553" s="34"/>
      <c r="H553" s="34"/>
      <c r="I553" s="134"/>
      <c r="J553" s="34"/>
      <c r="K553" s="34"/>
      <c r="L553" s="38"/>
      <c r="M553" s="212"/>
      <c r="N553" s="213"/>
      <c r="O553" s="85"/>
      <c r="P553" s="85"/>
      <c r="Q553" s="85"/>
      <c r="R553" s="85"/>
      <c r="S553" s="85"/>
      <c r="T553" s="86"/>
      <c r="U553" s="32"/>
      <c r="V553" s="32"/>
      <c r="W553" s="32"/>
      <c r="X553" s="32"/>
      <c r="Y553" s="32"/>
      <c r="Z553" s="32"/>
      <c r="AA553" s="32"/>
      <c r="AB553" s="32"/>
      <c r="AC553" s="32"/>
      <c r="AD553" s="32"/>
      <c r="AE553" s="32"/>
      <c r="AT553" s="11" t="s">
        <v>115</v>
      </c>
      <c r="AU553" s="11" t="s">
        <v>76</v>
      </c>
    </row>
    <row r="554" s="2" customFormat="1">
      <c r="A554" s="32"/>
      <c r="B554" s="33"/>
      <c r="C554" s="34"/>
      <c r="D554" s="210" t="s">
        <v>117</v>
      </c>
      <c r="E554" s="34"/>
      <c r="F554" s="214" t="s">
        <v>732</v>
      </c>
      <c r="G554" s="34"/>
      <c r="H554" s="34"/>
      <c r="I554" s="134"/>
      <c r="J554" s="34"/>
      <c r="K554" s="34"/>
      <c r="L554" s="38"/>
      <c r="M554" s="212"/>
      <c r="N554" s="213"/>
      <c r="O554" s="85"/>
      <c r="P554" s="85"/>
      <c r="Q554" s="85"/>
      <c r="R554" s="85"/>
      <c r="S554" s="85"/>
      <c r="T554" s="86"/>
      <c r="U554" s="32"/>
      <c r="V554" s="32"/>
      <c r="W554" s="32"/>
      <c r="X554" s="32"/>
      <c r="Y554" s="32"/>
      <c r="Z554" s="32"/>
      <c r="AA554" s="32"/>
      <c r="AB554" s="32"/>
      <c r="AC554" s="32"/>
      <c r="AD554" s="32"/>
      <c r="AE554" s="32"/>
      <c r="AT554" s="11" t="s">
        <v>117</v>
      </c>
      <c r="AU554" s="11" t="s">
        <v>76</v>
      </c>
    </row>
    <row r="555" s="2" customFormat="1" ht="16.5" customHeight="1">
      <c r="A555" s="32"/>
      <c r="B555" s="33"/>
      <c r="C555" s="196" t="s">
        <v>883</v>
      </c>
      <c r="D555" s="196" t="s">
        <v>108</v>
      </c>
      <c r="E555" s="197" t="s">
        <v>884</v>
      </c>
      <c r="F555" s="198" t="s">
        <v>885</v>
      </c>
      <c r="G555" s="199" t="s">
        <v>121</v>
      </c>
      <c r="H555" s="200">
        <v>5</v>
      </c>
      <c r="I555" s="201"/>
      <c r="J555" s="202">
        <f>ROUND(I555*H555,2)</f>
        <v>0</v>
      </c>
      <c r="K555" s="203"/>
      <c r="L555" s="38"/>
      <c r="M555" s="204" t="s">
        <v>1</v>
      </c>
      <c r="N555" s="205" t="s">
        <v>41</v>
      </c>
      <c r="O555" s="85"/>
      <c r="P555" s="206">
        <f>O555*H555</f>
        <v>0</v>
      </c>
      <c r="Q555" s="206">
        <v>0</v>
      </c>
      <c r="R555" s="206">
        <f>Q555*H555</f>
        <v>0</v>
      </c>
      <c r="S555" s="206">
        <v>0</v>
      </c>
      <c r="T555" s="207">
        <f>S555*H555</f>
        <v>0</v>
      </c>
      <c r="U555" s="32"/>
      <c r="V555" s="32"/>
      <c r="W555" s="32"/>
      <c r="X555" s="32"/>
      <c r="Y555" s="32"/>
      <c r="Z555" s="32"/>
      <c r="AA555" s="32"/>
      <c r="AB555" s="32"/>
      <c r="AC555" s="32"/>
      <c r="AD555" s="32"/>
      <c r="AE555" s="32"/>
      <c r="AR555" s="208" t="s">
        <v>112</v>
      </c>
      <c r="AT555" s="208" t="s">
        <v>108</v>
      </c>
      <c r="AU555" s="208" t="s">
        <v>76</v>
      </c>
      <c r="AY555" s="11" t="s">
        <v>113</v>
      </c>
      <c r="BE555" s="209">
        <f>IF(N555="základní",J555,0)</f>
        <v>0</v>
      </c>
      <c r="BF555" s="209">
        <f>IF(N555="snížená",J555,0)</f>
        <v>0</v>
      </c>
      <c r="BG555" s="209">
        <f>IF(N555="zákl. přenesená",J555,0)</f>
        <v>0</v>
      </c>
      <c r="BH555" s="209">
        <f>IF(N555="sníž. přenesená",J555,0)</f>
        <v>0</v>
      </c>
      <c r="BI555" s="209">
        <f>IF(N555="nulová",J555,0)</f>
        <v>0</v>
      </c>
      <c r="BJ555" s="11" t="s">
        <v>84</v>
      </c>
      <c r="BK555" s="209">
        <f>ROUND(I555*H555,2)</f>
        <v>0</v>
      </c>
      <c r="BL555" s="11" t="s">
        <v>112</v>
      </c>
      <c r="BM555" s="208" t="s">
        <v>886</v>
      </c>
    </row>
    <row r="556" s="2" customFormat="1">
      <c r="A556" s="32"/>
      <c r="B556" s="33"/>
      <c r="C556" s="34"/>
      <c r="D556" s="210" t="s">
        <v>115</v>
      </c>
      <c r="E556" s="34"/>
      <c r="F556" s="211" t="s">
        <v>887</v>
      </c>
      <c r="G556" s="34"/>
      <c r="H556" s="34"/>
      <c r="I556" s="134"/>
      <c r="J556" s="34"/>
      <c r="K556" s="34"/>
      <c r="L556" s="38"/>
      <c r="M556" s="212"/>
      <c r="N556" s="213"/>
      <c r="O556" s="85"/>
      <c r="P556" s="85"/>
      <c r="Q556" s="85"/>
      <c r="R556" s="85"/>
      <c r="S556" s="85"/>
      <c r="T556" s="86"/>
      <c r="U556" s="32"/>
      <c r="V556" s="32"/>
      <c r="W556" s="32"/>
      <c r="X556" s="32"/>
      <c r="Y556" s="32"/>
      <c r="Z556" s="32"/>
      <c r="AA556" s="32"/>
      <c r="AB556" s="32"/>
      <c r="AC556" s="32"/>
      <c r="AD556" s="32"/>
      <c r="AE556" s="32"/>
      <c r="AT556" s="11" t="s">
        <v>115</v>
      </c>
      <c r="AU556" s="11" t="s">
        <v>76</v>
      </c>
    </row>
    <row r="557" s="2" customFormat="1">
      <c r="A557" s="32"/>
      <c r="B557" s="33"/>
      <c r="C557" s="34"/>
      <c r="D557" s="210" t="s">
        <v>117</v>
      </c>
      <c r="E557" s="34"/>
      <c r="F557" s="214" t="s">
        <v>732</v>
      </c>
      <c r="G557" s="34"/>
      <c r="H557" s="34"/>
      <c r="I557" s="134"/>
      <c r="J557" s="34"/>
      <c r="K557" s="34"/>
      <c r="L557" s="38"/>
      <c r="M557" s="212"/>
      <c r="N557" s="213"/>
      <c r="O557" s="85"/>
      <c r="P557" s="85"/>
      <c r="Q557" s="85"/>
      <c r="R557" s="85"/>
      <c r="S557" s="85"/>
      <c r="T557" s="86"/>
      <c r="U557" s="32"/>
      <c r="V557" s="32"/>
      <c r="W557" s="32"/>
      <c r="X557" s="32"/>
      <c r="Y557" s="32"/>
      <c r="Z557" s="32"/>
      <c r="AA557" s="32"/>
      <c r="AB557" s="32"/>
      <c r="AC557" s="32"/>
      <c r="AD557" s="32"/>
      <c r="AE557" s="32"/>
      <c r="AT557" s="11" t="s">
        <v>117</v>
      </c>
      <c r="AU557" s="11" t="s">
        <v>76</v>
      </c>
    </row>
    <row r="558" s="2" customFormat="1" ht="16.5" customHeight="1">
      <c r="A558" s="32"/>
      <c r="B558" s="33"/>
      <c r="C558" s="196" t="s">
        <v>888</v>
      </c>
      <c r="D558" s="196" t="s">
        <v>108</v>
      </c>
      <c r="E558" s="197" t="s">
        <v>889</v>
      </c>
      <c r="F558" s="198" t="s">
        <v>890</v>
      </c>
      <c r="G558" s="199" t="s">
        <v>121</v>
      </c>
      <c r="H558" s="200">
        <v>200</v>
      </c>
      <c r="I558" s="201"/>
      <c r="J558" s="202">
        <f>ROUND(I558*H558,2)</f>
        <v>0</v>
      </c>
      <c r="K558" s="203"/>
      <c r="L558" s="38"/>
      <c r="M558" s="204" t="s">
        <v>1</v>
      </c>
      <c r="N558" s="205" t="s">
        <v>41</v>
      </c>
      <c r="O558" s="85"/>
      <c r="P558" s="206">
        <f>O558*H558</f>
        <v>0</v>
      </c>
      <c r="Q558" s="206">
        <v>0</v>
      </c>
      <c r="R558" s="206">
        <f>Q558*H558</f>
        <v>0</v>
      </c>
      <c r="S558" s="206">
        <v>0</v>
      </c>
      <c r="T558" s="207">
        <f>S558*H558</f>
        <v>0</v>
      </c>
      <c r="U558" s="32"/>
      <c r="V558" s="32"/>
      <c r="W558" s="32"/>
      <c r="X558" s="32"/>
      <c r="Y558" s="32"/>
      <c r="Z558" s="32"/>
      <c r="AA558" s="32"/>
      <c r="AB558" s="32"/>
      <c r="AC558" s="32"/>
      <c r="AD558" s="32"/>
      <c r="AE558" s="32"/>
      <c r="AR558" s="208" t="s">
        <v>112</v>
      </c>
      <c r="AT558" s="208" t="s">
        <v>108</v>
      </c>
      <c r="AU558" s="208" t="s">
        <v>76</v>
      </c>
      <c r="AY558" s="11" t="s">
        <v>113</v>
      </c>
      <c r="BE558" s="209">
        <f>IF(N558="základní",J558,0)</f>
        <v>0</v>
      </c>
      <c r="BF558" s="209">
        <f>IF(N558="snížená",J558,0)</f>
        <v>0</v>
      </c>
      <c r="BG558" s="209">
        <f>IF(N558="zákl. přenesená",J558,0)</f>
        <v>0</v>
      </c>
      <c r="BH558" s="209">
        <f>IF(N558="sníž. přenesená",J558,0)</f>
        <v>0</v>
      </c>
      <c r="BI558" s="209">
        <f>IF(N558="nulová",J558,0)</f>
        <v>0</v>
      </c>
      <c r="BJ558" s="11" t="s">
        <v>84</v>
      </c>
      <c r="BK558" s="209">
        <f>ROUND(I558*H558,2)</f>
        <v>0</v>
      </c>
      <c r="BL558" s="11" t="s">
        <v>112</v>
      </c>
      <c r="BM558" s="208" t="s">
        <v>891</v>
      </c>
    </row>
    <row r="559" s="2" customFormat="1">
      <c r="A559" s="32"/>
      <c r="B559" s="33"/>
      <c r="C559" s="34"/>
      <c r="D559" s="210" t="s">
        <v>115</v>
      </c>
      <c r="E559" s="34"/>
      <c r="F559" s="211" t="s">
        <v>892</v>
      </c>
      <c r="G559" s="34"/>
      <c r="H559" s="34"/>
      <c r="I559" s="134"/>
      <c r="J559" s="34"/>
      <c r="K559" s="34"/>
      <c r="L559" s="38"/>
      <c r="M559" s="212"/>
      <c r="N559" s="213"/>
      <c r="O559" s="85"/>
      <c r="P559" s="85"/>
      <c r="Q559" s="85"/>
      <c r="R559" s="85"/>
      <c r="S559" s="85"/>
      <c r="T559" s="86"/>
      <c r="U559" s="32"/>
      <c r="V559" s="32"/>
      <c r="W559" s="32"/>
      <c r="X559" s="32"/>
      <c r="Y559" s="32"/>
      <c r="Z559" s="32"/>
      <c r="AA559" s="32"/>
      <c r="AB559" s="32"/>
      <c r="AC559" s="32"/>
      <c r="AD559" s="32"/>
      <c r="AE559" s="32"/>
      <c r="AT559" s="11" t="s">
        <v>115</v>
      </c>
      <c r="AU559" s="11" t="s">
        <v>76</v>
      </c>
    </row>
    <row r="560" s="2" customFormat="1">
      <c r="A560" s="32"/>
      <c r="B560" s="33"/>
      <c r="C560" s="34"/>
      <c r="D560" s="210" t="s">
        <v>117</v>
      </c>
      <c r="E560" s="34"/>
      <c r="F560" s="214" t="s">
        <v>893</v>
      </c>
      <c r="G560" s="34"/>
      <c r="H560" s="34"/>
      <c r="I560" s="134"/>
      <c r="J560" s="34"/>
      <c r="K560" s="34"/>
      <c r="L560" s="38"/>
      <c r="M560" s="212"/>
      <c r="N560" s="213"/>
      <c r="O560" s="85"/>
      <c r="P560" s="85"/>
      <c r="Q560" s="85"/>
      <c r="R560" s="85"/>
      <c r="S560" s="85"/>
      <c r="T560" s="86"/>
      <c r="U560" s="32"/>
      <c r="V560" s="32"/>
      <c r="W560" s="32"/>
      <c r="X560" s="32"/>
      <c r="Y560" s="32"/>
      <c r="Z560" s="32"/>
      <c r="AA560" s="32"/>
      <c r="AB560" s="32"/>
      <c r="AC560" s="32"/>
      <c r="AD560" s="32"/>
      <c r="AE560" s="32"/>
      <c r="AT560" s="11" t="s">
        <v>117</v>
      </c>
      <c r="AU560" s="11" t="s">
        <v>76</v>
      </c>
    </row>
    <row r="561" s="2" customFormat="1" ht="16.5" customHeight="1">
      <c r="A561" s="32"/>
      <c r="B561" s="33"/>
      <c r="C561" s="196" t="s">
        <v>894</v>
      </c>
      <c r="D561" s="196" t="s">
        <v>108</v>
      </c>
      <c r="E561" s="197" t="s">
        <v>895</v>
      </c>
      <c r="F561" s="198" t="s">
        <v>896</v>
      </c>
      <c r="G561" s="199" t="s">
        <v>121</v>
      </c>
      <c r="H561" s="200">
        <v>200</v>
      </c>
      <c r="I561" s="201"/>
      <c r="J561" s="202">
        <f>ROUND(I561*H561,2)</f>
        <v>0</v>
      </c>
      <c r="K561" s="203"/>
      <c r="L561" s="38"/>
      <c r="M561" s="204" t="s">
        <v>1</v>
      </c>
      <c r="N561" s="205" t="s">
        <v>41</v>
      </c>
      <c r="O561" s="85"/>
      <c r="P561" s="206">
        <f>O561*H561</f>
        <v>0</v>
      </c>
      <c r="Q561" s="206">
        <v>0</v>
      </c>
      <c r="R561" s="206">
        <f>Q561*H561</f>
        <v>0</v>
      </c>
      <c r="S561" s="206">
        <v>0</v>
      </c>
      <c r="T561" s="207">
        <f>S561*H561</f>
        <v>0</v>
      </c>
      <c r="U561" s="32"/>
      <c r="V561" s="32"/>
      <c r="W561" s="32"/>
      <c r="X561" s="32"/>
      <c r="Y561" s="32"/>
      <c r="Z561" s="32"/>
      <c r="AA561" s="32"/>
      <c r="AB561" s="32"/>
      <c r="AC561" s="32"/>
      <c r="AD561" s="32"/>
      <c r="AE561" s="32"/>
      <c r="AR561" s="208" t="s">
        <v>112</v>
      </c>
      <c r="AT561" s="208" t="s">
        <v>108</v>
      </c>
      <c r="AU561" s="208" t="s">
        <v>76</v>
      </c>
      <c r="AY561" s="11" t="s">
        <v>113</v>
      </c>
      <c r="BE561" s="209">
        <f>IF(N561="základní",J561,0)</f>
        <v>0</v>
      </c>
      <c r="BF561" s="209">
        <f>IF(N561="snížená",J561,0)</f>
        <v>0</v>
      </c>
      <c r="BG561" s="209">
        <f>IF(N561="zákl. přenesená",J561,0)</f>
        <v>0</v>
      </c>
      <c r="BH561" s="209">
        <f>IF(N561="sníž. přenesená",J561,0)</f>
        <v>0</v>
      </c>
      <c r="BI561" s="209">
        <f>IF(N561="nulová",J561,0)</f>
        <v>0</v>
      </c>
      <c r="BJ561" s="11" t="s">
        <v>84</v>
      </c>
      <c r="BK561" s="209">
        <f>ROUND(I561*H561,2)</f>
        <v>0</v>
      </c>
      <c r="BL561" s="11" t="s">
        <v>112</v>
      </c>
      <c r="BM561" s="208" t="s">
        <v>897</v>
      </c>
    </row>
    <row r="562" s="2" customFormat="1">
      <c r="A562" s="32"/>
      <c r="B562" s="33"/>
      <c r="C562" s="34"/>
      <c r="D562" s="210" t="s">
        <v>115</v>
      </c>
      <c r="E562" s="34"/>
      <c r="F562" s="211" t="s">
        <v>898</v>
      </c>
      <c r="G562" s="34"/>
      <c r="H562" s="34"/>
      <c r="I562" s="134"/>
      <c r="J562" s="34"/>
      <c r="K562" s="34"/>
      <c r="L562" s="38"/>
      <c r="M562" s="212"/>
      <c r="N562" s="213"/>
      <c r="O562" s="85"/>
      <c r="P562" s="85"/>
      <c r="Q562" s="85"/>
      <c r="R562" s="85"/>
      <c r="S562" s="85"/>
      <c r="T562" s="86"/>
      <c r="U562" s="32"/>
      <c r="V562" s="32"/>
      <c r="W562" s="32"/>
      <c r="X562" s="32"/>
      <c r="Y562" s="32"/>
      <c r="Z562" s="32"/>
      <c r="AA562" s="32"/>
      <c r="AB562" s="32"/>
      <c r="AC562" s="32"/>
      <c r="AD562" s="32"/>
      <c r="AE562" s="32"/>
      <c r="AT562" s="11" t="s">
        <v>115</v>
      </c>
      <c r="AU562" s="11" t="s">
        <v>76</v>
      </c>
    </row>
    <row r="563" s="2" customFormat="1">
      <c r="A563" s="32"/>
      <c r="B563" s="33"/>
      <c r="C563" s="34"/>
      <c r="D563" s="210" t="s">
        <v>117</v>
      </c>
      <c r="E563" s="34"/>
      <c r="F563" s="214" t="s">
        <v>893</v>
      </c>
      <c r="G563" s="34"/>
      <c r="H563" s="34"/>
      <c r="I563" s="134"/>
      <c r="J563" s="34"/>
      <c r="K563" s="34"/>
      <c r="L563" s="38"/>
      <c r="M563" s="212"/>
      <c r="N563" s="213"/>
      <c r="O563" s="85"/>
      <c r="P563" s="85"/>
      <c r="Q563" s="85"/>
      <c r="R563" s="85"/>
      <c r="S563" s="85"/>
      <c r="T563" s="86"/>
      <c r="U563" s="32"/>
      <c r="V563" s="32"/>
      <c r="W563" s="32"/>
      <c r="X563" s="32"/>
      <c r="Y563" s="32"/>
      <c r="Z563" s="32"/>
      <c r="AA563" s="32"/>
      <c r="AB563" s="32"/>
      <c r="AC563" s="32"/>
      <c r="AD563" s="32"/>
      <c r="AE563" s="32"/>
      <c r="AT563" s="11" t="s">
        <v>117</v>
      </c>
      <c r="AU563" s="11" t="s">
        <v>76</v>
      </c>
    </row>
    <row r="564" s="2" customFormat="1" ht="16.5" customHeight="1">
      <c r="A564" s="32"/>
      <c r="B564" s="33"/>
      <c r="C564" s="196" t="s">
        <v>899</v>
      </c>
      <c r="D564" s="196" t="s">
        <v>108</v>
      </c>
      <c r="E564" s="197" t="s">
        <v>900</v>
      </c>
      <c r="F564" s="198" t="s">
        <v>901</v>
      </c>
      <c r="G564" s="199" t="s">
        <v>121</v>
      </c>
      <c r="H564" s="200">
        <v>750</v>
      </c>
      <c r="I564" s="201"/>
      <c r="J564" s="202">
        <f>ROUND(I564*H564,2)</f>
        <v>0</v>
      </c>
      <c r="K564" s="203"/>
      <c r="L564" s="38"/>
      <c r="M564" s="204" t="s">
        <v>1</v>
      </c>
      <c r="N564" s="205" t="s">
        <v>41</v>
      </c>
      <c r="O564" s="85"/>
      <c r="P564" s="206">
        <f>O564*H564</f>
        <v>0</v>
      </c>
      <c r="Q564" s="206">
        <v>0</v>
      </c>
      <c r="R564" s="206">
        <f>Q564*H564</f>
        <v>0</v>
      </c>
      <c r="S564" s="206">
        <v>0</v>
      </c>
      <c r="T564" s="207">
        <f>S564*H564</f>
        <v>0</v>
      </c>
      <c r="U564" s="32"/>
      <c r="V564" s="32"/>
      <c r="W564" s="32"/>
      <c r="X564" s="32"/>
      <c r="Y564" s="32"/>
      <c r="Z564" s="32"/>
      <c r="AA564" s="32"/>
      <c r="AB564" s="32"/>
      <c r="AC564" s="32"/>
      <c r="AD564" s="32"/>
      <c r="AE564" s="32"/>
      <c r="AR564" s="208" t="s">
        <v>112</v>
      </c>
      <c r="AT564" s="208" t="s">
        <v>108</v>
      </c>
      <c r="AU564" s="208" t="s">
        <v>76</v>
      </c>
      <c r="AY564" s="11" t="s">
        <v>113</v>
      </c>
      <c r="BE564" s="209">
        <f>IF(N564="základní",J564,0)</f>
        <v>0</v>
      </c>
      <c r="BF564" s="209">
        <f>IF(N564="snížená",J564,0)</f>
        <v>0</v>
      </c>
      <c r="BG564" s="209">
        <f>IF(N564="zákl. přenesená",J564,0)</f>
        <v>0</v>
      </c>
      <c r="BH564" s="209">
        <f>IF(N564="sníž. přenesená",J564,0)</f>
        <v>0</v>
      </c>
      <c r="BI564" s="209">
        <f>IF(N564="nulová",J564,0)</f>
        <v>0</v>
      </c>
      <c r="BJ564" s="11" t="s">
        <v>84</v>
      </c>
      <c r="BK564" s="209">
        <f>ROUND(I564*H564,2)</f>
        <v>0</v>
      </c>
      <c r="BL564" s="11" t="s">
        <v>112</v>
      </c>
      <c r="BM564" s="208" t="s">
        <v>902</v>
      </c>
    </row>
    <row r="565" s="2" customFormat="1">
      <c r="A565" s="32"/>
      <c r="B565" s="33"/>
      <c r="C565" s="34"/>
      <c r="D565" s="210" t="s">
        <v>115</v>
      </c>
      <c r="E565" s="34"/>
      <c r="F565" s="211" t="s">
        <v>903</v>
      </c>
      <c r="G565" s="34"/>
      <c r="H565" s="34"/>
      <c r="I565" s="134"/>
      <c r="J565" s="34"/>
      <c r="K565" s="34"/>
      <c r="L565" s="38"/>
      <c r="M565" s="212"/>
      <c r="N565" s="213"/>
      <c r="O565" s="85"/>
      <c r="P565" s="85"/>
      <c r="Q565" s="85"/>
      <c r="R565" s="85"/>
      <c r="S565" s="85"/>
      <c r="T565" s="86"/>
      <c r="U565" s="32"/>
      <c r="V565" s="32"/>
      <c r="W565" s="32"/>
      <c r="X565" s="32"/>
      <c r="Y565" s="32"/>
      <c r="Z565" s="32"/>
      <c r="AA565" s="32"/>
      <c r="AB565" s="32"/>
      <c r="AC565" s="32"/>
      <c r="AD565" s="32"/>
      <c r="AE565" s="32"/>
      <c r="AT565" s="11" t="s">
        <v>115</v>
      </c>
      <c r="AU565" s="11" t="s">
        <v>76</v>
      </c>
    </row>
    <row r="566" s="2" customFormat="1">
      <c r="A566" s="32"/>
      <c r="B566" s="33"/>
      <c r="C566" s="34"/>
      <c r="D566" s="210" t="s">
        <v>117</v>
      </c>
      <c r="E566" s="34"/>
      <c r="F566" s="214" t="s">
        <v>893</v>
      </c>
      <c r="G566" s="34"/>
      <c r="H566" s="34"/>
      <c r="I566" s="134"/>
      <c r="J566" s="34"/>
      <c r="K566" s="34"/>
      <c r="L566" s="38"/>
      <c r="M566" s="212"/>
      <c r="N566" s="213"/>
      <c r="O566" s="85"/>
      <c r="P566" s="85"/>
      <c r="Q566" s="85"/>
      <c r="R566" s="85"/>
      <c r="S566" s="85"/>
      <c r="T566" s="86"/>
      <c r="U566" s="32"/>
      <c r="V566" s="32"/>
      <c r="W566" s="32"/>
      <c r="X566" s="32"/>
      <c r="Y566" s="32"/>
      <c r="Z566" s="32"/>
      <c r="AA566" s="32"/>
      <c r="AB566" s="32"/>
      <c r="AC566" s="32"/>
      <c r="AD566" s="32"/>
      <c r="AE566" s="32"/>
      <c r="AT566" s="11" t="s">
        <v>117</v>
      </c>
      <c r="AU566" s="11" t="s">
        <v>76</v>
      </c>
    </row>
    <row r="567" s="2" customFormat="1" ht="21.75" customHeight="1">
      <c r="A567" s="32"/>
      <c r="B567" s="33"/>
      <c r="C567" s="196" t="s">
        <v>904</v>
      </c>
      <c r="D567" s="196" t="s">
        <v>108</v>
      </c>
      <c r="E567" s="197" t="s">
        <v>905</v>
      </c>
      <c r="F567" s="198" t="s">
        <v>906</v>
      </c>
      <c r="G567" s="199" t="s">
        <v>121</v>
      </c>
      <c r="H567" s="200">
        <v>450</v>
      </c>
      <c r="I567" s="201"/>
      <c r="J567" s="202">
        <f>ROUND(I567*H567,2)</f>
        <v>0</v>
      </c>
      <c r="K567" s="203"/>
      <c r="L567" s="38"/>
      <c r="M567" s="204" t="s">
        <v>1</v>
      </c>
      <c r="N567" s="205" t="s">
        <v>41</v>
      </c>
      <c r="O567" s="85"/>
      <c r="P567" s="206">
        <f>O567*H567</f>
        <v>0</v>
      </c>
      <c r="Q567" s="206">
        <v>0</v>
      </c>
      <c r="R567" s="206">
        <f>Q567*H567</f>
        <v>0</v>
      </c>
      <c r="S567" s="206">
        <v>0</v>
      </c>
      <c r="T567" s="207">
        <f>S567*H567</f>
        <v>0</v>
      </c>
      <c r="U567" s="32"/>
      <c r="V567" s="32"/>
      <c r="W567" s="32"/>
      <c r="X567" s="32"/>
      <c r="Y567" s="32"/>
      <c r="Z567" s="32"/>
      <c r="AA567" s="32"/>
      <c r="AB567" s="32"/>
      <c r="AC567" s="32"/>
      <c r="AD567" s="32"/>
      <c r="AE567" s="32"/>
      <c r="AR567" s="208" t="s">
        <v>112</v>
      </c>
      <c r="AT567" s="208" t="s">
        <v>108</v>
      </c>
      <c r="AU567" s="208" t="s">
        <v>76</v>
      </c>
      <c r="AY567" s="11" t="s">
        <v>113</v>
      </c>
      <c r="BE567" s="209">
        <f>IF(N567="základní",J567,0)</f>
        <v>0</v>
      </c>
      <c r="BF567" s="209">
        <f>IF(N567="snížená",J567,0)</f>
        <v>0</v>
      </c>
      <c r="BG567" s="209">
        <f>IF(N567="zákl. přenesená",J567,0)</f>
        <v>0</v>
      </c>
      <c r="BH567" s="209">
        <f>IF(N567="sníž. přenesená",J567,0)</f>
        <v>0</v>
      </c>
      <c r="BI567" s="209">
        <f>IF(N567="nulová",J567,0)</f>
        <v>0</v>
      </c>
      <c r="BJ567" s="11" t="s">
        <v>84</v>
      </c>
      <c r="BK567" s="209">
        <f>ROUND(I567*H567,2)</f>
        <v>0</v>
      </c>
      <c r="BL567" s="11" t="s">
        <v>112</v>
      </c>
      <c r="BM567" s="208" t="s">
        <v>907</v>
      </c>
    </row>
    <row r="568" s="2" customFormat="1">
      <c r="A568" s="32"/>
      <c r="B568" s="33"/>
      <c r="C568" s="34"/>
      <c r="D568" s="210" t="s">
        <v>115</v>
      </c>
      <c r="E568" s="34"/>
      <c r="F568" s="211" t="s">
        <v>908</v>
      </c>
      <c r="G568" s="34"/>
      <c r="H568" s="34"/>
      <c r="I568" s="134"/>
      <c r="J568" s="34"/>
      <c r="K568" s="34"/>
      <c r="L568" s="38"/>
      <c r="M568" s="212"/>
      <c r="N568" s="213"/>
      <c r="O568" s="85"/>
      <c r="P568" s="85"/>
      <c r="Q568" s="85"/>
      <c r="R568" s="85"/>
      <c r="S568" s="85"/>
      <c r="T568" s="86"/>
      <c r="U568" s="32"/>
      <c r="V568" s="32"/>
      <c r="W568" s="32"/>
      <c r="X568" s="32"/>
      <c r="Y568" s="32"/>
      <c r="Z568" s="32"/>
      <c r="AA568" s="32"/>
      <c r="AB568" s="32"/>
      <c r="AC568" s="32"/>
      <c r="AD568" s="32"/>
      <c r="AE568" s="32"/>
      <c r="AT568" s="11" t="s">
        <v>115</v>
      </c>
      <c r="AU568" s="11" t="s">
        <v>76</v>
      </c>
    </row>
    <row r="569" s="2" customFormat="1">
      <c r="A569" s="32"/>
      <c r="B569" s="33"/>
      <c r="C569" s="34"/>
      <c r="D569" s="210" t="s">
        <v>117</v>
      </c>
      <c r="E569" s="34"/>
      <c r="F569" s="214" t="s">
        <v>893</v>
      </c>
      <c r="G569" s="34"/>
      <c r="H569" s="34"/>
      <c r="I569" s="134"/>
      <c r="J569" s="34"/>
      <c r="K569" s="34"/>
      <c r="L569" s="38"/>
      <c r="M569" s="212"/>
      <c r="N569" s="213"/>
      <c r="O569" s="85"/>
      <c r="P569" s="85"/>
      <c r="Q569" s="85"/>
      <c r="R569" s="85"/>
      <c r="S569" s="85"/>
      <c r="T569" s="86"/>
      <c r="U569" s="32"/>
      <c r="V569" s="32"/>
      <c r="W569" s="32"/>
      <c r="X569" s="32"/>
      <c r="Y569" s="32"/>
      <c r="Z569" s="32"/>
      <c r="AA569" s="32"/>
      <c r="AB569" s="32"/>
      <c r="AC569" s="32"/>
      <c r="AD569" s="32"/>
      <c r="AE569" s="32"/>
      <c r="AT569" s="11" t="s">
        <v>117</v>
      </c>
      <c r="AU569" s="11" t="s">
        <v>76</v>
      </c>
    </row>
    <row r="570" s="2" customFormat="1" ht="21.75" customHeight="1">
      <c r="A570" s="32"/>
      <c r="B570" s="33"/>
      <c r="C570" s="196" t="s">
        <v>909</v>
      </c>
      <c r="D570" s="196" t="s">
        <v>108</v>
      </c>
      <c r="E570" s="197" t="s">
        <v>910</v>
      </c>
      <c r="F570" s="198" t="s">
        <v>911</v>
      </c>
      <c r="G570" s="199" t="s">
        <v>121</v>
      </c>
      <c r="H570" s="200">
        <v>300</v>
      </c>
      <c r="I570" s="201"/>
      <c r="J570" s="202">
        <f>ROUND(I570*H570,2)</f>
        <v>0</v>
      </c>
      <c r="K570" s="203"/>
      <c r="L570" s="38"/>
      <c r="M570" s="204" t="s">
        <v>1</v>
      </c>
      <c r="N570" s="205" t="s">
        <v>41</v>
      </c>
      <c r="O570" s="85"/>
      <c r="P570" s="206">
        <f>O570*H570</f>
        <v>0</v>
      </c>
      <c r="Q570" s="206">
        <v>0</v>
      </c>
      <c r="R570" s="206">
        <f>Q570*H570</f>
        <v>0</v>
      </c>
      <c r="S570" s="206">
        <v>0</v>
      </c>
      <c r="T570" s="207">
        <f>S570*H570</f>
        <v>0</v>
      </c>
      <c r="U570" s="32"/>
      <c r="V570" s="32"/>
      <c r="W570" s="32"/>
      <c r="X570" s="32"/>
      <c r="Y570" s="32"/>
      <c r="Z570" s="32"/>
      <c r="AA570" s="32"/>
      <c r="AB570" s="32"/>
      <c r="AC570" s="32"/>
      <c r="AD570" s="32"/>
      <c r="AE570" s="32"/>
      <c r="AR570" s="208" t="s">
        <v>112</v>
      </c>
      <c r="AT570" s="208" t="s">
        <v>108</v>
      </c>
      <c r="AU570" s="208" t="s">
        <v>76</v>
      </c>
      <c r="AY570" s="11" t="s">
        <v>113</v>
      </c>
      <c r="BE570" s="209">
        <f>IF(N570="základní",J570,0)</f>
        <v>0</v>
      </c>
      <c r="BF570" s="209">
        <f>IF(N570="snížená",J570,0)</f>
        <v>0</v>
      </c>
      <c r="BG570" s="209">
        <f>IF(N570="zákl. přenesená",J570,0)</f>
        <v>0</v>
      </c>
      <c r="BH570" s="209">
        <f>IF(N570="sníž. přenesená",J570,0)</f>
        <v>0</v>
      </c>
      <c r="BI570" s="209">
        <f>IF(N570="nulová",J570,0)</f>
        <v>0</v>
      </c>
      <c r="BJ570" s="11" t="s">
        <v>84</v>
      </c>
      <c r="BK570" s="209">
        <f>ROUND(I570*H570,2)</f>
        <v>0</v>
      </c>
      <c r="BL570" s="11" t="s">
        <v>112</v>
      </c>
      <c r="BM570" s="208" t="s">
        <v>912</v>
      </c>
    </row>
    <row r="571" s="2" customFormat="1">
      <c r="A571" s="32"/>
      <c r="B571" s="33"/>
      <c r="C571" s="34"/>
      <c r="D571" s="210" t="s">
        <v>115</v>
      </c>
      <c r="E571" s="34"/>
      <c r="F571" s="211" t="s">
        <v>913</v>
      </c>
      <c r="G571" s="34"/>
      <c r="H571" s="34"/>
      <c r="I571" s="134"/>
      <c r="J571" s="34"/>
      <c r="K571" s="34"/>
      <c r="L571" s="38"/>
      <c r="M571" s="212"/>
      <c r="N571" s="213"/>
      <c r="O571" s="85"/>
      <c r="P571" s="85"/>
      <c r="Q571" s="85"/>
      <c r="R571" s="85"/>
      <c r="S571" s="85"/>
      <c r="T571" s="86"/>
      <c r="U571" s="32"/>
      <c r="V571" s="32"/>
      <c r="W571" s="32"/>
      <c r="X571" s="32"/>
      <c r="Y571" s="32"/>
      <c r="Z571" s="32"/>
      <c r="AA571" s="32"/>
      <c r="AB571" s="32"/>
      <c r="AC571" s="32"/>
      <c r="AD571" s="32"/>
      <c r="AE571" s="32"/>
      <c r="AT571" s="11" t="s">
        <v>115</v>
      </c>
      <c r="AU571" s="11" t="s">
        <v>76</v>
      </c>
    </row>
    <row r="572" s="2" customFormat="1">
      <c r="A572" s="32"/>
      <c r="B572" s="33"/>
      <c r="C572" s="34"/>
      <c r="D572" s="210" t="s">
        <v>117</v>
      </c>
      <c r="E572" s="34"/>
      <c r="F572" s="214" t="s">
        <v>893</v>
      </c>
      <c r="G572" s="34"/>
      <c r="H572" s="34"/>
      <c r="I572" s="134"/>
      <c r="J572" s="34"/>
      <c r="K572" s="34"/>
      <c r="L572" s="38"/>
      <c r="M572" s="212"/>
      <c r="N572" s="213"/>
      <c r="O572" s="85"/>
      <c r="P572" s="85"/>
      <c r="Q572" s="85"/>
      <c r="R572" s="85"/>
      <c r="S572" s="85"/>
      <c r="T572" s="86"/>
      <c r="U572" s="32"/>
      <c r="V572" s="32"/>
      <c r="W572" s="32"/>
      <c r="X572" s="32"/>
      <c r="Y572" s="32"/>
      <c r="Z572" s="32"/>
      <c r="AA572" s="32"/>
      <c r="AB572" s="32"/>
      <c r="AC572" s="32"/>
      <c r="AD572" s="32"/>
      <c r="AE572" s="32"/>
      <c r="AT572" s="11" t="s">
        <v>117</v>
      </c>
      <c r="AU572" s="11" t="s">
        <v>76</v>
      </c>
    </row>
    <row r="573" s="2" customFormat="1" ht="21.75" customHeight="1">
      <c r="A573" s="32"/>
      <c r="B573" s="33"/>
      <c r="C573" s="196" t="s">
        <v>914</v>
      </c>
      <c r="D573" s="196" t="s">
        <v>108</v>
      </c>
      <c r="E573" s="197" t="s">
        <v>915</v>
      </c>
      <c r="F573" s="198" t="s">
        <v>916</v>
      </c>
      <c r="G573" s="199" t="s">
        <v>121</v>
      </c>
      <c r="H573" s="200">
        <v>1</v>
      </c>
      <c r="I573" s="201"/>
      <c r="J573" s="202">
        <f>ROUND(I573*H573,2)</f>
        <v>0</v>
      </c>
      <c r="K573" s="203"/>
      <c r="L573" s="38"/>
      <c r="M573" s="204" t="s">
        <v>1</v>
      </c>
      <c r="N573" s="205" t="s">
        <v>41</v>
      </c>
      <c r="O573" s="85"/>
      <c r="P573" s="206">
        <f>O573*H573</f>
        <v>0</v>
      </c>
      <c r="Q573" s="206">
        <v>0</v>
      </c>
      <c r="R573" s="206">
        <f>Q573*H573</f>
        <v>0</v>
      </c>
      <c r="S573" s="206">
        <v>0</v>
      </c>
      <c r="T573" s="207">
        <f>S573*H573</f>
        <v>0</v>
      </c>
      <c r="U573" s="32"/>
      <c r="V573" s="32"/>
      <c r="W573" s="32"/>
      <c r="X573" s="32"/>
      <c r="Y573" s="32"/>
      <c r="Z573" s="32"/>
      <c r="AA573" s="32"/>
      <c r="AB573" s="32"/>
      <c r="AC573" s="32"/>
      <c r="AD573" s="32"/>
      <c r="AE573" s="32"/>
      <c r="AR573" s="208" t="s">
        <v>112</v>
      </c>
      <c r="AT573" s="208" t="s">
        <v>108</v>
      </c>
      <c r="AU573" s="208" t="s">
        <v>76</v>
      </c>
      <c r="AY573" s="11" t="s">
        <v>113</v>
      </c>
      <c r="BE573" s="209">
        <f>IF(N573="základní",J573,0)</f>
        <v>0</v>
      </c>
      <c r="BF573" s="209">
        <f>IF(N573="snížená",J573,0)</f>
        <v>0</v>
      </c>
      <c r="BG573" s="209">
        <f>IF(N573="zákl. přenesená",J573,0)</f>
        <v>0</v>
      </c>
      <c r="BH573" s="209">
        <f>IF(N573="sníž. přenesená",J573,0)</f>
        <v>0</v>
      </c>
      <c r="BI573" s="209">
        <f>IF(N573="nulová",J573,0)</f>
        <v>0</v>
      </c>
      <c r="BJ573" s="11" t="s">
        <v>84</v>
      </c>
      <c r="BK573" s="209">
        <f>ROUND(I573*H573,2)</f>
        <v>0</v>
      </c>
      <c r="BL573" s="11" t="s">
        <v>112</v>
      </c>
      <c r="BM573" s="208" t="s">
        <v>917</v>
      </c>
    </row>
    <row r="574" s="2" customFormat="1">
      <c r="A574" s="32"/>
      <c r="B574" s="33"/>
      <c r="C574" s="34"/>
      <c r="D574" s="210" t="s">
        <v>115</v>
      </c>
      <c r="E574" s="34"/>
      <c r="F574" s="211" t="s">
        <v>918</v>
      </c>
      <c r="G574" s="34"/>
      <c r="H574" s="34"/>
      <c r="I574" s="134"/>
      <c r="J574" s="34"/>
      <c r="K574" s="34"/>
      <c r="L574" s="38"/>
      <c r="M574" s="212"/>
      <c r="N574" s="213"/>
      <c r="O574" s="85"/>
      <c r="P574" s="85"/>
      <c r="Q574" s="85"/>
      <c r="R574" s="85"/>
      <c r="S574" s="85"/>
      <c r="T574" s="86"/>
      <c r="U574" s="32"/>
      <c r="V574" s="32"/>
      <c r="W574" s="32"/>
      <c r="X574" s="32"/>
      <c r="Y574" s="32"/>
      <c r="Z574" s="32"/>
      <c r="AA574" s="32"/>
      <c r="AB574" s="32"/>
      <c r="AC574" s="32"/>
      <c r="AD574" s="32"/>
      <c r="AE574" s="32"/>
      <c r="AT574" s="11" t="s">
        <v>115</v>
      </c>
      <c r="AU574" s="11" t="s">
        <v>76</v>
      </c>
    </row>
    <row r="575" s="2" customFormat="1">
      <c r="A575" s="32"/>
      <c r="B575" s="33"/>
      <c r="C575" s="34"/>
      <c r="D575" s="210" t="s">
        <v>117</v>
      </c>
      <c r="E575" s="34"/>
      <c r="F575" s="214" t="s">
        <v>893</v>
      </c>
      <c r="G575" s="34"/>
      <c r="H575" s="34"/>
      <c r="I575" s="134"/>
      <c r="J575" s="34"/>
      <c r="K575" s="34"/>
      <c r="L575" s="38"/>
      <c r="M575" s="212"/>
      <c r="N575" s="213"/>
      <c r="O575" s="85"/>
      <c r="P575" s="85"/>
      <c r="Q575" s="85"/>
      <c r="R575" s="85"/>
      <c r="S575" s="85"/>
      <c r="T575" s="86"/>
      <c r="U575" s="32"/>
      <c r="V575" s="32"/>
      <c r="W575" s="32"/>
      <c r="X575" s="32"/>
      <c r="Y575" s="32"/>
      <c r="Z575" s="32"/>
      <c r="AA575" s="32"/>
      <c r="AB575" s="32"/>
      <c r="AC575" s="32"/>
      <c r="AD575" s="32"/>
      <c r="AE575" s="32"/>
      <c r="AT575" s="11" t="s">
        <v>117</v>
      </c>
      <c r="AU575" s="11" t="s">
        <v>76</v>
      </c>
    </row>
    <row r="576" s="2" customFormat="1" ht="16.5" customHeight="1">
      <c r="A576" s="32"/>
      <c r="B576" s="33"/>
      <c r="C576" s="196" t="s">
        <v>919</v>
      </c>
      <c r="D576" s="196" t="s">
        <v>108</v>
      </c>
      <c r="E576" s="197" t="s">
        <v>920</v>
      </c>
      <c r="F576" s="198" t="s">
        <v>921</v>
      </c>
      <c r="G576" s="199" t="s">
        <v>121</v>
      </c>
      <c r="H576" s="200">
        <v>200</v>
      </c>
      <c r="I576" s="201"/>
      <c r="J576" s="202">
        <f>ROUND(I576*H576,2)</f>
        <v>0</v>
      </c>
      <c r="K576" s="203"/>
      <c r="L576" s="38"/>
      <c r="M576" s="204" t="s">
        <v>1</v>
      </c>
      <c r="N576" s="205" t="s">
        <v>41</v>
      </c>
      <c r="O576" s="85"/>
      <c r="P576" s="206">
        <f>O576*H576</f>
        <v>0</v>
      </c>
      <c r="Q576" s="206">
        <v>0</v>
      </c>
      <c r="R576" s="206">
        <f>Q576*H576</f>
        <v>0</v>
      </c>
      <c r="S576" s="206">
        <v>0</v>
      </c>
      <c r="T576" s="207">
        <f>S576*H576</f>
        <v>0</v>
      </c>
      <c r="U576" s="32"/>
      <c r="V576" s="32"/>
      <c r="W576" s="32"/>
      <c r="X576" s="32"/>
      <c r="Y576" s="32"/>
      <c r="Z576" s="32"/>
      <c r="AA576" s="32"/>
      <c r="AB576" s="32"/>
      <c r="AC576" s="32"/>
      <c r="AD576" s="32"/>
      <c r="AE576" s="32"/>
      <c r="AR576" s="208" t="s">
        <v>112</v>
      </c>
      <c r="AT576" s="208" t="s">
        <v>108</v>
      </c>
      <c r="AU576" s="208" t="s">
        <v>76</v>
      </c>
      <c r="AY576" s="11" t="s">
        <v>113</v>
      </c>
      <c r="BE576" s="209">
        <f>IF(N576="základní",J576,0)</f>
        <v>0</v>
      </c>
      <c r="BF576" s="209">
        <f>IF(N576="snížená",J576,0)</f>
        <v>0</v>
      </c>
      <c r="BG576" s="209">
        <f>IF(N576="zákl. přenesená",J576,0)</f>
        <v>0</v>
      </c>
      <c r="BH576" s="209">
        <f>IF(N576="sníž. přenesená",J576,0)</f>
        <v>0</v>
      </c>
      <c r="BI576" s="209">
        <f>IF(N576="nulová",J576,0)</f>
        <v>0</v>
      </c>
      <c r="BJ576" s="11" t="s">
        <v>84</v>
      </c>
      <c r="BK576" s="209">
        <f>ROUND(I576*H576,2)</f>
        <v>0</v>
      </c>
      <c r="BL576" s="11" t="s">
        <v>112</v>
      </c>
      <c r="BM576" s="208" t="s">
        <v>922</v>
      </c>
    </row>
    <row r="577" s="2" customFormat="1">
      <c r="A577" s="32"/>
      <c r="B577" s="33"/>
      <c r="C577" s="34"/>
      <c r="D577" s="210" t="s">
        <v>115</v>
      </c>
      <c r="E577" s="34"/>
      <c r="F577" s="211" t="s">
        <v>923</v>
      </c>
      <c r="G577" s="34"/>
      <c r="H577" s="34"/>
      <c r="I577" s="134"/>
      <c r="J577" s="34"/>
      <c r="K577" s="34"/>
      <c r="L577" s="38"/>
      <c r="M577" s="212"/>
      <c r="N577" s="213"/>
      <c r="O577" s="85"/>
      <c r="P577" s="85"/>
      <c r="Q577" s="85"/>
      <c r="R577" s="85"/>
      <c r="S577" s="85"/>
      <c r="T577" s="86"/>
      <c r="U577" s="32"/>
      <c r="V577" s="32"/>
      <c r="W577" s="32"/>
      <c r="X577" s="32"/>
      <c r="Y577" s="32"/>
      <c r="Z577" s="32"/>
      <c r="AA577" s="32"/>
      <c r="AB577" s="32"/>
      <c r="AC577" s="32"/>
      <c r="AD577" s="32"/>
      <c r="AE577" s="32"/>
      <c r="AT577" s="11" t="s">
        <v>115</v>
      </c>
      <c r="AU577" s="11" t="s">
        <v>76</v>
      </c>
    </row>
    <row r="578" s="2" customFormat="1">
      <c r="A578" s="32"/>
      <c r="B578" s="33"/>
      <c r="C578" s="34"/>
      <c r="D578" s="210" t="s">
        <v>117</v>
      </c>
      <c r="E578" s="34"/>
      <c r="F578" s="214" t="s">
        <v>893</v>
      </c>
      <c r="G578" s="34"/>
      <c r="H578" s="34"/>
      <c r="I578" s="134"/>
      <c r="J578" s="34"/>
      <c r="K578" s="34"/>
      <c r="L578" s="38"/>
      <c r="M578" s="212"/>
      <c r="N578" s="213"/>
      <c r="O578" s="85"/>
      <c r="P578" s="85"/>
      <c r="Q578" s="85"/>
      <c r="R578" s="85"/>
      <c r="S578" s="85"/>
      <c r="T578" s="86"/>
      <c r="U578" s="32"/>
      <c r="V578" s="32"/>
      <c r="W578" s="32"/>
      <c r="X578" s="32"/>
      <c r="Y578" s="32"/>
      <c r="Z578" s="32"/>
      <c r="AA578" s="32"/>
      <c r="AB578" s="32"/>
      <c r="AC578" s="32"/>
      <c r="AD578" s="32"/>
      <c r="AE578" s="32"/>
      <c r="AT578" s="11" t="s">
        <v>117</v>
      </c>
      <c r="AU578" s="11" t="s">
        <v>76</v>
      </c>
    </row>
    <row r="579" s="2" customFormat="1" ht="16.5" customHeight="1">
      <c r="A579" s="32"/>
      <c r="B579" s="33"/>
      <c r="C579" s="196" t="s">
        <v>924</v>
      </c>
      <c r="D579" s="196" t="s">
        <v>108</v>
      </c>
      <c r="E579" s="197" t="s">
        <v>925</v>
      </c>
      <c r="F579" s="198" t="s">
        <v>926</v>
      </c>
      <c r="G579" s="199" t="s">
        <v>121</v>
      </c>
      <c r="H579" s="200">
        <v>2000</v>
      </c>
      <c r="I579" s="201"/>
      <c r="J579" s="202">
        <f>ROUND(I579*H579,2)</f>
        <v>0</v>
      </c>
      <c r="K579" s="203"/>
      <c r="L579" s="38"/>
      <c r="M579" s="204" t="s">
        <v>1</v>
      </c>
      <c r="N579" s="205" t="s">
        <v>41</v>
      </c>
      <c r="O579" s="85"/>
      <c r="P579" s="206">
        <f>O579*H579</f>
        <v>0</v>
      </c>
      <c r="Q579" s="206">
        <v>0</v>
      </c>
      <c r="R579" s="206">
        <f>Q579*H579</f>
        <v>0</v>
      </c>
      <c r="S579" s="206">
        <v>0</v>
      </c>
      <c r="T579" s="207">
        <f>S579*H579</f>
        <v>0</v>
      </c>
      <c r="U579" s="32"/>
      <c r="V579" s="32"/>
      <c r="W579" s="32"/>
      <c r="X579" s="32"/>
      <c r="Y579" s="32"/>
      <c r="Z579" s="32"/>
      <c r="AA579" s="32"/>
      <c r="AB579" s="32"/>
      <c r="AC579" s="32"/>
      <c r="AD579" s="32"/>
      <c r="AE579" s="32"/>
      <c r="AR579" s="208" t="s">
        <v>112</v>
      </c>
      <c r="AT579" s="208" t="s">
        <v>108</v>
      </c>
      <c r="AU579" s="208" t="s">
        <v>76</v>
      </c>
      <c r="AY579" s="11" t="s">
        <v>113</v>
      </c>
      <c r="BE579" s="209">
        <f>IF(N579="základní",J579,0)</f>
        <v>0</v>
      </c>
      <c r="BF579" s="209">
        <f>IF(N579="snížená",J579,0)</f>
        <v>0</v>
      </c>
      <c r="BG579" s="209">
        <f>IF(N579="zákl. přenesená",J579,0)</f>
        <v>0</v>
      </c>
      <c r="BH579" s="209">
        <f>IF(N579="sníž. přenesená",J579,0)</f>
        <v>0</v>
      </c>
      <c r="BI579" s="209">
        <f>IF(N579="nulová",J579,0)</f>
        <v>0</v>
      </c>
      <c r="BJ579" s="11" t="s">
        <v>84</v>
      </c>
      <c r="BK579" s="209">
        <f>ROUND(I579*H579,2)</f>
        <v>0</v>
      </c>
      <c r="BL579" s="11" t="s">
        <v>112</v>
      </c>
      <c r="BM579" s="208" t="s">
        <v>927</v>
      </c>
    </row>
    <row r="580" s="2" customFormat="1">
      <c r="A580" s="32"/>
      <c r="B580" s="33"/>
      <c r="C580" s="34"/>
      <c r="D580" s="210" t="s">
        <v>115</v>
      </c>
      <c r="E580" s="34"/>
      <c r="F580" s="211" t="s">
        <v>928</v>
      </c>
      <c r="G580" s="34"/>
      <c r="H580" s="34"/>
      <c r="I580" s="134"/>
      <c r="J580" s="34"/>
      <c r="K580" s="34"/>
      <c r="L580" s="38"/>
      <c r="M580" s="212"/>
      <c r="N580" s="213"/>
      <c r="O580" s="85"/>
      <c r="P580" s="85"/>
      <c r="Q580" s="85"/>
      <c r="R580" s="85"/>
      <c r="S580" s="85"/>
      <c r="T580" s="86"/>
      <c r="U580" s="32"/>
      <c r="V580" s="32"/>
      <c r="W580" s="32"/>
      <c r="X580" s="32"/>
      <c r="Y580" s="32"/>
      <c r="Z580" s="32"/>
      <c r="AA580" s="32"/>
      <c r="AB580" s="32"/>
      <c r="AC580" s="32"/>
      <c r="AD580" s="32"/>
      <c r="AE580" s="32"/>
      <c r="AT580" s="11" t="s">
        <v>115</v>
      </c>
      <c r="AU580" s="11" t="s">
        <v>76</v>
      </c>
    </row>
    <row r="581" s="2" customFormat="1">
      <c r="A581" s="32"/>
      <c r="B581" s="33"/>
      <c r="C581" s="34"/>
      <c r="D581" s="210" t="s">
        <v>117</v>
      </c>
      <c r="E581" s="34"/>
      <c r="F581" s="214" t="s">
        <v>893</v>
      </c>
      <c r="G581" s="34"/>
      <c r="H581" s="34"/>
      <c r="I581" s="134"/>
      <c r="J581" s="34"/>
      <c r="K581" s="34"/>
      <c r="L581" s="38"/>
      <c r="M581" s="212"/>
      <c r="N581" s="213"/>
      <c r="O581" s="85"/>
      <c r="P581" s="85"/>
      <c r="Q581" s="85"/>
      <c r="R581" s="85"/>
      <c r="S581" s="85"/>
      <c r="T581" s="86"/>
      <c r="U581" s="32"/>
      <c r="V581" s="32"/>
      <c r="W581" s="32"/>
      <c r="X581" s="32"/>
      <c r="Y581" s="32"/>
      <c r="Z581" s="32"/>
      <c r="AA581" s="32"/>
      <c r="AB581" s="32"/>
      <c r="AC581" s="32"/>
      <c r="AD581" s="32"/>
      <c r="AE581" s="32"/>
      <c r="AT581" s="11" t="s">
        <v>117</v>
      </c>
      <c r="AU581" s="11" t="s">
        <v>76</v>
      </c>
    </row>
    <row r="582" s="2" customFormat="1" ht="21.75" customHeight="1">
      <c r="A582" s="32"/>
      <c r="B582" s="33"/>
      <c r="C582" s="196" t="s">
        <v>929</v>
      </c>
      <c r="D582" s="196" t="s">
        <v>108</v>
      </c>
      <c r="E582" s="197" t="s">
        <v>930</v>
      </c>
      <c r="F582" s="198" t="s">
        <v>931</v>
      </c>
      <c r="G582" s="199" t="s">
        <v>121</v>
      </c>
      <c r="H582" s="200">
        <v>5</v>
      </c>
      <c r="I582" s="201"/>
      <c r="J582" s="202">
        <f>ROUND(I582*H582,2)</f>
        <v>0</v>
      </c>
      <c r="K582" s="203"/>
      <c r="L582" s="38"/>
      <c r="M582" s="204" t="s">
        <v>1</v>
      </c>
      <c r="N582" s="205" t="s">
        <v>41</v>
      </c>
      <c r="O582" s="85"/>
      <c r="P582" s="206">
        <f>O582*H582</f>
        <v>0</v>
      </c>
      <c r="Q582" s="206">
        <v>0</v>
      </c>
      <c r="R582" s="206">
        <f>Q582*H582</f>
        <v>0</v>
      </c>
      <c r="S582" s="206">
        <v>0</v>
      </c>
      <c r="T582" s="207">
        <f>S582*H582</f>
        <v>0</v>
      </c>
      <c r="U582" s="32"/>
      <c r="V582" s="32"/>
      <c r="W582" s="32"/>
      <c r="X582" s="32"/>
      <c r="Y582" s="32"/>
      <c r="Z582" s="32"/>
      <c r="AA582" s="32"/>
      <c r="AB582" s="32"/>
      <c r="AC582" s="32"/>
      <c r="AD582" s="32"/>
      <c r="AE582" s="32"/>
      <c r="AR582" s="208" t="s">
        <v>112</v>
      </c>
      <c r="AT582" s="208" t="s">
        <v>108</v>
      </c>
      <c r="AU582" s="208" t="s">
        <v>76</v>
      </c>
      <c r="AY582" s="11" t="s">
        <v>113</v>
      </c>
      <c r="BE582" s="209">
        <f>IF(N582="základní",J582,0)</f>
        <v>0</v>
      </c>
      <c r="BF582" s="209">
        <f>IF(N582="snížená",J582,0)</f>
        <v>0</v>
      </c>
      <c r="BG582" s="209">
        <f>IF(N582="zákl. přenesená",J582,0)</f>
        <v>0</v>
      </c>
      <c r="BH582" s="209">
        <f>IF(N582="sníž. přenesená",J582,0)</f>
        <v>0</v>
      </c>
      <c r="BI582" s="209">
        <f>IF(N582="nulová",J582,0)</f>
        <v>0</v>
      </c>
      <c r="BJ582" s="11" t="s">
        <v>84</v>
      </c>
      <c r="BK582" s="209">
        <f>ROUND(I582*H582,2)</f>
        <v>0</v>
      </c>
      <c r="BL582" s="11" t="s">
        <v>112</v>
      </c>
      <c r="BM582" s="208" t="s">
        <v>932</v>
      </c>
    </row>
    <row r="583" s="2" customFormat="1">
      <c r="A583" s="32"/>
      <c r="B583" s="33"/>
      <c r="C583" s="34"/>
      <c r="D583" s="210" t="s">
        <v>115</v>
      </c>
      <c r="E583" s="34"/>
      <c r="F583" s="211" t="s">
        <v>933</v>
      </c>
      <c r="G583" s="34"/>
      <c r="H583" s="34"/>
      <c r="I583" s="134"/>
      <c r="J583" s="34"/>
      <c r="K583" s="34"/>
      <c r="L583" s="38"/>
      <c r="M583" s="212"/>
      <c r="N583" s="213"/>
      <c r="O583" s="85"/>
      <c r="P583" s="85"/>
      <c r="Q583" s="85"/>
      <c r="R583" s="85"/>
      <c r="S583" s="85"/>
      <c r="T583" s="86"/>
      <c r="U583" s="32"/>
      <c r="V583" s="32"/>
      <c r="W583" s="32"/>
      <c r="X583" s="32"/>
      <c r="Y583" s="32"/>
      <c r="Z583" s="32"/>
      <c r="AA583" s="32"/>
      <c r="AB583" s="32"/>
      <c r="AC583" s="32"/>
      <c r="AD583" s="32"/>
      <c r="AE583" s="32"/>
      <c r="AT583" s="11" t="s">
        <v>115</v>
      </c>
      <c r="AU583" s="11" t="s">
        <v>76</v>
      </c>
    </row>
    <row r="584" s="2" customFormat="1">
      <c r="A584" s="32"/>
      <c r="B584" s="33"/>
      <c r="C584" s="34"/>
      <c r="D584" s="210" t="s">
        <v>117</v>
      </c>
      <c r="E584" s="34"/>
      <c r="F584" s="214" t="s">
        <v>893</v>
      </c>
      <c r="G584" s="34"/>
      <c r="H584" s="34"/>
      <c r="I584" s="134"/>
      <c r="J584" s="34"/>
      <c r="K584" s="34"/>
      <c r="L584" s="38"/>
      <c r="M584" s="212"/>
      <c r="N584" s="213"/>
      <c r="O584" s="85"/>
      <c r="P584" s="85"/>
      <c r="Q584" s="85"/>
      <c r="R584" s="85"/>
      <c r="S584" s="85"/>
      <c r="T584" s="86"/>
      <c r="U584" s="32"/>
      <c r="V584" s="32"/>
      <c r="W584" s="32"/>
      <c r="X584" s="32"/>
      <c r="Y584" s="32"/>
      <c r="Z584" s="32"/>
      <c r="AA584" s="32"/>
      <c r="AB584" s="32"/>
      <c r="AC584" s="32"/>
      <c r="AD584" s="32"/>
      <c r="AE584" s="32"/>
      <c r="AT584" s="11" t="s">
        <v>117</v>
      </c>
      <c r="AU584" s="11" t="s">
        <v>76</v>
      </c>
    </row>
    <row r="585" s="2" customFormat="1" ht="21.75" customHeight="1">
      <c r="A585" s="32"/>
      <c r="B585" s="33"/>
      <c r="C585" s="196" t="s">
        <v>934</v>
      </c>
      <c r="D585" s="196" t="s">
        <v>108</v>
      </c>
      <c r="E585" s="197" t="s">
        <v>935</v>
      </c>
      <c r="F585" s="198" t="s">
        <v>936</v>
      </c>
      <c r="G585" s="199" t="s">
        <v>121</v>
      </c>
      <c r="H585" s="200">
        <v>5</v>
      </c>
      <c r="I585" s="201"/>
      <c r="J585" s="202">
        <f>ROUND(I585*H585,2)</f>
        <v>0</v>
      </c>
      <c r="K585" s="203"/>
      <c r="L585" s="38"/>
      <c r="M585" s="204" t="s">
        <v>1</v>
      </c>
      <c r="N585" s="205" t="s">
        <v>41</v>
      </c>
      <c r="O585" s="85"/>
      <c r="P585" s="206">
        <f>O585*H585</f>
        <v>0</v>
      </c>
      <c r="Q585" s="206">
        <v>0</v>
      </c>
      <c r="R585" s="206">
        <f>Q585*H585</f>
        <v>0</v>
      </c>
      <c r="S585" s="206">
        <v>0</v>
      </c>
      <c r="T585" s="207">
        <f>S585*H585</f>
        <v>0</v>
      </c>
      <c r="U585" s="32"/>
      <c r="V585" s="32"/>
      <c r="W585" s="32"/>
      <c r="X585" s="32"/>
      <c r="Y585" s="32"/>
      <c r="Z585" s="32"/>
      <c r="AA585" s="32"/>
      <c r="AB585" s="32"/>
      <c r="AC585" s="32"/>
      <c r="AD585" s="32"/>
      <c r="AE585" s="32"/>
      <c r="AR585" s="208" t="s">
        <v>112</v>
      </c>
      <c r="AT585" s="208" t="s">
        <v>108</v>
      </c>
      <c r="AU585" s="208" t="s">
        <v>76</v>
      </c>
      <c r="AY585" s="11" t="s">
        <v>113</v>
      </c>
      <c r="BE585" s="209">
        <f>IF(N585="základní",J585,0)</f>
        <v>0</v>
      </c>
      <c r="BF585" s="209">
        <f>IF(N585="snížená",J585,0)</f>
        <v>0</v>
      </c>
      <c r="BG585" s="209">
        <f>IF(N585="zákl. přenesená",J585,0)</f>
        <v>0</v>
      </c>
      <c r="BH585" s="209">
        <f>IF(N585="sníž. přenesená",J585,0)</f>
        <v>0</v>
      </c>
      <c r="BI585" s="209">
        <f>IF(N585="nulová",J585,0)</f>
        <v>0</v>
      </c>
      <c r="BJ585" s="11" t="s">
        <v>84</v>
      </c>
      <c r="BK585" s="209">
        <f>ROUND(I585*H585,2)</f>
        <v>0</v>
      </c>
      <c r="BL585" s="11" t="s">
        <v>112</v>
      </c>
      <c r="BM585" s="208" t="s">
        <v>937</v>
      </c>
    </row>
    <row r="586" s="2" customFormat="1">
      <c r="A586" s="32"/>
      <c r="B586" s="33"/>
      <c r="C586" s="34"/>
      <c r="D586" s="210" t="s">
        <v>115</v>
      </c>
      <c r="E586" s="34"/>
      <c r="F586" s="211" t="s">
        <v>938</v>
      </c>
      <c r="G586" s="34"/>
      <c r="H586" s="34"/>
      <c r="I586" s="134"/>
      <c r="J586" s="34"/>
      <c r="K586" s="34"/>
      <c r="L586" s="38"/>
      <c r="M586" s="212"/>
      <c r="N586" s="213"/>
      <c r="O586" s="85"/>
      <c r="P586" s="85"/>
      <c r="Q586" s="85"/>
      <c r="R586" s="85"/>
      <c r="S586" s="85"/>
      <c r="T586" s="86"/>
      <c r="U586" s="32"/>
      <c r="V586" s="32"/>
      <c r="W586" s="32"/>
      <c r="X586" s="32"/>
      <c r="Y586" s="32"/>
      <c r="Z586" s="32"/>
      <c r="AA586" s="32"/>
      <c r="AB586" s="32"/>
      <c r="AC586" s="32"/>
      <c r="AD586" s="32"/>
      <c r="AE586" s="32"/>
      <c r="AT586" s="11" t="s">
        <v>115</v>
      </c>
      <c r="AU586" s="11" t="s">
        <v>76</v>
      </c>
    </row>
    <row r="587" s="2" customFormat="1">
      <c r="A587" s="32"/>
      <c r="B587" s="33"/>
      <c r="C587" s="34"/>
      <c r="D587" s="210" t="s">
        <v>117</v>
      </c>
      <c r="E587" s="34"/>
      <c r="F587" s="214" t="s">
        <v>893</v>
      </c>
      <c r="G587" s="34"/>
      <c r="H587" s="34"/>
      <c r="I587" s="134"/>
      <c r="J587" s="34"/>
      <c r="K587" s="34"/>
      <c r="L587" s="38"/>
      <c r="M587" s="212"/>
      <c r="N587" s="213"/>
      <c r="O587" s="85"/>
      <c r="P587" s="85"/>
      <c r="Q587" s="85"/>
      <c r="R587" s="85"/>
      <c r="S587" s="85"/>
      <c r="T587" s="86"/>
      <c r="U587" s="32"/>
      <c r="V587" s="32"/>
      <c r="W587" s="32"/>
      <c r="X587" s="32"/>
      <c r="Y587" s="32"/>
      <c r="Z587" s="32"/>
      <c r="AA587" s="32"/>
      <c r="AB587" s="32"/>
      <c r="AC587" s="32"/>
      <c r="AD587" s="32"/>
      <c r="AE587" s="32"/>
      <c r="AT587" s="11" t="s">
        <v>117</v>
      </c>
      <c r="AU587" s="11" t="s">
        <v>76</v>
      </c>
    </row>
    <row r="588" s="2" customFormat="1" ht="21.75" customHeight="1">
      <c r="A588" s="32"/>
      <c r="B588" s="33"/>
      <c r="C588" s="196" t="s">
        <v>939</v>
      </c>
      <c r="D588" s="196" t="s">
        <v>108</v>
      </c>
      <c r="E588" s="197" t="s">
        <v>940</v>
      </c>
      <c r="F588" s="198" t="s">
        <v>941</v>
      </c>
      <c r="G588" s="199" t="s">
        <v>121</v>
      </c>
      <c r="H588" s="200">
        <v>5</v>
      </c>
      <c r="I588" s="201"/>
      <c r="J588" s="202">
        <f>ROUND(I588*H588,2)</f>
        <v>0</v>
      </c>
      <c r="K588" s="203"/>
      <c r="L588" s="38"/>
      <c r="M588" s="204" t="s">
        <v>1</v>
      </c>
      <c r="N588" s="205" t="s">
        <v>41</v>
      </c>
      <c r="O588" s="85"/>
      <c r="P588" s="206">
        <f>O588*H588</f>
        <v>0</v>
      </c>
      <c r="Q588" s="206">
        <v>0</v>
      </c>
      <c r="R588" s="206">
        <f>Q588*H588</f>
        <v>0</v>
      </c>
      <c r="S588" s="206">
        <v>0</v>
      </c>
      <c r="T588" s="207">
        <f>S588*H588</f>
        <v>0</v>
      </c>
      <c r="U588" s="32"/>
      <c r="V588" s="32"/>
      <c r="W588" s="32"/>
      <c r="X588" s="32"/>
      <c r="Y588" s="32"/>
      <c r="Z588" s="32"/>
      <c r="AA588" s="32"/>
      <c r="AB588" s="32"/>
      <c r="AC588" s="32"/>
      <c r="AD588" s="32"/>
      <c r="AE588" s="32"/>
      <c r="AR588" s="208" t="s">
        <v>112</v>
      </c>
      <c r="AT588" s="208" t="s">
        <v>108</v>
      </c>
      <c r="AU588" s="208" t="s">
        <v>76</v>
      </c>
      <c r="AY588" s="11" t="s">
        <v>113</v>
      </c>
      <c r="BE588" s="209">
        <f>IF(N588="základní",J588,0)</f>
        <v>0</v>
      </c>
      <c r="BF588" s="209">
        <f>IF(N588="snížená",J588,0)</f>
        <v>0</v>
      </c>
      <c r="BG588" s="209">
        <f>IF(N588="zákl. přenesená",J588,0)</f>
        <v>0</v>
      </c>
      <c r="BH588" s="209">
        <f>IF(N588="sníž. přenesená",J588,0)</f>
        <v>0</v>
      </c>
      <c r="BI588" s="209">
        <f>IF(N588="nulová",J588,0)</f>
        <v>0</v>
      </c>
      <c r="BJ588" s="11" t="s">
        <v>84</v>
      </c>
      <c r="BK588" s="209">
        <f>ROUND(I588*H588,2)</f>
        <v>0</v>
      </c>
      <c r="BL588" s="11" t="s">
        <v>112</v>
      </c>
      <c r="BM588" s="208" t="s">
        <v>942</v>
      </c>
    </row>
    <row r="589" s="2" customFormat="1">
      <c r="A589" s="32"/>
      <c r="B589" s="33"/>
      <c r="C589" s="34"/>
      <c r="D589" s="210" t="s">
        <v>115</v>
      </c>
      <c r="E589" s="34"/>
      <c r="F589" s="211" t="s">
        <v>943</v>
      </c>
      <c r="G589" s="34"/>
      <c r="H589" s="34"/>
      <c r="I589" s="134"/>
      <c r="J589" s="34"/>
      <c r="K589" s="34"/>
      <c r="L589" s="38"/>
      <c r="M589" s="212"/>
      <c r="N589" s="213"/>
      <c r="O589" s="85"/>
      <c r="P589" s="85"/>
      <c r="Q589" s="85"/>
      <c r="R589" s="85"/>
      <c r="S589" s="85"/>
      <c r="T589" s="86"/>
      <c r="U589" s="32"/>
      <c r="V589" s="32"/>
      <c r="W589" s="32"/>
      <c r="X589" s="32"/>
      <c r="Y589" s="32"/>
      <c r="Z589" s="32"/>
      <c r="AA589" s="32"/>
      <c r="AB589" s="32"/>
      <c r="AC589" s="32"/>
      <c r="AD589" s="32"/>
      <c r="AE589" s="32"/>
      <c r="AT589" s="11" t="s">
        <v>115</v>
      </c>
      <c r="AU589" s="11" t="s">
        <v>76</v>
      </c>
    </row>
    <row r="590" s="2" customFormat="1">
      <c r="A590" s="32"/>
      <c r="B590" s="33"/>
      <c r="C590" s="34"/>
      <c r="D590" s="210" t="s">
        <v>117</v>
      </c>
      <c r="E590" s="34"/>
      <c r="F590" s="214" t="s">
        <v>893</v>
      </c>
      <c r="G590" s="34"/>
      <c r="H590" s="34"/>
      <c r="I590" s="134"/>
      <c r="J590" s="34"/>
      <c r="K590" s="34"/>
      <c r="L590" s="38"/>
      <c r="M590" s="212"/>
      <c r="N590" s="213"/>
      <c r="O590" s="85"/>
      <c r="P590" s="85"/>
      <c r="Q590" s="85"/>
      <c r="R590" s="85"/>
      <c r="S590" s="85"/>
      <c r="T590" s="86"/>
      <c r="U590" s="32"/>
      <c r="V590" s="32"/>
      <c r="W590" s="32"/>
      <c r="X590" s="32"/>
      <c r="Y590" s="32"/>
      <c r="Z590" s="32"/>
      <c r="AA590" s="32"/>
      <c r="AB590" s="32"/>
      <c r="AC590" s="32"/>
      <c r="AD590" s="32"/>
      <c r="AE590" s="32"/>
      <c r="AT590" s="11" t="s">
        <v>117</v>
      </c>
      <c r="AU590" s="11" t="s">
        <v>76</v>
      </c>
    </row>
    <row r="591" s="2" customFormat="1" ht="21.75" customHeight="1">
      <c r="A591" s="32"/>
      <c r="B591" s="33"/>
      <c r="C591" s="196" t="s">
        <v>944</v>
      </c>
      <c r="D591" s="196" t="s">
        <v>108</v>
      </c>
      <c r="E591" s="197" t="s">
        <v>945</v>
      </c>
      <c r="F591" s="198" t="s">
        <v>946</v>
      </c>
      <c r="G591" s="199" t="s">
        <v>121</v>
      </c>
      <c r="H591" s="200">
        <v>1</v>
      </c>
      <c r="I591" s="201"/>
      <c r="J591" s="202">
        <f>ROUND(I591*H591,2)</f>
        <v>0</v>
      </c>
      <c r="K591" s="203"/>
      <c r="L591" s="38"/>
      <c r="M591" s="204" t="s">
        <v>1</v>
      </c>
      <c r="N591" s="205" t="s">
        <v>41</v>
      </c>
      <c r="O591" s="85"/>
      <c r="P591" s="206">
        <f>O591*H591</f>
        <v>0</v>
      </c>
      <c r="Q591" s="206">
        <v>0</v>
      </c>
      <c r="R591" s="206">
        <f>Q591*H591</f>
        <v>0</v>
      </c>
      <c r="S591" s="206">
        <v>0</v>
      </c>
      <c r="T591" s="207">
        <f>S591*H591</f>
        <v>0</v>
      </c>
      <c r="U591" s="32"/>
      <c r="V591" s="32"/>
      <c r="W591" s="32"/>
      <c r="X591" s="32"/>
      <c r="Y591" s="32"/>
      <c r="Z591" s="32"/>
      <c r="AA591" s="32"/>
      <c r="AB591" s="32"/>
      <c r="AC591" s="32"/>
      <c r="AD591" s="32"/>
      <c r="AE591" s="32"/>
      <c r="AR591" s="208" t="s">
        <v>112</v>
      </c>
      <c r="AT591" s="208" t="s">
        <v>108</v>
      </c>
      <c r="AU591" s="208" t="s">
        <v>76</v>
      </c>
      <c r="AY591" s="11" t="s">
        <v>113</v>
      </c>
      <c r="BE591" s="209">
        <f>IF(N591="základní",J591,0)</f>
        <v>0</v>
      </c>
      <c r="BF591" s="209">
        <f>IF(N591="snížená",J591,0)</f>
        <v>0</v>
      </c>
      <c r="BG591" s="209">
        <f>IF(N591="zákl. přenesená",J591,0)</f>
        <v>0</v>
      </c>
      <c r="BH591" s="209">
        <f>IF(N591="sníž. přenesená",J591,0)</f>
        <v>0</v>
      </c>
      <c r="BI591" s="209">
        <f>IF(N591="nulová",J591,0)</f>
        <v>0</v>
      </c>
      <c r="BJ591" s="11" t="s">
        <v>84</v>
      </c>
      <c r="BK591" s="209">
        <f>ROUND(I591*H591,2)</f>
        <v>0</v>
      </c>
      <c r="BL591" s="11" t="s">
        <v>112</v>
      </c>
      <c r="BM591" s="208" t="s">
        <v>947</v>
      </c>
    </row>
    <row r="592" s="2" customFormat="1">
      <c r="A592" s="32"/>
      <c r="B592" s="33"/>
      <c r="C592" s="34"/>
      <c r="D592" s="210" t="s">
        <v>115</v>
      </c>
      <c r="E592" s="34"/>
      <c r="F592" s="211" t="s">
        <v>948</v>
      </c>
      <c r="G592" s="34"/>
      <c r="H592" s="34"/>
      <c r="I592" s="134"/>
      <c r="J592" s="34"/>
      <c r="K592" s="34"/>
      <c r="L592" s="38"/>
      <c r="M592" s="212"/>
      <c r="N592" s="213"/>
      <c r="O592" s="85"/>
      <c r="P592" s="85"/>
      <c r="Q592" s="85"/>
      <c r="R592" s="85"/>
      <c r="S592" s="85"/>
      <c r="T592" s="86"/>
      <c r="U592" s="32"/>
      <c r="V592" s="32"/>
      <c r="W592" s="32"/>
      <c r="X592" s="32"/>
      <c r="Y592" s="32"/>
      <c r="Z592" s="32"/>
      <c r="AA592" s="32"/>
      <c r="AB592" s="32"/>
      <c r="AC592" s="32"/>
      <c r="AD592" s="32"/>
      <c r="AE592" s="32"/>
      <c r="AT592" s="11" t="s">
        <v>115</v>
      </c>
      <c r="AU592" s="11" t="s">
        <v>76</v>
      </c>
    </row>
    <row r="593" s="2" customFormat="1">
      <c r="A593" s="32"/>
      <c r="B593" s="33"/>
      <c r="C593" s="34"/>
      <c r="D593" s="210" t="s">
        <v>117</v>
      </c>
      <c r="E593" s="34"/>
      <c r="F593" s="214" t="s">
        <v>893</v>
      </c>
      <c r="G593" s="34"/>
      <c r="H593" s="34"/>
      <c r="I593" s="134"/>
      <c r="J593" s="34"/>
      <c r="K593" s="34"/>
      <c r="L593" s="38"/>
      <c r="M593" s="212"/>
      <c r="N593" s="213"/>
      <c r="O593" s="85"/>
      <c r="P593" s="85"/>
      <c r="Q593" s="85"/>
      <c r="R593" s="85"/>
      <c r="S593" s="85"/>
      <c r="T593" s="86"/>
      <c r="U593" s="32"/>
      <c r="V593" s="32"/>
      <c r="W593" s="32"/>
      <c r="X593" s="32"/>
      <c r="Y593" s="32"/>
      <c r="Z593" s="32"/>
      <c r="AA593" s="32"/>
      <c r="AB593" s="32"/>
      <c r="AC593" s="32"/>
      <c r="AD593" s="32"/>
      <c r="AE593" s="32"/>
      <c r="AT593" s="11" t="s">
        <v>117</v>
      </c>
      <c r="AU593" s="11" t="s">
        <v>76</v>
      </c>
    </row>
    <row r="594" s="2" customFormat="1" ht="21.75" customHeight="1">
      <c r="A594" s="32"/>
      <c r="B594" s="33"/>
      <c r="C594" s="196" t="s">
        <v>949</v>
      </c>
      <c r="D594" s="196" t="s">
        <v>108</v>
      </c>
      <c r="E594" s="197" t="s">
        <v>950</v>
      </c>
      <c r="F594" s="198" t="s">
        <v>951</v>
      </c>
      <c r="G594" s="199" t="s">
        <v>121</v>
      </c>
      <c r="H594" s="200">
        <v>10</v>
      </c>
      <c r="I594" s="201"/>
      <c r="J594" s="202">
        <f>ROUND(I594*H594,2)</f>
        <v>0</v>
      </c>
      <c r="K594" s="203"/>
      <c r="L594" s="38"/>
      <c r="M594" s="204" t="s">
        <v>1</v>
      </c>
      <c r="N594" s="205" t="s">
        <v>41</v>
      </c>
      <c r="O594" s="85"/>
      <c r="P594" s="206">
        <f>O594*H594</f>
        <v>0</v>
      </c>
      <c r="Q594" s="206">
        <v>0</v>
      </c>
      <c r="R594" s="206">
        <f>Q594*H594</f>
        <v>0</v>
      </c>
      <c r="S594" s="206">
        <v>0</v>
      </c>
      <c r="T594" s="207">
        <f>S594*H594</f>
        <v>0</v>
      </c>
      <c r="U594" s="32"/>
      <c r="V594" s="32"/>
      <c r="W594" s="32"/>
      <c r="X594" s="32"/>
      <c r="Y594" s="32"/>
      <c r="Z594" s="32"/>
      <c r="AA594" s="32"/>
      <c r="AB594" s="32"/>
      <c r="AC594" s="32"/>
      <c r="AD594" s="32"/>
      <c r="AE594" s="32"/>
      <c r="AR594" s="208" t="s">
        <v>112</v>
      </c>
      <c r="AT594" s="208" t="s">
        <v>108</v>
      </c>
      <c r="AU594" s="208" t="s">
        <v>76</v>
      </c>
      <c r="AY594" s="11" t="s">
        <v>113</v>
      </c>
      <c r="BE594" s="209">
        <f>IF(N594="základní",J594,0)</f>
        <v>0</v>
      </c>
      <c r="BF594" s="209">
        <f>IF(N594="snížená",J594,0)</f>
        <v>0</v>
      </c>
      <c r="BG594" s="209">
        <f>IF(N594="zákl. přenesená",J594,0)</f>
        <v>0</v>
      </c>
      <c r="BH594" s="209">
        <f>IF(N594="sníž. přenesená",J594,0)</f>
        <v>0</v>
      </c>
      <c r="BI594" s="209">
        <f>IF(N594="nulová",J594,0)</f>
        <v>0</v>
      </c>
      <c r="BJ594" s="11" t="s">
        <v>84</v>
      </c>
      <c r="BK594" s="209">
        <f>ROUND(I594*H594,2)</f>
        <v>0</v>
      </c>
      <c r="BL594" s="11" t="s">
        <v>112</v>
      </c>
      <c r="BM594" s="208" t="s">
        <v>952</v>
      </c>
    </row>
    <row r="595" s="2" customFormat="1">
      <c r="A595" s="32"/>
      <c r="B595" s="33"/>
      <c r="C595" s="34"/>
      <c r="D595" s="210" t="s">
        <v>115</v>
      </c>
      <c r="E595" s="34"/>
      <c r="F595" s="211" t="s">
        <v>953</v>
      </c>
      <c r="G595" s="34"/>
      <c r="H595" s="34"/>
      <c r="I595" s="134"/>
      <c r="J595" s="34"/>
      <c r="K595" s="34"/>
      <c r="L595" s="38"/>
      <c r="M595" s="212"/>
      <c r="N595" s="213"/>
      <c r="O595" s="85"/>
      <c r="P595" s="85"/>
      <c r="Q595" s="85"/>
      <c r="R595" s="85"/>
      <c r="S595" s="85"/>
      <c r="T595" s="86"/>
      <c r="U595" s="32"/>
      <c r="V595" s="32"/>
      <c r="W595" s="32"/>
      <c r="X595" s="32"/>
      <c r="Y595" s="32"/>
      <c r="Z595" s="32"/>
      <c r="AA595" s="32"/>
      <c r="AB595" s="32"/>
      <c r="AC595" s="32"/>
      <c r="AD595" s="32"/>
      <c r="AE595" s="32"/>
      <c r="AT595" s="11" t="s">
        <v>115</v>
      </c>
      <c r="AU595" s="11" t="s">
        <v>76</v>
      </c>
    </row>
    <row r="596" s="2" customFormat="1">
      <c r="A596" s="32"/>
      <c r="B596" s="33"/>
      <c r="C596" s="34"/>
      <c r="D596" s="210" t="s">
        <v>117</v>
      </c>
      <c r="E596" s="34"/>
      <c r="F596" s="214" t="s">
        <v>893</v>
      </c>
      <c r="G596" s="34"/>
      <c r="H596" s="34"/>
      <c r="I596" s="134"/>
      <c r="J596" s="34"/>
      <c r="K596" s="34"/>
      <c r="L596" s="38"/>
      <c r="M596" s="212"/>
      <c r="N596" s="213"/>
      <c r="O596" s="85"/>
      <c r="P596" s="85"/>
      <c r="Q596" s="85"/>
      <c r="R596" s="85"/>
      <c r="S596" s="85"/>
      <c r="T596" s="86"/>
      <c r="U596" s="32"/>
      <c r="V596" s="32"/>
      <c r="W596" s="32"/>
      <c r="X596" s="32"/>
      <c r="Y596" s="32"/>
      <c r="Z596" s="32"/>
      <c r="AA596" s="32"/>
      <c r="AB596" s="32"/>
      <c r="AC596" s="32"/>
      <c r="AD596" s="32"/>
      <c r="AE596" s="32"/>
      <c r="AT596" s="11" t="s">
        <v>117</v>
      </c>
      <c r="AU596" s="11" t="s">
        <v>76</v>
      </c>
    </row>
    <row r="597" s="2" customFormat="1" ht="21.75" customHeight="1">
      <c r="A597" s="32"/>
      <c r="B597" s="33"/>
      <c r="C597" s="196" t="s">
        <v>954</v>
      </c>
      <c r="D597" s="196" t="s">
        <v>108</v>
      </c>
      <c r="E597" s="197" t="s">
        <v>955</v>
      </c>
      <c r="F597" s="198" t="s">
        <v>956</v>
      </c>
      <c r="G597" s="199" t="s">
        <v>121</v>
      </c>
      <c r="H597" s="200">
        <v>10</v>
      </c>
      <c r="I597" s="201"/>
      <c r="J597" s="202">
        <f>ROUND(I597*H597,2)</f>
        <v>0</v>
      </c>
      <c r="K597" s="203"/>
      <c r="L597" s="38"/>
      <c r="M597" s="204" t="s">
        <v>1</v>
      </c>
      <c r="N597" s="205" t="s">
        <v>41</v>
      </c>
      <c r="O597" s="85"/>
      <c r="P597" s="206">
        <f>O597*H597</f>
        <v>0</v>
      </c>
      <c r="Q597" s="206">
        <v>0</v>
      </c>
      <c r="R597" s="206">
        <f>Q597*H597</f>
        <v>0</v>
      </c>
      <c r="S597" s="206">
        <v>0</v>
      </c>
      <c r="T597" s="207">
        <f>S597*H597</f>
        <v>0</v>
      </c>
      <c r="U597" s="32"/>
      <c r="V597" s="32"/>
      <c r="W597" s="32"/>
      <c r="X597" s="32"/>
      <c r="Y597" s="32"/>
      <c r="Z597" s="32"/>
      <c r="AA597" s="32"/>
      <c r="AB597" s="32"/>
      <c r="AC597" s="32"/>
      <c r="AD597" s="32"/>
      <c r="AE597" s="32"/>
      <c r="AR597" s="208" t="s">
        <v>112</v>
      </c>
      <c r="AT597" s="208" t="s">
        <v>108</v>
      </c>
      <c r="AU597" s="208" t="s">
        <v>76</v>
      </c>
      <c r="AY597" s="11" t="s">
        <v>113</v>
      </c>
      <c r="BE597" s="209">
        <f>IF(N597="základní",J597,0)</f>
        <v>0</v>
      </c>
      <c r="BF597" s="209">
        <f>IF(N597="snížená",J597,0)</f>
        <v>0</v>
      </c>
      <c r="BG597" s="209">
        <f>IF(N597="zákl. přenesená",J597,0)</f>
        <v>0</v>
      </c>
      <c r="BH597" s="209">
        <f>IF(N597="sníž. přenesená",J597,0)</f>
        <v>0</v>
      </c>
      <c r="BI597" s="209">
        <f>IF(N597="nulová",J597,0)</f>
        <v>0</v>
      </c>
      <c r="BJ597" s="11" t="s">
        <v>84</v>
      </c>
      <c r="BK597" s="209">
        <f>ROUND(I597*H597,2)</f>
        <v>0</v>
      </c>
      <c r="BL597" s="11" t="s">
        <v>112</v>
      </c>
      <c r="BM597" s="208" t="s">
        <v>957</v>
      </c>
    </row>
    <row r="598" s="2" customFormat="1">
      <c r="A598" s="32"/>
      <c r="B598" s="33"/>
      <c r="C598" s="34"/>
      <c r="D598" s="210" t="s">
        <v>115</v>
      </c>
      <c r="E598" s="34"/>
      <c r="F598" s="211" t="s">
        <v>958</v>
      </c>
      <c r="G598" s="34"/>
      <c r="H598" s="34"/>
      <c r="I598" s="134"/>
      <c r="J598" s="34"/>
      <c r="K598" s="34"/>
      <c r="L598" s="38"/>
      <c r="M598" s="212"/>
      <c r="N598" s="213"/>
      <c r="O598" s="85"/>
      <c r="P598" s="85"/>
      <c r="Q598" s="85"/>
      <c r="R598" s="85"/>
      <c r="S598" s="85"/>
      <c r="T598" s="86"/>
      <c r="U598" s="32"/>
      <c r="V598" s="32"/>
      <c r="W598" s="32"/>
      <c r="X598" s="32"/>
      <c r="Y598" s="32"/>
      <c r="Z598" s="32"/>
      <c r="AA598" s="32"/>
      <c r="AB598" s="32"/>
      <c r="AC598" s="32"/>
      <c r="AD598" s="32"/>
      <c r="AE598" s="32"/>
      <c r="AT598" s="11" t="s">
        <v>115</v>
      </c>
      <c r="AU598" s="11" t="s">
        <v>76</v>
      </c>
    </row>
    <row r="599" s="2" customFormat="1">
      <c r="A599" s="32"/>
      <c r="B599" s="33"/>
      <c r="C599" s="34"/>
      <c r="D599" s="210" t="s">
        <v>117</v>
      </c>
      <c r="E599" s="34"/>
      <c r="F599" s="214" t="s">
        <v>893</v>
      </c>
      <c r="G599" s="34"/>
      <c r="H599" s="34"/>
      <c r="I599" s="134"/>
      <c r="J599" s="34"/>
      <c r="K599" s="34"/>
      <c r="L599" s="38"/>
      <c r="M599" s="212"/>
      <c r="N599" s="213"/>
      <c r="O599" s="85"/>
      <c r="P599" s="85"/>
      <c r="Q599" s="85"/>
      <c r="R599" s="85"/>
      <c r="S599" s="85"/>
      <c r="T599" s="86"/>
      <c r="U599" s="32"/>
      <c r="V599" s="32"/>
      <c r="W599" s="32"/>
      <c r="X599" s="32"/>
      <c r="Y599" s="32"/>
      <c r="Z599" s="32"/>
      <c r="AA599" s="32"/>
      <c r="AB599" s="32"/>
      <c r="AC599" s="32"/>
      <c r="AD599" s="32"/>
      <c r="AE599" s="32"/>
      <c r="AT599" s="11" t="s">
        <v>117</v>
      </c>
      <c r="AU599" s="11" t="s">
        <v>76</v>
      </c>
    </row>
    <row r="600" s="2" customFormat="1" ht="16.5" customHeight="1">
      <c r="A600" s="32"/>
      <c r="B600" s="33"/>
      <c r="C600" s="196" t="s">
        <v>959</v>
      </c>
      <c r="D600" s="196" t="s">
        <v>108</v>
      </c>
      <c r="E600" s="197" t="s">
        <v>960</v>
      </c>
      <c r="F600" s="198" t="s">
        <v>961</v>
      </c>
      <c r="G600" s="199" t="s">
        <v>121</v>
      </c>
      <c r="H600" s="200">
        <v>5</v>
      </c>
      <c r="I600" s="201"/>
      <c r="J600" s="202">
        <f>ROUND(I600*H600,2)</f>
        <v>0</v>
      </c>
      <c r="K600" s="203"/>
      <c r="L600" s="38"/>
      <c r="M600" s="204" t="s">
        <v>1</v>
      </c>
      <c r="N600" s="205" t="s">
        <v>41</v>
      </c>
      <c r="O600" s="85"/>
      <c r="P600" s="206">
        <f>O600*H600</f>
        <v>0</v>
      </c>
      <c r="Q600" s="206">
        <v>0</v>
      </c>
      <c r="R600" s="206">
        <f>Q600*H600</f>
        <v>0</v>
      </c>
      <c r="S600" s="206">
        <v>0</v>
      </c>
      <c r="T600" s="207">
        <f>S600*H600</f>
        <v>0</v>
      </c>
      <c r="U600" s="32"/>
      <c r="V600" s="32"/>
      <c r="W600" s="32"/>
      <c r="X600" s="32"/>
      <c r="Y600" s="32"/>
      <c r="Z600" s="32"/>
      <c r="AA600" s="32"/>
      <c r="AB600" s="32"/>
      <c r="AC600" s="32"/>
      <c r="AD600" s="32"/>
      <c r="AE600" s="32"/>
      <c r="AR600" s="208" t="s">
        <v>112</v>
      </c>
      <c r="AT600" s="208" t="s">
        <v>108</v>
      </c>
      <c r="AU600" s="208" t="s">
        <v>76</v>
      </c>
      <c r="AY600" s="11" t="s">
        <v>113</v>
      </c>
      <c r="BE600" s="209">
        <f>IF(N600="základní",J600,0)</f>
        <v>0</v>
      </c>
      <c r="BF600" s="209">
        <f>IF(N600="snížená",J600,0)</f>
        <v>0</v>
      </c>
      <c r="BG600" s="209">
        <f>IF(N600="zákl. přenesená",J600,0)</f>
        <v>0</v>
      </c>
      <c r="BH600" s="209">
        <f>IF(N600="sníž. přenesená",J600,0)</f>
        <v>0</v>
      </c>
      <c r="BI600" s="209">
        <f>IF(N600="nulová",J600,0)</f>
        <v>0</v>
      </c>
      <c r="BJ600" s="11" t="s">
        <v>84</v>
      </c>
      <c r="BK600" s="209">
        <f>ROUND(I600*H600,2)</f>
        <v>0</v>
      </c>
      <c r="BL600" s="11" t="s">
        <v>112</v>
      </c>
      <c r="BM600" s="208" t="s">
        <v>962</v>
      </c>
    </row>
    <row r="601" s="2" customFormat="1">
      <c r="A601" s="32"/>
      <c r="B601" s="33"/>
      <c r="C601" s="34"/>
      <c r="D601" s="210" t="s">
        <v>115</v>
      </c>
      <c r="E601" s="34"/>
      <c r="F601" s="211" t="s">
        <v>963</v>
      </c>
      <c r="G601" s="34"/>
      <c r="H601" s="34"/>
      <c r="I601" s="134"/>
      <c r="J601" s="34"/>
      <c r="K601" s="34"/>
      <c r="L601" s="38"/>
      <c r="M601" s="212"/>
      <c r="N601" s="213"/>
      <c r="O601" s="85"/>
      <c r="P601" s="85"/>
      <c r="Q601" s="85"/>
      <c r="R601" s="85"/>
      <c r="S601" s="85"/>
      <c r="T601" s="86"/>
      <c r="U601" s="32"/>
      <c r="V601" s="32"/>
      <c r="W601" s="32"/>
      <c r="X601" s="32"/>
      <c r="Y601" s="32"/>
      <c r="Z601" s="32"/>
      <c r="AA601" s="32"/>
      <c r="AB601" s="32"/>
      <c r="AC601" s="32"/>
      <c r="AD601" s="32"/>
      <c r="AE601" s="32"/>
      <c r="AT601" s="11" t="s">
        <v>115</v>
      </c>
      <c r="AU601" s="11" t="s">
        <v>76</v>
      </c>
    </row>
    <row r="602" s="2" customFormat="1">
      <c r="A602" s="32"/>
      <c r="B602" s="33"/>
      <c r="C602" s="34"/>
      <c r="D602" s="210" t="s">
        <v>117</v>
      </c>
      <c r="E602" s="34"/>
      <c r="F602" s="214" t="s">
        <v>893</v>
      </c>
      <c r="G602" s="34"/>
      <c r="H602" s="34"/>
      <c r="I602" s="134"/>
      <c r="J602" s="34"/>
      <c r="K602" s="34"/>
      <c r="L602" s="38"/>
      <c r="M602" s="212"/>
      <c r="N602" s="213"/>
      <c r="O602" s="85"/>
      <c r="P602" s="85"/>
      <c r="Q602" s="85"/>
      <c r="R602" s="85"/>
      <c r="S602" s="85"/>
      <c r="T602" s="86"/>
      <c r="U602" s="32"/>
      <c r="V602" s="32"/>
      <c r="W602" s="32"/>
      <c r="X602" s="32"/>
      <c r="Y602" s="32"/>
      <c r="Z602" s="32"/>
      <c r="AA602" s="32"/>
      <c r="AB602" s="32"/>
      <c r="AC602" s="32"/>
      <c r="AD602" s="32"/>
      <c r="AE602" s="32"/>
      <c r="AT602" s="11" t="s">
        <v>117</v>
      </c>
      <c r="AU602" s="11" t="s">
        <v>76</v>
      </c>
    </row>
    <row r="603" s="2" customFormat="1" ht="16.5" customHeight="1">
      <c r="A603" s="32"/>
      <c r="B603" s="33"/>
      <c r="C603" s="196" t="s">
        <v>964</v>
      </c>
      <c r="D603" s="196" t="s">
        <v>108</v>
      </c>
      <c r="E603" s="197" t="s">
        <v>965</v>
      </c>
      <c r="F603" s="198" t="s">
        <v>966</v>
      </c>
      <c r="G603" s="199" t="s">
        <v>121</v>
      </c>
      <c r="H603" s="200">
        <v>5</v>
      </c>
      <c r="I603" s="201"/>
      <c r="J603" s="202">
        <f>ROUND(I603*H603,2)</f>
        <v>0</v>
      </c>
      <c r="K603" s="203"/>
      <c r="L603" s="38"/>
      <c r="M603" s="204" t="s">
        <v>1</v>
      </c>
      <c r="N603" s="205" t="s">
        <v>41</v>
      </c>
      <c r="O603" s="85"/>
      <c r="P603" s="206">
        <f>O603*H603</f>
        <v>0</v>
      </c>
      <c r="Q603" s="206">
        <v>0</v>
      </c>
      <c r="R603" s="206">
        <f>Q603*H603</f>
        <v>0</v>
      </c>
      <c r="S603" s="206">
        <v>0</v>
      </c>
      <c r="T603" s="207">
        <f>S603*H603</f>
        <v>0</v>
      </c>
      <c r="U603" s="32"/>
      <c r="V603" s="32"/>
      <c r="W603" s="32"/>
      <c r="X603" s="32"/>
      <c r="Y603" s="32"/>
      <c r="Z603" s="32"/>
      <c r="AA603" s="32"/>
      <c r="AB603" s="32"/>
      <c r="AC603" s="32"/>
      <c r="AD603" s="32"/>
      <c r="AE603" s="32"/>
      <c r="AR603" s="208" t="s">
        <v>112</v>
      </c>
      <c r="AT603" s="208" t="s">
        <v>108</v>
      </c>
      <c r="AU603" s="208" t="s">
        <v>76</v>
      </c>
      <c r="AY603" s="11" t="s">
        <v>113</v>
      </c>
      <c r="BE603" s="209">
        <f>IF(N603="základní",J603,0)</f>
        <v>0</v>
      </c>
      <c r="BF603" s="209">
        <f>IF(N603="snížená",J603,0)</f>
        <v>0</v>
      </c>
      <c r="BG603" s="209">
        <f>IF(N603="zákl. přenesená",J603,0)</f>
        <v>0</v>
      </c>
      <c r="BH603" s="209">
        <f>IF(N603="sníž. přenesená",J603,0)</f>
        <v>0</v>
      </c>
      <c r="BI603" s="209">
        <f>IF(N603="nulová",J603,0)</f>
        <v>0</v>
      </c>
      <c r="BJ603" s="11" t="s">
        <v>84</v>
      </c>
      <c r="BK603" s="209">
        <f>ROUND(I603*H603,2)</f>
        <v>0</v>
      </c>
      <c r="BL603" s="11" t="s">
        <v>112</v>
      </c>
      <c r="BM603" s="208" t="s">
        <v>967</v>
      </c>
    </row>
    <row r="604" s="2" customFormat="1">
      <c r="A604" s="32"/>
      <c r="B604" s="33"/>
      <c r="C604" s="34"/>
      <c r="D604" s="210" t="s">
        <v>115</v>
      </c>
      <c r="E604" s="34"/>
      <c r="F604" s="211" t="s">
        <v>968</v>
      </c>
      <c r="G604" s="34"/>
      <c r="H604" s="34"/>
      <c r="I604" s="134"/>
      <c r="J604" s="34"/>
      <c r="K604" s="34"/>
      <c r="L604" s="38"/>
      <c r="M604" s="212"/>
      <c r="N604" s="213"/>
      <c r="O604" s="85"/>
      <c r="P604" s="85"/>
      <c r="Q604" s="85"/>
      <c r="R604" s="85"/>
      <c r="S604" s="85"/>
      <c r="T604" s="86"/>
      <c r="U604" s="32"/>
      <c r="V604" s="32"/>
      <c r="W604" s="32"/>
      <c r="X604" s="32"/>
      <c r="Y604" s="32"/>
      <c r="Z604" s="32"/>
      <c r="AA604" s="32"/>
      <c r="AB604" s="32"/>
      <c r="AC604" s="32"/>
      <c r="AD604" s="32"/>
      <c r="AE604" s="32"/>
      <c r="AT604" s="11" t="s">
        <v>115</v>
      </c>
      <c r="AU604" s="11" t="s">
        <v>76</v>
      </c>
    </row>
    <row r="605" s="2" customFormat="1">
      <c r="A605" s="32"/>
      <c r="B605" s="33"/>
      <c r="C605" s="34"/>
      <c r="D605" s="210" t="s">
        <v>117</v>
      </c>
      <c r="E605" s="34"/>
      <c r="F605" s="214" t="s">
        <v>893</v>
      </c>
      <c r="G605" s="34"/>
      <c r="H605" s="34"/>
      <c r="I605" s="134"/>
      <c r="J605" s="34"/>
      <c r="K605" s="34"/>
      <c r="L605" s="38"/>
      <c r="M605" s="212"/>
      <c r="N605" s="213"/>
      <c r="O605" s="85"/>
      <c r="P605" s="85"/>
      <c r="Q605" s="85"/>
      <c r="R605" s="85"/>
      <c r="S605" s="85"/>
      <c r="T605" s="86"/>
      <c r="U605" s="32"/>
      <c r="V605" s="32"/>
      <c r="W605" s="32"/>
      <c r="X605" s="32"/>
      <c r="Y605" s="32"/>
      <c r="Z605" s="32"/>
      <c r="AA605" s="32"/>
      <c r="AB605" s="32"/>
      <c r="AC605" s="32"/>
      <c r="AD605" s="32"/>
      <c r="AE605" s="32"/>
      <c r="AT605" s="11" t="s">
        <v>117</v>
      </c>
      <c r="AU605" s="11" t="s">
        <v>76</v>
      </c>
    </row>
    <row r="606" s="2" customFormat="1" ht="16.5" customHeight="1">
      <c r="A606" s="32"/>
      <c r="B606" s="33"/>
      <c r="C606" s="196" t="s">
        <v>969</v>
      </c>
      <c r="D606" s="196" t="s">
        <v>108</v>
      </c>
      <c r="E606" s="197" t="s">
        <v>970</v>
      </c>
      <c r="F606" s="198" t="s">
        <v>971</v>
      </c>
      <c r="G606" s="199" t="s">
        <v>121</v>
      </c>
      <c r="H606" s="200">
        <v>200</v>
      </c>
      <c r="I606" s="201"/>
      <c r="J606" s="202">
        <f>ROUND(I606*H606,2)</f>
        <v>0</v>
      </c>
      <c r="K606" s="203"/>
      <c r="L606" s="38"/>
      <c r="M606" s="204" t="s">
        <v>1</v>
      </c>
      <c r="N606" s="205" t="s">
        <v>41</v>
      </c>
      <c r="O606" s="85"/>
      <c r="P606" s="206">
        <f>O606*H606</f>
        <v>0</v>
      </c>
      <c r="Q606" s="206">
        <v>0</v>
      </c>
      <c r="R606" s="206">
        <f>Q606*H606</f>
        <v>0</v>
      </c>
      <c r="S606" s="206">
        <v>0</v>
      </c>
      <c r="T606" s="207">
        <f>S606*H606</f>
        <v>0</v>
      </c>
      <c r="U606" s="32"/>
      <c r="V606" s="32"/>
      <c r="W606" s="32"/>
      <c r="X606" s="32"/>
      <c r="Y606" s="32"/>
      <c r="Z606" s="32"/>
      <c r="AA606" s="32"/>
      <c r="AB606" s="32"/>
      <c r="AC606" s="32"/>
      <c r="AD606" s="32"/>
      <c r="AE606" s="32"/>
      <c r="AR606" s="208" t="s">
        <v>112</v>
      </c>
      <c r="AT606" s="208" t="s">
        <v>108</v>
      </c>
      <c r="AU606" s="208" t="s">
        <v>76</v>
      </c>
      <c r="AY606" s="11" t="s">
        <v>113</v>
      </c>
      <c r="BE606" s="209">
        <f>IF(N606="základní",J606,0)</f>
        <v>0</v>
      </c>
      <c r="BF606" s="209">
        <f>IF(N606="snížená",J606,0)</f>
        <v>0</v>
      </c>
      <c r="BG606" s="209">
        <f>IF(N606="zákl. přenesená",J606,0)</f>
        <v>0</v>
      </c>
      <c r="BH606" s="209">
        <f>IF(N606="sníž. přenesená",J606,0)</f>
        <v>0</v>
      </c>
      <c r="BI606" s="209">
        <f>IF(N606="nulová",J606,0)</f>
        <v>0</v>
      </c>
      <c r="BJ606" s="11" t="s">
        <v>84</v>
      </c>
      <c r="BK606" s="209">
        <f>ROUND(I606*H606,2)</f>
        <v>0</v>
      </c>
      <c r="BL606" s="11" t="s">
        <v>112</v>
      </c>
      <c r="BM606" s="208" t="s">
        <v>972</v>
      </c>
    </row>
    <row r="607" s="2" customFormat="1">
      <c r="A607" s="32"/>
      <c r="B607" s="33"/>
      <c r="C607" s="34"/>
      <c r="D607" s="210" t="s">
        <v>115</v>
      </c>
      <c r="E607" s="34"/>
      <c r="F607" s="211" t="s">
        <v>973</v>
      </c>
      <c r="G607" s="34"/>
      <c r="H607" s="34"/>
      <c r="I607" s="134"/>
      <c r="J607" s="34"/>
      <c r="K607" s="34"/>
      <c r="L607" s="38"/>
      <c r="M607" s="212"/>
      <c r="N607" s="213"/>
      <c r="O607" s="85"/>
      <c r="P607" s="85"/>
      <c r="Q607" s="85"/>
      <c r="R607" s="85"/>
      <c r="S607" s="85"/>
      <c r="T607" s="86"/>
      <c r="U607" s="32"/>
      <c r="V607" s="32"/>
      <c r="W607" s="32"/>
      <c r="X607" s="32"/>
      <c r="Y607" s="32"/>
      <c r="Z607" s="32"/>
      <c r="AA607" s="32"/>
      <c r="AB607" s="32"/>
      <c r="AC607" s="32"/>
      <c r="AD607" s="32"/>
      <c r="AE607" s="32"/>
      <c r="AT607" s="11" t="s">
        <v>115</v>
      </c>
      <c r="AU607" s="11" t="s">
        <v>76</v>
      </c>
    </row>
    <row r="608" s="2" customFormat="1">
      <c r="A608" s="32"/>
      <c r="B608" s="33"/>
      <c r="C608" s="34"/>
      <c r="D608" s="210" t="s">
        <v>117</v>
      </c>
      <c r="E608" s="34"/>
      <c r="F608" s="214" t="s">
        <v>974</v>
      </c>
      <c r="G608" s="34"/>
      <c r="H608" s="34"/>
      <c r="I608" s="134"/>
      <c r="J608" s="34"/>
      <c r="K608" s="34"/>
      <c r="L608" s="38"/>
      <c r="M608" s="212"/>
      <c r="N608" s="213"/>
      <c r="O608" s="85"/>
      <c r="P608" s="85"/>
      <c r="Q608" s="85"/>
      <c r="R608" s="85"/>
      <c r="S608" s="85"/>
      <c r="T608" s="86"/>
      <c r="U608" s="32"/>
      <c r="V608" s="32"/>
      <c r="W608" s="32"/>
      <c r="X608" s="32"/>
      <c r="Y608" s="32"/>
      <c r="Z608" s="32"/>
      <c r="AA608" s="32"/>
      <c r="AB608" s="32"/>
      <c r="AC608" s="32"/>
      <c r="AD608" s="32"/>
      <c r="AE608" s="32"/>
      <c r="AT608" s="11" t="s">
        <v>117</v>
      </c>
      <c r="AU608" s="11" t="s">
        <v>76</v>
      </c>
    </row>
    <row r="609" s="2" customFormat="1" ht="16.5" customHeight="1">
      <c r="A609" s="32"/>
      <c r="B609" s="33"/>
      <c r="C609" s="196" t="s">
        <v>975</v>
      </c>
      <c r="D609" s="196" t="s">
        <v>108</v>
      </c>
      <c r="E609" s="197" t="s">
        <v>976</v>
      </c>
      <c r="F609" s="198" t="s">
        <v>977</v>
      </c>
      <c r="G609" s="199" t="s">
        <v>121</v>
      </c>
      <c r="H609" s="200">
        <v>100</v>
      </c>
      <c r="I609" s="201"/>
      <c r="J609" s="202">
        <f>ROUND(I609*H609,2)</f>
        <v>0</v>
      </c>
      <c r="K609" s="203"/>
      <c r="L609" s="38"/>
      <c r="M609" s="204" t="s">
        <v>1</v>
      </c>
      <c r="N609" s="205" t="s">
        <v>41</v>
      </c>
      <c r="O609" s="85"/>
      <c r="P609" s="206">
        <f>O609*H609</f>
        <v>0</v>
      </c>
      <c r="Q609" s="206">
        <v>0</v>
      </c>
      <c r="R609" s="206">
        <f>Q609*H609</f>
        <v>0</v>
      </c>
      <c r="S609" s="206">
        <v>0</v>
      </c>
      <c r="T609" s="207">
        <f>S609*H609</f>
        <v>0</v>
      </c>
      <c r="U609" s="32"/>
      <c r="V609" s="32"/>
      <c r="W609" s="32"/>
      <c r="X609" s="32"/>
      <c r="Y609" s="32"/>
      <c r="Z609" s="32"/>
      <c r="AA609" s="32"/>
      <c r="AB609" s="32"/>
      <c r="AC609" s="32"/>
      <c r="AD609" s="32"/>
      <c r="AE609" s="32"/>
      <c r="AR609" s="208" t="s">
        <v>112</v>
      </c>
      <c r="AT609" s="208" t="s">
        <v>108</v>
      </c>
      <c r="AU609" s="208" t="s">
        <v>76</v>
      </c>
      <c r="AY609" s="11" t="s">
        <v>113</v>
      </c>
      <c r="BE609" s="209">
        <f>IF(N609="základní",J609,0)</f>
        <v>0</v>
      </c>
      <c r="BF609" s="209">
        <f>IF(N609="snížená",J609,0)</f>
        <v>0</v>
      </c>
      <c r="BG609" s="209">
        <f>IF(N609="zákl. přenesená",J609,0)</f>
        <v>0</v>
      </c>
      <c r="BH609" s="209">
        <f>IF(N609="sníž. přenesená",J609,0)</f>
        <v>0</v>
      </c>
      <c r="BI609" s="209">
        <f>IF(N609="nulová",J609,0)</f>
        <v>0</v>
      </c>
      <c r="BJ609" s="11" t="s">
        <v>84</v>
      </c>
      <c r="BK609" s="209">
        <f>ROUND(I609*H609,2)</f>
        <v>0</v>
      </c>
      <c r="BL609" s="11" t="s">
        <v>112</v>
      </c>
      <c r="BM609" s="208" t="s">
        <v>978</v>
      </c>
    </row>
    <row r="610" s="2" customFormat="1">
      <c r="A610" s="32"/>
      <c r="B610" s="33"/>
      <c r="C610" s="34"/>
      <c r="D610" s="210" t="s">
        <v>115</v>
      </c>
      <c r="E610" s="34"/>
      <c r="F610" s="211" t="s">
        <v>979</v>
      </c>
      <c r="G610" s="34"/>
      <c r="H610" s="34"/>
      <c r="I610" s="134"/>
      <c r="J610" s="34"/>
      <c r="K610" s="34"/>
      <c r="L610" s="38"/>
      <c r="M610" s="212"/>
      <c r="N610" s="213"/>
      <c r="O610" s="85"/>
      <c r="P610" s="85"/>
      <c r="Q610" s="85"/>
      <c r="R610" s="85"/>
      <c r="S610" s="85"/>
      <c r="T610" s="86"/>
      <c r="U610" s="32"/>
      <c r="V610" s="32"/>
      <c r="W610" s="32"/>
      <c r="X610" s="32"/>
      <c r="Y610" s="32"/>
      <c r="Z610" s="32"/>
      <c r="AA610" s="32"/>
      <c r="AB610" s="32"/>
      <c r="AC610" s="32"/>
      <c r="AD610" s="32"/>
      <c r="AE610" s="32"/>
      <c r="AT610" s="11" t="s">
        <v>115</v>
      </c>
      <c r="AU610" s="11" t="s">
        <v>76</v>
      </c>
    </row>
    <row r="611" s="2" customFormat="1">
      <c r="A611" s="32"/>
      <c r="B611" s="33"/>
      <c r="C611" s="34"/>
      <c r="D611" s="210" t="s">
        <v>117</v>
      </c>
      <c r="E611" s="34"/>
      <c r="F611" s="214" t="s">
        <v>974</v>
      </c>
      <c r="G611" s="34"/>
      <c r="H611" s="34"/>
      <c r="I611" s="134"/>
      <c r="J611" s="34"/>
      <c r="K611" s="34"/>
      <c r="L611" s="38"/>
      <c r="M611" s="212"/>
      <c r="N611" s="213"/>
      <c r="O611" s="85"/>
      <c r="P611" s="85"/>
      <c r="Q611" s="85"/>
      <c r="R611" s="85"/>
      <c r="S611" s="85"/>
      <c r="T611" s="86"/>
      <c r="U611" s="32"/>
      <c r="V611" s="32"/>
      <c r="W611" s="32"/>
      <c r="X611" s="32"/>
      <c r="Y611" s="32"/>
      <c r="Z611" s="32"/>
      <c r="AA611" s="32"/>
      <c r="AB611" s="32"/>
      <c r="AC611" s="32"/>
      <c r="AD611" s="32"/>
      <c r="AE611" s="32"/>
      <c r="AT611" s="11" t="s">
        <v>117</v>
      </c>
      <c r="AU611" s="11" t="s">
        <v>76</v>
      </c>
    </row>
    <row r="612" s="2" customFormat="1" ht="16.5" customHeight="1">
      <c r="A612" s="32"/>
      <c r="B612" s="33"/>
      <c r="C612" s="196" t="s">
        <v>980</v>
      </c>
      <c r="D612" s="196" t="s">
        <v>108</v>
      </c>
      <c r="E612" s="197" t="s">
        <v>981</v>
      </c>
      <c r="F612" s="198" t="s">
        <v>982</v>
      </c>
      <c r="G612" s="199" t="s">
        <v>121</v>
      </c>
      <c r="H612" s="200">
        <v>1</v>
      </c>
      <c r="I612" s="201"/>
      <c r="J612" s="202">
        <f>ROUND(I612*H612,2)</f>
        <v>0</v>
      </c>
      <c r="K612" s="203"/>
      <c r="L612" s="38"/>
      <c r="M612" s="204" t="s">
        <v>1</v>
      </c>
      <c r="N612" s="205" t="s">
        <v>41</v>
      </c>
      <c r="O612" s="85"/>
      <c r="P612" s="206">
        <f>O612*H612</f>
        <v>0</v>
      </c>
      <c r="Q612" s="206">
        <v>0</v>
      </c>
      <c r="R612" s="206">
        <f>Q612*H612</f>
        <v>0</v>
      </c>
      <c r="S612" s="206">
        <v>0</v>
      </c>
      <c r="T612" s="207">
        <f>S612*H612</f>
        <v>0</v>
      </c>
      <c r="U612" s="32"/>
      <c r="V612" s="32"/>
      <c r="W612" s="32"/>
      <c r="X612" s="32"/>
      <c r="Y612" s="32"/>
      <c r="Z612" s="32"/>
      <c r="AA612" s="32"/>
      <c r="AB612" s="32"/>
      <c r="AC612" s="32"/>
      <c r="AD612" s="32"/>
      <c r="AE612" s="32"/>
      <c r="AR612" s="208" t="s">
        <v>112</v>
      </c>
      <c r="AT612" s="208" t="s">
        <v>108</v>
      </c>
      <c r="AU612" s="208" t="s">
        <v>76</v>
      </c>
      <c r="AY612" s="11" t="s">
        <v>113</v>
      </c>
      <c r="BE612" s="209">
        <f>IF(N612="základní",J612,0)</f>
        <v>0</v>
      </c>
      <c r="BF612" s="209">
        <f>IF(N612="snížená",J612,0)</f>
        <v>0</v>
      </c>
      <c r="BG612" s="209">
        <f>IF(N612="zákl. přenesená",J612,0)</f>
        <v>0</v>
      </c>
      <c r="BH612" s="209">
        <f>IF(N612="sníž. přenesená",J612,0)</f>
        <v>0</v>
      </c>
      <c r="BI612" s="209">
        <f>IF(N612="nulová",J612,0)</f>
        <v>0</v>
      </c>
      <c r="BJ612" s="11" t="s">
        <v>84</v>
      </c>
      <c r="BK612" s="209">
        <f>ROUND(I612*H612,2)</f>
        <v>0</v>
      </c>
      <c r="BL612" s="11" t="s">
        <v>112</v>
      </c>
      <c r="BM612" s="208" t="s">
        <v>983</v>
      </c>
    </row>
    <row r="613" s="2" customFormat="1">
      <c r="A613" s="32"/>
      <c r="B613" s="33"/>
      <c r="C613" s="34"/>
      <c r="D613" s="210" t="s">
        <v>115</v>
      </c>
      <c r="E613" s="34"/>
      <c r="F613" s="211" t="s">
        <v>984</v>
      </c>
      <c r="G613" s="34"/>
      <c r="H613" s="34"/>
      <c r="I613" s="134"/>
      <c r="J613" s="34"/>
      <c r="K613" s="34"/>
      <c r="L613" s="38"/>
      <c r="M613" s="212"/>
      <c r="N613" s="213"/>
      <c r="O613" s="85"/>
      <c r="P613" s="85"/>
      <c r="Q613" s="85"/>
      <c r="R613" s="85"/>
      <c r="S613" s="85"/>
      <c r="T613" s="86"/>
      <c r="U613" s="32"/>
      <c r="V613" s="32"/>
      <c r="W613" s="32"/>
      <c r="X613" s="32"/>
      <c r="Y613" s="32"/>
      <c r="Z613" s="32"/>
      <c r="AA613" s="32"/>
      <c r="AB613" s="32"/>
      <c r="AC613" s="32"/>
      <c r="AD613" s="32"/>
      <c r="AE613" s="32"/>
      <c r="AT613" s="11" t="s">
        <v>115</v>
      </c>
      <c r="AU613" s="11" t="s">
        <v>76</v>
      </c>
    </row>
    <row r="614" s="2" customFormat="1">
      <c r="A614" s="32"/>
      <c r="B614" s="33"/>
      <c r="C614" s="34"/>
      <c r="D614" s="210" t="s">
        <v>117</v>
      </c>
      <c r="E614" s="34"/>
      <c r="F614" s="214" t="s">
        <v>974</v>
      </c>
      <c r="G614" s="34"/>
      <c r="H614" s="34"/>
      <c r="I614" s="134"/>
      <c r="J614" s="34"/>
      <c r="K614" s="34"/>
      <c r="L614" s="38"/>
      <c r="M614" s="212"/>
      <c r="N614" s="213"/>
      <c r="O614" s="85"/>
      <c r="P614" s="85"/>
      <c r="Q614" s="85"/>
      <c r="R614" s="85"/>
      <c r="S614" s="85"/>
      <c r="T614" s="86"/>
      <c r="U614" s="32"/>
      <c r="V614" s="32"/>
      <c r="W614" s="32"/>
      <c r="X614" s="32"/>
      <c r="Y614" s="32"/>
      <c r="Z614" s="32"/>
      <c r="AA614" s="32"/>
      <c r="AB614" s="32"/>
      <c r="AC614" s="32"/>
      <c r="AD614" s="32"/>
      <c r="AE614" s="32"/>
      <c r="AT614" s="11" t="s">
        <v>117</v>
      </c>
      <c r="AU614" s="11" t="s">
        <v>76</v>
      </c>
    </row>
    <row r="615" s="2" customFormat="1" ht="16.5" customHeight="1">
      <c r="A615" s="32"/>
      <c r="B615" s="33"/>
      <c r="C615" s="196" t="s">
        <v>985</v>
      </c>
      <c r="D615" s="196" t="s">
        <v>108</v>
      </c>
      <c r="E615" s="197" t="s">
        <v>986</v>
      </c>
      <c r="F615" s="198" t="s">
        <v>987</v>
      </c>
      <c r="G615" s="199" t="s">
        <v>121</v>
      </c>
      <c r="H615" s="200">
        <v>1</v>
      </c>
      <c r="I615" s="201"/>
      <c r="J615" s="202">
        <f>ROUND(I615*H615,2)</f>
        <v>0</v>
      </c>
      <c r="K615" s="203"/>
      <c r="L615" s="38"/>
      <c r="M615" s="204" t="s">
        <v>1</v>
      </c>
      <c r="N615" s="205" t="s">
        <v>41</v>
      </c>
      <c r="O615" s="85"/>
      <c r="P615" s="206">
        <f>O615*H615</f>
        <v>0</v>
      </c>
      <c r="Q615" s="206">
        <v>0</v>
      </c>
      <c r="R615" s="206">
        <f>Q615*H615</f>
        <v>0</v>
      </c>
      <c r="S615" s="206">
        <v>0</v>
      </c>
      <c r="T615" s="207">
        <f>S615*H615</f>
        <v>0</v>
      </c>
      <c r="U615" s="32"/>
      <c r="V615" s="32"/>
      <c r="W615" s="32"/>
      <c r="X615" s="32"/>
      <c r="Y615" s="32"/>
      <c r="Z615" s="32"/>
      <c r="AA615" s="32"/>
      <c r="AB615" s="32"/>
      <c r="AC615" s="32"/>
      <c r="AD615" s="32"/>
      <c r="AE615" s="32"/>
      <c r="AR615" s="208" t="s">
        <v>112</v>
      </c>
      <c r="AT615" s="208" t="s">
        <v>108</v>
      </c>
      <c r="AU615" s="208" t="s">
        <v>76</v>
      </c>
      <c r="AY615" s="11" t="s">
        <v>113</v>
      </c>
      <c r="BE615" s="209">
        <f>IF(N615="základní",J615,0)</f>
        <v>0</v>
      </c>
      <c r="BF615" s="209">
        <f>IF(N615="snížená",J615,0)</f>
        <v>0</v>
      </c>
      <c r="BG615" s="209">
        <f>IF(N615="zákl. přenesená",J615,0)</f>
        <v>0</v>
      </c>
      <c r="BH615" s="209">
        <f>IF(N615="sníž. přenesená",J615,0)</f>
        <v>0</v>
      </c>
      <c r="BI615" s="209">
        <f>IF(N615="nulová",J615,0)</f>
        <v>0</v>
      </c>
      <c r="BJ615" s="11" t="s">
        <v>84</v>
      </c>
      <c r="BK615" s="209">
        <f>ROUND(I615*H615,2)</f>
        <v>0</v>
      </c>
      <c r="BL615" s="11" t="s">
        <v>112</v>
      </c>
      <c r="BM615" s="208" t="s">
        <v>988</v>
      </c>
    </row>
    <row r="616" s="2" customFormat="1">
      <c r="A616" s="32"/>
      <c r="B616" s="33"/>
      <c r="C616" s="34"/>
      <c r="D616" s="210" t="s">
        <v>115</v>
      </c>
      <c r="E616" s="34"/>
      <c r="F616" s="211" t="s">
        <v>989</v>
      </c>
      <c r="G616" s="34"/>
      <c r="H616" s="34"/>
      <c r="I616" s="134"/>
      <c r="J616" s="34"/>
      <c r="K616" s="34"/>
      <c r="L616" s="38"/>
      <c r="M616" s="212"/>
      <c r="N616" s="213"/>
      <c r="O616" s="85"/>
      <c r="P616" s="85"/>
      <c r="Q616" s="85"/>
      <c r="R616" s="85"/>
      <c r="S616" s="85"/>
      <c r="T616" s="86"/>
      <c r="U616" s="32"/>
      <c r="V616" s="32"/>
      <c r="W616" s="32"/>
      <c r="X616" s="32"/>
      <c r="Y616" s="32"/>
      <c r="Z616" s="32"/>
      <c r="AA616" s="32"/>
      <c r="AB616" s="32"/>
      <c r="AC616" s="32"/>
      <c r="AD616" s="32"/>
      <c r="AE616" s="32"/>
      <c r="AT616" s="11" t="s">
        <v>115</v>
      </c>
      <c r="AU616" s="11" t="s">
        <v>76</v>
      </c>
    </row>
    <row r="617" s="2" customFormat="1">
      <c r="A617" s="32"/>
      <c r="B617" s="33"/>
      <c r="C617" s="34"/>
      <c r="D617" s="210" t="s">
        <v>117</v>
      </c>
      <c r="E617" s="34"/>
      <c r="F617" s="214" t="s">
        <v>974</v>
      </c>
      <c r="G617" s="34"/>
      <c r="H617" s="34"/>
      <c r="I617" s="134"/>
      <c r="J617" s="34"/>
      <c r="K617" s="34"/>
      <c r="L617" s="38"/>
      <c r="M617" s="212"/>
      <c r="N617" s="213"/>
      <c r="O617" s="85"/>
      <c r="P617" s="85"/>
      <c r="Q617" s="85"/>
      <c r="R617" s="85"/>
      <c r="S617" s="85"/>
      <c r="T617" s="86"/>
      <c r="U617" s="32"/>
      <c r="V617" s="32"/>
      <c r="W617" s="32"/>
      <c r="X617" s="32"/>
      <c r="Y617" s="32"/>
      <c r="Z617" s="32"/>
      <c r="AA617" s="32"/>
      <c r="AB617" s="32"/>
      <c r="AC617" s="32"/>
      <c r="AD617" s="32"/>
      <c r="AE617" s="32"/>
      <c r="AT617" s="11" t="s">
        <v>117</v>
      </c>
      <c r="AU617" s="11" t="s">
        <v>76</v>
      </c>
    </row>
    <row r="618" s="2" customFormat="1" ht="16.5" customHeight="1">
      <c r="A618" s="32"/>
      <c r="B618" s="33"/>
      <c r="C618" s="196" t="s">
        <v>990</v>
      </c>
      <c r="D618" s="196" t="s">
        <v>108</v>
      </c>
      <c r="E618" s="197" t="s">
        <v>991</v>
      </c>
      <c r="F618" s="198" t="s">
        <v>992</v>
      </c>
      <c r="G618" s="199" t="s">
        <v>121</v>
      </c>
      <c r="H618" s="200">
        <v>1</v>
      </c>
      <c r="I618" s="201"/>
      <c r="J618" s="202">
        <f>ROUND(I618*H618,2)</f>
        <v>0</v>
      </c>
      <c r="K618" s="203"/>
      <c r="L618" s="38"/>
      <c r="M618" s="204" t="s">
        <v>1</v>
      </c>
      <c r="N618" s="205" t="s">
        <v>41</v>
      </c>
      <c r="O618" s="85"/>
      <c r="P618" s="206">
        <f>O618*H618</f>
        <v>0</v>
      </c>
      <c r="Q618" s="206">
        <v>0</v>
      </c>
      <c r="R618" s="206">
        <f>Q618*H618</f>
        <v>0</v>
      </c>
      <c r="S618" s="206">
        <v>0</v>
      </c>
      <c r="T618" s="207">
        <f>S618*H618</f>
        <v>0</v>
      </c>
      <c r="U618" s="32"/>
      <c r="V618" s="32"/>
      <c r="W618" s="32"/>
      <c r="X618" s="32"/>
      <c r="Y618" s="32"/>
      <c r="Z618" s="32"/>
      <c r="AA618" s="32"/>
      <c r="AB618" s="32"/>
      <c r="AC618" s="32"/>
      <c r="AD618" s="32"/>
      <c r="AE618" s="32"/>
      <c r="AR618" s="208" t="s">
        <v>112</v>
      </c>
      <c r="AT618" s="208" t="s">
        <v>108</v>
      </c>
      <c r="AU618" s="208" t="s">
        <v>76</v>
      </c>
      <c r="AY618" s="11" t="s">
        <v>113</v>
      </c>
      <c r="BE618" s="209">
        <f>IF(N618="základní",J618,0)</f>
        <v>0</v>
      </c>
      <c r="BF618" s="209">
        <f>IF(N618="snížená",J618,0)</f>
        <v>0</v>
      </c>
      <c r="BG618" s="209">
        <f>IF(N618="zákl. přenesená",J618,0)</f>
        <v>0</v>
      </c>
      <c r="BH618" s="209">
        <f>IF(N618="sníž. přenesená",J618,0)</f>
        <v>0</v>
      </c>
      <c r="BI618" s="209">
        <f>IF(N618="nulová",J618,0)</f>
        <v>0</v>
      </c>
      <c r="BJ618" s="11" t="s">
        <v>84</v>
      </c>
      <c r="BK618" s="209">
        <f>ROUND(I618*H618,2)</f>
        <v>0</v>
      </c>
      <c r="BL618" s="11" t="s">
        <v>112</v>
      </c>
      <c r="BM618" s="208" t="s">
        <v>993</v>
      </c>
    </row>
    <row r="619" s="2" customFormat="1">
      <c r="A619" s="32"/>
      <c r="B619" s="33"/>
      <c r="C619" s="34"/>
      <c r="D619" s="210" t="s">
        <v>115</v>
      </c>
      <c r="E619" s="34"/>
      <c r="F619" s="211" t="s">
        <v>994</v>
      </c>
      <c r="G619" s="34"/>
      <c r="H619" s="34"/>
      <c r="I619" s="134"/>
      <c r="J619" s="34"/>
      <c r="K619" s="34"/>
      <c r="L619" s="38"/>
      <c r="M619" s="212"/>
      <c r="N619" s="213"/>
      <c r="O619" s="85"/>
      <c r="P619" s="85"/>
      <c r="Q619" s="85"/>
      <c r="R619" s="85"/>
      <c r="S619" s="85"/>
      <c r="T619" s="86"/>
      <c r="U619" s="32"/>
      <c r="V619" s="32"/>
      <c r="W619" s="32"/>
      <c r="X619" s="32"/>
      <c r="Y619" s="32"/>
      <c r="Z619" s="32"/>
      <c r="AA619" s="32"/>
      <c r="AB619" s="32"/>
      <c r="AC619" s="32"/>
      <c r="AD619" s="32"/>
      <c r="AE619" s="32"/>
      <c r="AT619" s="11" t="s">
        <v>115</v>
      </c>
      <c r="AU619" s="11" t="s">
        <v>76</v>
      </c>
    </row>
    <row r="620" s="2" customFormat="1">
      <c r="A620" s="32"/>
      <c r="B620" s="33"/>
      <c r="C620" s="34"/>
      <c r="D620" s="210" t="s">
        <v>117</v>
      </c>
      <c r="E620" s="34"/>
      <c r="F620" s="214" t="s">
        <v>974</v>
      </c>
      <c r="G620" s="34"/>
      <c r="H620" s="34"/>
      <c r="I620" s="134"/>
      <c r="J620" s="34"/>
      <c r="K620" s="34"/>
      <c r="L620" s="38"/>
      <c r="M620" s="212"/>
      <c r="N620" s="213"/>
      <c r="O620" s="85"/>
      <c r="P620" s="85"/>
      <c r="Q620" s="85"/>
      <c r="R620" s="85"/>
      <c r="S620" s="85"/>
      <c r="T620" s="86"/>
      <c r="U620" s="32"/>
      <c r="V620" s="32"/>
      <c r="W620" s="32"/>
      <c r="X620" s="32"/>
      <c r="Y620" s="32"/>
      <c r="Z620" s="32"/>
      <c r="AA620" s="32"/>
      <c r="AB620" s="32"/>
      <c r="AC620" s="32"/>
      <c r="AD620" s="32"/>
      <c r="AE620" s="32"/>
      <c r="AT620" s="11" t="s">
        <v>117</v>
      </c>
      <c r="AU620" s="11" t="s">
        <v>76</v>
      </c>
    </row>
    <row r="621" s="2" customFormat="1" ht="16.5" customHeight="1">
      <c r="A621" s="32"/>
      <c r="B621" s="33"/>
      <c r="C621" s="196" t="s">
        <v>995</v>
      </c>
      <c r="D621" s="196" t="s">
        <v>108</v>
      </c>
      <c r="E621" s="197" t="s">
        <v>996</v>
      </c>
      <c r="F621" s="198" t="s">
        <v>997</v>
      </c>
      <c r="G621" s="199" t="s">
        <v>121</v>
      </c>
      <c r="H621" s="200">
        <v>1</v>
      </c>
      <c r="I621" s="201"/>
      <c r="J621" s="202">
        <f>ROUND(I621*H621,2)</f>
        <v>0</v>
      </c>
      <c r="K621" s="203"/>
      <c r="L621" s="38"/>
      <c r="M621" s="204" t="s">
        <v>1</v>
      </c>
      <c r="N621" s="205" t="s">
        <v>41</v>
      </c>
      <c r="O621" s="85"/>
      <c r="P621" s="206">
        <f>O621*H621</f>
        <v>0</v>
      </c>
      <c r="Q621" s="206">
        <v>0</v>
      </c>
      <c r="R621" s="206">
        <f>Q621*H621</f>
        <v>0</v>
      </c>
      <c r="S621" s="206">
        <v>0</v>
      </c>
      <c r="T621" s="207">
        <f>S621*H621</f>
        <v>0</v>
      </c>
      <c r="U621" s="32"/>
      <c r="V621" s="32"/>
      <c r="W621" s="32"/>
      <c r="X621" s="32"/>
      <c r="Y621" s="32"/>
      <c r="Z621" s="32"/>
      <c r="AA621" s="32"/>
      <c r="AB621" s="32"/>
      <c r="AC621" s="32"/>
      <c r="AD621" s="32"/>
      <c r="AE621" s="32"/>
      <c r="AR621" s="208" t="s">
        <v>112</v>
      </c>
      <c r="AT621" s="208" t="s">
        <v>108</v>
      </c>
      <c r="AU621" s="208" t="s">
        <v>76</v>
      </c>
      <c r="AY621" s="11" t="s">
        <v>113</v>
      </c>
      <c r="BE621" s="209">
        <f>IF(N621="základní",J621,0)</f>
        <v>0</v>
      </c>
      <c r="BF621" s="209">
        <f>IF(N621="snížená",J621,0)</f>
        <v>0</v>
      </c>
      <c r="BG621" s="209">
        <f>IF(N621="zákl. přenesená",J621,0)</f>
        <v>0</v>
      </c>
      <c r="BH621" s="209">
        <f>IF(N621="sníž. přenesená",J621,0)</f>
        <v>0</v>
      </c>
      <c r="BI621" s="209">
        <f>IF(N621="nulová",J621,0)</f>
        <v>0</v>
      </c>
      <c r="BJ621" s="11" t="s">
        <v>84</v>
      </c>
      <c r="BK621" s="209">
        <f>ROUND(I621*H621,2)</f>
        <v>0</v>
      </c>
      <c r="BL621" s="11" t="s">
        <v>112</v>
      </c>
      <c r="BM621" s="208" t="s">
        <v>998</v>
      </c>
    </row>
    <row r="622" s="2" customFormat="1">
      <c r="A622" s="32"/>
      <c r="B622" s="33"/>
      <c r="C622" s="34"/>
      <c r="D622" s="210" t="s">
        <v>115</v>
      </c>
      <c r="E622" s="34"/>
      <c r="F622" s="211" t="s">
        <v>999</v>
      </c>
      <c r="G622" s="34"/>
      <c r="H622" s="34"/>
      <c r="I622" s="134"/>
      <c r="J622" s="34"/>
      <c r="K622" s="34"/>
      <c r="L622" s="38"/>
      <c r="M622" s="212"/>
      <c r="N622" s="213"/>
      <c r="O622" s="85"/>
      <c r="P622" s="85"/>
      <c r="Q622" s="85"/>
      <c r="R622" s="85"/>
      <c r="S622" s="85"/>
      <c r="T622" s="86"/>
      <c r="U622" s="32"/>
      <c r="V622" s="32"/>
      <c r="W622" s="32"/>
      <c r="X622" s="32"/>
      <c r="Y622" s="32"/>
      <c r="Z622" s="32"/>
      <c r="AA622" s="32"/>
      <c r="AB622" s="32"/>
      <c r="AC622" s="32"/>
      <c r="AD622" s="32"/>
      <c r="AE622" s="32"/>
      <c r="AT622" s="11" t="s">
        <v>115</v>
      </c>
      <c r="AU622" s="11" t="s">
        <v>76</v>
      </c>
    </row>
    <row r="623" s="2" customFormat="1">
      <c r="A623" s="32"/>
      <c r="B623" s="33"/>
      <c r="C623" s="34"/>
      <c r="D623" s="210" t="s">
        <v>117</v>
      </c>
      <c r="E623" s="34"/>
      <c r="F623" s="214" t="s">
        <v>974</v>
      </c>
      <c r="G623" s="34"/>
      <c r="H623" s="34"/>
      <c r="I623" s="134"/>
      <c r="J623" s="34"/>
      <c r="K623" s="34"/>
      <c r="L623" s="38"/>
      <c r="M623" s="212"/>
      <c r="N623" s="213"/>
      <c r="O623" s="85"/>
      <c r="P623" s="85"/>
      <c r="Q623" s="85"/>
      <c r="R623" s="85"/>
      <c r="S623" s="85"/>
      <c r="T623" s="86"/>
      <c r="U623" s="32"/>
      <c r="V623" s="32"/>
      <c r="W623" s="32"/>
      <c r="X623" s="32"/>
      <c r="Y623" s="32"/>
      <c r="Z623" s="32"/>
      <c r="AA623" s="32"/>
      <c r="AB623" s="32"/>
      <c r="AC623" s="32"/>
      <c r="AD623" s="32"/>
      <c r="AE623" s="32"/>
      <c r="AT623" s="11" t="s">
        <v>117</v>
      </c>
      <c r="AU623" s="11" t="s">
        <v>76</v>
      </c>
    </row>
    <row r="624" s="2" customFormat="1" ht="16.5" customHeight="1">
      <c r="A624" s="32"/>
      <c r="B624" s="33"/>
      <c r="C624" s="196" t="s">
        <v>1000</v>
      </c>
      <c r="D624" s="196" t="s">
        <v>108</v>
      </c>
      <c r="E624" s="197" t="s">
        <v>1001</v>
      </c>
      <c r="F624" s="198" t="s">
        <v>1002</v>
      </c>
      <c r="G624" s="199" t="s">
        <v>121</v>
      </c>
      <c r="H624" s="200">
        <v>1</v>
      </c>
      <c r="I624" s="201"/>
      <c r="J624" s="202">
        <f>ROUND(I624*H624,2)</f>
        <v>0</v>
      </c>
      <c r="K624" s="203"/>
      <c r="L624" s="38"/>
      <c r="M624" s="204" t="s">
        <v>1</v>
      </c>
      <c r="N624" s="205" t="s">
        <v>41</v>
      </c>
      <c r="O624" s="85"/>
      <c r="P624" s="206">
        <f>O624*H624</f>
        <v>0</v>
      </c>
      <c r="Q624" s="206">
        <v>0</v>
      </c>
      <c r="R624" s="206">
        <f>Q624*H624</f>
        <v>0</v>
      </c>
      <c r="S624" s="206">
        <v>0</v>
      </c>
      <c r="T624" s="207">
        <f>S624*H624</f>
        <v>0</v>
      </c>
      <c r="U624" s="32"/>
      <c r="V624" s="32"/>
      <c r="W624" s="32"/>
      <c r="X624" s="32"/>
      <c r="Y624" s="32"/>
      <c r="Z624" s="32"/>
      <c r="AA624" s="32"/>
      <c r="AB624" s="32"/>
      <c r="AC624" s="32"/>
      <c r="AD624" s="32"/>
      <c r="AE624" s="32"/>
      <c r="AR624" s="208" t="s">
        <v>112</v>
      </c>
      <c r="AT624" s="208" t="s">
        <v>108</v>
      </c>
      <c r="AU624" s="208" t="s">
        <v>76</v>
      </c>
      <c r="AY624" s="11" t="s">
        <v>113</v>
      </c>
      <c r="BE624" s="209">
        <f>IF(N624="základní",J624,0)</f>
        <v>0</v>
      </c>
      <c r="BF624" s="209">
        <f>IF(N624="snížená",J624,0)</f>
        <v>0</v>
      </c>
      <c r="BG624" s="209">
        <f>IF(N624="zákl. přenesená",J624,0)</f>
        <v>0</v>
      </c>
      <c r="BH624" s="209">
        <f>IF(N624="sníž. přenesená",J624,0)</f>
        <v>0</v>
      </c>
      <c r="BI624" s="209">
        <f>IF(N624="nulová",J624,0)</f>
        <v>0</v>
      </c>
      <c r="BJ624" s="11" t="s">
        <v>84</v>
      </c>
      <c r="BK624" s="209">
        <f>ROUND(I624*H624,2)</f>
        <v>0</v>
      </c>
      <c r="BL624" s="11" t="s">
        <v>112</v>
      </c>
      <c r="BM624" s="208" t="s">
        <v>1003</v>
      </c>
    </row>
    <row r="625" s="2" customFormat="1">
      <c r="A625" s="32"/>
      <c r="B625" s="33"/>
      <c r="C625" s="34"/>
      <c r="D625" s="210" t="s">
        <v>115</v>
      </c>
      <c r="E625" s="34"/>
      <c r="F625" s="211" t="s">
        <v>1004</v>
      </c>
      <c r="G625" s="34"/>
      <c r="H625" s="34"/>
      <c r="I625" s="134"/>
      <c r="J625" s="34"/>
      <c r="K625" s="34"/>
      <c r="L625" s="38"/>
      <c r="M625" s="212"/>
      <c r="N625" s="213"/>
      <c r="O625" s="85"/>
      <c r="P625" s="85"/>
      <c r="Q625" s="85"/>
      <c r="R625" s="85"/>
      <c r="S625" s="85"/>
      <c r="T625" s="86"/>
      <c r="U625" s="32"/>
      <c r="V625" s="32"/>
      <c r="W625" s="32"/>
      <c r="X625" s="32"/>
      <c r="Y625" s="32"/>
      <c r="Z625" s="32"/>
      <c r="AA625" s="32"/>
      <c r="AB625" s="32"/>
      <c r="AC625" s="32"/>
      <c r="AD625" s="32"/>
      <c r="AE625" s="32"/>
      <c r="AT625" s="11" t="s">
        <v>115</v>
      </c>
      <c r="AU625" s="11" t="s">
        <v>76</v>
      </c>
    </row>
    <row r="626" s="2" customFormat="1">
      <c r="A626" s="32"/>
      <c r="B626" s="33"/>
      <c r="C626" s="34"/>
      <c r="D626" s="210" t="s">
        <v>117</v>
      </c>
      <c r="E626" s="34"/>
      <c r="F626" s="214" t="s">
        <v>974</v>
      </c>
      <c r="G626" s="34"/>
      <c r="H626" s="34"/>
      <c r="I626" s="134"/>
      <c r="J626" s="34"/>
      <c r="K626" s="34"/>
      <c r="L626" s="38"/>
      <c r="M626" s="212"/>
      <c r="N626" s="213"/>
      <c r="O626" s="85"/>
      <c r="P626" s="85"/>
      <c r="Q626" s="85"/>
      <c r="R626" s="85"/>
      <c r="S626" s="85"/>
      <c r="T626" s="86"/>
      <c r="U626" s="32"/>
      <c r="V626" s="32"/>
      <c r="W626" s="32"/>
      <c r="X626" s="32"/>
      <c r="Y626" s="32"/>
      <c r="Z626" s="32"/>
      <c r="AA626" s="32"/>
      <c r="AB626" s="32"/>
      <c r="AC626" s="32"/>
      <c r="AD626" s="32"/>
      <c r="AE626" s="32"/>
      <c r="AT626" s="11" t="s">
        <v>117</v>
      </c>
      <c r="AU626" s="11" t="s">
        <v>76</v>
      </c>
    </row>
    <row r="627" s="2" customFormat="1" ht="16.5" customHeight="1">
      <c r="A627" s="32"/>
      <c r="B627" s="33"/>
      <c r="C627" s="196" t="s">
        <v>1005</v>
      </c>
      <c r="D627" s="196" t="s">
        <v>108</v>
      </c>
      <c r="E627" s="197" t="s">
        <v>1006</v>
      </c>
      <c r="F627" s="198" t="s">
        <v>1007</v>
      </c>
      <c r="G627" s="199" t="s">
        <v>121</v>
      </c>
      <c r="H627" s="200">
        <v>1000</v>
      </c>
      <c r="I627" s="201"/>
      <c r="J627" s="202">
        <f>ROUND(I627*H627,2)</f>
        <v>0</v>
      </c>
      <c r="K627" s="203"/>
      <c r="L627" s="38"/>
      <c r="M627" s="204" t="s">
        <v>1</v>
      </c>
      <c r="N627" s="205" t="s">
        <v>41</v>
      </c>
      <c r="O627" s="85"/>
      <c r="P627" s="206">
        <f>O627*H627</f>
        <v>0</v>
      </c>
      <c r="Q627" s="206">
        <v>0</v>
      </c>
      <c r="R627" s="206">
        <f>Q627*H627</f>
        <v>0</v>
      </c>
      <c r="S627" s="206">
        <v>0</v>
      </c>
      <c r="T627" s="207">
        <f>S627*H627</f>
        <v>0</v>
      </c>
      <c r="U627" s="32"/>
      <c r="V627" s="32"/>
      <c r="W627" s="32"/>
      <c r="X627" s="32"/>
      <c r="Y627" s="32"/>
      <c r="Z627" s="32"/>
      <c r="AA627" s="32"/>
      <c r="AB627" s="32"/>
      <c r="AC627" s="32"/>
      <c r="AD627" s="32"/>
      <c r="AE627" s="32"/>
      <c r="AR627" s="208" t="s">
        <v>112</v>
      </c>
      <c r="AT627" s="208" t="s">
        <v>108</v>
      </c>
      <c r="AU627" s="208" t="s">
        <v>76</v>
      </c>
      <c r="AY627" s="11" t="s">
        <v>113</v>
      </c>
      <c r="BE627" s="209">
        <f>IF(N627="základní",J627,0)</f>
        <v>0</v>
      </c>
      <c r="BF627" s="209">
        <f>IF(N627="snížená",J627,0)</f>
        <v>0</v>
      </c>
      <c r="BG627" s="209">
        <f>IF(N627="zákl. přenesená",J627,0)</f>
        <v>0</v>
      </c>
      <c r="BH627" s="209">
        <f>IF(N627="sníž. přenesená",J627,0)</f>
        <v>0</v>
      </c>
      <c r="BI627" s="209">
        <f>IF(N627="nulová",J627,0)</f>
        <v>0</v>
      </c>
      <c r="BJ627" s="11" t="s">
        <v>84</v>
      </c>
      <c r="BK627" s="209">
        <f>ROUND(I627*H627,2)</f>
        <v>0</v>
      </c>
      <c r="BL627" s="11" t="s">
        <v>112</v>
      </c>
      <c r="BM627" s="208" t="s">
        <v>1008</v>
      </c>
    </row>
    <row r="628" s="2" customFormat="1">
      <c r="A628" s="32"/>
      <c r="B628" s="33"/>
      <c r="C628" s="34"/>
      <c r="D628" s="210" t="s">
        <v>115</v>
      </c>
      <c r="E628" s="34"/>
      <c r="F628" s="211" t="s">
        <v>1009</v>
      </c>
      <c r="G628" s="34"/>
      <c r="H628" s="34"/>
      <c r="I628" s="134"/>
      <c r="J628" s="34"/>
      <c r="K628" s="34"/>
      <c r="L628" s="38"/>
      <c r="M628" s="212"/>
      <c r="N628" s="213"/>
      <c r="O628" s="85"/>
      <c r="P628" s="85"/>
      <c r="Q628" s="85"/>
      <c r="R628" s="85"/>
      <c r="S628" s="85"/>
      <c r="T628" s="86"/>
      <c r="U628" s="32"/>
      <c r="V628" s="32"/>
      <c r="W628" s="32"/>
      <c r="X628" s="32"/>
      <c r="Y628" s="32"/>
      <c r="Z628" s="32"/>
      <c r="AA628" s="32"/>
      <c r="AB628" s="32"/>
      <c r="AC628" s="32"/>
      <c r="AD628" s="32"/>
      <c r="AE628" s="32"/>
      <c r="AT628" s="11" t="s">
        <v>115</v>
      </c>
      <c r="AU628" s="11" t="s">
        <v>76</v>
      </c>
    </row>
    <row r="629" s="2" customFormat="1">
      <c r="A629" s="32"/>
      <c r="B629" s="33"/>
      <c r="C629" s="34"/>
      <c r="D629" s="210" t="s">
        <v>117</v>
      </c>
      <c r="E629" s="34"/>
      <c r="F629" s="214" t="s">
        <v>974</v>
      </c>
      <c r="G629" s="34"/>
      <c r="H629" s="34"/>
      <c r="I629" s="134"/>
      <c r="J629" s="34"/>
      <c r="K629" s="34"/>
      <c r="L629" s="38"/>
      <c r="M629" s="212"/>
      <c r="N629" s="213"/>
      <c r="O629" s="85"/>
      <c r="P629" s="85"/>
      <c r="Q629" s="85"/>
      <c r="R629" s="85"/>
      <c r="S629" s="85"/>
      <c r="T629" s="86"/>
      <c r="U629" s="32"/>
      <c r="V629" s="32"/>
      <c r="W629" s="32"/>
      <c r="X629" s="32"/>
      <c r="Y629" s="32"/>
      <c r="Z629" s="32"/>
      <c r="AA629" s="32"/>
      <c r="AB629" s="32"/>
      <c r="AC629" s="32"/>
      <c r="AD629" s="32"/>
      <c r="AE629" s="32"/>
      <c r="AT629" s="11" t="s">
        <v>117</v>
      </c>
      <c r="AU629" s="11" t="s">
        <v>76</v>
      </c>
    </row>
    <row r="630" s="2" customFormat="1" ht="16.5" customHeight="1">
      <c r="A630" s="32"/>
      <c r="B630" s="33"/>
      <c r="C630" s="196" t="s">
        <v>1010</v>
      </c>
      <c r="D630" s="196" t="s">
        <v>108</v>
      </c>
      <c r="E630" s="197" t="s">
        <v>1011</v>
      </c>
      <c r="F630" s="198" t="s">
        <v>1012</v>
      </c>
      <c r="G630" s="199" t="s">
        <v>121</v>
      </c>
      <c r="H630" s="200">
        <v>1</v>
      </c>
      <c r="I630" s="201"/>
      <c r="J630" s="202">
        <f>ROUND(I630*H630,2)</f>
        <v>0</v>
      </c>
      <c r="K630" s="203"/>
      <c r="L630" s="38"/>
      <c r="M630" s="204" t="s">
        <v>1</v>
      </c>
      <c r="N630" s="205" t="s">
        <v>41</v>
      </c>
      <c r="O630" s="85"/>
      <c r="P630" s="206">
        <f>O630*H630</f>
        <v>0</v>
      </c>
      <c r="Q630" s="206">
        <v>0</v>
      </c>
      <c r="R630" s="206">
        <f>Q630*H630</f>
        <v>0</v>
      </c>
      <c r="S630" s="206">
        <v>0</v>
      </c>
      <c r="T630" s="207">
        <f>S630*H630</f>
        <v>0</v>
      </c>
      <c r="U630" s="32"/>
      <c r="V630" s="32"/>
      <c r="W630" s="32"/>
      <c r="X630" s="32"/>
      <c r="Y630" s="32"/>
      <c r="Z630" s="32"/>
      <c r="AA630" s="32"/>
      <c r="AB630" s="32"/>
      <c r="AC630" s="32"/>
      <c r="AD630" s="32"/>
      <c r="AE630" s="32"/>
      <c r="AR630" s="208" t="s">
        <v>112</v>
      </c>
      <c r="AT630" s="208" t="s">
        <v>108</v>
      </c>
      <c r="AU630" s="208" t="s">
        <v>76</v>
      </c>
      <c r="AY630" s="11" t="s">
        <v>113</v>
      </c>
      <c r="BE630" s="209">
        <f>IF(N630="základní",J630,0)</f>
        <v>0</v>
      </c>
      <c r="BF630" s="209">
        <f>IF(N630="snížená",J630,0)</f>
        <v>0</v>
      </c>
      <c r="BG630" s="209">
        <f>IF(N630="zákl. přenesená",J630,0)</f>
        <v>0</v>
      </c>
      <c r="BH630" s="209">
        <f>IF(N630="sníž. přenesená",J630,0)</f>
        <v>0</v>
      </c>
      <c r="BI630" s="209">
        <f>IF(N630="nulová",J630,0)</f>
        <v>0</v>
      </c>
      <c r="BJ630" s="11" t="s">
        <v>84</v>
      </c>
      <c r="BK630" s="209">
        <f>ROUND(I630*H630,2)</f>
        <v>0</v>
      </c>
      <c r="BL630" s="11" t="s">
        <v>112</v>
      </c>
      <c r="BM630" s="208" t="s">
        <v>1013</v>
      </c>
    </row>
    <row r="631" s="2" customFormat="1">
      <c r="A631" s="32"/>
      <c r="B631" s="33"/>
      <c r="C631" s="34"/>
      <c r="D631" s="210" t="s">
        <v>115</v>
      </c>
      <c r="E631" s="34"/>
      <c r="F631" s="211" t="s">
        <v>1014</v>
      </c>
      <c r="G631" s="34"/>
      <c r="H631" s="34"/>
      <c r="I631" s="134"/>
      <c r="J631" s="34"/>
      <c r="K631" s="34"/>
      <c r="L631" s="38"/>
      <c r="M631" s="212"/>
      <c r="N631" s="213"/>
      <c r="O631" s="85"/>
      <c r="P631" s="85"/>
      <c r="Q631" s="85"/>
      <c r="R631" s="85"/>
      <c r="S631" s="85"/>
      <c r="T631" s="86"/>
      <c r="U631" s="32"/>
      <c r="V631" s="32"/>
      <c r="W631" s="32"/>
      <c r="X631" s="32"/>
      <c r="Y631" s="32"/>
      <c r="Z631" s="32"/>
      <c r="AA631" s="32"/>
      <c r="AB631" s="32"/>
      <c r="AC631" s="32"/>
      <c r="AD631" s="32"/>
      <c r="AE631" s="32"/>
      <c r="AT631" s="11" t="s">
        <v>115</v>
      </c>
      <c r="AU631" s="11" t="s">
        <v>76</v>
      </c>
    </row>
    <row r="632" s="2" customFormat="1">
      <c r="A632" s="32"/>
      <c r="B632" s="33"/>
      <c r="C632" s="34"/>
      <c r="D632" s="210" t="s">
        <v>117</v>
      </c>
      <c r="E632" s="34"/>
      <c r="F632" s="214" t="s">
        <v>974</v>
      </c>
      <c r="G632" s="34"/>
      <c r="H632" s="34"/>
      <c r="I632" s="134"/>
      <c r="J632" s="34"/>
      <c r="K632" s="34"/>
      <c r="L632" s="38"/>
      <c r="M632" s="212"/>
      <c r="N632" s="213"/>
      <c r="O632" s="85"/>
      <c r="P632" s="85"/>
      <c r="Q632" s="85"/>
      <c r="R632" s="85"/>
      <c r="S632" s="85"/>
      <c r="T632" s="86"/>
      <c r="U632" s="32"/>
      <c r="V632" s="32"/>
      <c r="W632" s="32"/>
      <c r="X632" s="32"/>
      <c r="Y632" s="32"/>
      <c r="Z632" s="32"/>
      <c r="AA632" s="32"/>
      <c r="AB632" s="32"/>
      <c r="AC632" s="32"/>
      <c r="AD632" s="32"/>
      <c r="AE632" s="32"/>
      <c r="AT632" s="11" t="s">
        <v>117</v>
      </c>
      <c r="AU632" s="11" t="s">
        <v>76</v>
      </c>
    </row>
    <row r="633" s="2" customFormat="1" ht="16.5" customHeight="1">
      <c r="A633" s="32"/>
      <c r="B633" s="33"/>
      <c r="C633" s="196" t="s">
        <v>1015</v>
      </c>
      <c r="D633" s="196" t="s">
        <v>108</v>
      </c>
      <c r="E633" s="197" t="s">
        <v>1016</v>
      </c>
      <c r="F633" s="198" t="s">
        <v>1017</v>
      </c>
      <c r="G633" s="199" t="s">
        <v>121</v>
      </c>
      <c r="H633" s="200">
        <v>1</v>
      </c>
      <c r="I633" s="201"/>
      <c r="J633" s="202">
        <f>ROUND(I633*H633,2)</f>
        <v>0</v>
      </c>
      <c r="K633" s="203"/>
      <c r="L633" s="38"/>
      <c r="M633" s="204" t="s">
        <v>1</v>
      </c>
      <c r="N633" s="205" t="s">
        <v>41</v>
      </c>
      <c r="O633" s="85"/>
      <c r="P633" s="206">
        <f>O633*H633</f>
        <v>0</v>
      </c>
      <c r="Q633" s="206">
        <v>0</v>
      </c>
      <c r="R633" s="206">
        <f>Q633*H633</f>
        <v>0</v>
      </c>
      <c r="S633" s="206">
        <v>0</v>
      </c>
      <c r="T633" s="207">
        <f>S633*H633</f>
        <v>0</v>
      </c>
      <c r="U633" s="32"/>
      <c r="V633" s="32"/>
      <c r="W633" s="32"/>
      <c r="X633" s="32"/>
      <c r="Y633" s="32"/>
      <c r="Z633" s="32"/>
      <c r="AA633" s="32"/>
      <c r="AB633" s="32"/>
      <c r="AC633" s="32"/>
      <c r="AD633" s="32"/>
      <c r="AE633" s="32"/>
      <c r="AR633" s="208" t="s">
        <v>112</v>
      </c>
      <c r="AT633" s="208" t="s">
        <v>108</v>
      </c>
      <c r="AU633" s="208" t="s">
        <v>76</v>
      </c>
      <c r="AY633" s="11" t="s">
        <v>113</v>
      </c>
      <c r="BE633" s="209">
        <f>IF(N633="základní",J633,0)</f>
        <v>0</v>
      </c>
      <c r="BF633" s="209">
        <f>IF(N633="snížená",J633,0)</f>
        <v>0</v>
      </c>
      <c r="BG633" s="209">
        <f>IF(N633="zákl. přenesená",J633,0)</f>
        <v>0</v>
      </c>
      <c r="BH633" s="209">
        <f>IF(N633="sníž. přenesená",J633,0)</f>
        <v>0</v>
      </c>
      <c r="BI633" s="209">
        <f>IF(N633="nulová",J633,0)</f>
        <v>0</v>
      </c>
      <c r="BJ633" s="11" t="s">
        <v>84</v>
      </c>
      <c r="BK633" s="209">
        <f>ROUND(I633*H633,2)</f>
        <v>0</v>
      </c>
      <c r="BL633" s="11" t="s">
        <v>112</v>
      </c>
      <c r="BM633" s="208" t="s">
        <v>1018</v>
      </c>
    </row>
    <row r="634" s="2" customFormat="1">
      <c r="A634" s="32"/>
      <c r="B634" s="33"/>
      <c r="C634" s="34"/>
      <c r="D634" s="210" t="s">
        <v>115</v>
      </c>
      <c r="E634" s="34"/>
      <c r="F634" s="211" t="s">
        <v>1019</v>
      </c>
      <c r="G634" s="34"/>
      <c r="H634" s="34"/>
      <c r="I634" s="134"/>
      <c r="J634" s="34"/>
      <c r="K634" s="34"/>
      <c r="L634" s="38"/>
      <c r="M634" s="212"/>
      <c r="N634" s="213"/>
      <c r="O634" s="85"/>
      <c r="P634" s="85"/>
      <c r="Q634" s="85"/>
      <c r="R634" s="85"/>
      <c r="S634" s="85"/>
      <c r="T634" s="86"/>
      <c r="U634" s="32"/>
      <c r="V634" s="32"/>
      <c r="W634" s="32"/>
      <c r="X634" s="32"/>
      <c r="Y634" s="32"/>
      <c r="Z634" s="32"/>
      <c r="AA634" s="32"/>
      <c r="AB634" s="32"/>
      <c r="AC634" s="32"/>
      <c r="AD634" s="32"/>
      <c r="AE634" s="32"/>
      <c r="AT634" s="11" t="s">
        <v>115</v>
      </c>
      <c r="AU634" s="11" t="s">
        <v>76</v>
      </c>
    </row>
    <row r="635" s="2" customFormat="1">
      <c r="A635" s="32"/>
      <c r="B635" s="33"/>
      <c r="C635" s="34"/>
      <c r="D635" s="210" t="s">
        <v>117</v>
      </c>
      <c r="E635" s="34"/>
      <c r="F635" s="214" t="s">
        <v>974</v>
      </c>
      <c r="G635" s="34"/>
      <c r="H635" s="34"/>
      <c r="I635" s="134"/>
      <c r="J635" s="34"/>
      <c r="K635" s="34"/>
      <c r="L635" s="38"/>
      <c r="M635" s="212"/>
      <c r="N635" s="213"/>
      <c r="O635" s="85"/>
      <c r="P635" s="85"/>
      <c r="Q635" s="85"/>
      <c r="R635" s="85"/>
      <c r="S635" s="85"/>
      <c r="T635" s="86"/>
      <c r="U635" s="32"/>
      <c r="V635" s="32"/>
      <c r="W635" s="32"/>
      <c r="X635" s="32"/>
      <c r="Y635" s="32"/>
      <c r="Z635" s="32"/>
      <c r="AA635" s="32"/>
      <c r="AB635" s="32"/>
      <c r="AC635" s="32"/>
      <c r="AD635" s="32"/>
      <c r="AE635" s="32"/>
      <c r="AT635" s="11" t="s">
        <v>117</v>
      </c>
      <c r="AU635" s="11" t="s">
        <v>76</v>
      </c>
    </row>
    <row r="636" s="2" customFormat="1" ht="16.5" customHeight="1">
      <c r="A636" s="32"/>
      <c r="B636" s="33"/>
      <c r="C636" s="196" t="s">
        <v>1020</v>
      </c>
      <c r="D636" s="196" t="s">
        <v>108</v>
      </c>
      <c r="E636" s="197" t="s">
        <v>1021</v>
      </c>
      <c r="F636" s="198" t="s">
        <v>1022</v>
      </c>
      <c r="G636" s="199" t="s">
        <v>121</v>
      </c>
      <c r="H636" s="200">
        <v>1</v>
      </c>
      <c r="I636" s="201"/>
      <c r="J636" s="202">
        <f>ROUND(I636*H636,2)</f>
        <v>0</v>
      </c>
      <c r="K636" s="203"/>
      <c r="L636" s="38"/>
      <c r="M636" s="204" t="s">
        <v>1</v>
      </c>
      <c r="N636" s="205" t="s">
        <v>41</v>
      </c>
      <c r="O636" s="85"/>
      <c r="P636" s="206">
        <f>O636*H636</f>
        <v>0</v>
      </c>
      <c r="Q636" s="206">
        <v>0</v>
      </c>
      <c r="R636" s="206">
        <f>Q636*H636</f>
        <v>0</v>
      </c>
      <c r="S636" s="206">
        <v>0</v>
      </c>
      <c r="T636" s="207">
        <f>S636*H636</f>
        <v>0</v>
      </c>
      <c r="U636" s="32"/>
      <c r="V636" s="32"/>
      <c r="W636" s="32"/>
      <c r="X636" s="32"/>
      <c r="Y636" s="32"/>
      <c r="Z636" s="32"/>
      <c r="AA636" s="32"/>
      <c r="AB636" s="32"/>
      <c r="AC636" s="32"/>
      <c r="AD636" s="32"/>
      <c r="AE636" s="32"/>
      <c r="AR636" s="208" t="s">
        <v>112</v>
      </c>
      <c r="AT636" s="208" t="s">
        <v>108</v>
      </c>
      <c r="AU636" s="208" t="s">
        <v>76</v>
      </c>
      <c r="AY636" s="11" t="s">
        <v>113</v>
      </c>
      <c r="BE636" s="209">
        <f>IF(N636="základní",J636,0)</f>
        <v>0</v>
      </c>
      <c r="BF636" s="209">
        <f>IF(N636="snížená",J636,0)</f>
        <v>0</v>
      </c>
      <c r="BG636" s="209">
        <f>IF(N636="zákl. přenesená",J636,0)</f>
        <v>0</v>
      </c>
      <c r="BH636" s="209">
        <f>IF(N636="sníž. přenesená",J636,0)</f>
        <v>0</v>
      </c>
      <c r="BI636" s="209">
        <f>IF(N636="nulová",J636,0)</f>
        <v>0</v>
      </c>
      <c r="BJ636" s="11" t="s">
        <v>84</v>
      </c>
      <c r="BK636" s="209">
        <f>ROUND(I636*H636,2)</f>
        <v>0</v>
      </c>
      <c r="BL636" s="11" t="s">
        <v>112</v>
      </c>
      <c r="BM636" s="208" t="s">
        <v>1023</v>
      </c>
    </row>
    <row r="637" s="2" customFormat="1">
      <c r="A637" s="32"/>
      <c r="B637" s="33"/>
      <c r="C637" s="34"/>
      <c r="D637" s="210" t="s">
        <v>115</v>
      </c>
      <c r="E637" s="34"/>
      <c r="F637" s="211" t="s">
        <v>1024</v>
      </c>
      <c r="G637" s="34"/>
      <c r="H637" s="34"/>
      <c r="I637" s="134"/>
      <c r="J637" s="34"/>
      <c r="K637" s="34"/>
      <c r="L637" s="38"/>
      <c r="M637" s="212"/>
      <c r="N637" s="213"/>
      <c r="O637" s="85"/>
      <c r="P637" s="85"/>
      <c r="Q637" s="85"/>
      <c r="R637" s="85"/>
      <c r="S637" s="85"/>
      <c r="T637" s="86"/>
      <c r="U637" s="32"/>
      <c r="V637" s="32"/>
      <c r="W637" s="32"/>
      <c r="X637" s="32"/>
      <c r="Y637" s="32"/>
      <c r="Z637" s="32"/>
      <c r="AA637" s="32"/>
      <c r="AB637" s="32"/>
      <c r="AC637" s="32"/>
      <c r="AD637" s="32"/>
      <c r="AE637" s="32"/>
      <c r="AT637" s="11" t="s">
        <v>115</v>
      </c>
      <c r="AU637" s="11" t="s">
        <v>76</v>
      </c>
    </row>
    <row r="638" s="2" customFormat="1">
      <c r="A638" s="32"/>
      <c r="B638" s="33"/>
      <c r="C638" s="34"/>
      <c r="D638" s="210" t="s">
        <v>117</v>
      </c>
      <c r="E638" s="34"/>
      <c r="F638" s="214" t="s">
        <v>974</v>
      </c>
      <c r="G638" s="34"/>
      <c r="H638" s="34"/>
      <c r="I638" s="134"/>
      <c r="J638" s="34"/>
      <c r="K638" s="34"/>
      <c r="L638" s="38"/>
      <c r="M638" s="212"/>
      <c r="N638" s="213"/>
      <c r="O638" s="85"/>
      <c r="P638" s="85"/>
      <c r="Q638" s="85"/>
      <c r="R638" s="85"/>
      <c r="S638" s="85"/>
      <c r="T638" s="86"/>
      <c r="U638" s="32"/>
      <c r="V638" s="32"/>
      <c r="W638" s="32"/>
      <c r="X638" s="32"/>
      <c r="Y638" s="32"/>
      <c r="Z638" s="32"/>
      <c r="AA638" s="32"/>
      <c r="AB638" s="32"/>
      <c r="AC638" s="32"/>
      <c r="AD638" s="32"/>
      <c r="AE638" s="32"/>
      <c r="AT638" s="11" t="s">
        <v>117</v>
      </c>
      <c r="AU638" s="11" t="s">
        <v>76</v>
      </c>
    </row>
    <row r="639" s="2" customFormat="1" ht="16.5" customHeight="1">
      <c r="A639" s="32"/>
      <c r="B639" s="33"/>
      <c r="C639" s="196" t="s">
        <v>1025</v>
      </c>
      <c r="D639" s="196" t="s">
        <v>108</v>
      </c>
      <c r="E639" s="197" t="s">
        <v>1026</v>
      </c>
      <c r="F639" s="198" t="s">
        <v>1027</v>
      </c>
      <c r="G639" s="199" t="s">
        <v>121</v>
      </c>
      <c r="H639" s="200">
        <v>1</v>
      </c>
      <c r="I639" s="201"/>
      <c r="J639" s="202">
        <f>ROUND(I639*H639,2)</f>
        <v>0</v>
      </c>
      <c r="K639" s="203"/>
      <c r="L639" s="38"/>
      <c r="M639" s="204" t="s">
        <v>1</v>
      </c>
      <c r="N639" s="205" t="s">
        <v>41</v>
      </c>
      <c r="O639" s="85"/>
      <c r="P639" s="206">
        <f>O639*H639</f>
        <v>0</v>
      </c>
      <c r="Q639" s="206">
        <v>0</v>
      </c>
      <c r="R639" s="206">
        <f>Q639*H639</f>
        <v>0</v>
      </c>
      <c r="S639" s="206">
        <v>0</v>
      </c>
      <c r="T639" s="207">
        <f>S639*H639</f>
        <v>0</v>
      </c>
      <c r="U639" s="32"/>
      <c r="V639" s="32"/>
      <c r="W639" s="32"/>
      <c r="X639" s="32"/>
      <c r="Y639" s="32"/>
      <c r="Z639" s="32"/>
      <c r="AA639" s="32"/>
      <c r="AB639" s="32"/>
      <c r="AC639" s="32"/>
      <c r="AD639" s="32"/>
      <c r="AE639" s="32"/>
      <c r="AR639" s="208" t="s">
        <v>112</v>
      </c>
      <c r="AT639" s="208" t="s">
        <v>108</v>
      </c>
      <c r="AU639" s="208" t="s">
        <v>76</v>
      </c>
      <c r="AY639" s="11" t="s">
        <v>113</v>
      </c>
      <c r="BE639" s="209">
        <f>IF(N639="základní",J639,0)</f>
        <v>0</v>
      </c>
      <c r="BF639" s="209">
        <f>IF(N639="snížená",J639,0)</f>
        <v>0</v>
      </c>
      <c r="BG639" s="209">
        <f>IF(N639="zákl. přenesená",J639,0)</f>
        <v>0</v>
      </c>
      <c r="BH639" s="209">
        <f>IF(N639="sníž. přenesená",J639,0)</f>
        <v>0</v>
      </c>
      <c r="BI639" s="209">
        <f>IF(N639="nulová",J639,0)</f>
        <v>0</v>
      </c>
      <c r="BJ639" s="11" t="s">
        <v>84</v>
      </c>
      <c r="BK639" s="209">
        <f>ROUND(I639*H639,2)</f>
        <v>0</v>
      </c>
      <c r="BL639" s="11" t="s">
        <v>112</v>
      </c>
      <c r="BM639" s="208" t="s">
        <v>1028</v>
      </c>
    </row>
    <row r="640" s="2" customFormat="1">
      <c r="A640" s="32"/>
      <c r="B640" s="33"/>
      <c r="C640" s="34"/>
      <c r="D640" s="210" t="s">
        <v>115</v>
      </c>
      <c r="E640" s="34"/>
      <c r="F640" s="211" t="s">
        <v>1029</v>
      </c>
      <c r="G640" s="34"/>
      <c r="H640" s="34"/>
      <c r="I640" s="134"/>
      <c r="J640" s="34"/>
      <c r="K640" s="34"/>
      <c r="L640" s="38"/>
      <c r="M640" s="212"/>
      <c r="N640" s="213"/>
      <c r="O640" s="85"/>
      <c r="P640" s="85"/>
      <c r="Q640" s="85"/>
      <c r="R640" s="85"/>
      <c r="S640" s="85"/>
      <c r="T640" s="86"/>
      <c r="U640" s="32"/>
      <c r="V640" s="32"/>
      <c r="W640" s="32"/>
      <c r="X640" s="32"/>
      <c r="Y640" s="32"/>
      <c r="Z640" s="32"/>
      <c r="AA640" s="32"/>
      <c r="AB640" s="32"/>
      <c r="AC640" s="32"/>
      <c r="AD640" s="32"/>
      <c r="AE640" s="32"/>
      <c r="AT640" s="11" t="s">
        <v>115</v>
      </c>
      <c r="AU640" s="11" t="s">
        <v>76</v>
      </c>
    </row>
    <row r="641" s="2" customFormat="1">
      <c r="A641" s="32"/>
      <c r="B641" s="33"/>
      <c r="C641" s="34"/>
      <c r="D641" s="210" t="s">
        <v>117</v>
      </c>
      <c r="E641" s="34"/>
      <c r="F641" s="214" t="s">
        <v>974</v>
      </c>
      <c r="G641" s="34"/>
      <c r="H641" s="34"/>
      <c r="I641" s="134"/>
      <c r="J641" s="34"/>
      <c r="K641" s="34"/>
      <c r="L641" s="38"/>
      <c r="M641" s="212"/>
      <c r="N641" s="213"/>
      <c r="O641" s="85"/>
      <c r="P641" s="85"/>
      <c r="Q641" s="85"/>
      <c r="R641" s="85"/>
      <c r="S641" s="85"/>
      <c r="T641" s="86"/>
      <c r="U641" s="32"/>
      <c r="V641" s="32"/>
      <c r="W641" s="32"/>
      <c r="X641" s="32"/>
      <c r="Y641" s="32"/>
      <c r="Z641" s="32"/>
      <c r="AA641" s="32"/>
      <c r="AB641" s="32"/>
      <c r="AC641" s="32"/>
      <c r="AD641" s="32"/>
      <c r="AE641" s="32"/>
      <c r="AT641" s="11" t="s">
        <v>117</v>
      </c>
      <c r="AU641" s="11" t="s">
        <v>76</v>
      </c>
    </row>
    <row r="642" s="2" customFormat="1" ht="16.5" customHeight="1">
      <c r="A642" s="32"/>
      <c r="B642" s="33"/>
      <c r="C642" s="196" t="s">
        <v>1030</v>
      </c>
      <c r="D642" s="196" t="s">
        <v>108</v>
      </c>
      <c r="E642" s="197" t="s">
        <v>1031</v>
      </c>
      <c r="F642" s="198" t="s">
        <v>1032</v>
      </c>
      <c r="G642" s="199" t="s">
        <v>121</v>
      </c>
      <c r="H642" s="200">
        <v>1</v>
      </c>
      <c r="I642" s="201"/>
      <c r="J642" s="202">
        <f>ROUND(I642*H642,2)</f>
        <v>0</v>
      </c>
      <c r="K642" s="203"/>
      <c r="L642" s="38"/>
      <c r="M642" s="204" t="s">
        <v>1</v>
      </c>
      <c r="N642" s="205" t="s">
        <v>41</v>
      </c>
      <c r="O642" s="85"/>
      <c r="P642" s="206">
        <f>O642*H642</f>
        <v>0</v>
      </c>
      <c r="Q642" s="206">
        <v>0</v>
      </c>
      <c r="R642" s="206">
        <f>Q642*H642</f>
        <v>0</v>
      </c>
      <c r="S642" s="206">
        <v>0</v>
      </c>
      <c r="T642" s="207">
        <f>S642*H642</f>
        <v>0</v>
      </c>
      <c r="U642" s="32"/>
      <c r="V642" s="32"/>
      <c r="W642" s="32"/>
      <c r="X642" s="32"/>
      <c r="Y642" s="32"/>
      <c r="Z642" s="32"/>
      <c r="AA642" s="32"/>
      <c r="AB642" s="32"/>
      <c r="AC642" s="32"/>
      <c r="AD642" s="32"/>
      <c r="AE642" s="32"/>
      <c r="AR642" s="208" t="s">
        <v>112</v>
      </c>
      <c r="AT642" s="208" t="s">
        <v>108</v>
      </c>
      <c r="AU642" s="208" t="s">
        <v>76</v>
      </c>
      <c r="AY642" s="11" t="s">
        <v>113</v>
      </c>
      <c r="BE642" s="209">
        <f>IF(N642="základní",J642,0)</f>
        <v>0</v>
      </c>
      <c r="BF642" s="209">
        <f>IF(N642="snížená",J642,0)</f>
        <v>0</v>
      </c>
      <c r="BG642" s="209">
        <f>IF(N642="zákl. přenesená",J642,0)</f>
        <v>0</v>
      </c>
      <c r="BH642" s="209">
        <f>IF(N642="sníž. přenesená",J642,0)</f>
        <v>0</v>
      </c>
      <c r="BI642" s="209">
        <f>IF(N642="nulová",J642,0)</f>
        <v>0</v>
      </c>
      <c r="BJ642" s="11" t="s">
        <v>84</v>
      </c>
      <c r="BK642" s="209">
        <f>ROUND(I642*H642,2)</f>
        <v>0</v>
      </c>
      <c r="BL642" s="11" t="s">
        <v>112</v>
      </c>
      <c r="BM642" s="208" t="s">
        <v>1033</v>
      </c>
    </row>
    <row r="643" s="2" customFormat="1">
      <c r="A643" s="32"/>
      <c r="B643" s="33"/>
      <c r="C643" s="34"/>
      <c r="D643" s="210" t="s">
        <v>115</v>
      </c>
      <c r="E643" s="34"/>
      <c r="F643" s="211" t="s">
        <v>1034</v>
      </c>
      <c r="G643" s="34"/>
      <c r="H643" s="34"/>
      <c r="I643" s="134"/>
      <c r="J643" s="34"/>
      <c r="K643" s="34"/>
      <c r="L643" s="38"/>
      <c r="M643" s="212"/>
      <c r="N643" s="213"/>
      <c r="O643" s="85"/>
      <c r="P643" s="85"/>
      <c r="Q643" s="85"/>
      <c r="R643" s="85"/>
      <c r="S643" s="85"/>
      <c r="T643" s="86"/>
      <c r="U643" s="32"/>
      <c r="V643" s="32"/>
      <c r="W643" s="32"/>
      <c r="X643" s="32"/>
      <c r="Y643" s="32"/>
      <c r="Z643" s="32"/>
      <c r="AA643" s="32"/>
      <c r="AB643" s="32"/>
      <c r="AC643" s="32"/>
      <c r="AD643" s="32"/>
      <c r="AE643" s="32"/>
      <c r="AT643" s="11" t="s">
        <v>115</v>
      </c>
      <c r="AU643" s="11" t="s">
        <v>76</v>
      </c>
    </row>
    <row r="644" s="2" customFormat="1">
      <c r="A644" s="32"/>
      <c r="B644" s="33"/>
      <c r="C644" s="34"/>
      <c r="D644" s="210" t="s">
        <v>117</v>
      </c>
      <c r="E644" s="34"/>
      <c r="F644" s="214" t="s">
        <v>974</v>
      </c>
      <c r="G644" s="34"/>
      <c r="H644" s="34"/>
      <c r="I644" s="134"/>
      <c r="J644" s="34"/>
      <c r="K644" s="34"/>
      <c r="L644" s="38"/>
      <c r="M644" s="212"/>
      <c r="N644" s="213"/>
      <c r="O644" s="85"/>
      <c r="P644" s="85"/>
      <c r="Q644" s="85"/>
      <c r="R644" s="85"/>
      <c r="S644" s="85"/>
      <c r="T644" s="86"/>
      <c r="U644" s="32"/>
      <c r="V644" s="32"/>
      <c r="W644" s="32"/>
      <c r="X644" s="32"/>
      <c r="Y644" s="32"/>
      <c r="Z644" s="32"/>
      <c r="AA644" s="32"/>
      <c r="AB644" s="32"/>
      <c r="AC644" s="32"/>
      <c r="AD644" s="32"/>
      <c r="AE644" s="32"/>
      <c r="AT644" s="11" t="s">
        <v>117</v>
      </c>
      <c r="AU644" s="11" t="s">
        <v>76</v>
      </c>
    </row>
    <row r="645" s="2" customFormat="1" ht="16.5" customHeight="1">
      <c r="A645" s="32"/>
      <c r="B645" s="33"/>
      <c r="C645" s="196" t="s">
        <v>1035</v>
      </c>
      <c r="D645" s="196" t="s">
        <v>108</v>
      </c>
      <c r="E645" s="197" t="s">
        <v>1036</v>
      </c>
      <c r="F645" s="198" t="s">
        <v>1037</v>
      </c>
      <c r="G645" s="199" t="s">
        <v>121</v>
      </c>
      <c r="H645" s="200">
        <v>1</v>
      </c>
      <c r="I645" s="201"/>
      <c r="J645" s="202">
        <f>ROUND(I645*H645,2)</f>
        <v>0</v>
      </c>
      <c r="K645" s="203"/>
      <c r="L645" s="38"/>
      <c r="M645" s="204" t="s">
        <v>1</v>
      </c>
      <c r="N645" s="205" t="s">
        <v>41</v>
      </c>
      <c r="O645" s="85"/>
      <c r="P645" s="206">
        <f>O645*H645</f>
        <v>0</v>
      </c>
      <c r="Q645" s="206">
        <v>0</v>
      </c>
      <c r="R645" s="206">
        <f>Q645*H645</f>
        <v>0</v>
      </c>
      <c r="S645" s="206">
        <v>0</v>
      </c>
      <c r="T645" s="207">
        <f>S645*H645</f>
        <v>0</v>
      </c>
      <c r="U645" s="32"/>
      <c r="V645" s="32"/>
      <c r="W645" s="32"/>
      <c r="X645" s="32"/>
      <c r="Y645" s="32"/>
      <c r="Z645" s="32"/>
      <c r="AA645" s="32"/>
      <c r="AB645" s="32"/>
      <c r="AC645" s="32"/>
      <c r="AD645" s="32"/>
      <c r="AE645" s="32"/>
      <c r="AR645" s="208" t="s">
        <v>112</v>
      </c>
      <c r="AT645" s="208" t="s">
        <v>108</v>
      </c>
      <c r="AU645" s="208" t="s">
        <v>76</v>
      </c>
      <c r="AY645" s="11" t="s">
        <v>113</v>
      </c>
      <c r="BE645" s="209">
        <f>IF(N645="základní",J645,0)</f>
        <v>0</v>
      </c>
      <c r="BF645" s="209">
        <f>IF(N645="snížená",J645,0)</f>
        <v>0</v>
      </c>
      <c r="BG645" s="209">
        <f>IF(N645="zákl. přenesená",J645,0)</f>
        <v>0</v>
      </c>
      <c r="BH645" s="209">
        <f>IF(N645="sníž. přenesená",J645,0)</f>
        <v>0</v>
      </c>
      <c r="BI645" s="209">
        <f>IF(N645="nulová",J645,0)</f>
        <v>0</v>
      </c>
      <c r="BJ645" s="11" t="s">
        <v>84</v>
      </c>
      <c r="BK645" s="209">
        <f>ROUND(I645*H645,2)</f>
        <v>0</v>
      </c>
      <c r="BL645" s="11" t="s">
        <v>112</v>
      </c>
      <c r="BM645" s="208" t="s">
        <v>1038</v>
      </c>
    </row>
    <row r="646" s="2" customFormat="1">
      <c r="A646" s="32"/>
      <c r="B646" s="33"/>
      <c r="C646" s="34"/>
      <c r="D646" s="210" t="s">
        <v>115</v>
      </c>
      <c r="E646" s="34"/>
      <c r="F646" s="211" t="s">
        <v>1039</v>
      </c>
      <c r="G646" s="34"/>
      <c r="H646" s="34"/>
      <c r="I646" s="134"/>
      <c r="J646" s="34"/>
      <c r="K646" s="34"/>
      <c r="L646" s="38"/>
      <c r="M646" s="212"/>
      <c r="N646" s="213"/>
      <c r="O646" s="85"/>
      <c r="P646" s="85"/>
      <c r="Q646" s="85"/>
      <c r="R646" s="85"/>
      <c r="S646" s="85"/>
      <c r="T646" s="86"/>
      <c r="U646" s="32"/>
      <c r="V646" s="32"/>
      <c r="W646" s="32"/>
      <c r="X646" s="32"/>
      <c r="Y646" s="32"/>
      <c r="Z646" s="32"/>
      <c r="AA646" s="32"/>
      <c r="AB646" s="32"/>
      <c r="AC646" s="32"/>
      <c r="AD646" s="32"/>
      <c r="AE646" s="32"/>
      <c r="AT646" s="11" t="s">
        <v>115</v>
      </c>
      <c r="AU646" s="11" t="s">
        <v>76</v>
      </c>
    </row>
    <row r="647" s="2" customFormat="1">
      <c r="A647" s="32"/>
      <c r="B647" s="33"/>
      <c r="C647" s="34"/>
      <c r="D647" s="210" t="s">
        <v>117</v>
      </c>
      <c r="E647" s="34"/>
      <c r="F647" s="214" t="s">
        <v>974</v>
      </c>
      <c r="G647" s="34"/>
      <c r="H647" s="34"/>
      <c r="I647" s="134"/>
      <c r="J647" s="34"/>
      <c r="K647" s="34"/>
      <c r="L647" s="38"/>
      <c r="M647" s="212"/>
      <c r="N647" s="213"/>
      <c r="O647" s="85"/>
      <c r="P647" s="85"/>
      <c r="Q647" s="85"/>
      <c r="R647" s="85"/>
      <c r="S647" s="85"/>
      <c r="T647" s="86"/>
      <c r="U647" s="32"/>
      <c r="V647" s="32"/>
      <c r="W647" s="32"/>
      <c r="X647" s="32"/>
      <c r="Y647" s="32"/>
      <c r="Z647" s="32"/>
      <c r="AA647" s="32"/>
      <c r="AB647" s="32"/>
      <c r="AC647" s="32"/>
      <c r="AD647" s="32"/>
      <c r="AE647" s="32"/>
      <c r="AT647" s="11" t="s">
        <v>117</v>
      </c>
      <c r="AU647" s="11" t="s">
        <v>76</v>
      </c>
    </row>
    <row r="648" s="2" customFormat="1" ht="16.5" customHeight="1">
      <c r="A648" s="32"/>
      <c r="B648" s="33"/>
      <c r="C648" s="196" t="s">
        <v>1040</v>
      </c>
      <c r="D648" s="196" t="s">
        <v>108</v>
      </c>
      <c r="E648" s="197" t="s">
        <v>1041</v>
      </c>
      <c r="F648" s="198" t="s">
        <v>1042</v>
      </c>
      <c r="G648" s="199" t="s">
        <v>121</v>
      </c>
      <c r="H648" s="200">
        <v>300</v>
      </c>
      <c r="I648" s="201"/>
      <c r="J648" s="202">
        <f>ROUND(I648*H648,2)</f>
        <v>0</v>
      </c>
      <c r="K648" s="203"/>
      <c r="L648" s="38"/>
      <c r="M648" s="204" t="s">
        <v>1</v>
      </c>
      <c r="N648" s="205" t="s">
        <v>41</v>
      </c>
      <c r="O648" s="85"/>
      <c r="P648" s="206">
        <f>O648*H648</f>
        <v>0</v>
      </c>
      <c r="Q648" s="206">
        <v>0</v>
      </c>
      <c r="R648" s="206">
        <f>Q648*H648</f>
        <v>0</v>
      </c>
      <c r="S648" s="206">
        <v>0</v>
      </c>
      <c r="T648" s="207">
        <f>S648*H648</f>
        <v>0</v>
      </c>
      <c r="U648" s="32"/>
      <c r="V648" s="32"/>
      <c r="W648" s="32"/>
      <c r="X648" s="32"/>
      <c r="Y648" s="32"/>
      <c r="Z648" s="32"/>
      <c r="AA648" s="32"/>
      <c r="AB648" s="32"/>
      <c r="AC648" s="32"/>
      <c r="AD648" s="32"/>
      <c r="AE648" s="32"/>
      <c r="AR648" s="208" t="s">
        <v>112</v>
      </c>
      <c r="AT648" s="208" t="s">
        <v>108</v>
      </c>
      <c r="AU648" s="208" t="s">
        <v>76</v>
      </c>
      <c r="AY648" s="11" t="s">
        <v>113</v>
      </c>
      <c r="BE648" s="209">
        <f>IF(N648="základní",J648,0)</f>
        <v>0</v>
      </c>
      <c r="BF648" s="209">
        <f>IF(N648="snížená",J648,0)</f>
        <v>0</v>
      </c>
      <c r="BG648" s="209">
        <f>IF(N648="zákl. přenesená",J648,0)</f>
        <v>0</v>
      </c>
      <c r="BH648" s="209">
        <f>IF(N648="sníž. přenesená",J648,0)</f>
        <v>0</v>
      </c>
      <c r="BI648" s="209">
        <f>IF(N648="nulová",J648,0)</f>
        <v>0</v>
      </c>
      <c r="BJ648" s="11" t="s">
        <v>84</v>
      </c>
      <c r="BK648" s="209">
        <f>ROUND(I648*H648,2)</f>
        <v>0</v>
      </c>
      <c r="BL648" s="11" t="s">
        <v>112</v>
      </c>
      <c r="BM648" s="208" t="s">
        <v>1043</v>
      </c>
    </row>
    <row r="649" s="2" customFormat="1">
      <c r="A649" s="32"/>
      <c r="B649" s="33"/>
      <c r="C649" s="34"/>
      <c r="D649" s="210" t="s">
        <v>115</v>
      </c>
      <c r="E649" s="34"/>
      <c r="F649" s="211" t="s">
        <v>1044</v>
      </c>
      <c r="G649" s="34"/>
      <c r="H649" s="34"/>
      <c r="I649" s="134"/>
      <c r="J649" s="34"/>
      <c r="K649" s="34"/>
      <c r="L649" s="38"/>
      <c r="M649" s="212"/>
      <c r="N649" s="213"/>
      <c r="O649" s="85"/>
      <c r="P649" s="85"/>
      <c r="Q649" s="85"/>
      <c r="R649" s="85"/>
      <c r="S649" s="85"/>
      <c r="T649" s="86"/>
      <c r="U649" s="32"/>
      <c r="V649" s="32"/>
      <c r="W649" s="32"/>
      <c r="X649" s="32"/>
      <c r="Y649" s="32"/>
      <c r="Z649" s="32"/>
      <c r="AA649" s="32"/>
      <c r="AB649" s="32"/>
      <c r="AC649" s="32"/>
      <c r="AD649" s="32"/>
      <c r="AE649" s="32"/>
      <c r="AT649" s="11" t="s">
        <v>115</v>
      </c>
      <c r="AU649" s="11" t="s">
        <v>76</v>
      </c>
    </row>
    <row r="650" s="2" customFormat="1">
      <c r="A650" s="32"/>
      <c r="B650" s="33"/>
      <c r="C650" s="34"/>
      <c r="D650" s="210" t="s">
        <v>117</v>
      </c>
      <c r="E650" s="34"/>
      <c r="F650" s="214" t="s">
        <v>1045</v>
      </c>
      <c r="G650" s="34"/>
      <c r="H650" s="34"/>
      <c r="I650" s="134"/>
      <c r="J650" s="34"/>
      <c r="K650" s="34"/>
      <c r="L650" s="38"/>
      <c r="M650" s="212"/>
      <c r="N650" s="213"/>
      <c r="O650" s="85"/>
      <c r="P650" s="85"/>
      <c r="Q650" s="85"/>
      <c r="R650" s="85"/>
      <c r="S650" s="85"/>
      <c r="T650" s="86"/>
      <c r="U650" s="32"/>
      <c r="V650" s="32"/>
      <c r="W650" s="32"/>
      <c r="X650" s="32"/>
      <c r="Y650" s="32"/>
      <c r="Z650" s="32"/>
      <c r="AA650" s="32"/>
      <c r="AB650" s="32"/>
      <c r="AC650" s="32"/>
      <c r="AD650" s="32"/>
      <c r="AE650" s="32"/>
      <c r="AT650" s="11" t="s">
        <v>117</v>
      </c>
      <c r="AU650" s="11" t="s">
        <v>76</v>
      </c>
    </row>
    <row r="651" s="2" customFormat="1" ht="16.5" customHeight="1">
      <c r="A651" s="32"/>
      <c r="B651" s="33"/>
      <c r="C651" s="196" t="s">
        <v>1046</v>
      </c>
      <c r="D651" s="196" t="s">
        <v>108</v>
      </c>
      <c r="E651" s="197" t="s">
        <v>1047</v>
      </c>
      <c r="F651" s="198" t="s">
        <v>1048</v>
      </c>
      <c r="G651" s="199" t="s">
        <v>121</v>
      </c>
      <c r="H651" s="200">
        <v>250</v>
      </c>
      <c r="I651" s="201"/>
      <c r="J651" s="202">
        <f>ROUND(I651*H651,2)</f>
        <v>0</v>
      </c>
      <c r="K651" s="203"/>
      <c r="L651" s="38"/>
      <c r="M651" s="204" t="s">
        <v>1</v>
      </c>
      <c r="N651" s="205" t="s">
        <v>41</v>
      </c>
      <c r="O651" s="85"/>
      <c r="P651" s="206">
        <f>O651*H651</f>
        <v>0</v>
      </c>
      <c r="Q651" s="206">
        <v>0</v>
      </c>
      <c r="R651" s="206">
        <f>Q651*H651</f>
        <v>0</v>
      </c>
      <c r="S651" s="206">
        <v>0</v>
      </c>
      <c r="T651" s="207">
        <f>S651*H651</f>
        <v>0</v>
      </c>
      <c r="U651" s="32"/>
      <c r="V651" s="32"/>
      <c r="W651" s="32"/>
      <c r="X651" s="32"/>
      <c r="Y651" s="32"/>
      <c r="Z651" s="32"/>
      <c r="AA651" s="32"/>
      <c r="AB651" s="32"/>
      <c r="AC651" s="32"/>
      <c r="AD651" s="32"/>
      <c r="AE651" s="32"/>
      <c r="AR651" s="208" t="s">
        <v>112</v>
      </c>
      <c r="AT651" s="208" t="s">
        <v>108</v>
      </c>
      <c r="AU651" s="208" t="s">
        <v>76</v>
      </c>
      <c r="AY651" s="11" t="s">
        <v>113</v>
      </c>
      <c r="BE651" s="209">
        <f>IF(N651="základní",J651,0)</f>
        <v>0</v>
      </c>
      <c r="BF651" s="209">
        <f>IF(N651="snížená",J651,0)</f>
        <v>0</v>
      </c>
      <c r="BG651" s="209">
        <f>IF(N651="zákl. přenesená",J651,0)</f>
        <v>0</v>
      </c>
      <c r="BH651" s="209">
        <f>IF(N651="sníž. přenesená",J651,0)</f>
        <v>0</v>
      </c>
      <c r="BI651" s="209">
        <f>IF(N651="nulová",J651,0)</f>
        <v>0</v>
      </c>
      <c r="BJ651" s="11" t="s">
        <v>84</v>
      </c>
      <c r="BK651" s="209">
        <f>ROUND(I651*H651,2)</f>
        <v>0</v>
      </c>
      <c r="BL651" s="11" t="s">
        <v>112</v>
      </c>
      <c r="BM651" s="208" t="s">
        <v>1049</v>
      </c>
    </row>
    <row r="652" s="2" customFormat="1">
      <c r="A652" s="32"/>
      <c r="B652" s="33"/>
      <c r="C652" s="34"/>
      <c r="D652" s="210" t="s">
        <v>115</v>
      </c>
      <c r="E652" s="34"/>
      <c r="F652" s="211" t="s">
        <v>1050</v>
      </c>
      <c r="G652" s="34"/>
      <c r="H652" s="34"/>
      <c r="I652" s="134"/>
      <c r="J652" s="34"/>
      <c r="K652" s="34"/>
      <c r="L652" s="38"/>
      <c r="M652" s="212"/>
      <c r="N652" s="213"/>
      <c r="O652" s="85"/>
      <c r="P652" s="85"/>
      <c r="Q652" s="85"/>
      <c r="R652" s="85"/>
      <c r="S652" s="85"/>
      <c r="T652" s="86"/>
      <c r="U652" s="32"/>
      <c r="V652" s="32"/>
      <c r="W652" s="32"/>
      <c r="X652" s="32"/>
      <c r="Y652" s="32"/>
      <c r="Z652" s="32"/>
      <c r="AA652" s="32"/>
      <c r="AB652" s="32"/>
      <c r="AC652" s="32"/>
      <c r="AD652" s="32"/>
      <c r="AE652" s="32"/>
      <c r="AT652" s="11" t="s">
        <v>115</v>
      </c>
      <c r="AU652" s="11" t="s">
        <v>76</v>
      </c>
    </row>
    <row r="653" s="2" customFormat="1">
      <c r="A653" s="32"/>
      <c r="B653" s="33"/>
      <c r="C653" s="34"/>
      <c r="D653" s="210" t="s">
        <v>117</v>
      </c>
      <c r="E653" s="34"/>
      <c r="F653" s="214" t="s">
        <v>1045</v>
      </c>
      <c r="G653" s="34"/>
      <c r="H653" s="34"/>
      <c r="I653" s="134"/>
      <c r="J653" s="34"/>
      <c r="K653" s="34"/>
      <c r="L653" s="38"/>
      <c r="M653" s="212"/>
      <c r="N653" s="213"/>
      <c r="O653" s="85"/>
      <c r="P653" s="85"/>
      <c r="Q653" s="85"/>
      <c r="R653" s="85"/>
      <c r="S653" s="85"/>
      <c r="T653" s="86"/>
      <c r="U653" s="32"/>
      <c r="V653" s="32"/>
      <c r="W653" s="32"/>
      <c r="X653" s="32"/>
      <c r="Y653" s="32"/>
      <c r="Z653" s="32"/>
      <c r="AA653" s="32"/>
      <c r="AB653" s="32"/>
      <c r="AC653" s="32"/>
      <c r="AD653" s="32"/>
      <c r="AE653" s="32"/>
      <c r="AT653" s="11" t="s">
        <v>117</v>
      </c>
      <c r="AU653" s="11" t="s">
        <v>76</v>
      </c>
    </row>
    <row r="654" s="2" customFormat="1" ht="16.5" customHeight="1">
      <c r="A654" s="32"/>
      <c r="B654" s="33"/>
      <c r="C654" s="196" t="s">
        <v>1051</v>
      </c>
      <c r="D654" s="196" t="s">
        <v>108</v>
      </c>
      <c r="E654" s="197" t="s">
        <v>1052</v>
      </c>
      <c r="F654" s="198" t="s">
        <v>1053</v>
      </c>
      <c r="G654" s="199" t="s">
        <v>121</v>
      </c>
      <c r="H654" s="200">
        <v>200</v>
      </c>
      <c r="I654" s="201"/>
      <c r="J654" s="202">
        <f>ROUND(I654*H654,2)</f>
        <v>0</v>
      </c>
      <c r="K654" s="203"/>
      <c r="L654" s="38"/>
      <c r="M654" s="204" t="s">
        <v>1</v>
      </c>
      <c r="N654" s="205" t="s">
        <v>41</v>
      </c>
      <c r="O654" s="85"/>
      <c r="P654" s="206">
        <f>O654*H654</f>
        <v>0</v>
      </c>
      <c r="Q654" s="206">
        <v>0</v>
      </c>
      <c r="R654" s="206">
        <f>Q654*H654</f>
        <v>0</v>
      </c>
      <c r="S654" s="206">
        <v>0</v>
      </c>
      <c r="T654" s="207">
        <f>S654*H654</f>
        <v>0</v>
      </c>
      <c r="U654" s="32"/>
      <c r="V654" s="32"/>
      <c r="W654" s="32"/>
      <c r="X654" s="32"/>
      <c r="Y654" s="32"/>
      <c r="Z654" s="32"/>
      <c r="AA654" s="32"/>
      <c r="AB654" s="32"/>
      <c r="AC654" s="32"/>
      <c r="AD654" s="32"/>
      <c r="AE654" s="32"/>
      <c r="AR654" s="208" t="s">
        <v>112</v>
      </c>
      <c r="AT654" s="208" t="s">
        <v>108</v>
      </c>
      <c r="AU654" s="208" t="s">
        <v>76</v>
      </c>
      <c r="AY654" s="11" t="s">
        <v>113</v>
      </c>
      <c r="BE654" s="209">
        <f>IF(N654="základní",J654,0)</f>
        <v>0</v>
      </c>
      <c r="BF654" s="209">
        <f>IF(N654="snížená",J654,0)</f>
        <v>0</v>
      </c>
      <c r="BG654" s="209">
        <f>IF(N654="zákl. přenesená",J654,0)</f>
        <v>0</v>
      </c>
      <c r="BH654" s="209">
        <f>IF(N654="sníž. přenesená",J654,0)</f>
        <v>0</v>
      </c>
      <c r="BI654" s="209">
        <f>IF(N654="nulová",J654,0)</f>
        <v>0</v>
      </c>
      <c r="BJ654" s="11" t="s">
        <v>84</v>
      </c>
      <c r="BK654" s="209">
        <f>ROUND(I654*H654,2)</f>
        <v>0</v>
      </c>
      <c r="BL654" s="11" t="s">
        <v>112</v>
      </c>
      <c r="BM654" s="208" t="s">
        <v>1054</v>
      </c>
    </row>
    <row r="655" s="2" customFormat="1">
      <c r="A655" s="32"/>
      <c r="B655" s="33"/>
      <c r="C655" s="34"/>
      <c r="D655" s="210" t="s">
        <v>115</v>
      </c>
      <c r="E655" s="34"/>
      <c r="F655" s="211" t="s">
        <v>1055</v>
      </c>
      <c r="G655" s="34"/>
      <c r="H655" s="34"/>
      <c r="I655" s="134"/>
      <c r="J655" s="34"/>
      <c r="K655" s="34"/>
      <c r="L655" s="38"/>
      <c r="M655" s="212"/>
      <c r="N655" s="213"/>
      <c r="O655" s="85"/>
      <c r="P655" s="85"/>
      <c r="Q655" s="85"/>
      <c r="R655" s="85"/>
      <c r="S655" s="85"/>
      <c r="T655" s="86"/>
      <c r="U655" s="32"/>
      <c r="V655" s="32"/>
      <c r="W655" s="32"/>
      <c r="X655" s="32"/>
      <c r="Y655" s="32"/>
      <c r="Z655" s="32"/>
      <c r="AA655" s="32"/>
      <c r="AB655" s="32"/>
      <c r="AC655" s="32"/>
      <c r="AD655" s="32"/>
      <c r="AE655" s="32"/>
      <c r="AT655" s="11" t="s">
        <v>115</v>
      </c>
      <c r="AU655" s="11" t="s">
        <v>76</v>
      </c>
    </row>
    <row r="656" s="2" customFormat="1">
      <c r="A656" s="32"/>
      <c r="B656" s="33"/>
      <c r="C656" s="34"/>
      <c r="D656" s="210" t="s">
        <v>117</v>
      </c>
      <c r="E656" s="34"/>
      <c r="F656" s="214" t="s">
        <v>1045</v>
      </c>
      <c r="G656" s="34"/>
      <c r="H656" s="34"/>
      <c r="I656" s="134"/>
      <c r="J656" s="34"/>
      <c r="K656" s="34"/>
      <c r="L656" s="38"/>
      <c r="M656" s="212"/>
      <c r="N656" s="213"/>
      <c r="O656" s="85"/>
      <c r="P656" s="85"/>
      <c r="Q656" s="85"/>
      <c r="R656" s="85"/>
      <c r="S656" s="85"/>
      <c r="T656" s="86"/>
      <c r="U656" s="32"/>
      <c r="V656" s="32"/>
      <c r="W656" s="32"/>
      <c r="X656" s="32"/>
      <c r="Y656" s="32"/>
      <c r="Z656" s="32"/>
      <c r="AA656" s="32"/>
      <c r="AB656" s="32"/>
      <c r="AC656" s="32"/>
      <c r="AD656" s="32"/>
      <c r="AE656" s="32"/>
      <c r="AT656" s="11" t="s">
        <v>117</v>
      </c>
      <c r="AU656" s="11" t="s">
        <v>76</v>
      </c>
    </row>
    <row r="657" s="2" customFormat="1" ht="16.5" customHeight="1">
      <c r="A657" s="32"/>
      <c r="B657" s="33"/>
      <c r="C657" s="196" t="s">
        <v>1056</v>
      </c>
      <c r="D657" s="196" t="s">
        <v>108</v>
      </c>
      <c r="E657" s="197" t="s">
        <v>1057</v>
      </c>
      <c r="F657" s="198" t="s">
        <v>1058</v>
      </c>
      <c r="G657" s="199" t="s">
        <v>121</v>
      </c>
      <c r="H657" s="200">
        <v>150</v>
      </c>
      <c r="I657" s="201"/>
      <c r="J657" s="202">
        <f>ROUND(I657*H657,2)</f>
        <v>0</v>
      </c>
      <c r="K657" s="203"/>
      <c r="L657" s="38"/>
      <c r="M657" s="204" t="s">
        <v>1</v>
      </c>
      <c r="N657" s="205" t="s">
        <v>41</v>
      </c>
      <c r="O657" s="85"/>
      <c r="P657" s="206">
        <f>O657*H657</f>
        <v>0</v>
      </c>
      <c r="Q657" s="206">
        <v>0</v>
      </c>
      <c r="R657" s="206">
        <f>Q657*H657</f>
        <v>0</v>
      </c>
      <c r="S657" s="206">
        <v>0</v>
      </c>
      <c r="T657" s="207">
        <f>S657*H657</f>
        <v>0</v>
      </c>
      <c r="U657" s="32"/>
      <c r="V657" s="32"/>
      <c r="W657" s="32"/>
      <c r="X657" s="32"/>
      <c r="Y657" s="32"/>
      <c r="Z657" s="32"/>
      <c r="AA657" s="32"/>
      <c r="AB657" s="32"/>
      <c r="AC657" s="32"/>
      <c r="AD657" s="32"/>
      <c r="AE657" s="32"/>
      <c r="AR657" s="208" t="s">
        <v>112</v>
      </c>
      <c r="AT657" s="208" t="s">
        <v>108</v>
      </c>
      <c r="AU657" s="208" t="s">
        <v>76</v>
      </c>
      <c r="AY657" s="11" t="s">
        <v>113</v>
      </c>
      <c r="BE657" s="209">
        <f>IF(N657="základní",J657,0)</f>
        <v>0</v>
      </c>
      <c r="BF657" s="209">
        <f>IF(N657="snížená",J657,0)</f>
        <v>0</v>
      </c>
      <c r="BG657" s="209">
        <f>IF(N657="zákl. přenesená",J657,0)</f>
        <v>0</v>
      </c>
      <c r="BH657" s="209">
        <f>IF(N657="sníž. přenesená",J657,0)</f>
        <v>0</v>
      </c>
      <c r="BI657" s="209">
        <f>IF(N657="nulová",J657,0)</f>
        <v>0</v>
      </c>
      <c r="BJ657" s="11" t="s">
        <v>84</v>
      </c>
      <c r="BK657" s="209">
        <f>ROUND(I657*H657,2)</f>
        <v>0</v>
      </c>
      <c r="BL657" s="11" t="s">
        <v>112</v>
      </c>
      <c r="BM657" s="208" t="s">
        <v>1059</v>
      </c>
    </row>
    <row r="658" s="2" customFormat="1">
      <c r="A658" s="32"/>
      <c r="B658" s="33"/>
      <c r="C658" s="34"/>
      <c r="D658" s="210" t="s">
        <v>115</v>
      </c>
      <c r="E658" s="34"/>
      <c r="F658" s="211" t="s">
        <v>1060</v>
      </c>
      <c r="G658" s="34"/>
      <c r="H658" s="34"/>
      <c r="I658" s="134"/>
      <c r="J658" s="34"/>
      <c r="K658" s="34"/>
      <c r="L658" s="38"/>
      <c r="M658" s="212"/>
      <c r="N658" s="213"/>
      <c r="O658" s="85"/>
      <c r="P658" s="85"/>
      <c r="Q658" s="85"/>
      <c r="R658" s="85"/>
      <c r="S658" s="85"/>
      <c r="T658" s="86"/>
      <c r="U658" s="32"/>
      <c r="V658" s="32"/>
      <c r="W658" s="32"/>
      <c r="X658" s="32"/>
      <c r="Y658" s="32"/>
      <c r="Z658" s="32"/>
      <c r="AA658" s="32"/>
      <c r="AB658" s="32"/>
      <c r="AC658" s="32"/>
      <c r="AD658" s="32"/>
      <c r="AE658" s="32"/>
      <c r="AT658" s="11" t="s">
        <v>115</v>
      </c>
      <c r="AU658" s="11" t="s">
        <v>76</v>
      </c>
    </row>
    <row r="659" s="2" customFormat="1">
      <c r="A659" s="32"/>
      <c r="B659" s="33"/>
      <c r="C659" s="34"/>
      <c r="D659" s="210" t="s">
        <v>117</v>
      </c>
      <c r="E659" s="34"/>
      <c r="F659" s="214" t="s">
        <v>1045</v>
      </c>
      <c r="G659" s="34"/>
      <c r="H659" s="34"/>
      <c r="I659" s="134"/>
      <c r="J659" s="34"/>
      <c r="K659" s="34"/>
      <c r="L659" s="38"/>
      <c r="M659" s="212"/>
      <c r="N659" s="213"/>
      <c r="O659" s="85"/>
      <c r="P659" s="85"/>
      <c r="Q659" s="85"/>
      <c r="R659" s="85"/>
      <c r="S659" s="85"/>
      <c r="T659" s="86"/>
      <c r="U659" s="32"/>
      <c r="V659" s="32"/>
      <c r="W659" s="32"/>
      <c r="X659" s="32"/>
      <c r="Y659" s="32"/>
      <c r="Z659" s="32"/>
      <c r="AA659" s="32"/>
      <c r="AB659" s="32"/>
      <c r="AC659" s="32"/>
      <c r="AD659" s="32"/>
      <c r="AE659" s="32"/>
      <c r="AT659" s="11" t="s">
        <v>117</v>
      </c>
      <c r="AU659" s="11" t="s">
        <v>76</v>
      </c>
    </row>
    <row r="660" s="2" customFormat="1" ht="16.5" customHeight="1">
      <c r="A660" s="32"/>
      <c r="B660" s="33"/>
      <c r="C660" s="196" t="s">
        <v>1061</v>
      </c>
      <c r="D660" s="196" t="s">
        <v>108</v>
      </c>
      <c r="E660" s="197" t="s">
        <v>1062</v>
      </c>
      <c r="F660" s="198" t="s">
        <v>1063</v>
      </c>
      <c r="G660" s="199" t="s">
        <v>121</v>
      </c>
      <c r="H660" s="200">
        <v>100</v>
      </c>
      <c r="I660" s="201"/>
      <c r="J660" s="202">
        <f>ROUND(I660*H660,2)</f>
        <v>0</v>
      </c>
      <c r="K660" s="203"/>
      <c r="L660" s="38"/>
      <c r="M660" s="204" t="s">
        <v>1</v>
      </c>
      <c r="N660" s="205" t="s">
        <v>41</v>
      </c>
      <c r="O660" s="85"/>
      <c r="P660" s="206">
        <f>O660*H660</f>
        <v>0</v>
      </c>
      <c r="Q660" s="206">
        <v>0</v>
      </c>
      <c r="R660" s="206">
        <f>Q660*H660</f>
        <v>0</v>
      </c>
      <c r="S660" s="206">
        <v>0</v>
      </c>
      <c r="T660" s="207">
        <f>S660*H660</f>
        <v>0</v>
      </c>
      <c r="U660" s="32"/>
      <c r="V660" s="32"/>
      <c r="W660" s="32"/>
      <c r="X660" s="32"/>
      <c r="Y660" s="32"/>
      <c r="Z660" s="32"/>
      <c r="AA660" s="32"/>
      <c r="AB660" s="32"/>
      <c r="AC660" s="32"/>
      <c r="AD660" s="32"/>
      <c r="AE660" s="32"/>
      <c r="AR660" s="208" t="s">
        <v>112</v>
      </c>
      <c r="AT660" s="208" t="s">
        <v>108</v>
      </c>
      <c r="AU660" s="208" t="s">
        <v>76</v>
      </c>
      <c r="AY660" s="11" t="s">
        <v>113</v>
      </c>
      <c r="BE660" s="209">
        <f>IF(N660="základní",J660,0)</f>
        <v>0</v>
      </c>
      <c r="BF660" s="209">
        <f>IF(N660="snížená",J660,0)</f>
        <v>0</v>
      </c>
      <c r="BG660" s="209">
        <f>IF(N660="zákl. přenesená",J660,0)</f>
        <v>0</v>
      </c>
      <c r="BH660" s="209">
        <f>IF(N660="sníž. přenesená",J660,0)</f>
        <v>0</v>
      </c>
      <c r="BI660" s="209">
        <f>IF(N660="nulová",J660,0)</f>
        <v>0</v>
      </c>
      <c r="BJ660" s="11" t="s">
        <v>84</v>
      </c>
      <c r="BK660" s="209">
        <f>ROUND(I660*H660,2)</f>
        <v>0</v>
      </c>
      <c r="BL660" s="11" t="s">
        <v>112</v>
      </c>
      <c r="BM660" s="208" t="s">
        <v>1064</v>
      </c>
    </row>
    <row r="661" s="2" customFormat="1">
      <c r="A661" s="32"/>
      <c r="B661" s="33"/>
      <c r="C661" s="34"/>
      <c r="D661" s="210" t="s">
        <v>115</v>
      </c>
      <c r="E661" s="34"/>
      <c r="F661" s="211" t="s">
        <v>1065</v>
      </c>
      <c r="G661" s="34"/>
      <c r="H661" s="34"/>
      <c r="I661" s="134"/>
      <c r="J661" s="34"/>
      <c r="K661" s="34"/>
      <c r="L661" s="38"/>
      <c r="M661" s="212"/>
      <c r="N661" s="213"/>
      <c r="O661" s="85"/>
      <c r="P661" s="85"/>
      <c r="Q661" s="85"/>
      <c r="R661" s="85"/>
      <c r="S661" s="85"/>
      <c r="T661" s="86"/>
      <c r="U661" s="32"/>
      <c r="V661" s="32"/>
      <c r="W661" s="32"/>
      <c r="X661" s="32"/>
      <c r="Y661" s="32"/>
      <c r="Z661" s="32"/>
      <c r="AA661" s="32"/>
      <c r="AB661" s="32"/>
      <c r="AC661" s="32"/>
      <c r="AD661" s="32"/>
      <c r="AE661" s="32"/>
      <c r="AT661" s="11" t="s">
        <v>115</v>
      </c>
      <c r="AU661" s="11" t="s">
        <v>76</v>
      </c>
    </row>
    <row r="662" s="2" customFormat="1">
      <c r="A662" s="32"/>
      <c r="B662" s="33"/>
      <c r="C662" s="34"/>
      <c r="D662" s="210" t="s">
        <v>117</v>
      </c>
      <c r="E662" s="34"/>
      <c r="F662" s="214" t="s">
        <v>1045</v>
      </c>
      <c r="G662" s="34"/>
      <c r="H662" s="34"/>
      <c r="I662" s="134"/>
      <c r="J662" s="34"/>
      <c r="K662" s="34"/>
      <c r="L662" s="38"/>
      <c r="M662" s="212"/>
      <c r="N662" s="213"/>
      <c r="O662" s="85"/>
      <c r="P662" s="85"/>
      <c r="Q662" s="85"/>
      <c r="R662" s="85"/>
      <c r="S662" s="85"/>
      <c r="T662" s="86"/>
      <c r="U662" s="32"/>
      <c r="V662" s="32"/>
      <c r="W662" s="32"/>
      <c r="X662" s="32"/>
      <c r="Y662" s="32"/>
      <c r="Z662" s="32"/>
      <c r="AA662" s="32"/>
      <c r="AB662" s="32"/>
      <c r="AC662" s="32"/>
      <c r="AD662" s="32"/>
      <c r="AE662" s="32"/>
      <c r="AT662" s="11" t="s">
        <v>117</v>
      </c>
      <c r="AU662" s="11" t="s">
        <v>76</v>
      </c>
    </row>
    <row r="663" s="2" customFormat="1" ht="16.5" customHeight="1">
      <c r="A663" s="32"/>
      <c r="B663" s="33"/>
      <c r="C663" s="196" t="s">
        <v>1066</v>
      </c>
      <c r="D663" s="196" t="s">
        <v>108</v>
      </c>
      <c r="E663" s="197" t="s">
        <v>1067</v>
      </c>
      <c r="F663" s="198" t="s">
        <v>1068</v>
      </c>
      <c r="G663" s="199" t="s">
        <v>121</v>
      </c>
      <c r="H663" s="200">
        <v>1</v>
      </c>
      <c r="I663" s="201"/>
      <c r="J663" s="202">
        <f>ROUND(I663*H663,2)</f>
        <v>0</v>
      </c>
      <c r="K663" s="203"/>
      <c r="L663" s="38"/>
      <c r="M663" s="204" t="s">
        <v>1</v>
      </c>
      <c r="N663" s="205" t="s">
        <v>41</v>
      </c>
      <c r="O663" s="85"/>
      <c r="P663" s="206">
        <f>O663*H663</f>
        <v>0</v>
      </c>
      <c r="Q663" s="206">
        <v>0</v>
      </c>
      <c r="R663" s="206">
        <f>Q663*H663</f>
        <v>0</v>
      </c>
      <c r="S663" s="206">
        <v>0</v>
      </c>
      <c r="T663" s="207">
        <f>S663*H663</f>
        <v>0</v>
      </c>
      <c r="U663" s="32"/>
      <c r="V663" s="32"/>
      <c r="W663" s="32"/>
      <c r="X663" s="32"/>
      <c r="Y663" s="32"/>
      <c r="Z663" s="32"/>
      <c r="AA663" s="32"/>
      <c r="AB663" s="32"/>
      <c r="AC663" s="32"/>
      <c r="AD663" s="32"/>
      <c r="AE663" s="32"/>
      <c r="AR663" s="208" t="s">
        <v>112</v>
      </c>
      <c r="AT663" s="208" t="s">
        <v>108</v>
      </c>
      <c r="AU663" s="208" t="s">
        <v>76</v>
      </c>
      <c r="AY663" s="11" t="s">
        <v>113</v>
      </c>
      <c r="BE663" s="209">
        <f>IF(N663="základní",J663,0)</f>
        <v>0</v>
      </c>
      <c r="BF663" s="209">
        <f>IF(N663="snížená",J663,0)</f>
        <v>0</v>
      </c>
      <c r="BG663" s="209">
        <f>IF(N663="zákl. přenesená",J663,0)</f>
        <v>0</v>
      </c>
      <c r="BH663" s="209">
        <f>IF(N663="sníž. přenesená",J663,0)</f>
        <v>0</v>
      </c>
      <c r="BI663" s="209">
        <f>IF(N663="nulová",J663,0)</f>
        <v>0</v>
      </c>
      <c r="BJ663" s="11" t="s">
        <v>84</v>
      </c>
      <c r="BK663" s="209">
        <f>ROUND(I663*H663,2)</f>
        <v>0</v>
      </c>
      <c r="BL663" s="11" t="s">
        <v>112</v>
      </c>
      <c r="BM663" s="208" t="s">
        <v>1069</v>
      </c>
    </row>
    <row r="664" s="2" customFormat="1">
      <c r="A664" s="32"/>
      <c r="B664" s="33"/>
      <c r="C664" s="34"/>
      <c r="D664" s="210" t="s">
        <v>115</v>
      </c>
      <c r="E664" s="34"/>
      <c r="F664" s="211" t="s">
        <v>1070</v>
      </c>
      <c r="G664" s="34"/>
      <c r="H664" s="34"/>
      <c r="I664" s="134"/>
      <c r="J664" s="34"/>
      <c r="K664" s="34"/>
      <c r="L664" s="38"/>
      <c r="M664" s="212"/>
      <c r="N664" s="213"/>
      <c r="O664" s="85"/>
      <c r="P664" s="85"/>
      <c r="Q664" s="85"/>
      <c r="R664" s="85"/>
      <c r="S664" s="85"/>
      <c r="T664" s="86"/>
      <c r="U664" s="32"/>
      <c r="V664" s="32"/>
      <c r="W664" s="32"/>
      <c r="X664" s="32"/>
      <c r="Y664" s="32"/>
      <c r="Z664" s="32"/>
      <c r="AA664" s="32"/>
      <c r="AB664" s="32"/>
      <c r="AC664" s="32"/>
      <c r="AD664" s="32"/>
      <c r="AE664" s="32"/>
      <c r="AT664" s="11" t="s">
        <v>115</v>
      </c>
      <c r="AU664" s="11" t="s">
        <v>76</v>
      </c>
    </row>
    <row r="665" s="2" customFormat="1">
      <c r="A665" s="32"/>
      <c r="B665" s="33"/>
      <c r="C665" s="34"/>
      <c r="D665" s="210" t="s">
        <v>117</v>
      </c>
      <c r="E665" s="34"/>
      <c r="F665" s="214" t="s">
        <v>1045</v>
      </c>
      <c r="G665" s="34"/>
      <c r="H665" s="34"/>
      <c r="I665" s="134"/>
      <c r="J665" s="34"/>
      <c r="K665" s="34"/>
      <c r="L665" s="38"/>
      <c r="M665" s="212"/>
      <c r="N665" s="213"/>
      <c r="O665" s="85"/>
      <c r="P665" s="85"/>
      <c r="Q665" s="85"/>
      <c r="R665" s="85"/>
      <c r="S665" s="85"/>
      <c r="T665" s="86"/>
      <c r="U665" s="32"/>
      <c r="V665" s="32"/>
      <c r="W665" s="32"/>
      <c r="X665" s="32"/>
      <c r="Y665" s="32"/>
      <c r="Z665" s="32"/>
      <c r="AA665" s="32"/>
      <c r="AB665" s="32"/>
      <c r="AC665" s="32"/>
      <c r="AD665" s="32"/>
      <c r="AE665" s="32"/>
      <c r="AT665" s="11" t="s">
        <v>117</v>
      </c>
      <c r="AU665" s="11" t="s">
        <v>76</v>
      </c>
    </row>
    <row r="666" s="2" customFormat="1" ht="16.5" customHeight="1">
      <c r="A666" s="32"/>
      <c r="B666" s="33"/>
      <c r="C666" s="196" t="s">
        <v>1071</v>
      </c>
      <c r="D666" s="196" t="s">
        <v>108</v>
      </c>
      <c r="E666" s="197" t="s">
        <v>1072</v>
      </c>
      <c r="F666" s="198" t="s">
        <v>1073</v>
      </c>
      <c r="G666" s="199" t="s">
        <v>121</v>
      </c>
      <c r="H666" s="200">
        <v>1</v>
      </c>
      <c r="I666" s="201"/>
      <c r="J666" s="202">
        <f>ROUND(I666*H666,2)</f>
        <v>0</v>
      </c>
      <c r="K666" s="203"/>
      <c r="L666" s="38"/>
      <c r="M666" s="204" t="s">
        <v>1</v>
      </c>
      <c r="N666" s="205" t="s">
        <v>41</v>
      </c>
      <c r="O666" s="85"/>
      <c r="P666" s="206">
        <f>O666*H666</f>
        <v>0</v>
      </c>
      <c r="Q666" s="206">
        <v>0</v>
      </c>
      <c r="R666" s="206">
        <f>Q666*H666</f>
        <v>0</v>
      </c>
      <c r="S666" s="206">
        <v>0</v>
      </c>
      <c r="T666" s="207">
        <f>S666*H666</f>
        <v>0</v>
      </c>
      <c r="U666" s="32"/>
      <c r="V666" s="32"/>
      <c r="W666" s="32"/>
      <c r="X666" s="32"/>
      <c r="Y666" s="32"/>
      <c r="Z666" s="32"/>
      <c r="AA666" s="32"/>
      <c r="AB666" s="32"/>
      <c r="AC666" s="32"/>
      <c r="AD666" s="32"/>
      <c r="AE666" s="32"/>
      <c r="AR666" s="208" t="s">
        <v>112</v>
      </c>
      <c r="AT666" s="208" t="s">
        <v>108</v>
      </c>
      <c r="AU666" s="208" t="s">
        <v>76</v>
      </c>
      <c r="AY666" s="11" t="s">
        <v>113</v>
      </c>
      <c r="BE666" s="209">
        <f>IF(N666="základní",J666,0)</f>
        <v>0</v>
      </c>
      <c r="BF666" s="209">
        <f>IF(N666="snížená",J666,0)</f>
        <v>0</v>
      </c>
      <c r="BG666" s="209">
        <f>IF(N666="zákl. přenesená",J666,0)</f>
        <v>0</v>
      </c>
      <c r="BH666" s="209">
        <f>IF(N666="sníž. přenesená",J666,0)</f>
        <v>0</v>
      </c>
      <c r="BI666" s="209">
        <f>IF(N666="nulová",J666,0)</f>
        <v>0</v>
      </c>
      <c r="BJ666" s="11" t="s">
        <v>84</v>
      </c>
      <c r="BK666" s="209">
        <f>ROUND(I666*H666,2)</f>
        <v>0</v>
      </c>
      <c r="BL666" s="11" t="s">
        <v>112</v>
      </c>
      <c r="BM666" s="208" t="s">
        <v>1074</v>
      </c>
    </row>
    <row r="667" s="2" customFormat="1">
      <c r="A667" s="32"/>
      <c r="B667" s="33"/>
      <c r="C667" s="34"/>
      <c r="D667" s="210" t="s">
        <v>115</v>
      </c>
      <c r="E667" s="34"/>
      <c r="F667" s="211" t="s">
        <v>1075</v>
      </c>
      <c r="G667" s="34"/>
      <c r="H667" s="34"/>
      <c r="I667" s="134"/>
      <c r="J667" s="34"/>
      <c r="K667" s="34"/>
      <c r="L667" s="38"/>
      <c r="M667" s="212"/>
      <c r="N667" s="213"/>
      <c r="O667" s="85"/>
      <c r="P667" s="85"/>
      <c r="Q667" s="85"/>
      <c r="R667" s="85"/>
      <c r="S667" s="85"/>
      <c r="T667" s="86"/>
      <c r="U667" s="32"/>
      <c r="V667" s="32"/>
      <c r="W667" s="32"/>
      <c r="X667" s="32"/>
      <c r="Y667" s="32"/>
      <c r="Z667" s="32"/>
      <c r="AA667" s="32"/>
      <c r="AB667" s="32"/>
      <c r="AC667" s="32"/>
      <c r="AD667" s="32"/>
      <c r="AE667" s="32"/>
      <c r="AT667" s="11" t="s">
        <v>115</v>
      </c>
      <c r="AU667" s="11" t="s">
        <v>76</v>
      </c>
    </row>
    <row r="668" s="2" customFormat="1">
      <c r="A668" s="32"/>
      <c r="B668" s="33"/>
      <c r="C668" s="34"/>
      <c r="D668" s="210" t="s">
        <v>117</v>
      </c>
      <c r="E668" s="34"/>
      <c r="F668" s="214" t="s">
        <v>1045</v>
      </c>
      <c r="G668" s="34"/>
      <c r="H668" s="34"/>
      <c r="I668" s="134"/>
      <c r="J668" s="34"/>
      <c r="K668" s="34"/>
      <c r="L668" s="38"/>
      <c r="M668" s="212"/>
      <c r="N668" s="213"/>
      <c r="O668" s="85"/>
      <c r="P668" s="85"/>
      <c r="Q668" s="85"/>
      <c r="R668" s="85"/>
      <c r="S668" s="85"/>
      <c r="T668" s="86"/>
      <c r="U668" s="32"/>
      <c r="V668" s="32"/>
      <c r="W668" s="32"/>
      <c r="X668" s="32"/>
      <c r="Y668" s="32"/>
      <c r="Z668" s="32"/>
      <c r="AA668" s="32"/>
      <c r="AB668" s="32"/>
      <c r="AC668" s="32"/>
      <c r="AD668" s="32"/>
      <c r="AE668" s="32"/>
      <c r="AT668" s="11" t="s">
        <v>117</v>
      </c>
      <c r="AU668" s="11" t="s">
        <v>76</v>
      </c>
    </row>
    <row r="669" s="2" customFormat="1" ht="16.5" customHeight="1">
      <c r="A669" s="32"/>
      <c r="B669" s="33"/>
      <c r="C669" s="196" t="s">
        <v>1076</v>
      </c>
      <c r="D669" s="196" t="s">
        <v>108</v>
      </c>
      <c r="E669" s="197" t="s">
        <v>1077</v>
      </c>
      <c r="F669" s="198" t="s">
        <v>1078</v>
      </c>
      <c r="G669" s="199" t="s">
        <v>121</v>
      </c>
      <c r="H669" s="200">
        <v>200</v>
      </c>
      <c r="I669" s="201"/>
      <c r="J669" s="202">
        <f>ROUND(I669*H669,2)</f>
        <v>0</v>
      </c>
      <c r="K669" s="203"/>
      <c r="L669" s="38"/>
      <c r="M669" s="204" t="s">
        <v>1</v>
      </c>
      <c r="N669" s="205" t="s">
        <v>41</v>
      </c>
      <c r="O669" s="85"/>
      <c r="P669" s="206">
        <f>O669*H669</f>
        <v>0</v>
      </c>
      <c r="Q669" s="206">
        <v>0</v>
      </c>
      <c r="R669" s="206">
        <f>Q669*H669</f>
        <v>0</v>
      </c>
      <c r="S669" s="206">
        <v>0</v>
      </c>
      <c r="T669" s="207">
        <f>S669*H669</f>
        <v>0</v>
      </c>
      <c r="U669" s="32"/>
      <c r="V669" s="32"/>
      <c r="W669" s="32"/>
      <c r="X669" s="32"/>
      <c r="Y669" s="32"/>
      <c r="Z669" s="32"/>
      <c r="AA669" s="32"/>
      <c r="AB669" s="32"/>
      <c r="AC669" s="32"/>
      <c r="AD669" s="32"/>
      <c r="AE669" s="32"/>
      <c r="AR669" s="208" t="s">
        <v>112</v>
      </c>
      <c r="AT669" s="208" t="s">
        <v>108</v>
      </c>
      <c r="AU669" s="208" t="s">
        <v>76</v>
      </c>
      <c r="AY669" s="11" t="s">
        <v>113</v>
      </c>
      <c r="BE669" s="209">
        <f>IF(N669="základní",J669,0)</f>
        <v>0</v>
      </c>
      <c r="BF669" s="209">
        <f>IF(N669="snížená",J669,0)</f>
        <v>0</v>
      </c>
      <c r="BG669" s="209">
        <f>IF(N669="zákl. přenesená",J669,0)</f>
        <v>0</v>
      </c>
      <c r="BH669" s="209">
        <f>IF(N669="sníž. přenesená",J669,0)</f>
        <v>0</v>
      </c>
      <c r="BI669" s="209">
        <f>IF(N669="nulová",J669,0)</f>
        <v>0</v>
      </c>
      <c r="BJ669" s="11" t="s">
        <v>84</v>
      </c>
      <c r="BK669" s="209">
        <f>ROUND(I669*H669,2)</f>
        <v>0</v>
      </c>
      <c r="BL669" s="11" t="s">
        <v>112</v>
      </c>
      <c r="BM669" s="208" t="s">
        <v>1079</v>
      </c>
    </row>
    <row r="670" s="2" customFormat="1">
      <c r="A670" s="32"/>
      <c r="B670" s="33"/>
      <c r="C670" s="34"/>
      <c r="D670" s="210" t="s">
        <v>115</v>
      </c>
      <c r="E670" s="34"/>
      <c r="F670" s="211" t="s">
        <v>1080</v>
      </c>
      <c r="G670" s="34"/>
      <c r="H670" s="34"/>
      <c r="I670" s="134"/>
      <c r="J670" s="34"/>
      <c r="K670" s="34"/>
      <c r="L670" s="38"/>
      <c r="M670" s="212"/>
      <c r="N670" s="213"/>
      <c r="O670" s="85"/>
      <c r="P670" s="85"/>
      <c r="Q670" s="85"/>
      <c r="R670" s="85"/>
      <c r="S670" s="85"/>
      <c r="T670" s="86"/>
      <c r="U670" s="32"/>
      <c r="V670" s="32"/>
      <c r="W670" s="32"/>
      <c r="X670" s="32"/>
      <c r="Y670" s="32"/>
      <c r="Z670" s="32"/>
      <c r="AA670" s="32"/>
      <c r="AB670" s="32"/>
      <c r="AC670" s="32"/>
      <c r="AD670" s="32"/>
      <c r="AE670" s="32"/>
      <c r="AT670" s="11" t="s">
        <v>115</v>
      </c>
      <c r="AU670" s="11" t="s">
        <v>76</v>
      </c>
    </row>
    <row r="671" s="2" customFormat="1">
      <c r="A671" s="32"/>
      <c r="B671" s="33"/>
      <c r="C671" s="34"/>
      <c r="D671" s="210" t="s">
        <v>117</v>
      </c>
      <c r="E671" s="34"/>
      <c r="F671" s="214" t="s">
        <v>1081</v>
      </c>
      <c r="G671" s="34"/>
      <c r="H671" s="34"/>
      <c r="I671" s="134"/>
      <c r="J671" s="34"/>
      <c r="K671" s="34"/>
      <c r="L671" s="38"/>
      <c r="M671" s="212"/>
      <c r="N671" s="213"/>
      <c r="O671" s="85"/>
      <c r="P671" s="85"/>
      <c r="Q671" s="85"/>
      <c r="R671" s="85"/>
      <c r="S671" s="85"/>
      <c r="T671" s="86"/>
      <c r="U671" s="32"/>
      <c r="V671" s="32"/>
      <c r="W671" s="32"/>
      <c r="X671" s="32"/>
      <c r="Y671" s="32"/>
      <c r="Z671" s="32"/>
      <c r="AA671" s="32"/>
      <c r="AB671" s="32"/>
      <c r="AC671" s="32"/>
      <c r="AD671" s="32"/>
      <c r="AE671" s="32"/>
      <c r="AT671" s="11" t="s">
        <v>117</v>
      </c>
      <c r="AU671" s="11" t="s">
        <v>76</v>
      </c>
    </row>
    <row r="672" s="2" customFormat="1" ht="16.5" customHeight="1">
      <c r="A672" s="32"/>
      <c r="B672" s="33"/>
      <c r="C672" s="196" t="s">
        <v>1082</v>
      </c>
      <c r="D672" s="196" t="s">
        <v>108</v>
      </c>
      <c r="E672" s="197" t="s">
        <v>1083</v>
      </c>
      <c r="F672" s="198" t="s">
        <v>1084</v>
      </c>
      <c r="G672" s="199" t="s">
        <v>121</v>
      </c>
      <c r="H672" s="200">
        <v>200</v>
      </c>
      <c r="I672" s="201"/>
      <c r="J672" s="202">
        <f>ROUND(I672*H672,2)</f>
        <v>0</v>
      </c>
      <c r="K672" s="203"/>
      <c r="L672" s="38"/>
      <c r="M672" s="204" t="s">
        <v>1</v>
      </c>
      <c r="N672" s="205" t="s">
        <v>41</v>
      </c>
      <c r="O672" s="85"/>
      <c r="P672" s="206">
        <f>O672*H672</f>
        <v>0</v>
      </c>
      <c r="Q672" s="206">
        <v>0</v>
      </c>
      <c r="R672" s="206">
        <f>Q672*H672</f>
        <v>0</v>
      </c>
      <c r="S672" s="206">
        <v>0</v>
      </c>
      <c r="T672" s="207">
        <f>S672*H672</f>
        <v>0</v>
      </c>
      <c r="U672" s="32"/>
      <c r="V672" s="32"/>
      <c r="W672" s="32"/>
      <c r="X672" s="32"/>
      <c r="Y672" s="32"/>
      <c r="Z672" s="32"/>
      <c r="AA672" s="32"/>
      <c r="AB672" s="32"/>
      <c r="AC672" s="32"/>
      <c r="AD672" s="32"/>
      <c r="AE672" s="32"/>
      <c r="AR672" s="208" t="s">
        <v>112</v>
      </c>
      <c r="AT672" s="208" t="s">
        <v>108</v>
      </c>
      <c r="AU672" s="208" t="s">
        <v>76</v>
      </c>
      <c r="AY672" s="11" t="s">
        <v>113</v>
      </c>
      <c r="BE672" s="209">
        <f>IF(N672="základní",J672,0)</f>
        <v>0</v>
      </c>
      <c r="BF672" s="209">
        <f>IF(N672="snížená",J672,0)</f>
        <v>0</v>
      </c>
      <c r="BG672" s="209">
        <f>IF(N672="zákl. přenesená",J672,0)</f>
        <v>0</v>
      </c>
      <c r="BH672" s="209">
        <f>IF(N672="sníž. přenesená",J672,0)</f>
        <v>0</v>
      </c>
      <c r="BI672" s="209">
        <f>IF(N672="nulová",J672,0)</f>
        <v>0</v>
      </c>
      <c r="BJ672" s="11" t="s">
        <v>84</v>
      </c>
      <c r="BK672" s="209">
        <f>ROUND(I672*H672,2)</f>
        <v>0</v>
      </c>
      <c r="BL672" s="11" t="s">
        <v>112</v>
      </c>
      <c r="BM672" s="208" t="s">
        <v>1085</v>
      </c>
    </row>
    <row r="673" s="2" customFormat="1">
      <c r="A673" s="32"/>
      <c r="B673" s="33"/>
      <c r="C673" s="34"/>
      <c r="D673" s="210" t="s">
        <v>115</v>
      </c>
      <c r="E673" s="34"/>
      <c r="F673" s="211" t="s">
        <v>1086</v>
      </c>
      <c r="G673" s="34"/>
      <c r="H673" s="34"/>
      <c r="I673" s="134"/>
      <c r="J673" s="34"/>
      <c r="K673" s="34"/>
      <c r="L673" s="38"/>
      <c r="M673" s="212"/>
      <c r="N673" s="213"/>
      <c r="O673" s="85"/>
      <c r="P673" s="85"/>
      <c r="Q673" s="85"/>
      <c r="R673" s="85"/>
      <c r="S673" s="85"/>
      <c r="T673" s="86"/>
      <c r="U673" s="32"/>
      <c r="V673" s="32"/>
      <c r="W673" s="32"/>
      <c r="X673" s="32"/>
      <c r="Y673" s="32"/>
      <c r="Z673" s="32"/>
      <c r="AA673" s="32"/>
      <c r="AB673" s="32"/>
      <c r="AC673" s="32"/>
      <c r="AD673" s="32"/>
      <c r="AE673" s="32"/>
      <c r="AT673" s="11" t="s">
        <v>115</v>
      </c>
      <c r="AU673" s="11" t="s">
        <v>76</v>
      </c>
    </row>
    <row r="674" s="2" customFormat="1">
      <c r="A674" s="32"/>
      <c r="B674" s="33"/>
      <c r="C674" s="34"/>
      <c r="D674" s="210" t="s">
        <v>117</v>
      </c>
      <c r="E674" s="34"/>
      <c r="F674" s="214" t="s">
        <v>1081</v>
      </c>
      <c r="G674" s="34"/>
      <c r="H674" s="34"/>
      <c r="I674" s="134"/>
      <c r="J674" s="34"/>
      <c r="K674" s="34"/>
      <c r="L674" s="38"/>
      <c r="M674" s="212"/>
      <c r="N674" s="213"/>
      <c r="O674" s="85"/>
      <c r="P674" s="85"/>
      <c r="Q674" s="85"/>
      <c r="R674" s="85"/>
      <c r="S674" s="85"/>
      <c r="T674" s="86"/>
      <c r="U674" s="32"/>
      <c r="V674" s="32"/>
      <c r="W674" s="32"/>
      <c r="X674" s="32"/>
      <c r="Y674" s="32"/>
      <c r="Z674" s="32"/>
      <c r="AA674" s="32"/>
      <c r="AB674" s="32"/>
      <c r="AC674" s="32"/>
      <c r="AD674" s="32"/>
      <c r="AE674" s="32"/>
      <c r="AT674" s="11" t="s">
        <v>117</v>
      </c>
      <c r="AU674" s="11" t="s">
        <v>76</v>
      </c>
    </row>
    <row r="675" s="2" customFormat="1" ht="16.5" customHeight="1">
      <c r="A675" s="32"/>
      <c r="B675" s="33"/>
      <c r="C675" s="196" t="s">
        <v>1087</v>
      </c>
      <c r="D675" s="196" t="s">
        <v>108</v>
      </c>
      <c r="E675" s="197" t="s">
        <v>1088</v>
      </c>
      <c r="F675" s="198" t="s">
        <v>1089</v>
      </c>
      <c r="G675" s="199" t="s">
        <v>121</v>
      </c>
      <c r="H675" s="200">
        <v>50</v>
      </c>
      <c r="I675" s="201"/>
      <c r="J675" s="202">
        <f>ROUND(I675*H675,2)</f>
        <v>0</v>
      </c>
      <c r="K675" s="203"/>
      <c r="L675" s="38"/>
      <c r="M675" s="204" t="s">
        <v>1</v>
      </c>
      <c r="N675" s="205" t="s">
        <v>41</v>
      </c>
      <c r="O675" s="85"/>
      <c r="P675" s="206">
        <f>O675*H675</f>
        <v>0</v>
      </c>
      <c r="Q675" s="206">
        <v>0</v>
      </c>
      <c r="R675" s="206">
        <f>Q675*H675</f>
        <v>0</v>
      </c>
      <c r="S675" s="206">
        <v>0</v>
      </c>
      <c r="T675" s="207">
        <f>S675*H675</f>
        <v>0</v>
      </c>
      <c r="U675" s="32"/>
      <c r="V675" s="32"/>
      <c r="W675" s="32"/>
      <c r="X675" s="32"/>
      <c r="Y675" s="32"/>
      <c r="Z675" s="32"/>
      <c r="AA675" s="32"/>
      <c r="AB675" s="32"/>
      <c r="AC675" s="32"/>
      <c r="AD675" s="32"/>
      <c r="AE675" s="32"/>
      <c r="AR675" s="208" t="s">
        <v>112</v>
      </c>
      <c r="AT675" s="208" t="s">
        <v>108</v>
      </c>
      <c r="AU675" s="208" t="s">
        <v>76</v>
      </c>
      <c r="AY675" s="11" t="s">
        <v>113</v>
      </c>
      <c r="BE675" s="209">
        <f>IF(N675="základní",J675,0)</f>
        <v>0</v>
      </c>
      <c r="BF675" s="209">
        <f>IF(N675="snížená",J675,0)</f>
        <v>0</v>
      </c>
      <c r="BG675" s="209">
        <f>IF(N675="zákl. přenesená",J675,0)</f>
        <v>0</v>
      </c>
      <c r="BH675" s="209">
        <f>IF(N675="sníž. přenesená",J675,0)</f>
        <v>0</v>
      </c>
      <c r="BI675" s="209">
        <f>IF(N675="nulová",J675,0)</f>
        <v>0</v>
      </c>
      <c r="BJ675" s="11" t="s">
        <v>84</v>
      </c>
      <c r="BK675" s="209">
        <f>ROUND(I675*H675,2)</f>
        <v>0</v>
      </c>
      <c r="BL675" s="11" t="s">
        <v>112</v>
      </c>
      <c r="BM675" s="208" t="s">
        <v>1090</v>
      </c>
    </row>
    <row r="676" s="2" customFormat="1">
      <c r="A676" s="32"/>
      <c r="B676" s="33"/>
      <c r="C676" s="34"/>
      <c r="D676" s="210" t="s">
        <v>115</v>
      </c>
      <c r="E676" s="34"/>
      <c r="F676" s="211" t="s">
        <v>1091</v>
      </c>
      <c r="G676" s="34"/>
      <c r="H676" s="34"/>
      <c r="I676" s="134"/>
      <c r="J676" s="34"/>
      <c r="K676" s="34"/>
      <c r="L676" s="38"/>
      <c r="M676" s="212"/>
      <c r="N676" s="213"/>
      <c r="O676" s="85"/>
      <c r="P676" s="85"/>
      <c r="Q676" s="85"/>
      <c r="R676" s="85"/>
      <c r="S676" s="85"/>
      <c r="T676" s="86"/>
      <c r="U676" s="32"/>
      <c r="V676" s="32"/>
      <c r="W676" s="32"/>
      <c r="X676" s="32"/>
      <c r="Y676" s="32"/>
      <c r="Z676" s="32"/>
      <c r="AA676" s="32"/>
      <c r="AB676" s="32"/>
      <c r="AC676" s="32"/>
      <c r="AD676" s="32"/>
      <c r="AE676" s="32"/>
      <c r="AT676" s="11" t="s">
        <v>115</v>
      </c>
      <c r="AU676" s="11" t="s">
        <v>76</v>
      </c>
    </row>
    <row r="677" s="2" customFormat="1">
      <c r="A677" s="32"/>
      <c r="B677" s="33"/>
      <c r="C677" s="34"/>
      <c r="D677" s="210" t="s">
        <v>117</v>
      </c>
      <c r="E677" s="34"/>
      <c r="F677" s="214" t="s">
        <v>1081</v>
      </c>
      <c r="G677" s="34"/>
      <c r="H677" s="34"/>
      <c r="I677" s="134"/>
      <c r="J677" s="34"/>
      <c r="K677" s="34"/>
      <c r="L677" s="38"/>
      <c r="M677" s="212"/>
      <c r="N677" s="213"/>
      <c r="O677" s="85"/>
      <c r="P677" s="85"/>
      <c r="Q677" s="85"/>
      <c r="R677" s="85"/>
      <c r="S677" s="85"/>
      <c r="T677" s="86"/>
      <c r="U677" s="32"/>
      <c r="V677" s="32"/>
      <c r="W677" s="32"/>
      <c r="X677" s="32"/>
      <c r="Y677" s="32"/>
      <c r="Z677" s="32"/>
      <c r="AA677" s="32"/>
      <c r="AB677" s="32"/>
      <c r="AC677" s="32"/>
      <c r="AD677" s="32"/>
      <c r="AE677" s="32"/>
      <c r="AT677" s="11" t="s">
        <v>117</v>
      </c>
      <c r="AU677" s="11" t="s">
        <v>76</v>
      </c>
    </row>
    <row r="678" s="2" customFormat="1" ht="21.75" customHeight="1">
      <c r="A678" s="32"/>
      <c r="B678" s="33"/>
      <c r="C678" s="196" t="s">
        <v>1092</v>
      </c>
      <c r="D678" s="196" t="s">
        <v>108</v>
      </c>
      <c r="E678" s="197" t="s">
        <v>1093</v>
      </c>
      <c r="F678" s="198" t="s">
        <v>1094</v>
      </c>
      <c r="G678" s="199" t="s">
        <v>121</v>
      </c>
      <c r="H678" s="200">
        <v>30</v>
      </c>
      <c r="I678" s="201"/>
      <c r="J678" s="202">
        <f>ROUND(I678*H678,2)</f>
        <v>0</v>
      </c>
      <c r="K678" s="203"/>
      <c r="L678" s="38"/>
      <c r="M678" s="204" t="s">
        <v>1</v>
      </c>
      <c r="N678" s="205" t="s">
        <v>41</v>
      </c>
      <c r="O678" s="85"/>
      <c r="P678" s="206">
        <f>O678*H678</f>
        <v>0</v>
      </c>
      <c r="Q678" s="206">
        <v>0</v>
      </c>
      <c r="R678" s="206">
        <f>Q678*H678</f>
        <v>0</v>
      </c>
      <c r="S678" s="206">
        <v>0</v>
      </c>
      <c r="T678" s="207">
        <f>S678*H678</f>
        <v>0</v>
      </c>
      <c r="U678" s="32"/>
      <c r="V678" s="32"/>
      <c r="W678" s="32"/>
      <c r="X678" s="32"/>
      <c r="Y678" s="32"/>
      <c r="Z678" s="32"/>
      <c r="AA678" s="32"/>
      <c r="AB678" s="32"/>
      <c r="AC678" s="32"/>
      <c r="AD678" s="32"/>
      <c r="AE678" s="32"/>
      <c r="AR678" s="208" t="s">
        <v>112</v>
      </c>
      <c r="AT678" s="208" t="s">
        <v>108</v>
      </c>
      <c r="AU678" s="208" t="s">
        <v>76</v>
      </c>
      <c r="AY678" s="11" t="s">
        <v>113</v>
      </c>
      <c r="BE678" s="209">
        <f>IF(N678="základní",J678,0)</f>
        <v>0</v>
      </c>
      <c r="BF678" s="209">
        <f>IF(N678="snížená",J678,0)</f>
        <v>0</v>
      </c>
      <c r="BG678" s="209">
        <f>IF(N678="zákl. přenesená",J678,0)</f>
        <v>0</v>
      </c>
      <c r="BH678" s="209">
        <f>IF(N678="sníž. přenesená",J678,0)</f>
        <v>0</v>
      </c>
      <c r="BI678" s="209">
        <f>IF(N678="nulová",J678,0)</f>
        <v>0</v>
      </c>
      <c r="BJ678" s="11" t="s">
        <v>84</v>
      </c>
      <c r="BK678" s="209">
        <f>ROUND(I678*H678,2)</f>
        <v>0</v>
      </c>
      <c r="BL678" s="11" t="s">
        <v>112</v>
      </c>
      <c r="BM678" s="208" t="s">
        <v>1095</v>
      </c>
    </row>
    <row r="679" s="2" customFormat="1">
      <c r="A679" s="32"/>
      <c r="B679" s="33"/>
      <c r="C679" s="34"/>
      <c r="D679" s="210" t="s">
        <v>115</v>
      </c>
      <c r="E679" s="34"/>
      <c r="F679" s="211" t="s">
        <v>1096</v>
      </c>
      <c r="G679" s="34"/>
      <c r="H679" s="34"/>
      <c r="I679" s="134"/>
      <c r="J679" s="34"/>
      <c r="K679" s="34"/>
      <c r="L679" s="38"/>
      <c r="M679" s="212"/>
      <c r="N679" s="213"/>
      <c r="O679" s="85"/>
      <c r="P679" s="85"/>
      <c r="Q679" s="85"/>
      <c r="R679" s="85"/>
      <c r="S679" s="85"/>
      <c r="T679" s="86"/>
      <c r="U679" s="32"/>
      <c r="V679" s="32"/>
      <c r="W679" s="32"/>
      <c r="X679" s="32"/>
      <c r="Y679" s="32"/>
      <c r="Z679" s="32"/>
      <c r="AA679" s="32"/>
      <c r="AB679" s="32"/>
      <c r="AC679" s="32"/>
      <c r="AD679" s="32"/>
      <c r="AE679" s="32"/>
      <c r="AT679" s="11" t="s">
        <v>115</v>
      </c>
      <c r="AU679" s="11" t="s">
        <v>76</v>
      </c>
    </row>
    <row r="680" s="2" customFormat="1">
      <c r="A680" s="32"/>
      <c r="B680" s="33"/>
      <c r="C680" s="34"/>
      <c r="D680" s="210" t="s">
        <v>117</v>
      </c>
      <c r="E680" s="34"/>
      <c r="F680" s="214" t="s">
        <v>1081</v>
      </c>
      <c r="G680" s="34"/>
      <c r="H680" s="34"/>
      <c r="I680" s="134"/>
      <c r="J680" s="34"/>
      <c r="K680" s="34"/>
      <c r="L680" s="38"/>
      <c r="M680" s="212"/>
      <c r="N680" s="213"/>
      <c r="O680" s="85"/>
      <c r="P680" s="85"/>
      <c r="Q680" s="85"/>
      <c r="R680" s="85"/>
      <c r="S680" s="85"/>
      <c r="T680" s="86"/>
      <c r="U680" s="32"/>
      <c r="V680" s="32"/>
      <c r="W680" s="32"/>
      <c r="X680" s="32"/>
      <c r="Y680" s="32"/>
      <c r="Z680" s="32"/>
      <c r="AA680" s="32"/>
      <c r="AB680" s="32"/>
      <c r="AC680" s="32"/>
      <c r="AD680" s="32"/>
      <c r="AE680" s="32"/>
      <c r="AT680" s="11" t="s">
        <v>117</v>
      </c>
      <c r="AU680" s="11" t="s">
        <v>76</v>
      </c>
    </row>
    <row r="681" s="2" customFormat="1" ht="21.75" customHeight="1">
      <c r="A681" s="32"/>
      <c r="B681" s="33"/>
      <c r="C681" s="196" t="s">
        <v>1097</v>
      </c>
      <c r="D681" s="196" t="s">
        <v>108</v>
      </c>
      <c r="E681" s="197" t="s">
        <v>1098</v>
      </c>
      <c r="F681" s="198" t="s">
        <v>1099</v>
      </c>
      <c r="G681" s="199" t="s">
        <v>121</v>
      </c>
      <c r="H681" s="200">
        <v>10</v>
      </c>
      <c r="I681" s="201"/>
      <c r="J681" s="202">
        <f>ROUND(I681*H681,2)</f>
        <v>0</v>
      </c>
      <c r="K681" s="203"/>
      <c r="L681" s="38"/>
      <c r="M681" s="204" t="s">
        <v>1</v>
      </c>
      <c r="N681" s="205" t="s">
        <v>41</v>
      </c>
      <c r="O681" s="85"/>
      <c r="P681" s="206">
        <f>O681*H681</f>
        <v>0</v>
      </c>
      <c r="Q681" s="206">
        <v>0</v>
      </c>
      <c r="R681" s="206">
        <f>Q681*H681</f>
        <v>0</v>
      </c>
      <c r="S681" s="206">
        <v>0</v>
      </c>
      <c r="T681" s="207">
        <f>S681*H681</f>
        <v>0</v>
      </c>
      <c r="U681" s="32"/>
      <c r="V681" s="32"/>
      <c r="W681" s="32"/>
      <c r="X681" s="32"/>
      <c r="Y681" s="32"/>
      <c r="Z681" s="32"/>
      <c r="AA681" s="32"/>
      <c r="AB681" s="32"/>
      <c r="AC681" s="32"/>
      <c r="AD681" s="32"/>
      <c r="AE681" s="32"/>
      <c r="AR681" s="208" t="s">
        <v>112</v>
      </c>
      <c r="AT681" s="208" t="s">
        <v>108</v>
      </c>
      <c r="AU681" s="208" t="s">
        <v>76</v>
      </c>
      <c r="AY681" s="11" t="s">
        <v>113</v>
      </c>
      <c r="BE681" s="209">
        <f>IF(N681="základní",J681,0)</f>
        <v>0</v>
      </c>
      <c r="BF681" s="209">
        <f>IF(N681="snížená",J681,0)</f>
        <v>0</v>
      </c>
      <c r="BG681" s="209">
        <f>IF(N681="zákl. přenesená",J681,0)</f>
        <v>0</v>
      </c>
      <c r="BH681" s="209">
        <f>IF(N681="sníž. přenesená",J681,0)</f>
        <v>0</v>
      </c>
      <c r="BI681" s="209">
        <f>IF(N681="nulová",J681,0)</f>
        <v>0</v>
      </c>
      <c r="BJ681" s="11" t="s">
        <v>84</v>
      </c>
      <c r="BK681" s="209">
        <f>ROUND(I681*H681,2)</f>
        <v>0</v>
      </c>
      <c r="BL681" s="11" t="s">
        <v>112</v>
      </c>
      <c r="BM681" s="208" t="s">
        <v>1100</v>
      </c>
    </row>
    <row r="682" s="2" customFormat="1">
      <c r="A682" s="32"/>
      <c r="B682" s="33"/>
      <c r="C682" s="34"/>
      <c r="D682" s="210" t="s">
        <v>115</v>
      </c>
      <c r="E682" s="34"/>
      <c r="F682" s="211" t="s">
        <v>1101</v>
      </c>
      <c r="G682" s="34"/>
      <c r="H682" s="34"/>
      <c r="I682" s="134"/>
      <c r="J682" s="34"/>
      <c r="K682" s="34"/>
      <c r="L682" s="38"/>
      <c r="M682" s="212"/>
      <c r="N682" s="213"/>
      <c r="O682" s="85"/>
      <c r="P682" s="85"/>
      <c r="Q682" s="85"/>
      <c r="R682" s="85"/>
      <c r="S682" s="85"/>
      <c r="T682" s="86"/>
      <c r="U682" s="32"/>
      <c r="V682" s="32"/>
      <c r="W682" s="32"/>
      <c r="X682" s="32"/>
      <c r="Y682" s="32"/>
      <c r="Z682" s="32"/>
      <c r="AA682" s="32"/>
      <c r="AB682" s="32"/>
      <c r="AC682" s="32"/>
      <c r="AD682" s="32"/>
      <c r="AE682" s="32"/>
      <c r="AT682" s="11" t="s">
        <v>115</v>
      </c>
      <c r="AU682" s="11" t="s">
        <v>76</v>
      </c>
    </row>
    <row r="683" s="2" customFormat="1">
      <c r="A683" s="32"/>
      <c r="B683" s="33"/>
      <c r="C683" s="34"/>
      <c r="D683" s="210" t="s">
        <v>117</v>
      </c>
      <c r="E683" s="34"/>
      <c r="F683" s="214" t="s">
        <v>1081</v>
      </c>
      <c r="G683" s="34"/>
      <c r="H683" s="34"/>
      <c r="I683" s="134"/>
      <c r="J683" s="34"/>
      <c r="K683" s="34"/>
      <c r="L683" s="38"/>
      <c r="M683" s="212"/>
      <c r="N683" s="213"/>
      <c r="O683" s="85"/>
      <c r="P683" s="85"/>
      <c r="Q683" s="85"/>
      <c r="R683" s="85"/>
      <c r="S683" s="85"/>
      <c r="T683" s="86"/>
      <c r="U683" s="32"/>
      <c r="V683" s="32"/>
      <c r="W683" s="32"/>
      <c r="X683" s="32"/>
      <c r="Y683" s="32"/>
      <c r="Z683" s="32"/>
      <c r="AA683" s="32"/>
      <c r="AB683" s="32"/>
      <c r="AC683" s="32"/>
      <c r="AD683" s="32"/>
      <c r="AE683" s="32"/>
      <c r="AT683" s="11" t="s">
        <v>117</v>
      </c>
      <c r="AU683" s="11" t="s">
        <v>76</v>
      </c>
    </row>
    <row r="684" s="2" customFormat="1" ht="16.5" customHeight="1">
      <c r="A684" s="32"/>
      <c r="B684" s="33"/>
      <c r="C684" s="196" t="s">
        <v>1102</v>
      </c>
      <c r="D684" s="196" t="s">
        <v>108</v>
      </c>
      <c r="E684" s="197" t="s">
        <v>1103</v>
      </c>
      <c r="F684" s="198" t="s">
        <v>1104</v>
      </c>
      <c r="G684" s="199" t="s">
        <v>121</v>
      </c>
      <c r="H684" s="200">
        <v>1</v>
      </c>
      <c r="I684" s="201"/>
      <c r="J684" s="202">
        <f>ROUND(I684*H684,2)</f>
        <v>0</v>
      </c>
      <c r="K684" s="203"/>
      <c r="L684" s="38"/>
      <c r="M684" s="204" t="s">
        <v>1</v>
      </c>
      <c r="N684" s="205" t="s">
        <v>41</v>
      </c>
      <c r="O684" s="85"/>
      <c r="P684" s="206">
        <f>O684*H684</f>
        <v>0</v>
      </c>
      <c r="Q684" s="206">
        <v>0</v>
      </c>
      <c r="R684" s="206">
        <f>Q684*H684</f>
        <v>0</v>
      </c>
      <c r="S684" s="206">
        <v>0</v>
      </c>
      <c r="T684" s="207">
        <f>S684*H684</f>
        <v>0</v>
      </c>
      <c r="U684" s="32"/>
      <c r="V684" s="32"/>
      <c r="W684" s="32"/>
      <c r="X684" s="32"/>
      <c r="Y684" s="32"/>
      <c r="Z684" s="32"/>
      <c r="AA684" s="32"/>
      <c r="AB684" s="32"/>
      <c r="AC684" s="32"/>
      <c r="AD684" s="32"/>
      <c r="AE684" s="32"/>
      <c r="AR684" s="208" t="s">
        <v>112</v>
      </c>
      <c r="AT684" s="208" t="s">
        <v>108</v>
      </c>
      <c r="AU684" s="208" t="s">
        <v>76</v>
      </c>
      <c r="AY684" s="11" t="s">
        <v>113</v>
      </c>
      <c r="BE684" s="209">
        <f>IF(N684="základní",J684,0)</f>
        <v>0</v>
      </c>
      <c r="BF684" s="209">
        <f>IF(N684="snížená",J684,0)</f>
        <v>0</v>
      </c>
      <c r="BG684" s="209">
        <f>IF(N684="zákl. přenesená",J684,0)</f>
        <v>0</v>
      </c>
      <c r="BH684" s="209">
        <f>IF(N684="sníž. přenesená",J684,0)</f>
        <v>0</v>
      </c>
      <c r="BI684" s="209">
        <f>IF(N684="nulová",J684,0)</f>
        <v>0</v>
      </c>
      <c r="BJ684" s="11" t="s">
        <v>84</v>
      </c>
      <c r="BK684" s="209">
        <f>ROUND(I684*H684,2)</f>
        <v>0</v>
      </c>
      <c r="BL684" s="11" t="s">
        <v>112</v>
      </c>
      <c r="BM684" s="208" t="s">
        <v>1105</v>
      </c>
    </row>
    <row r="685" s="2" customFormat="1">
      <c r="A685" s="32"/>
      <c r="B685" s="33"/>
      <c r="C685" s="34"/>
      <c r="D685" s="210" t="s">
        <v>115</v>
      </c>
      <c r="E685" s="34"/>
      <c r="F685" s="211" t="s">
        <v>1106</v>
      </c>
      <c r="G685" s="34"/>
      <c r="H685" s="34"/>
      <c r="I685" s="134"/>
      <c r="J685" s="34"/>
      <c r="K685" s="34"/>
      <c r="L685" s="38"/>
      <c r="M685" s="212"/>
      <c r="N685" s="213"/>
      <c r="O685" s="85"/>
      <c r="P685" s="85"/>
      <c r="Q685" s="85"/>
      <c r="R685" s="85"/>
      <c r="S685" s="85"/>
      <c r="T685" s="86"/>
      <c r="U685" s="32"/>
      <c r="V685" s="32"/>
      <c r="W685" s="32"/>
      <c r="X685" s="32"/>
      <c r="Y685" s="32"/>
      <c r="Z685" s="32"/>
      <c r="AA685" s="32"/>
      <c r="AB685" s="32"/>
      <c r="AC685" s="32"/>
      <c r="AD685" s="32"/>
      <c r="AE685" s="32"/>
      <c r="AT685" s="11" t="s">
        <v>115</v>
      </c>
      <c r="AU685" s="11" t="s">
        <v>76</v>
      </c>
    </row>
    <row r="686" s="2" customFormat="1">
      <c r="A686" s="32"/>
      <c r="B686" s="33"/>
      <c r="C686" s="34"/>
      <c r="D686" s="210" t="s">
        <v>117</v>
      </c>
      <c r="E686" s="34"/>
      <c r="F686" s="214" t="s">
        <v>1081</v>
      </c>
      <c r="G686" s="34"/>
      <c r="H686" s="34"/>
      <c r="I686" s="134"/>
      <c r="J686" s="34"/>
      <c r="K686" s="34"/>
      <c r="L686" s="38"/>
      <c r="M686" s="212"/>
      <c r="N686" s="213"/>
      <c r="O686" s="85"/>
      <c r="P686" s="85"/>
      <c r="Q686" s="85"/>
      <c r="R686" s="85"/>
      <c r="S686" s="85"/>
      <c r="T686" s="86"/>
      <c r="U686" s="32"/>
      <c r="V686" s="32"/>
      <c r="W686" s="32"/>
      <c r="X686" s="32"/>
      <c r="Y686" s="32"/>
      <c r="Z686" s="32"/>
      <c r="AA686" s="32"/>
      <c r="AB686" s="32"/>
      <c r="AC686" s="32"/>
      <c r="AD686" s="32"/>
      <c r="AE686" s="32"/>
      <c r="AT686" s="11" t="s">
        <v>117</v>
      </c>
      <c r="AU686" s="11" t="s">
        <v>76</v>
      </c>
    </row>
    <row r="687" s="2" customFormat="1" ht="16.5" customHeight="1">
      <c r="A687" s="32"/>
      <c r="B687" s="33"/>
      <c r="C687" s="196" t="s">
        <v>1107</v>
      </c>
      <c r="D687" s="196" t="s">
        <v>108</v>
      </c>
      <c r="E687" s="197" t="s">
        <v>1108</v>
      </c>
      <c r="F687" s="198" t="s">
        <v>1109</v>
      </c>
      <c r="G687" s="199" t="s">
        <v>121</v>
      </c>
      <c r="H687" s="200">
        <v>50</v>
      </c>
      <c r="I687" s="201"/>
      <c r="J687" s="202">
        <f>ROUND(I687*H687,2)</f>
        <v>0</v>
      </c>
      <c r="K687" s="203"/>
      <c r="L687" s="38"/>
      <c r="M687" s="204" t="s">
        <v>1</v>
      </c>
      <c r="N687" s="205" t="s">
        <v>41</v>
      </c>
      <c r="O687" s="85"/>
      <c r="P687" s="206">
        <f>O687*H687</f>
        <v>0</v>
      </c>
      <c r="Q687" s="206">
        <v>0</v>
      </c>
      <c r="R687" s="206">
        <f>Q687*H687</f>
        <v>0</v>
      </c>
      <c r="S687" s="206">
        <v>0</v>
      </c>
      <c r="T687" s="207">
        <f>S687*H687</f>
        <v>0</v>
      </c>
      <c r="U687" s="32"/>
      <c r="V687" s="32"/>
      <c r="W687" s="32"/>
      <c r="X687" s="32"/>
      <c r="Y687" s="32"/>
      <c r="Z687" s="32"/>
      <c r="AA687" s="32"/>
      <c r="AB687" s="32"/>
      <c r="AC687" s="32"/>
      <c r="AD687" s="32"/>
      <c r="AE687" s="32"/>
      <c r="AR687" s="208" t="s">
        <v>112</v>
      </c>
      <c r="AT687" s="208" t="s">
        <v>108</v>
      </c>
      <c r="AU687" s="208" t="s">
        <v>76</v>
      </c>
      <c r="AY687" s="11" t="s">
        <v>113</v>
      </c>
      <c r="BE687" s="209">
        <f>IF(N687="základní",J687,0)</f>
        <v>0</v>
      </c>
      <c r="BF687" s="209">
        <f>IF(N687="snížená",J687,0)</f>
        <v>0</v>
      </c>
      <c r="BG687" s="209">
        <f>IF(N687="zákl. přenesená",J687,0)</f>
        <v>0</v>
      </c>
      <c r="BH687" s="209">
        <f>IF(N687="sníž. přenesená",J687,0)</f>
        <v>0</v>
      </c>
      <c r="BI687" s="209">
        <f>IF(N687="nulová",J687,0)</f>
        <v>0</v>
      </c>
      <c r="BJ687" s="11" t="s">
        <v>84</v>
      </c>
      <c r="BK687" s="209">
        <f>ROUND(I687*H687,2)</f>
        <v>0</v>
      </c>
      <c r="BL687" s="11" t="s">
        <v>112</v>
      </c>
      <c r="BM687" s="208" t="s">
        <v>1110</v>
      </c>
    </row>
    <row r="688" s="2" customFormat="1">
      <c r="A688" s="32"/>
      <c r="B688" s="33"/>
      <c r="C688" s="34"/>
      <c r="D688" s="210" t="s">
        <v>115</v>
      </c>
      <c r="E688" s="34"/>
      <c r="F688" s="211" t="s">
        <v>1111</v>
      </c>
      <c r="G688" s="34"/>
      <c r="H688" s="34"/>
      <c r="I688" s="134"/>
      <c r="J688" s="34"/>
      <c r="K688" s="34"/>
      <c r="L688" s="38"/>
      <c r="M688" s="212"/>
      <c r="N688" s="213"/>
      <c r="O688" s="85"/>
      <c r="P688" s="85"/>
      <c r="Q688" s="85"/>
      <c r="R688" s="85"/>
      <c r="S688" s="85"/>
      <c r="T688" s="86"/>
      <c r="U688" s="32"/>
      <c r="V688" s="32"/>
      <c r="W688" s="32"/>
      <c r="X688" s="32"/>
      <c r="Y688" s="32"/>
      <c r="Z688" s="32"/>
      <c r="AA688" s="32"/>
      <c r="AB688" s="32"/>
      <c r="AC688" s="32"/>
      <c r="AD688" s="32"/>
      <c r="AE688" s="32"/>
      <c r="AT688" s="11" t="s">
        <v>115</v>
      </c>
      <c r="AU688" s="11" t="s">
        <v>76</v>
      </c>
    </row>
    <row r="689" s="2" customFormat="1">
      <c r="A689" s="32"/>
      <c r="B689" s="33"/>
      <c r="C689" s="34"/>
      <c r="D689" s="210" t="s">
        <v>117</v>
      </c>
      <c r="E689" s="34"/>
      <c r="F689" s="214" t="s">
        <v>1081</v>
      </c>
      <c r="G689" s="34"/>
      <c r="H689" s="34"/>
      <c r="I689" s="134"/>
      <c r="J689" s="34"/>
      <c r="K689" s="34"/>
      <c r="L689" s="38"/>
      <c r="M689" s="212"/>
      <c r="N689" s="213"/>
      <c r="O689" s="85"/>
      <c r="P689" s="85"/>
      <c r="Q689" s="85"/>
      <c r="R689" s="85"/>
      <c r="S689" s="85"/>
      <c r="T689" s="86"/>
      <c r="U689" s="32"/>
      <c r="V689" s="32"/>
      <c r="W689" s="32"/>
      <c r="X689" s="32"/>
      <c r="Y689" s="32"/>
      <c r="Z689" s="32"/>
      <c r="AA689" s="32"/>
      <c r="AB689" s="32"/>
      <c r="AC689" s="32"/>
      <c r="AD689" s="32"/>
      <c r="AE689" s="32"/>
      <c r="AT689" s="11" t="s">
        <v>117</v>
      </c>
      <c r="AU689" s="11" t="s">
        <v>76</v>
      </c>
    </row>
    <row r="690" s="2" customFormat="1" ht="16.5" customHeight="1">
      <c r="A690" s="32"/>
      <c r="B690" s="33"/>
      <c r="C690" s="196" t="s">
        <v>1112</v>
      </c>
      <c r="D690" s="196" t="s">
        <v>108</v>
      </c>
      <c r="E690" s="197" t="s">
        <v>1113</v>
      </c>
      <c r="F690" s="198" t="s">
        <v>1114</v>
      </c>
      <c r="G690" s="199" t="s">
        <v>121</v>
      </c>
      <c r="H690" s="200">
        <v>50</v>
      </c>
      <c r="I690" s="201"/>
      <c r="J690" s="202">
        <f>ROUND(I690*H690,2)</f>
        <v>0</v>
      </c>
      <c r="K690" s="203"/>
      <c r="L690" s="38"/>
      <c r="M690" s="204" t="s">
        <v>1</v>
      </c>
      <c r="N690" s="205" t="s">
        <v>41</v>
      </c>
      <c r="O690" s="85"/>
      <c r="P690" s="206">
        <f>O690*H690</f>
        <v>0</v>
      </c>
      <c r="Q690" s="206">
        <v>0</v>
      </c>
      <c r="R690" s="206">
        <f>Q690*H690</f>
        <v>0</v>
      </c>
      <c r="S690" s="206">
        <v>0</v>
      </c>
      <c r="T690" s="207">
        <f>S690*H690</f>
        <v>0</v>
      </c>
      <c r="U690" s="32"/>
      <c r="V690" s="32"/>
      <c r="W690" s="32"/>
      <c r="X690" s="32"/>
      <c r="Y690" s="32"/>
      <c r="Z690" s="32"/>
      <c r="AA690" s="32"/>
      <c r="AB690" s="32"/>
      <c r="AC690" s="32"/>
      <c r="AD690" s="32"/>
      <c r="AE690" s="32"/>
      <c r="AR690" s="208" t="s">
        <v>112</v>
      </c>
      <c r="AT690" s="208" t="s">
        <v>108</v>
      </c>
      <c r="AU690" s="208" t="s">
        <v>76</v>
      </c>
      <c r="AY690" s="11" t="s">
        <v>113</v>
      </c>
      <c r="BE690" s="209">
        <f>IF(N690="základní",J690,0)</f>
        <v>0</v>
      </c>
      <c r="BF690" s="209">
        <f>IF(N690="snížená",J690,0)</f>
        <v>0</v>
      </c>
      <c r="BG690" s="209">
        <f>IF(N690="zákl. přenesená",J690,0)</f>
        <v>0</v>
      </c>
      <c r="BH690" s="209">
        <f>IF(N690="sníž. přenesená",J690,0)</f>
        <v>0</v>
      </c>
      <c r="BI690" s="209">
        <f>IF(N690="nulová",J690,0)</f>
        <v>0</v>
      </c>
      <c r="BJ690" s="11" t="s">
        <v>84</v>
      </c>
      <c r="BK690" s="209">
        <f>ROUND(I690*H690,2)</f>
        <v>0</v>
      </c>
      <c r="BL690" s="11" t="s">
        <v>112</v>
      </c>
      <c r="BM690" s="208" t="s">
        <v>1115</v>
      </c>
    </row>
    <row r="691" s="2" customFormat="1">
      <c r="A691" s="32"/>
      <c r="B691" s="33"/>
      <c r="C691" s="34"/>
      <c r="D691" s="210" t="s">
        <v>115</v>
      </c>
      <c r="E691" s="34"/>
      <c r="F691" s="211" t="s">
        <v>1116</v>
      </c>
      <c r="G691" s="34"/>
      <c r="H691" s="34"/>
      <c r="I691" s="134"/>
      <c r="J691" s="34"/>
      <c r="K691" s="34"/>
      <c r="L691" s="38"/>
      <c r="M691" s="212"/>
      <c r="N691" s="213"/>
      <c r="O691" s="85"/>
      <c r="P691" s="85"/>
      <c r="Q691" s="85"/>
      <c r="R691" s="85"/>
      <c r="S691" s="85"/>
      <c r="T691" s="86"/>
      <c r="U691" s="32"/>
      <c r="V691" s="32"/>
      <c r="W691" s="32"/>
      <c r="X691" s="32"/>
      <c r="Y691" s="32"/>
      <c r="Z691" s="32"/>
      <c r="AA691" s="32"/>
      <c r="AB691" s="32"/>
      <c r="AC691" s="32"/>
      <c r="AD691" s="32"/>
      <c r="AE691" s="32"/>
      <c r="AT691" s="11" t="s">
        <v>115</v>
      </c>
      <c r="AU691" s="11" t="s">
        <v>76</v>
      </c>
    </row>
    <row r="692" s="2" customFormat="1">
      <c r="A692" s="32"/>
      <c r="B692" s="33"/>
      <c r="C692" s="34"/>
      <c r="D692" s="210" t="s">
        <v>117</v>
      </c>
      <c r="E692" s="34"/>
      <c r="F692" s="214" t="s">
        <v>1081</v>
      </c>
      <c r="G692" s="34"/>
      <c r="H692" s="34"/>
      <c r="I692" s="134"/>
      <c r="J692" s="34"/>
      <c r="K692" s="34"/>
      <c r="L692" s="38"/>
      <c r="M692" s="212"/>
      <c r="N692" s="213"/>
      <c r="O692" s="85"/>
      <c r="P692" s="85"/>
      <c r="Q692" s="85"/>
      <c r="R692" s="85"/>
      <c r="S692" s="85"/>
      <c r="T692" s="86"/>
      <c r="U692" s="32"/>
      <c r="V692" s="32"/>
      <c r="W692" s="32"/>
      <c r="X692" s="32"/>
      <c r="Y692" s="32"/>
      <c r="Z692" s="32"/>
      <c r="AA692" s="32"/>
      <c r="AB692" s="32"/>
      <c r="AC692" s="32"/>
      <c r="AD692" s="32"/>
      <c r="AE692" s="32"/>
      <c r="AT692" s="11" t="s">
        <v>117</v>
      </c>
      <c r="AU692" s="11" t="s">
        <v>76</v>
      </c>
    </row>
    <row r="693" s="2" customFormat="1" ht="16.5" customHeight="1">
      <c r="A693" s="32"/>
      <c r="B693" s="33"/>
      <c r="C693" s="196" t="s">
        <v>1117</v>
      </c>
      <c r="D693" s="196" t="s">
        <v>108</v>
      </c>
      <c r="E693" s="197" t="s">
        <v>1118</v>
      </c>
      <c r="F693" s="198" t="s">
        <v>1119</v>
      </c>
      <c r="G693" s="199" t="s">
        <v>121</v>
      </c>
      <c r="H693" s="200">
        <v>200</v>
      </c>
      <c r="I693" s="201"/>
      <c r="J693" s="202">
        <f>ROUND(I693*H693,2)</f>
        <v>0</v>
      </c>
      <c r="K693" s="203"/>
      <c r="L693" s="38"/>
      <c r="M693" s="204" t="s">
        <v>1</v>
      </c>
      <c r="N693" s="205" t="s">
        <v>41</v>
      </c>
      <c r="O693" s="85"/>
      <c r="P693" s="206">
        <f>O693*H693</f>
        <v>0</v>
      </c>
      <c r="Q693" s="206">
        <v>0</v>
      </c>
      <c r="R693" s="206">
        <f>Q693*H693</f>
        <v>0</v>
      </c>
      <c r="S693" s="206">
        <v>0</v>
      </c>
      <c r="T693" s="207">
        <f>S693*H693</f>
        <v>0</v>
      </c>
      <c r="U693" s="32"/>
      <c r="V693" s="32"/>
      <c r="W693" s="32"/>
      <c r="X693" s="32"/>
      <c r="Y693" s="32"/>
      <c r="Z693" s="32"/>
      <c r="AA693" s="32"/>
      <c r="AB693" s="32"/>
      <c r="AC693" s="32"/>
      <c r="AD693" s="32"/>
      <c r="AE693" s="32"/>
      <c r="AR693" s="208" t="s">
        <v>112</v>
      </c>
      <c r="AT693" s="208" t="s">
        <v>108</v>
      </c>
      <c r="AU693" s="208" t="s">
        <v>76</v>
      </c>
      <c r="AY693" s="11" t="s">
        <v>113</v>
      </c>
      <c r="BE693" s="209">
        <f>IF(N693="základní",J693,0)</f>
        <v>0</v>
      </c>
      <c r="BF693" s="209">
        <f>IF(N693="snížená",J693,0)</f>
        <v>0</v>
      </c>
      <c r="BG693" s="209">
        <f>IF(N693="zákl. přenesená",J693,0)</f>
        <v>0</v>
      </c>
      <c r="BH693" s="209">
        <f>IF(N693="sníž. přenesená",J693,0)</f>
        <v>0</v>
      </c>
      <c r="BI693" s="209">
        <f>IF(N693="nulová",J693,0)</f>
        <v>0</v>
      </c>
      <c r="BJ693" s="11" t="s">
        <v>84</v>
      </c>
      <c r="BK693" s="209">
        <f>ROUND(I693*H693,2)</f>
        <v>0</v>
      </c>
      <c r="BL693" s="11" t="s">
        <v>112</v>
      </c>
      <c r="BM693" s="208" t="s">
        <v>1120</v>
      </c>
    </row>
    <row r="694" s="2" customFormat="1">
      <c r="A694" s="32"/>
      <c r="B694" s="33"/>
      <c r="C694" s="34"/>
      <c r="D694" s="210" t="s">
        <v>115</v>
      </c>
      <c r="E694" s="34"/>
      <c r="F694" s="211" t="s">
        <v>1121</v>
      </c>
      <c r="G694" s="34"/>
      <c r="H694" s="34"/>
      <c r="I694" s="134"/>
      <c r="J694" s="34"/>
      <c r="K694" s="34"/>
      <c r="L694" s="38"/>
      <c r="M694" s="212"/>
      <c r="N694" s="213"/>
      <c r="O694" s="85"/>
      <c r="P694" s="85"/>
      <c r="Q694" s="85"/>
      <c r="R694" s="85"/>
      <c r="S694" s="85"/>
      <c r="T694" s="86"/>
      <c r="U694" s="32"/>
      <c r="V694" s="32"/>
      <c r="W694" s="32"/>
      <c r="X694" s="32"/>
      <c r="Y694" s="32"/>
      <c r="Z694" s="32"/>
      <c r="AA694" s="32"/>
      <c r="AB694" s="32"/>
      <c r="AC694" s="32"/>
      <c r="AD694" s="32"/>
      <c r="AE694" s="32"/>
      <c r="AT694" s="11" t="s">
        <v>115</v>
      </c>
      <c r="AU694" s="11" t="s">
        <v>76</v>
      </c>
    </row>
    <row r="695" s="2" customFormat="1">
      <c r="A695" s="32"/>
      <c r="B695" s="33"/>
      <c r="C695" s="34"/>
      <c r="D695" s="210" t="s">
        <v>117</v>
      </c>
      <c r="E695" s="34"/>
      <c r="F695" s="214" t="s">
        <v>1122</v>
      </c>
      <c r="G695" s="34"/>
      <c r="H695" s="34"/>
      <c r="I695" s="134"/>
      <c r="J695" s="34"/>
      <c r="K695" s="34"/>
      <c r="L695" s="38"/>
      <c r="M695" s="212"/>
      <c r="N695" s="213"/>
      <c r="O695" s="85"/>
      <c r="P695" s="85"/>
      <c r="Q695" s="85"/>
      <c r="R695" s="85"/>
      <c r="S695" s="85"/>
      <c r="T695" s="86"/>
      <c r="U695" s="32"/>
      <c r="V695" s="32"/>
      <c r="W695" s="32"/>
      <c r="X695" s="32"/>
      <c r="Y695" s="32"/>
      <c r="Z695" s="32"/>
      <c r="AA695" s="32"/>
      <c r="AB695" s="32"/>
      <c r="AC695" s="32"/>
      <c r="AD695" s="32"/>
      <c r="AE695" s="32"/>
      <c r="AT695" s="11" t="s">
        <v>117</v>
      </c>
      <c r="AU695" s="11" t="s">
        <v>76</v>
      </c>
    </row>
    <row r="696" s="2" customFormat="1" ht="16.5" customHeight="1">
      <c r="A696" s="32"/>
      <c r="B696" s="33"/>
      <c r="C696" s="196" t="s">
        <v>1123</v>
      </c>
      <c r="D696" s="196" t="s">
        <v>108</v>
      </c>
      <c r="E696" s="197" t="s">
        <v>1124</v>
      </c>
      <c r="F696" s="198" t="s">
        <v>1125</v>
      </c>
      <c r="G696" s="199" t="s">
        <v>121</v>
      </c>
      <c r="H696" s="200">
        <v>200</v>
      </c>
      <c r="I696" s="201"/>
      <c r="J696" s="202">
        <f>ROUND(I696*H696,2)</f>
        <v>0</v>
      </c>
      <c r="K696" s="203"/>
      <c r="L696" s="38"/>
      <c r="M696" s="204" t="s">
        <v>1</v>
      </c>
      <c r="N696" s="205" t="s">
        <v>41</v>
      </c>
      <c r="O696" s="85"/>
      <c r="P696" s="206">
        <f>O696*H696</f>
        <v>0</v>
      </c>
      <c r="Q696" s="206">
        <v>0</v>
      </c>
      <c r="R696" s="206">
        <f>Q696*H696</f>
        <v>0</v>
      </c>
      <c r="S696" s="206">
        <v>0</v>
      </c>
      <c r="T696" s="207">
        <f>S696*H696</f>
        <v>0</v>
      </c>
      <c r="U696" s="32"/>
      <c r="V696" s="32"/>
      <c r="W696" s="32"/>
      <c r="X696" s="32"/>
      <c r="Y696" s="32"/>
      <c r="Z696" s="32"/>
      <c r="AA696" s="32"/>
      <c r="AB696" s="32"/>
      <c r="AC696" s="32"/>
      <c r="AD696" s="32"/>
      <c r="AE696" s="32"/>
      <c r="AR696" s="208" t="s">
        <v>112</v>
      </c>
      <c r="AT696" s="208" t="s">
        <v>108</v>
      </c>
      <c r="AU696" s="208" t="s">
        <v>76</v>
      </c>
      <c r="AY696" s="11" t="s">
        <v>113</v>
      </c>
      <c r="BE696" s="209">
        <f>IF(N696="základní",J696,0)</f>
        <v>0</v>
      </c>
      <c r="BF696" s="209">
        <f>IF(N696="snížená",J696,0)</f>
        <v>0</v>
      </c>
      <c r="BG696" s="209">
        <f>IF(N696="zákl. přenesená",J696,0)</f>
        <v>0</v>
      </c>
      <c r="BH696" s="209">
        <f>IF(N696="sníž. přenesená",J696,0)</f>
        <v>0</v>
      </c>
      <c r="BI696" s="209">
        <f>IF(N696="nulová",J696,0)</f>
        <v>0</v>
      </c>
      <c r="BJ696" s="11" t="s">
        <v>84</v>
      </c>
      <c r="BK696" s="209">
        <f>ROUND(I696*H696,2)</f>
        <v>0</v>
      </c>
      <c r="BL696" s="11" t="s">
        <v>112</v>
      </c>
      <c r="BM696" s="208" t="s">
        <v>1126</v>
      </c>
    </row>
    <row r="697" s="2" customFormat="1">
      <c r="A697" s="32"/>
      <c r="B697" s="33"/>
      <c r="C697" s="34"/>
      <c r="D697" s="210" t="s">
        <v>115</v>
      </c>
      <c r="E697" s="34"/>
      <c r="F697" s="211" t="s">
        <v>1127</v>
      </c>
      <c r="G697" s="34"/>
      <c r="H697" s="34"/>
      <c r="I697" s="134"/>
      <c r="J697" s="34"/>
      <c r="K697" s="34"/>
      <c r="L697" s="38"/>
      <c r="M697" s="212"/>
      <c r="N697" s="213"/>
      <c r="O697" s="85"/>
      <c r="P697" s="85"/>
      <c r="Q697" s="85"/>
      <c r="R697" s="85"/>
      <c r="S697" s="85"/>
      <c r="T697" s="86"/>
      <c r="U697" s="32"/>
      <c r="V697" s="32"/>
      <c r="W697" s="32"/>
      <c r="X697" s="32"/>
      <c r="Y697" s="32"/>
      <c r="Z697" s="32"/>
      <c r="AA697" s="32"/>
      <c r="AB697" s="32"/>
      <c r="AC697" s="32"/>
      <c r="AD697" s="32"/>
      <c r="AE697" s="32"/>
      <c r="AT697" s="11" t="s">
        <v>115</v>
      </c>
      <c r="AU697" s="11" t="s">
        <v>76</v>
      </c>
    </row>
    <row r="698" s="2" customFormat="1">
      <c r="A698" s="32"/>
      <c r="B698" s="33"/>
      <c r="C698" s="34"/>
      <c r="D698" s="210" t="s">
        <v>117</v>
      </c>
      <c r="E698" s="34"/>
      <c r="F698" s="214" t="s">
        <v>1122</v>
      </c>
      <c r="G698" s="34"/>
      <c r="H698" s="34"/>
      <c r="I698" s="134"/>
      <c r="J698" s="34"/>
      <c r="K698" s="34"/>
      <c r="L698" s="38"/>
      <c r="M698" s="212"/>
      <c r="N698" s="213"/>
      <c r="O698" s="85"/>
      <c r="P698" s="85"/>
      <c r="Q698" s="85"/>
      <c r="R698" s="85"/>
      <c r="S698" s="85"/>
      <c r="T698" s="86"/>
      <c r="U698" s="32"/>
      <c r="V698" s="32"/>
      <c r="W698" s="32"/>
      <c r="X698" s="32"/>
      <c r="Y698" s="32"/>
      <c r="Z698" s="32"/>
      <c r="AA698" s="32"/>
      <c r="AB698" s="32"/>
      <c r="AC698" s="32"/>
      <c r="AD698" s="32"/>
      <c r="AE698" s="32"/>
      <c r="AT698" s="11" t="s">
        <v>117</v>
      </c>
      <c r="AU698" s="11" t="s">
        <v>76</v>
      </c>
    </row>
    <row r="699" s="2" customFormat="1" ht="16.5" customHeight="1">
      <c r="A699" s="32"/>
      <c r="B699" s="33"/>
      <c r="C699" s="196" t="s">
        <v>1128</v>
      </c>
      <c r="D699" s="196" t="s">
        <v>108</v>
      </c>
      <c r="E699" s="197" t="s">
        <v>1129</v>
      </c>
      <c r="F699" s="198" t="s">
        <v>1130</v>
      </c>
      <c r="G699" s="199" t="s">
        <v>121</v>
      </c>
      <c r="H699" s="200">
        <v>50</v>
      </c>
      <c r="I699" s="201"/>
      <c r="J699" s="202">
        <f>ROUND(I699*H699,2)</f>
        <v>0</v>
      </c>
      <c r="K699" s="203"/>
      <c r="L699" s="38"/>
      <c r="M699" s="204" t="s">
        <v>1</v>
      </c>
      <c r="N699" s="205" t="s">
        <v>41</v>
      </c>
      <c r="O699" s="85"/>
      <c r="P699" s="206">
        <f>O699*H699</f>
        <v>0</v>
      </c>
      <c r="Q699" s="206">
        <v>0</v>
      </c>
      <c r="R699" s="206">
        <f>Q699*H699</f>
        <v>0</v>
      </c>
      <c r="S699" s="206">
        <v>0</v>
      </c>
      <c r="T699" s="207">
        <f>S699*H699</f>
        <v>0</v>
      </c>
      <c r="U699" s="32"/>
      <c r="V699" s="32"/>
      <c r="W699" s="32"/>
      <c r="X699" s="32"/>
      <c r="Y699" s="32"/>
      <c r="Z699" s="32"/>
      <c r="AA699" s="32"/>
      <c r="AB699" s="32"/>
      <c r="AC699" s="32"/>
      <c r="AD699" s="32"/>
      <c r="AE699" s="32"/>
      <c r="AR699" s="208" t="s">
        <v>112</v>
      </c>
      <c r="AT699" s="208" t="s">
        <v>108</v>
      </c>
      <c r="AU699" s="208" t="s">
        <v>76</v>
      </c>
      <c r="AY699" s="11" t="s">
        <v>113</v>
      </c>
      <c r="BE699" s="209">
        <f>IF(N699="základní",J699,0)</f>
        <v>0</v>
      </c>
      <c r="BF699" s="209">
        <f>IF(N699="snížená",J699,0)</f>
        <v>0</v>
      </c>
      <c r="BG699" s="209">
        <f>IF(N699="zákl. přenesená",J699,0)</f>
        <v>0</v>
      </c>
      <c r="BH699" s="209">
        <f>IF(N699="sníž. přenesená",J699,0)</f>
        <v>0</v>
      </c>
      <c r="BI699" s="209">
        <f>IF(N699="nulová",J699,0)</f>
        <v>0</v>
      </c>
      <c r="BJ699" s="11" t="s">
        <v>84</v>
      </c>
      <c r="BK699" s="209">
        <f>ROUND(I699*H699,2)</f>
        <v>0</v>
      </c>
      <c r="BL699" s="11" t="s">
        <v>112</v>
      </c>
      <c r="BM699" s="208" t="s">
        <v>1131</v>
      </c>
    </row>
    <row r="700" s="2" customFormat="1">
      <c r="A700" s="32"/>
      <c r="B700" s="33"/>
      <c r="C700" s="34"/>
      <c r="D700" s="210" t="s">
        <v>115</v>
      </c>
      <c r="E700" s="34"/>
      <c r="F700" s="211" t="s">
        <v>1132</v>
      </c>
      <c r="G700" s="34"/>
      <c r="H700" s="34"/>
      <c r="I700" s="134"/>
      <c r="J700" s="34"/>
      <c r="K700" s="34"/>
      <c r="L700" s="38"/>
      <c r="M700" s="212"/>
      <c r="N700" s="213"/>
      <c r="O700" s="85"/>
      <c r="P700" s="85"/>
      <c r="Q700" s="85"/>
      <c r="R700" s="85"/>
      <c r="S700" s="85"/>
      <c r="T700" s="86"/>
      <c r="U700" s="32"/>
      <c r="V700" s="32"/>
      <c r="W700" s="32"/>
      <c r="X700" s="32"/>
      <c r="Y700" s="32"/>
      <c r="Z700" s="32"/>
      <c r="AA700" s="32"/>
      <c r="AB700" s="32"/>
      <c r="AC700" s="32"/>
      <c r="AD700" s="32"/>
      <c r="AE700" s="32"/>
      <c r="AT700" s="11" t="s">
        <v>115</v>
      </c>
      <c r="AU700" s="11" t="s">
        <v>76</v>
      </c>
    </row>
    <row r="701" s="2" customFormat="1">
      <c r="A701" s="32"/>
      <c r="B701" s="33"/>
      <c r="C701" s="34"/>
      <c r="D701" s="210" t="s">
        <v>117</v>
      </c>
      <c r="E701" s="34"/>
      <c r="F701" s="214" t="s">
        <v>1122</v>
      </c>
      <c r="G701" s="34"/>
      <c r="H701" s="34"/>
      <c r="I701" s="134"/>
      <c r="J701" s="34"/>
      <c r="K701" s="34"/>
      <c r="L701" s="38"/>
      <c r="M701" s="212"/>
      <c r="N701" s="213"/>
      <c r="O701" s="85"/>
      <c r="P701" s="85"/>
      <c r="Q701" s="85"/>
      <c r="R701" s="85"/>
      <c r="S701" s="85"/>
      <c r="T701" s="86"/>
      <c r="U701" s="32"/>
      <c r="V701" s="32"/>
      <c r="W701" s="32"/>
      <c r="X701" s="32"/>
      <c r="Y701" s="32"/>
      <c r="Z701" s="32"/>
      <c r="AA701" s="32"/>
      <c r="AB701" s="32"/>
      <c r="AC701" s="32"/>
      <c r="AD701" s="32"/>
      <c r="AE701" s="32"/>
      <c r="AT701" s="11" t="s">
        <v>117</v>
      </c>
      <c r="AU701" s="11" t="s">
        <v>76</v>
      </c>
    </row>
    <row r="702" s="2" customFormat="1" ht="16.5" customHeight="1">
      <c r="A702" s="32"/>
      <c r="B702" s="33"/>
      <c r="C702" s="196" t="s">
        <v>1133</v>
      </c>
      <c r="D702" s="196" t="s">
        <v>108</v>
      </c>
      <c r="E702" s="197" t="s">
        <v>1134</v>
      </c>
      <c r="F702" s="198" t="s">
        <v>1135</v>
      </c>
      <c r="G702" s="199" t="s">
        <v>121</v>
      </c>
      <c r="H702" s="200">
        <v>30</v>
      </c>
      <c r="I702" s="201"/>
      <c r="J702" s="202">
        <f>ROUND(I702*H702,2)</f>
        <v>0</v>
      </c>
      <c r="K702" s="203"/>
      <c r="L702" s="38"/>
      <c r="M702" s="204" t="s">
        <v>1</v>
      </c>
      <c r="N702" s="205" t="s">
        <v>41</v>
      </c>
      <c r="O702" s="85"/>
      <c r="P702" s="206">
        <f>O702*H702</f>
        <v>0</v>
      </c>
      <c r="Q702" s="206">
        <v>0</v>
      </c>
      <c r="R702" s="206">
        <f>Q702*H702</f>
        <v>0</v>
      </c>
      <c r="S702" s="206">
        <v>0</v>
      </c>
      <c r="T702" s="207">
        <f>S702*H702</f>
        <v>0</v>
      </c>
      <c r="U702" s="32"/>
      <c r="V702" s="32"/>
      <c r="W702" s="32"/>
      <c r="X702" s="32"/>
      <c r="Y702" s="32"/>
      <c r="Z702" s="32"/>
      <c r="AA702" s="32"/>
      <c r="AB702" s="32"/>
      <c r="AC702" s="32"/>
      <c r="AD702" s="32"/>
      <c r="AE702" s="32"/>
      <c r="AR702" s="208" t="s">
        <v>112</v>
      </c>
      <c r="AT702" s="208" t="s">
        <v>108</v>
      </c>
      <c r="AU702" s="208" t="s">
        <v>76</v>
      </c>
      <c r="AY702" s="11" t="s">
        <v>113</v>
      </c>
      <c r="BE702" s="209">
        <f>IF(N702="základní",J702,0)</f>
        <v>0</v>
      </c>
      <c r="BF702" s="209">
        <f>IF(N702="snížená",J702,0)</f>
        <v>0</v>
      </c>
      <c r="BG702" s="209">
        <f>IF(N702="zákl. přenesená",J702,0)</f>
        <v>0</v>
      </c>
      <c r="BH702" s="209">
        <f>IF(N702="sníž. přenesená",J702,0)</f>
        <v>0</v>
      </c>
      <c r="BI702" s="209">
        <f>IF(N702="nulová",J702,0)</f>
        <v>0</v>
      </c>
      <c r="BJ702" s="11" t="s">
        <v>84</v>
      </c>
      <c r="BK702" s="209">
        <f>ROUND(I702*H702,2)</f>
        <v>0</v>
      </c>
      <c r="BL702" s="11" t="s">
        <v>112</v>
      </c>
      <c r="BM702" s="208" t="s">
        <v>1136</v>
      </c>
    </row>
    <row r="703" s="2" customFormat="1">
      <c r="A703" s="32"/>
      <c r="B703" s="33"/>
      <c r="C703" s="34"/>
      <c r="D703" s="210" t="s">
        <v>115</v>
      </c>
      <c r="E703" s="34"/>
      <c r="F703" s="211" t="s">
        <v>1137</v>
      </c>
      <c r="G703" s="34"/>
      <c r="H703" s="34"/>
      <c r="I703" s="134"/>
      <c r="J703" s="34"/>
      <c r="K703" s="34"/>
      <c r="L703" s="38"/>
      <c r="M703" s="212"/>
      <c r="N703" s="213"/>
      <c r="O703" s="85"/>
      <c r="P703" s="85"/>
      <c r="Q703" s="85"/>
      <c r="R703" s="85"/>
      <c r="S703" s="85"/>
      <c r="T703" s="86"/>
      <c r="U703" s="32"/>
      <c r="V703" s="32"/>
      <c r="W703" s="32"/>
      <c r="X703" s="32"/>
      <c r="Y703" s="32"/>
      <c r="Z703" s="32"/>
      <c r="AA703" s="32"/>
      <c r="AB703" s="32"/>
      <c r="AC703" s="32"/>
      <c r="AD703" s="32"/>
      <c r="AE703" s="32"/>
      <c r="AT703" s="11" t="s">
        <v>115</v>
      </c>
      <c r="AU703" s="11" t="s">
        <v>76</v>
      </c>
    </row>
    <row r="704" s="2" customFormat="1">
      <c r="A704" s="32"/>
      <c r="B704" s="33"/>
      <c r="C704" s="34"/>
      <c r="D704" s="210" t="s">
        <v>117</v>
      </c>
      <c r="E704" s="34"/>
      <c r="F704" s="214" t="s">
        <v>1122</v>
      </c>
      <c r="G704" s="34"/>
      <c r="H704" s="34"/>
      <c r="I704" s="134"/>
      <c r="J704" s="34"/>
      <c r="K704" s="34"/>
      <c r="L704" s="38"/>
      <c r="M704" s="212"/>
      <c r="N704" s="213"/>
      <c r="O704" s="85"/>
      <c r="P704" s="85"/>
      <c r="Q704" s="85"/>
      <c r="R704" s="85"/>
      <c r="S704" s="85"/>
      <c r="T704" s="86"/>
      <c r="U704" s="32"/>
      <c r="V704" s="32"/>
      <c r="W704" s="32"/>
      <c r="X704" s="32"/>
      <c r="Y704" s="32"/>
      <c r="Z704" s="32"/>
      <c r="AA704" s="32"/>
      <c r="AB704" s="32"/>
      <c r="AC704" s="32"/>
      <c r="AD704" s="32"/>
      <c r="AE704" s="32"/>
      <c r="AT704" s="11" t="s">
        <v>117</v>
      </c>
      <c r="AU704" s="11" t="s">
        <v>76</v>
      </c>
    </row>
    <row r="705" s="2" customFormat="1" ht="16.5" customHeight="1">
      <c r="A705" s="32"/>
      <c r="B705" s="33"/>
      <c r="C705" s="196" t="s">
        <v>1138</v>
      </c>
      <c r="D705" s="196" t="s">
        <v>108</v>
      </c>
      <c r="E705" s="197" t="s">
        <v>1139</v>
      </c>
      <c r="F705" s="198" t="s">
        <v>1140</v>
      </c>
      <c r="G705" s="199" t="s">
        <v>121</v>
      </c>
      <c r="H705" s="200">
        <v>10</v>
      </c>
      <c r="I705" s="201"/>
      <c r="J705" s="202">
        <f>ROUND(I705*H705,2)</f>
        <v>0</v>
      </c>
      <c r="K705" s="203"/>
      <c r="L705" s="38"/>
      <c r="M705" s="204" t="s">
        <v>1</v>
      </c>
      <c r="N705" s="205" t="s">
        <v>41</v>
      </c>
      <c r="O705" s="85"/>
      <c r="P705" s="206">
        <f>O705*H705</f>
        <v>0</v>
      </c>
      <c r="Q705" s="206">
        <v>0</v>
      </c>
      <c r="R705" s="206">
        <f>Q705*H705</f>
        <v>0</v>
      </c>
      <c r="S705" s="206">
        <v>0</v>
      </c>
      <c r="T705" s="207">
        <f>S705*H705</f>
        <v>0</v>
      </c>
      <c r="U705" s="32"/>
      <c r="V705" s="32"/>
      <c r="W705" s="32"/>
      <c r="X705" s="32"/>
      <c r="Y705" s="32"/>
      <c r="Z705" s="32"/>
      <c r="AA705" s="32"/>
      <c r="AB705" s="32"/>
      <c r="AC705" s="32"/>
      <c r="AD705" s="32"/>
      <c r="AE705" s="32"/>
      <c r="AR705" s="208" t="s">
        <v>112</v>
      </c>
      <c r="AT705" s="208" t="s">
        <v>108</v>
      </c>
      <c r="AU705" s="208" t="s">
        <v>76</v>
      </c>
      <c r="AY705" s="11" t="s">
        <v>113</v>
      </c>
      <c r="BE705" s="209">
        <f>IF(N705="základní",J705,0)</f>
        <v>0</v>
      </c>
      <c r="BF705" s="209">
        <f>IF(N705="snížená",J705,0)</f>
        <v>0</v>
      </c>
      <c r="BG705" s="209">
        <f>IF(N705="zákl. přenesená",J705,0)</f>
        <v>0</v>
      </c>
      <c r="BH705" s="209">
        <f>IF(N705="sníž. přenesená",J705,0)</f>
        <v>0</v>
      </c>
      <c r="BI705" s="209">
        <f>IF(N705="nulová",J705,0)</f>
        <v>0</v>
      </c>
      <c r="BJ705" s="11" t="s">
        <v>84</v>
      </c>
      <c r="BK705" s="209">
        <f>ROUND(I705*H705,2)</f>
        <v>0</v>
      </c>
      <c r="BL705" s="11" t="s">
        <v>112</v>
      </c>
      <c r="BM705" s="208" t="s">
        <v>1141</v>
      </c>
    </row>
    <row r="706" s="2" customFormat="1">
      <c r="A706" s="32"/>
      <c r="B706" s="33"/>
      <c r="C706" s="34"/>
      <c r="D706" s="210" t="s">
        <v>115</v>
      </c>
      <c r="E706" s="34"/>
      <c r="F706" s="211" t="s">
        <v>1142</v>
      </c>
      <c r="G706" s="34"/>
      <c r="H706" s="34"/>
      <c r="I706" s="134"/>
      <c r="J706" s="34"/>
      <c r="K706" s="34"/>
      <c r="L706" s="38"/>
      <c r="M706" s="212"/>
      <c r="N706" s="213"/>
      <c r="O706" s="85"/>
      <c r="P706" s="85"/>
      <c r="Q706" s="85"/>
      <c r="R706" s="85"/>
      <c r="S706" s="85"/>
      <c r="T706" s="86"/>
      <c r="U706" s="32"/>
      <c r="V706" s="32"/>
      <c r="W706" s="32"/>
      <c r="X706" s="32"/>
      <c r="Y706" s="32"/>
      <c r="Z706" s="32"/>
      <c r="AA706" s="32"/>
      <c r="AB706" s="32"/>
      <c r="AC706" s="32"/>
      <c r="AD706" s="32"/>
      <c r="AE706" s="32"/>
      <c r="AT706" s="11" t="s">
        <v>115</v>
      </c>
      <c r="AU706" s="11" t="s">
        <v>76</v>
      </c>
    </row>
    <row r="707" s="2" customFormat="1">
      <c r="A707" s="32"/>
      <c r="B707" s="33"/>
      <c r="C707" s="34"/>
      <c r="D707" s="210" t="s">
        <v>117</v>
      </c>
      <c r="E707" s="34"/>
      <c r="F707" s="214" t="s">
        <v>1122</v>
      </c>
      <c r="G707" s="34"/>
      <c r="H707" s="34"/>
      <c r="I707" s="134"/>
      <c r="J707" s="34"/>
      <c r="K707" s="34"/>
      <c r="L707" s="38"/>
      <c r="M707" s="212"/>
      <c r="N707" s="213"/>
      <c r="O707" s="85"/>
      <c r="P707" s="85"/>
      <c r="Q707" s="85"/>
      <c r="R707" s="85"/>
      <c r="S707" s="85"/>
      <c r="T707" s="86"/>
      <c r="U707" s="32"/>
      <c r="V707" s="32"/>
      <c r="W707" s="32"/>
      <c r="X707" s="32"/>
      <c r="Y707" s="32"/>
      <c r="Z707" s="32"/>
      <c r="AA707" s="32"/>
      <c r="AB707" s="32"/>
      <c r="AC707" s="32"/>
      <c r="AD707" s="32"/>
      <c r="AE707" s="32"/>
      <c r="AT707" s="11" t="s">
        <v>117</v>
      </c>
      <c r="AU707" s="11" t="s">
        <v>76</v>
      </c>
    </row>
    <row r="708" s="2" customFormat="1" ht="16.5" customHeight="1">
      <c r="A708" s="32"/>
      <c r="B708" s="33"/>
      <c r="C708" s="196" t="s">
        <v>1143</v>
      </c>
      <c r="D708" s="196" t="s">
        <v>108</v>
      </c>
      <c r="E708" s="197" t="s">
        <v>1144</v>
      </c>
      <c r="F708" s="198" t="s">
        <v>1145</v>
      </c>
      <c r="G708" s="199" t="s">
        <v>121</v>
      </c>
      <c r="H708" s="200">
        <v>1</v>
      </c>
      <c r="I708" s="201"/>
      <c r="J708" s="202">
        <f>ROUND(I708*H708,2)</f>
        <v>0</v>
      </c>
      <c r="K708" s="203"/>
      <c r="L708" s="38"/>
      <c r="M708" s="204" t="s">
        <v>1</v>
      </c>
      <c r="N708" s="205" t="s">
        <v>41</v>
      </c>
      <c r="O708" s="85"/>
      <c r="P708" s="206">
        <f>O708*H708</f>
        <v>0</v>
      </c>
      <c r="Q708" s="206">
        <v>0</v>
      </c>
      <c r="R708" s="206">
        <f>Q708*H708</f>
        <v>0</v>
      </c>
      <c r="S708" s="206">
        <v>0</v>
      </c>
      <c r="T708" s="207">
        <f>S708*H708</f>
        <v>0</v>
      </c>
      <c r="U708" s="32"/>
      <c r="V708" s="32"/>
      <c r="W708" s="32"/>
      <c r="X708" s="32"/>
      <c r="Y708" s="32"/>
      <c r="Z708" s="32"/>
      <c r="AA708" s="32"/>
      <c r="AB708" s="32"/>
      <c r="AC708" s="32"/>
      <c r="AD708" s="32"/>
      <c r="AE708" s="32"/>
      <c r="AR708" s="208" t="s">
        <v>112</v>
      </c>
      <c r="AT708" s="208" t="s">
        <v>108</v>
      </c>
      <c r="AU708" s="208" t="s">
        <v>76</v>
      </c>
      <c r="AY708" s="11" t="s">
        <v>113</v>
      </c>
      <c r="BE708" s="209">
        <f>IF(N708="základní",J708,0)</f>
        <v>0</v>
      </c>
      <c r="BF708" s="209">
        <f>IF(N708="snížená",J708,0)</f>
        <v>0</v>
      </c>
      <c r="BG708" s="209">
        <f>IF(N708="zákl. přenesená",J708,0)</f>
        <v>0</v>
      </c>
      <c r="BH708" s="209">
        <f>IF(N708="sníž. přenesená",J708,0)</f>
        <v>0</v>
      </c>
      <c r="BI708" s="209">
        <f>IF(N708="nulová",J708,0)</f>
        <v>0</v>
      </c>
      <c r="BJ708" s="11" t="s">
        <v>84</v>
      </c>
      <c r="BK708" s="209">
        <f>ROUND(I708*H708,2)</f>
        <v>0</v>
      </c>
      <c r="BL708" s="11" t="s">
        <v>112</v>
      </c>
      <c r="BM708" s="208" t="s">
        <v>1146</v>
      </c>
    </row>
    <row r="709" s="2" customFormat="1">
      <c r="A709" s="32"/>
      <c r="B709" s="33"/>
      <c r="C709" s="34"/>
      <c r="D709" s="210" t="s">
        <v>115</v>
      </c>
      <c r="E709" s="34"/>
      <c r="F709" s="211" t="s">
        <v>1147</v>
      </c>
      <c r="G709" s="34"/>
      <c r="H709" s="34"/>
      <c r="I709" s="134"/>
      <c r="J709" s="34"/>
      <c r="K709" s="34"/>
      <c r="L709" s="38"/>
      <c r="M709" s="212"/>
      <c r="N709" s="213"/>
      <c r="O709" s="85"/>
      <c r="P709" s="85"/>
      <c r="Q709" s="85"/>
      <c r="R709" s="85"/>
      <c r="S709" s="85"/>
      <c r="T709" s="86"/>
      <c r="U709" s="32"/>
      <c r="V709" s="32"/>
      <c r="W709" s="32"/>
      <c r="X709" s="32"/>
      <c r="Y709" s="32"/>
      <c r="Z709" s="32"/>
      <c r="AA709" s="32"/>
      <c r="AB709" s="32"/>
      <c r="AC709" s="32"/>
      <c r="AD709" s="32"/>
      <c r="AE709" s="32"/>
      <c r="AT709" s="11" t="s">
        <v>115</v>
      </c>
      <c r="AU709" s="11" t="s">
        <v>76</v>
      </c>
    </row>
    <row r="710" s="2" customFormat="1">
      <c r="A710" s="32"/>
      <c r="B710" s="33"/>
      <c r="C710" s="34"/>
      <c r="D710" s="210" t="s">
        <v>117</v>
      </c>
      <c r="E710" s="34"/>
      <c r="F710" s="214" t="s">
        <v>1122</v>
      </c>
      <c r="G710" s="34"/>
      <c r="H710" s="34"/>
      <c r="I710" s="134"/>
      <c r="J710" s="34"/>
      <c r="K710" s="34"/>
      <c r="L710" s="38"/>
      <c r="M710" s="212"/>
      <c r="N710" s="213"/>
      <c r="O710" s="85"/>
      <c r="P710" s="85"/>
      <c r="Q710" s="85"/>
      <c r="R710" s="85"/>
      <c r="S710" s="85"/>
      <c r="T710" s="86"/>
      <c r="U710" s="32"/>
      <c r="V710" s="32"/>
      <c r="W710" s="32"/>
      <c r="X710" s="32"/>
      <c r="Y710" s="32"/>
      <c r="Z710" s="32"/>
      <c r="AA710" s="32"/>
      <c r="AB710" s="32"/>
      <c r="AC710" s="32"/>
      <c r="AD710" s="32"/>
      <c r="AE710" s="32"/>
      <c r="AT710" s="11" t="s">
        <v>117</v>
      </c>
      <c r="AU710" s="11" t="s">
        <v>76</v>
      </c>
    </row>
    <row r="711" s="2" customFormat="1" ht="16.5" customHeight="1">
      <c r="A711" s="32"/>
      <c r="B711" s="33"/>
      <c r="C711" s="196" t="s">
        <v>1148</v>
      </c>
      <c r="D711" s="196" t="s">
        <v>108</v>
      </c>
      <c r="E711" s="197" t="s">
        <v>1149</v>
      </c>
      <c r="F711" s="198" t="s">
        <v>1150</v>
      </c>
      <c r="G711" s="199" t="s">
        <v>121</v>
      </c>
      <c r="H711" s="200">
        <v>200</v>
      </c>
      <c r="I711" s="201"/>
      <c r="J711" s="202">
        <f>ROUND(I711*H711,2)</f>
        <v>0</v>
      </c>
      <c r="K711" s="203"/>
      <c r="L711" s="38"/>
      <c r="M711" s="204" t="s">
        <v>1</v>
      </c>
      <c r="N711" s="205" t="s">
        <v>41</v>
      </c>
      <c r="O711" s="85"/>
      <c r="P711" s="206">
        <f>O711*H711</f>
        <v>0</v>
      </c>
      <c r="Q711" s="206">
        <v>0</v>
      </c>
      <c r="R711" s="206">
        <f>Q711*H711</f>
        <v>0</v>
      </c>
      <c r="S711" s="206">
        <v>0</v>
      </c>
      <c r="T711" s="207">
        <f>S711*H711</f>
        <v>0</v>
      </c>
      <c r="U711" s="32"/>
      <c r="V711" s="32"/>
      <c r="W711" s="32"/>
      <c r="X711" s="32"/>
      <c r="Y711" s="32"/>
      <c r="Z711" s="32"/>
      <c r="AA711" s="32"/>
      <c r="AB711" s="32"/>
      <c r="AC711" s="32"/>
      <c r="AD711" s="32"/>
      <c r="AE711" s="32"/>
      <c r="AR711" s="208" t="s">
        <v>112</v>
      </c>
      <c r="AT711" s="208" t="s">
        <v>108</v>
      </c>
      <c r="AU711" s="208" t="s">
        <v>76</v>
      </c>
      <c r="AY711" s="11" t="s">
        <v>113</v>
      </c>
      <c r="BE711" s="209">
        <f>IF(N711="základní",J711,0)</f>
        <v>0</v>
      </c>
      <c r="BF711" s="209">
        <f>IF(N711="snížená",J711,0)</f>
        <v>0</v>
      </c>
      <c r="BG711" s="209">
        <f>IF(N711="zákl. přenesená",J711,0)</f>
        <v>0</v>
      </c>
      <c r="BH711" s="209">
        <f>IF(N711="sníž. přenesená",J711,0)</f>
        <v>0</v>
      </c>
      <c r="BI711" s="209">
        <f>IF(N711="nulová",J711,0)</f>
        <v>0</v>
      </c>
      <c r="BJ711" s="11" t="s">
        <v>84</v>
      </c>
      <c r="BK711" s="209">
        <f>ROUND(I711*H711,2)</f>
        <v>0</v>
      </c>
      <c r="BL711" s="11" t="s">
        <v>112</v>
      </c>
      <c r="BM711" s="208" t="s">
        <v>1151</v>
      </c>
    </row>
    <row r="712" s="2" customFormat="1">
      <c r="A712" s="32"/>
      <c r="B712" s="33"/>
      <c r="C712" s="34"/>
      <c r="D712" s="210" t="s">
        <v>115</v>
      </c>
      <c r="E712" s="34"/>
      <c r="F712" s="211" t="s">
        <v>1152</v>
      </c>
      <c r="G712" s="34"/>
      <c r="H712" s="34"/>
      <c r="I712" s="134"/>
      <c r="J712" s="34"/>
      <c r="K712" s="34"/>
      <c r="L712" s="38"/>
      <c r="M712" s="212"/>
      <c r="N712" s="213"/>
      <c r="O712" s="85"/>
      <c r="P712" s="85"/>
      <c r="Q712" s="85"/>
      <c r="R712" s="85"/>
      <c r="S712" s="85"/>
      <c r="T712" s="86"/>
      <c r="U712" s="32"/>
      <c r="V712" s="32"/>
      <c r="W712" s="32"/>
      <c r="X712" s="32"/>
      <c r="Y712" s="32"/>
      <c r="Z712" s="32"/>
      <c r="AA712" s="32"/>
      <c r="AB712" s="32"/>
      <c r="AC712" s="32"/>
      <c r="AD712" s="32"/>
      <c r="AE712" s="32"/>
      <c r="AT712" s="11" t="s">
        <v>115</v>
      </c>
      <c r="AU712" s="11" t="s">
        <v>76</v>
      </c>
    </row>
    <row r="713" s="2" customFormat="1">
      <c r="A713" s="32"/>
      <c r="B713" s="33"/>
      <c r="C713" s="34"/>
      <c r="D713" s="210" t="s">
        <v>117</v>
      </c>
      <c r="E713" s="34"/>
      <c r="F713" s="214" t="s">
        <v>1122</v>
      </c>
      <c r="G713" s="34"/>
      <c r="H713" s="34"/>
      <c r="I713" s="134"/>
      <c r="J713" s="34"/>
      <c r="K713" s="34"/>
      <c r="L713" s="38"/>
      <c r="M713" s="212"/>
      <c r="N713" s="213"/>
      <c r="O713" s="85"/>
      <c r="P713" s="85"/>
      <c r="Q713" s="85"/>
      <c r="R713" s="85"/>
      <c r="S713" s="85"/>
      <c r="T713" s="86"/>
      <c r="U713" s="32"/>
      <c r="V713" s="32"/>
      <c r="W713" s="32"/>
      <c r="X713" s="32"/>
      <c r="Y713" s="32"/>
      <c r="Z713" s="32"/>
      <c r="AA713" s="32"/>
      <c r="AB713" s="32"/>
      <c r="AC713" s="32"/>
      <c r="AD713" s="32"/>
      <c r="AE713" s="32"/>
      <c r="AT713" s="11" t="s">
        <v>117</v>
      </c>
      <c r="AU713" s="11" t="s">
        <v>76</v>
      </c>
    </row>
    <row r="714" s="2" customFormat="1" ht="16.5" customHeight="1">
      <c r="A714" s="32"/>
      <c r="B714" s="33"/>
      <c r="C714" s="196" t="s">
        <v>1153</v>
      </c>
      <c r="D714" s="196" t="s">
        <v>108</v>
      </c>
      <c r="E714" s="197" t="s">
        <v>1154</v>
      </c>
      <c r="F714" s="198" t="s">
        <v>1155</v>
      </c>
      <c r="G714" s="199" t="s">
        <v>121</v>
      </c>
      <c r="H714" s="200">
        <v>200</v>
      </c>
      <c r="I714" s="201"/>
      <c r="J714" s="202">
        <f>ROUND(I714*H714,2)</f>
        <v>0</v>
      </c>
      <c r="K714" s="203"/>
      <c r="L714" s="38"/>
      <c r="M714" s="204" t="s">
        <v>1</v>
      </c>
      <c r="N714" s="205" t="s">
        <v>41</v>
      </c>
      <c r="O714" s="85"/>
      <c r="P714" s="206">
        <f>O714*H714</f>
        <v>0</v>
      </c>
      <c r="Q714" s="206">
        <v>0</v>
      </c>
      <c r="R714" s="206">
        <f>Q714*H714</f>
        <v>0</v>
      </c>
      <c r="S714" s="206">
        <v>0</v>
      </c>
      <c r="T714" s="207">
        <f>S714*H714</f>
        <v>0</v>
      </c>
      <c r="U714" s="32"/>
      <c r="V714" s="32"/>
      <c r="W714" s="32"/>
      <c r="X714" s="32"/>
      <c r="Y714" s="32"/>
      <c r="Z714" s="32"/>
      <c r="AA714" s="32"/>
      <c r="AB714" s="32"/>
      <c r="AC714" s="32"/>
      <c r="AD714" s="32"/>
      <c r="AE714" s="32"/>
      <c r="AR714" s="208" t="s">
        <v>112</v>
      </c>
      <c r="AT714" s="208" t="s">
        <v>108</v>
      </c>
      <c r="AU714" s="208" t="s">
        <v>76</v>
      </c>
      <c r="AY714" s="11" t="s">
        <v>113</v>
      </c>
      <c r="BE714" s="209">
        <f>IF(N714="základní",J714,0)</f>
        <v>0</v>
      </c>
      <c r="BF714" s="209">
        <f>IF(N714="snížená",J714,0)</f>
        <v>0</v>
      </c>
      <c r="BG714" s="209">
        <f>IF(N714="zákl. přenesená",J714,0)</f>
        <v>0</v>
      </c>
      <c r="BH714" s="209">
        <f>IF(N714="sníž. přenesená",J714,0)</f>
        <v>0</v>
      </c>
      <c r="BI714" s="209">
        <f>IF(N714="nulová",J714,0)</f>
        <v>0</v>
      </c>
      <c r="BJ714" s="11" t="s">
        <v>84</v>
      </c>
      <c r="BK714" s="209">
        <f>ROUND(I714*H714,2)</f>
        <v>0</v>
      </c>
      <c r="BL714" s="11" t="s">
        <v>112</v>
      </c>
      <c r="BM714" s="208" t="s">
        <v>1156</v>
      </c>
    </row>
    <row r="715" s="2" customFormat="1">
      <c r="A715" s="32"/>
      <c r="B715" s="33"/>
      <c r="C715" s="34"/>
      <c r="D715" s="210" t="s">
        <v>115</v>
      </c>
      <c r="E715" s="34"/>
      <c r="F715" s="211" t="s">
        <v>1157</v>
      </c>
      <c r="G715" s="34"/>
      <c r="H715" s="34"/>
      <c r="I715" s="134"/>
      <c r="J715" s="34"/>
      <c r="K715" s="34"/>
      <c r="L715" s="38"/>
      <c r="M715" s="212"/>
      <c r="N715" s="213"/>
      <c r="O715" s="85"/>
      <c r="P715" s="85"/>
      <c r="Q715" s="85"/>
      <c r="R715" s="85"/>
      <c r="S715" s="85"/>
      <c r="T715" s="86"/>
      <c r="U715" s="32"/>
      <c r="V715" s="32"/>
      <c r="W715" s="32"/>
      <c r="X715" s="32"/>
      <c r="Y715" s="32"/>
      <c r="Z715" s="32"/>
      <c r="AA715" s="32"/>
      <c r="AB715" s="32"/>
      <c r="AC715" s="32"/>
      <c r="AD715" s="32"/>
      <c r="AE715" s="32"/>
      <c r="AT715" s="11" t="s">
        <v>115</v>
      </c>
      <c r="AU715" s="11" t="s">
        <v>76</v>
      </c>
    </row>
    <row r="716" s="2" customFormat="1">
      <c r="A716" s="32"/>
      <c r="B716" s="33"/>
      <c r="C716" s="34"/>
      <c r="D716" s="210" t="s">
        <v>117</v>
      </c>
      <c r="E716" s="34"/>
      <c r="F716" s="214" t="s">
        <v>1122</v>
      </c>
      <c r="G716" s="34"/>
      <c r="H716" s="34"/>
      <c r="I716" s="134"/>
      <c r="J716" s="34"/>
      <c r="K716" s="34"/>
      <c r="L716" s="38"/>
      <c r="M716" s="212"/>
      <c r="N716" s="213"/>
      <c r="O716" s="85"/>
      <c r="P716" s="85"/>
      <c r="Q716" s="85"/>
      <c r="R716" s="85"/>
      <c r="S716" s="85"/>
      <c r="T716" s="86"/>
      <c r="U716" s="32"/>
      <c r="V716" s="32"/>
      <c r="W716" s="32"/>
      <c r="X716" s="32"/>
      <c r="Y716" s="32"/>
      <c r="Z716" s="32"/>
      <c r="AA716" s="32"/>
      <c r="AB716" s="32"/>
      <c r="AC716" s="32"/>
      <c r="AD716" s="32"/>
      <c r="AE716" s="32"/>
      <c r="AT716" s="11" t="s">
        <v>117</v>
      </c>
      <c r="AU716" s="11" t="s">
        <v>76</v>
      </c>
    </row>
    <row r="717" s="2" customFormat="1" ht="16.5" customHeight="1">
      <c r="A717" s="32"/>
      <c r="B717" s="33"/>
      <c r="C717" s="196" t="s">
        <v>1158</v>
      </c>
      <c r="D717" s="196" t="s">
        <v>108</v>
      </c>
      <c r="E717" s="197" t="s">
        <v>1159</v>
      </c>
      <c r="F717" s="198" t="s">
        <v>1160</v>
      </c>
      <c r="G717" s="199" t="s">
        <v>571</v>
      </c>
      <c r="H717" s="200">
        <v>50</v>
      </c>
      <c r="I717" s="201"/>
      <c r="J717" s="202">
        <f>ROUND(I717*H717,2)</f>
        <v>0</v>
      </c>
      <c r="K717" s="203"/>
      <c r="L717" s="38"/>
      <c r="M717" s="204" t="s">
        <v>1</v>
      </c>
      <c r="N717" s="205" t="s">
        <v>41</v>
      </c>
      <c r="O717" s="85"/>
      <c r="P717" s="206">
        <f>O717*H717</f>
        <v>0</v>
      </c>
      <c r="Q717" s="206">
        <v>0</v>
      </c>
      <c r="R717" s="206">
        <f>Q717*H717</f>
        <v>0</v>
      </c>
      <c r="S717" s="206">
        <v>0</v>
      </c>
      <c r="T717" s="207">
        <f>S717*H717</f>
        <v>0</v>
      </c>
      <c r="U717" s="32"/>
      <c r="V717" s="32"/>
      <c r="W717" s="32"/>
      <c r="X717" s="32"/>
      <c r="Y717" s="32"/>
      <c r="Z717" s="32"/>
      <c r="AA717" s="32"/>
      <c r="AB717" s="32"/>
      <c r="AC717" s="32"/>
      <c r="AD717" s="32"/>
      <c r="AE717" s="32"/>
      <c r="AR717" s="208" t="s">
        <v>112</v>
      </c>
      <c r="AT717" s="208" t="s">
        <v>108</v>
      </c>
      <c r="AU717" s="208" t="s">
        <v>76</v>
      </c>
      <c r="AY717" s="11" t="s">
        <v>113</v>
      </c>
      <c r="BE717" s="209">
        <f>IF(N717="základní",J717,0)</f>
        <v>0</v>
      </c>
      <c r="BF717" s="209">
        <f>IF(N717="snížená",J717,0)</f>
        <v>0</v>
      </c>
      <c r="BG717" s="209">
        <f>IF(N717="zákl. přenesená",J717,0)</f>
        <v>0</v>
      </c>
      <c r="BH717" s="209">
        <f>IF(N717="sníž. přenesená",J717,0)</f>
        <v>0</v>
      </c>
      <c r="BI717" s="209">
        <f>IF(N717="nulová",J717,0)</f>
        <v>0</v>
      </c>
      <c r="BJ717" s="11" t="s">
        <v>84</v>
      </c>
      <c r="BK717" s="209">
        <f>ROUND(I717*H717,2)</f>
        <v>0</v>
      </c>
      <c r="BL717" s="11" t="s">
        <v>112</v>
      </c>
      <c r="BM717" s="208" t="s">
        <v>1161</v>
      </c>
    </row>
    <row r="718" s="2" customFormat="1">
      <c r="A718" s="32"/>
      <c r="B718" s="33"/>
      <c r="C718" s="34"/>
      <c r="D718" s="210" t="s">
        <v>115</v>
      </c>
      <c r="E718" s="34"/>
      <c r="F718" s="211" t="s">
        <v>1162</v>
      </c>
      <c r="G718" s="34"/>
      <c r="H718" s="34"/>
      <c r="I718" s="134"/>
      <c r="J718" s="34"/>
      <c r="K718" s="34"/>
      <c r="L718" s="38"/>
      <c r="M718" s="212"/>
      <c r="N718" s="213"/>
      <c r="O718" s="85"/>
      <c r="P718" s="85"/>
      <c r="Q718" s="85"/>
      <c r="R718" s="85"/>
      <c r="S718" s="85"/>
      <c r="T718" s="86"/>
      <c r="U718" s="32"/>
      <c r="V718" s="32"/>
      <c r="W718" s="32"/>
      <c r="X718" s="32"/>
      <c r="Y718" s="32"/>
      <c r="Z718" s="32"/>
      <c r="AA718" s="32"/>
      <c r="AB718" s="32"/>
      <c r="AC718" s="32"/>
      <c r="AD718" s="32"/>
      <c r="AE718" s="32"/>
      <c r="AT718" s="11" t="s">
        <v>115</v>
      </c>
      <c r="AU718" s="11" t="s">
        <v>76</v>
      </c>
    </row>
    <row r="719" s="2" customFormat="1">
      <c r="A719" s="32"/>
      <c r="B719" s="33"/>
      <c r="C719" s="34"/>
      <c r="D719" s="210" t="s">
        <v>117</v>
      </c>
      <c r="E719" s="34"/>
      <c r="F719" s="214" t="s">
        <v>1163</v>
      </c>
      <c r="G719" s="34"/>
      <c r="H719" s="34"/>
      <c r="I719" s="134"/>
      <c r="J719" s="34"/>
      <c r="K719" s="34"/>
      <c r="L719" s="38"/>
      <c r="M719" s="212"/>
      <c r="N719" s="213"/>
      <c r="O719" s="85"/>
      <c r="P719" s="85"/>
      <c r="Q719" s="85"/>
      <c r="R719" s="85"/>
      <c r="S719" s="85"/>
      <c r="T719" s="86"/>
      <c r="U719" s="32"/>
      <c r="V719" s="32"/>
      <c r="W719" s="32"/>
      <c r="X719" s="32"/>
      <c r="Y719" s="32"/>
      <c r="Z719" s="32"/>
      <c r="AA719" s="32"/>
      <c r="AB719" s="32"/>
      <c r="AC719" s="32"/>
      <c r="AD719" s="32"/>
      <c r="AE719" s="32"/>
      <c r="AT719" s="11" t="s">
        <v>117</v>
      </c>
      <c r="AU719" s="11" t="s">
        <v>76</v>
      </c>
    </row>
    <row r="720" s="2" customFormat="1" ht="16.5" customHeight="1">
      <c r="A720" s="32"/>
      <c r="B720" s="33"/>
      <c r="C720" s="196" t="s">
        <v>1164</v>
      </c>
      <c r="D720" s="196" t="s">
        <v>108</v>
      </c>
      <c r="E720" s="197" t="s">
        <v>1165</v>
      </c>
      <c r="F720" s="198" t="s">
        <v>1166</v>
      </c>
      <c r="G720" s="199" t="s">
        <v>121</v>
      </c>
      <c r="H720" s="200">
        <v>10</v>
      </c>
      <c r="I720" s="201"/>
      <c r="J720" s="202">
        <f>ROUND(I720*H720,2)</f>
        <v>0</v>
      </c>
      <c r="K720" s="203"/>
      <c r="L720" s="38"/>
      <c r="M720" s="204" t="s">
        <v>1</v>
      </c>
      <c r="N720" s="205" t="s">
        <v>41</v>
      </c>
      <c r="O720" s="85"/>
      <c r="P720" s="206">
        <f>O720*H720</f>
        <v>0</v>
      </c>
      <c r="Q720" s="206">
        <v>0</v>
      </c>
      <c r="R720" s="206">
        <f>Q720*H720</f>
        <v>0</v>
      </c>
      <c r="S720" s="206">
        <v>0</v>
      </c>
      <c r="T720" s="207">
        <f>S720*H720</f>
        <v>0</v>
      </c>
      <c r="U720" s="32"/>
      <c r="V720" s="32"/>
      <c r="W720" s="32"/>
      <c r="X720" s="32"/>
      <c r="Y720" s="32"/>
      <c r="Z720" s="32"/>
      <c r="AA720" s="32"/>
      <c r="AB720" s="32"/>
      <c r="AC720" s="32"/>
      <c r="AD720" s="32"/>
      <c r="AE720" s="32"/>
      <c r="AR720" s="208" t="s">
        <v>112</v>
      </c>
      <c r="AT720" s="208" t="s">
        <v>108</v>
      </c>
      <c r="AU720" s="208" t="s">
        <v>76</v>
      </c>
      <c r="AY720" s="11" t="s">
        <v>113</v>
      </c>
      <c r="BE720" s="209">
        <f>IF(N720="základní",J720,0)</f>
        <v>0</v>
      </c>
      <c r="BF720" s="209">
        <f>IF(N720="snížená",J720,0)</f>
        <v>0</v>
      </c>
      <c r="BG720" s="209">
        <f>IF(N720="zákl. přenesená",J720,0)</f>
        <v>0</v>
      </c>
      <c r="BH720" s="209">
        <f>IF(N720="sníž. přenesená",J720,0)</f>
        <v>0</v>
      </c>
      <c r="BI720" s="209">
        <f>IF(N720="nulová",J720,0)</f>
        <v>0</v>
      </c>
      <c r="BJ720" s="11" t="s">
        <v>84</v>
      </c>
      <c r="BK720" s="209">
        <f>ROUND(I720*H720,2)</f>
        <v>0</v>
      </c>
      <c r="BL720" s="11" t="s">
        <v>112</v>
      </c>
      <c r="BM720" s="208" t="s">
        <v>1167</v>
      </c>
    </row>
    <row r="721" s="2" customFormat="1">
      <c r="A721" s="32"/>
      <c r="B721" s="33"/>
      <c r="C721" s="34"/>
      <c r="D721" s="210" t="s">
        <v>115</v>
      </c>
      <c r="E721" s="34"/>
      <c r="F721" s="211" t="s">
        <v>1168</v>
      </c>
      <c r="G721" s="34"/>
      <c r="H721" s="34"/>
      <c r="I721" s="134"/>
      <c r="J721" s="34"/>
      <c r="K721" s="34"/>
      <c r="L721" s="38"/>
      <c r="M721" s="212"/>
      <c r="N721" s="213"/>
      <c r="O721" s="85"/>
      <c r="P721" s="85"/>
      <c r="Q721" s="85"/>
      <c r="R721" s="85"/>
      <c r="S721" s="85"/>
      <c r="T721" s="86"/>
      <c r="U721" s="32"/>
      <c r="V721" s="32"/>
      <c r="W721" s="32"/>
      <c r="X721" s="32"/>
      <c r="Y721" s="32"/>
      <c r="Z721" s="32"/>
      <c r="AA721" s="32"/>
      <c r="AB721" s="32"/>
      <c r="AC721" s="32"/>
      <c r="AD721" s="32"/>
      <c r="AE721" s="32"/>
      <c r="AT721" s="11" t="s">
        <v>115</v>
      </c>
      <c r="AU721" s="11" t="s">
        <v>76</v>
      </c>
    </row>
    <row r="722" s="2" customFormat="1">
      <c r="A722" s="32"/>
      <c r="B722" s="33"/>
      <c r="C722" s="34"/>
      <c r="D722" s="210" t="s">
        <v>117</v>
      </c>
      <c r="E722" s="34"/>
      <c r="F722" s="214" t="s">
        <v>1163</v>
      </c>
      <c r="G722" s="34"/>
      <c r="H722" s="34"/>
      <c r="I722" s="134"/>
      <c r="J722" s="34"/>
      <c r="K722" s="34"/>
      <c r="L722" s="38"/>
      <c r="M722" s="212"/>
      <c r="N722" s="213"/>
      <c r="O722" s="85"/>
      <c r="P722" s="85"/>
      <c r="Q722" s="85"/>
      <c r="R722" s="85"/>
      <c r="S722" s="85"/>
      <c r="T722" s="86"/>
      <c r="U722" s="32"/>
      <c r="V722" s="32"/>
      <c r="W722" s="32"/>
      <c r="X722" s="32"/>
      <c r="Y722" s="32"/>
      <c r="Z722" s="32"/>
      <c r="AA722" s="32"/>
      <c r="AB722" s="32"/>
      <c r="AC722" s="32"/>
      <c r="AD722" s="32"/>
      <c r="AE722" s="32"/>
      <c r="AT722" s="11" t="s">
        <v>117</v>
      </c>
      <c r="AU722" s="11" t="s">
        <v>76</v>
      </c>
    </row>
    <row r="723" s="2" customFormat="1" ht="16.5" customHeight="1">
      <c r="A723" s="32"/>
      <c r="B723" s="33"/>
      <c r="C723" s="196" t="s">
        <v>1169</v>
      </c>
      <c r="D723" s="196" t="s">
        <v>108</v>
      </c>
      <c r="E723" s="197" t="s">
        <v>1170</v>
      </c>
      <c r="F723" s="198" t="s">
        <v>1171</v>
      </c>
      <c r="G723" s="199" t="s">
        <v>571</v>
      </c>
      <c r="H723" s="200">
        <v>500</v>
      </c>
      <c r="I723" s="201"/>
      <c r="J723" s="202">
        <f>ROUND(I723*H723,2)</f>
        <v>0</v>
      </c>
      <c r="K723" s="203"/>
      <c r="L723" s="38"/>
      <c r="M723" s="204" t="s">
        <v>1</v>
      </c>
      <c r="N723" s="205" t="s">
        <v>41</v>
      </c>
      <c r="O723" s="85"/>
      <c r="P723" s="206">
        <f>O723*H723</f>
        <v>0</v>
      </c>
      <c r="Q723" s="206">
        <v>0</v>
      </c>
      <c r="R723" s="206">
        <f>Q723*H723</f>
        <v>0</v>
      </c>
      <c r="S723" s="206">
        <v>0</v>
      </c>
      <c r="T723" s="207">
        <f>S723*H723</f>
        <v>0</v>
      </c>
      <c r="U723" s="32"/>
      <c r="V723" s="32"/>
      <c r="W723" s="32"/>
      <c r="X723" s="32"/>
      <c r="Y723" s="32"/>
      <c r="Z723" s="32"/>
      <c r="AA723" s="32"/>
      <c r="AB723" s="32"/>
      <c r="AC723" s="32"/>
      <c r="AD723" s="32"/>
      <c r="AE723" s="32"/>
      <c r="AR723" s="208" t="s">
        <v>112</v>
      </c>
      <c r="AT723" s="208" t="s">
        <v>108</v>
      </c>
      <c r="AU723" s="208" t="s">
        <v>76</v>
      </c>
      <c r="AY723" s="11" t="s">
        <v>113</v>
      </c>
      <c r="BE723" s="209">
        <f>IF(N723="základní",J723,0)</f>
        <v>0</v>
      </c>
      <c r="BF723" s="209">
        <f>IF(N723="snížená",J723,0)</f>
        <v>0</v>
      </c>
      <c r="BG723" s="209">
        <f>IF(N723="zákl. přenesená",J723,0)</f>
        <v>0</v>
      </c>
      <c r="BH723" s="209">
        <f>IF(N723="sníž. přenesená",J723,0)</f>
        <v>0</v>
      </c>
      <c r="BI723" s="209">
        <f>IF(N723="nulová",J723,0)</f>
        <v>0</v>
      </c>
      <c r="BJ723" s="11" t="s">
        <v>84</v>
      </c>
      <c r="BK723" s="209">
        <f>ROUND(I723*H723,2)</f>
        <v>0</v>
      </c>
      <c r="BL723" s="11" t="s">
        <v>112</v>
      </c>
      <c r="BM723" s="208" t="s">
        <v>1172</v>
      </c>
    </row>
    <row r="724" s="2" customFormat="1">
      <c r="A724" s="32"/>
      <c r="B724" s="33"/>
      <c r="C724" s="34"/>
      <c r="D724" s="210" t="s">
        <v>115</v>
      </c>
      <c r="E724" s="34"/>
      <c r="F724" s="211" t="s">
        <v>1173</v>
      </c>
      <c r="G724" s="34"/>
      <c r="H724" s="34"/>
      <c r="I724" s="134"/>
      <c r="J724" s="34"/>
      <c r="K724" s="34"/>
      <c r="L724" s="38"/>
      <c r="M724" s="212"/>
      <c r="N724" s="213"/>
      <c r="O724" s="85"/>
      <c r="P724" s="85"/>
      <c r="Q724" s="85"/>
      <c r="R724" s="85"/>
      <c r="S724" s="85"/>
      <c r="T724" s="86"/>
      <c r="U724" s="32"/>
      <c r="V724" s="32"/>
      <c r="W724" s="32"/>
      <c r="X724" s="32"/>
      <c r="Y724" s="32"/>
      <c r="Z724" s="32"/>
      <c r="AA724" s="32"/>
      <c r="AB724" s="32"/>
      <c r="AC724" s="32"/>
      <c r="AD724" s="32"/>
      <c r="AE724" s="32"/>
      <c r="AT724" s="11" t="s">
        <v>115</v>
      </c>
      <c r="AU724" s="11" t="s">
        <v>76</v>
      </c>
    </row>
    <row r="725" s="2" customFormat="1">
      <c r="A725" s="32"/>
      <c r="B725" s="33"/>
      <c r="C725" s="34"/>
      <c r="D725" s="210" t="s">
        <v>117</v>
      </c>
      <c r="E725" s="34"/>
      <c r="F725" s="214" t="s">
        <v>1174</v>
      </c>
      <c r="G725" s="34"/>
      <c r="H725" s="34"/>
      <c r="I725" s="134"/>
      <c r="J725" s="34"/>
      <c r="K725" s="34"/>
      <c r="L725" s="38"/>
      <c r="M725" s="212"/>
      <c r="N725" s="213"/>
      <c r="O725" s="85"/>
      <c r="P725" s="85"/>
      <c r="Q725" s="85"/>
      <c r="R725" s="85"/>
      <c r="S725" s="85"/>
      <c r="T725" s="86"/>
      <c r="U725" s="32"/>
      <c r="V725" s="32"/>
      <c r="W725" s="32"/>
      <c r="X725" s="32"/>
      <c r="Y725" s="32"/>
      <c r="Z725" s="32"/>
      <c r="AA725" s="32"/>
      <c r="AB725" s="32"/>
      <c r="AC725" s="32"/>
      <c r="AD725" s="32"/>
      <c r="AE725" s="32"/>
      <c r="AT725" s="11" t="s">
        <v>117</v>
      </c>
      <c r="AU725" s="11" t="s">
        <v>76</v>
      </c>
    </row>
    <row r="726" s="2" customFormat="1" ht="16.5" customHeight="1">
      <c r="A726" s="32"/>
      <c r="B726" s="33"/>
      <c r="C726" s="196" t="s">
        <v>1175</v>
      </c>
      <c r="D726" s="196" t="s">
        <v>108</v>
      </c>
      <c r="E726" s="197" t="s">
        <v>1176</v>
      </c>
      <c r="F726" s="198" t="s">
        <v>1177</v>
      </c>
      <c r="G726" s="199" t="s">
        <v>571</v>
      </c>
      <c r="H726" s="200">
        <v>200</v>
      </c>
      <c r="I726" s="201"/>
      <c r="J726" s="202">
        <f>ROUND(I726*H726,2)</f>
        <v>0</v>
      </c>
      <c r="K726" s="203"/>
      <c r="L726" s="38"/>
      <c r="M726" s="204" t="s">
        <v>1</v>
      </c>
      <c r="N726" s="205" t="s">
        <v>41</v>
      </c>
      <c r="O726" s="85"/>
      <c r="P726" s="206">
        <f>O726*H726</f>
        <v>0</v>
      </c>
      <c r="Q726" s="206">
        <v>0</v>
      </c>
      <c r="R726" s="206">
        <f>Q726*H726</f>
        <v>0</v>
      </c>
      <c r="S726" s="206">
        <v>0</v>
      </c>
      <c r="T726" s="207">
        <f>S726*H726</f>
        <v>0</v>
      </c>
      <c r="U726" s="32"/>
      <c r="V726" s="32"/>
      <c r="W726" s="32"/>
      <c r="X726" s="32"/>
      <c r="Y726" s="32"/>
      <c r="Z726" s="32"/>
      <c r="AA726" s="32"/>
      <c r="AB726" s="32"/>
      <c r="AC726" s="32"/>
      <c r="AD726" s="32"/>
      <c r="AE726" s="32"/>
      <c r="AR726" s="208" t="s">
        <v>112</v>
      </c>
      <c r="AT726" s="208" t="s">
        <v>108</v>
      </c>
      <c r="AU726" s="208" t="s">
        <v>76</v>
      </c>
      <c r="AY726" s="11" t="s">
        <v>113</v>
      </c>
      <c r="BE726" s="209">
        <f>IF(N726="základní",J726,0)</f>
        <v>0</v>
      </c>
      <c r="BF726" s="209">
        <f>IF(N726="snížená",J726,0)</f>
        <v>0</v>
      </c>
      <c r="BG726" s="209">
        <f>IF(N726="zákl. přenesená",J726,0)</f>
        <v>0</v>
      </c>
      <c r="BH726" s="209">
        <f>IF(N726="sníž. přenesená",J726,0)</f>
        <v>0</v>
      </c>
      <c r="BI726" s="209">
        <f>IF(N726="nulová",J726,0)</f>
        <v>0</v>
      </c>
      <c r="BJ726" s="11" t="s">
        <v>84</v>
      </c>
      <c r="BK726" s="209">
        <f>ROUND(I726*H726,2)</f>
        <v>0</v>
      </c>
      <c r="BL726" s="11" t="s">
        <v>112</v>
      </c>
      <c r="BM726" s="208" t="s">
        <v>1178</v>
      </c>
    </row>
    <row r="727" s="2" customFormat="1">
      <c r="A727" s="32"/>
      <c r="B727" s="33"/>
      <c r="C727" s="34"/>
      <c r="D727" s="210" t="s">
        <v>115</v>
      </c>
      <c r="E727" s="34"/>
      <c r="F727" s="211" t="s">
        <v>1179</v>
      </c>
      <c r="G727" s="34"/>
      <c r="H727" s="34"/>
      <c r="I727" s="134"/>
      <c r="J727" s="34"/>
      <c r="K727" s="34"/>
      <c r="L727" s="38"/>
      <c r="M727" s="212"/>
      <c r="N727" s="213"/>
      <c r="O727" s="85"/>
      <c r="P727" s="85"/>
      <c r="Q727" s="85"/>
      <c r="R727" s="85"/>
      <c r="S727" s="85"/>
      <c r="T727" s="86"/>
      <c r="U727" s="32"/>
      <c r="V727" s="32"/>
      <c r="W727" s="32"/>
      <c r="X727" s="32"/>
      <c r="Y727" s="32"/>
      <c r="Z727" s="32"/>
      <c r="AA727" s="32"/>
      <c r="AB727" s="32"/>
      <c r="AC727" s="32"/>
      <c r="AD727" s="32"/>
      <c r="AE727" s="32"/>
      <c r="AT727" s="11" t="s">
        <v>115</v>
      </c>
      <c r="AU727" s="11" t="s">
        <v>76</v>
      </c>
    </row>
    <row r="728" s="2" customFormat="1">
      <c r="A728" s="32"/>
      <c r="B728" s="33"/>
      <c r="C728" s="34"/>
      <c r="D728" s="210" t="s">
        <v>117</v>
      </c>
      <c r="E728" s="34"/>
      <c r="F728" s="214" t="s">
        <v>1174</v>
      </c>
      <c r="G728" s="34"/>
      <c r="H728" s="34"/>
      <c r="I728" s="134"/>
      <c r="J728" s="34"/>
      <c r="K728" s="34"/>
      <c r="L728" s="38"/>
      <c r="M728" s="212"/>
      <c r="N728" s="213"/>
      <c r="O728" s="85"/>
      <c r="P728" s="85"/>
      <c r="Q728" s="85"/>
      <c r="R728" s="85"/>
      <c r="S728" s="85"/>
      <c r="T728" s="86"/>
      <c r="U728" s="32"/>
      <c r="V728" s="32"/>
      <c r="W728" s="32"/>
      <c r="X728" s="32"/>
      <c r="Y728" s="32"/>
      <c r="Z728" s="32"/>
      <c r="AA728" s="32"/>
      <c r="AB728" s="32"/>
      <c r="AC728" s="32"/>
      <c r="AD728" s="32"/>
      <c r="AE728" s="32"/>
      <c r="AT728" s="11" t="s">
        <v>117</v>
      </c>
      <c r="AU728" s="11" t="s">
        <v>76</v>
      </c>
    </row>
    <row r="729" s="2" customFormat="1" ht="16.5" customHeight="1">
      <c r="A729" s="32"/>
      <c r="B729" s="33"/>
      <c r="C729" s="196" t="s">
        <v>1180</v>
      </c>
      <c r="D729" s="196" t="s">
        <v>108</v>
      </c>
      <c r="E729" s="197" t="s">
        <v>1181</v>
      </c>
      <c r="F729" s="198" t="s">
        <v>1182</v>
      </c>
      <c r="G729" s="199" t="s">
        <v>121</v>
      </c>
      <c r="H729" s="200">
        <v>200</v>
      </c>
      <c r="I729" s="201"/>
      <c r="J729" s="202">
        <f>ROUND(I729*H729,2)</f>
        <v>0</v>
      </c>
      <c r="K729" s="203"/>
      <c r="L729" s="38"/>
      <c r="M729" s="204" t="s">
        <v>1</v>
      </c>
      <c r="N729" s="205" t="s">
        <v>41</v>
      </c>
      <c r="O729" s="85"/>
      <c r="P729" s="206">
        <f>O729*H729</f>
        <v>0</v>
      </c>
      <c r="Q729" s="206">
        <v>0</v>
      </c>
      <c r="R729" s="206">
        <f>Q729*H729</f>
        <v>0</v>
      </c>
      <c r="S729" s="206">
        <v>0</v>
      </c>
      <c r="T729" s="207">
        <f>S729*H729</f>
        <v>0</v>
      </c>
      <c r="U729" s="32"/>
      <c r="V729" s="32"/>
      <c r="W729" s="32"/>
      <c r="X729" s="32"/>
      <c r="Y729" s="32"/>
      <c r="Z729" s="32"/>
      <c r="AA729" s="32"/>
      <c r="AB729" s="32"/>
      <c r="AC729" s="32"/>
      <c r="AD729" s="32"/>
      <c r="AE729" s="32"/>
      <c r="AR729" s="208" t="s">
        <v>112</v>
      </c>
      <c r="AT729" s="208" t="s">
        <v>108</v>
      </c>
      <c r="AU729" s="208" t="s">
        <v>76</v>
      </c>
      <c r="AY729" s="11" t="s">
        <v>113</v>
      </c>
      <c r="BE729" s="209">
        <f>IF(N729="základní",J729,0)</f>
        <v>0</v>
      </c>
      <c r="BF729" s="209">
        <f>IF(N729="snížená",J729,0)</f>
        <v>0</v>
      </c>
      <c r="BG729" s="209">
        <f>IF(N729="zákl. přenesená",J729,0)</f>
        <v>0</v>
      </c>
      <c r="BH729" s="209">
        <f>IF(N729="sníž. přenesená",J729,0)</f>
        <v>0</v>
      </c>
      <c r="BI729" s="209">
        <f>IF(N729="nulová",J729,0)</f>
        <v>0</v>
      </c>
      <c r="BJ729" s="11" t="s">
        <v>84</v>
      </c>
      <c r="BK729" s="209">
        <f>ROUND(I729*H729,2)</f>
        <v>0</v>
      </c>
      <c r="BL729" s="11" t="s">
        <v>112</v>
      </c>
      <c r="BM729" s="208" t="s">
        <v>1183</v>
      </c>
    </row>
    <row r="730" s="2" customFormat="1">
      <c r="A730" s="32"/>
      <c r="B730" s="33"/>
      <c r="C730" s="34"/>
      <c r="D730" s="210" t="s">
        <v>115</v>
      </c>
      <c r="E730" s="34"/>
      <c r="F730" s="211" t="s">
        <v>1184</v>
      </c>
      <c r="G730" s="34"/>
      <c r="H730" s="34"/>
      <c r="I730" s="134"/>
      <c r="J730" s="34"/>
      <c r="K730" s="34"/>
      <c r="L730" s="38"/>
      <c r="M730" s="212"/>
      <c r="N730" s="213"/>
      <c r="O730" s="85"/>
      <c r="P730" s="85"/>
      <c r="Q730" s="85"/>
      <c r="R730" s="85"/>
      <c r="S730" s="85"/>
      <c r="T730" s="86"/>
      <c r="U730" s="32"/>
      <c r="V730" s="32"/>
      <c r="W730" s="32"/>
      <c r="X730" s="32"/>
      <c r="Y730" s="32"/>
      <c r="Z730" s="32"/>
      <c r="AA730" s="32"/>
      <c r="AB730" s="32"/>
      <c r="AC730" s="32"/>
      <c r="AD730" s="32"/>
      <c r="AE730" s="32"/>
      <c r="AT730" s="11" t="s">
        <v>115</v>
      </c>
      <c r="AU730" s="11" t="s">
        <v>76</v>
      </c>
    </row>
    <row r="731" s="2" customFormat="1">
      <c r="A731" s="32"/>
      <c r="B731" s="33"/>
      <c r="C731" s="34"/>
      <c r="D731" s="210" t="s">
        <v>117</v>
      </c>
      <c r="E731" s="34"/>
      <c r="F731" s="214" t="s">
        <v>1185</v>
      </c>
      <c r="G731" s="34"/>
      <c r="H731" s="34"/>
      <c r="I731" s="134"/>
      <c r="J731" s="34"/>
      <c r="K731" s="34"/>
      <c r="L731" s="38"/>
      <c r="M731" s="212"/>
      <c r="N731" s="213"/>
      <c r="O731" s="85"/>
      <c r="P731" s="85"/>
      <c r="Q731" s="85"/>
      <c r="R731" s="85"/>
      <c r="S731" s="85"/>
      <c r="T731" s="86"/>
      <c r="U731" s="32"/>
      <c r="V731" s="32"/>
      <c r="W731" s="32"/>
      <c r="X731" s="32"/>
      <c r="Y731" s="32"/>
      <c r="Z731" s="32"/>
      <c r="AA731" s="32"/>
      <c r="AB731" s="32"/>
      <c r="AC731" s="32"/>
      <c r="AD731" s="32"/>
      <c r="AE731" s="32"/>
      <c r="AT731" s="11" t="s">
        <v>117</v>
      </c>
      <c r="AU731" s="11" t="s">
        <v>76</v>
      </c>
    </row>
    <row r="732" s="2" customFormat="1" ht="16.5" customHeight="1">
      <c r="A732" s="32"/>
      <c r="B732" s="33"/>
      <c r="C732" s="196" t="s">
        <v>1186</v>
      </c>
      <c r="D732" s="196" t="s">
        <v>108</v>
      </c>
      <c r="E732" s="197" t="s">
        <v>1187</v>
      </c>
      <c r="F732" s="198" t="s">
        <v>1188</v>
      </c>
      <c r="G732" s="199" t="s">
        <v>121</v>
      </c>
      <c r="H732" s="200">
        <v>200</v>
      </c>
      <c r="I732" s="201"/>
      <c r="J732" s="202">
        <f>ROUND(I732*H732,2)</f>
        <v>0</v>
      </c>
      <c r="K732" s="203"/>
      <c r="L732" s="38"/>
      <c r="M732" s="204" t="s">
        <v>1</v>
      </c>
      <c r="N732" s="205" t="s">
        <v>41</v>
      </c>
      <c r="O732" s="85"/>
      <c r="P732" s="206">
        <f>O732*H732</f>
        <v>0</v>
      </c>
      <c r="Q732" s="206">
        <v>0</v>
      </c>
      <c r="R732" s="206">
        <f>Q732*H732</f>
        <v>0</v>
      </c>
      <c r="S732" s="206">
        <v>0</v>
      </c>
      <c r="T732" s="207">
        <f>S732*H732</f>
        <v>0</v>
      </c>
      <c r="U732" s="32"/>
      <c r="V732" s="32"/>
      <c r="W732" s="32"/>
      <c r="X732" s="32"/>
      <c r="Y732" s="32"/>
      <c r="Z732" s="32"/>
      <c r="AA732" s="32"/>
      <c r="AB732" s="32"/>
      <c r="AC732" s="32"/>
      <c r="AD732" s="32"/>
      <c r="AE732" s="32"/>
      <c r="AR732" s="208" t="s">
        <v>112</v>
      </c>
      <c r="AT732" s="208" t="s">
        <v>108</v>
      </c>
      <c r="AU732" s="208" t="s">
        <v>76</v>
      </c>
      <c r="AY732" s="11" t="s">
        <v>113</v>
      </c>
      <c r="BE732" s="209">
        <f>IF(N732="základní",J732,0)</f>
        <v>0</v>
      </c>
      <c r="BF732" s="209">
        <f>IF(N732="snížená",J732,0)</f>
        <v>0</v>
      </c>
      <c r="BG732" s="209">
        <f>IF(N732="zákl. přenesená",J732,0)</f>
        <v>0</v>
      </c>
      <c r="BH732" s="209">
        <f>IF(N732="sníž. přenesená",J732,0)</f>
        <v>0</v>
      </c>
      <c r="BI732" s="209">
        <f>IF(N732="nulová",J732,0)</f>
        <v>0</v>
      </c>
      <c r="BJ732" s="11" t="s">
        <v>84</v>
      </c>
      <c r="BK732" s="209">
        <f>ROUND(I732*H732,2)</f>
        <v>0</v>
      </c>
      <c r="BL732" s="11" t="s">
        <v>112</v>
      </c>
      <c r="BM732" s="208" t="s">
        <v>1189</v>
      </c>
    </row>
    <row r="733" s="2" customFormat="1">
      <c r="A733" s="32"/>
      <c r="B733" s="33"/>
      <c r="C733" s="34"/>
      <c r="D733" s="210" t="s">
        <v>115</v>
      </c>
      <c r="E733" s="34"/>
      <c r="F733" s="211" t="s">
        <v>1190</v>
      </c>
      <c r="G733" s="34"/>
      <c r="H733" s="34"/>
      <c r="I733" s="134"/>
      <c r="J733" s="34"/>
      <c r="K733" s="34"/>
      <c r="L733" s="38"/>
      <c r="M733" s="212"/>
      <c r="N733" s="213"/>
      <c r="O733" s="85"/>
      <c r="P733" s="85"/>
      <c r="Q733" s="85"/>
      <c r="R733" s="85"/>
      <c r="S733" s="85"/>
      <c r="T733" s="86"/>
      <c r="U733" s="32"/>
      <c r="V733" s="32"/>
      <c r="W733" s="32"/>
      <c r="X733" s="32"/>
      <c r="Y733" s="32"/>
      <c r="Z733" s="32"/>
      <c r="AA733" s="32"/>
      <c r="AB733" s="32"/>
      <c r="AC733" s="32"/>
      <c r="AD733" s="32"/>
      <c r="AE733" s="32"/>
      <c r="AT733" s="11" t="s">
        <v>115</v>
      </c>
      <c r="AU733" s="11" t="s">
        <v>76</v>
      </c>
    </row>
    <row r="734" s="2" customFormat="1">
      <c r="A734" s="32"/>
      <c r="B734" s="33"/>
      <c r="C734" s="34"/>
      <c r="D734" s="210" t="s">
        <v>117</v>
      </c>
      <c r="E734" s="34"/>
      <c r="F734" s="214" t="s">
        <v>1185</v>
      </c>
      <c r="G734" s="34"/>
      <c r="H734" s="34"/>
      <c r="I734" s="134"/>
      <c r="J734" s="34"/>
      <c r="K734" s="34"/>
      <c r="L734" s="38"/>
      <c r="M734" s="212"/>
      <c r="N734" s="213"/>
      <c r="O734" s="85"/>
      <c r="P734" s="85"/>
      <c r="Q734" s="85"/>
      <c r="R734" s="85"/>
      <c r="S734" s="85"/>
      <c r="T734" s="86"/>
      <c r="U734" s="32"/>
      <c r="V734" s="32"/>
      <c r="W734" s="32"/>
      <c r="X734" s="32"/>
      <c r="Y734" s="32"/>
      <c r="Z734" s="32"/>
      <c r="AA734" s="32"/>
      <c r="AB734" s="32"/>
      <c r="AC734" s="32"/>
      <c r="AD734" s="32"/>
      <c r="AE734" s="32"/>
      <c r="AT734" s="11" t="s">
        <v>117</v>
      </c>
      <c r="AU734" s="11" t="s">
        <v>76</v>
      </c>
    </row>
    <row r="735" s="2" customFormat="1" ht="16.5" customHeight="1">
      <c r="A735" s="32"/>
      <c r="B735" s="33"/>
      <c r="C735" s="196" t="s">
        <v>1191</v>
      </c>
      <c r="D735" s="196" t="s">
        <v>108</v>
      </c>
      <c r="E735" s="197" t="s">
        <v>1192</v>
      </c>
      <c r="F735" s="198" t="s">
        <v>1193</v>
      </c>
      <c r="G735" s="199" t="s">
        <v>121</v>
      </c>
      <c r="H735" s="200">
        <v>150</v>
      </c>
      <c r="I735" s="201"/>
      <c r="J735" s="202">
        <f>ROUND(I735*H735,2)</f>
        <v>0</v>
      </c>
      <c r="K735" s="203"/>
      <c r="L735" s="38"/>
      <c r="M735" s="204" t="s">
        <v>1</v>
      </c>
      <c r="N735" s="205" t="s">
        <v>41</v>
      </c>
      <c r="O735" s="85"/>
      <c r="P735" s="206">
        <f>O735*H735</f>
        <v>0</v>
      </c>
      <c r="Q735" s="206">
        <v>0</v>
      </c>
      <c r="R735" s="206">
        <f>Q735*H735</f>
        <v>0</v>
      </c>
      <c r="S735" s="206">
        <v>0</v>
      </c>
      <c r="T735" s="207">
        <f>S735*H735</f>
        <v>0</v>
      </c>
      <c r="U735" s="32"/>
      <c r="V735" s="32"/>
      <c r="W735" s="32"/>
      <c r="X735" s="32"/>
      <c r="Y735" s="32"/>
      <c r="Z735" s="32"/>
      <c r="AA735" s="32"/>
      <c r="AB735" s="32"/>
      <c r="AC735" s="32"/>
      <c r="AD735" s="32"/>
      <c r="AE735" s="32"/>
      <c r="AR735" s="208" t="s">
        <v>112</v>
      </c>
      <c r="AT735" s="208" t="s">
        <v>108</v>
      </c>
      <c r="AU735" s="208" t="s">
        <v>76</v>
      </c>
      <c r="AY735" s="11" t="s">
        <v>113</v>
      </c>
      <c r="BE735" s="209">
        <f>IF(N735="základní",J735,0)</f>
        <v>0</v>
      </c>
      <c r="BF735" s="209">
        <f>IF(N735="snížená",J735,0)</f>
        <v>0</v>
      </c>
      <c r="BG735" s="209">
        <f>IF(N735="zákl. přenesená",J735,0)</f>
        <v>0</v>
      </c>
      <c r="BH735" s="209">
        <f>IF(N735="sníž. přenesená",J735,0)</f>
        <v>0</v>
      </c>
      <c r="BI735" s="209">
        <f>IF(N735="nulová",J735,0)</f>
        <v>0</v>
      </c>
      <c r="BJ735" s="11" t="s">
        <v>84</v>
      </c>
      <c r="BK735" s="209">
        <f>ROUND(I735*H735,2)</f>
        <v>0</v>
      </c>
      <c r="BL735" s="11" t="s">
        <v>112</v>
      </c>
      <c r="BM735" s="208" t="s">
        <v>1194</v>
      </c>
    </row>
    <row r="736" s="2" customFormat="1">
      <c r="A736" s="32"/>
      <c r="B736" s="33"/>
      <c r="C736" s="34"/>
      <c r="D736" s="210" t="s">
        <v>115</v>
      </c>
      <c r="E736" s="34"/>
      <c r="F736" s="211" t="s">
        <v>1195</v>
      </c>
      <c r="G736" s="34"/>
      <c r="H736" s="34"/>
      <c r="I736" s="134"/>
      <c r="J736" s="34"/>
      <c r="K736" s="34"/>
      <c r="L736" s="38"/>
      <c r="M736" s="212"/>
      <c r="N736" s="213"/>
      <c r="O736" s="85"/>
      <c r="P736" s="85"/>
      <c r="Q736" s="85"/>
      <c r="R736" s="85"/>
      <c r="S736" s="85"/>
      <c r="T736" s="86"/>
      <c r="U736" s="32"/>
      <c r="V736" s="32"/>
      <c r="W736" s="32"/>
      <c r="X736" s="32"/>
      <c r="Y736" s="32"/>
      <c r="Z736" s="32"/>
      <c r="AA736" s="32"/>
      <c r="AB736" s="32"/>
      <c r="AC736" s="32"/>
      <c r="AD736" s="32"/>
      <c r="AE736" s="32"/>
      <c r="AT736" s="11" t="s">
        <v>115</v>
      </c>
      <c r="AU736" s="11" t="s">
        <v>76</v>
      </c>
    </row>
    <row r="737" s="2" customFormat="1">
      <c r="A737" s="32"/>
      <c r="B737" s="33"/>
      <c r="C737" s="34"/>
      <c r="D737" s="210" t="s">
        <v>117</v>
      </c>
      <c r="E737" s="34"/>
      <c r="F737" s="214" t="s">
        <v>1196</v>
      </c>
      <c r="G737" s="34"/>
      <c r="H737" s="34"/>
      <c r="I737" s="134"/>
      <c r="J737" s="34"/>
      <c r="K737" s="34"/>
      <c r="L737" s="38"/>
      <c r="M737" s="212"/>
      <c r="N737" s="213"/>
      <c r="O737" s="85"/>
      <c r="P737" s="85"/>
      <c r="Q737" s="85"/>
      <c r="R737" s="85"/>
      <c r="S737" s="85"/>
      <c r="T737" s="86"/>
      <c r="U737" s="32"/>
      <c r="V737" s="32"/>
      <c r="W737" s="32"/>
      <c r="X737" s="32"/>
      <c r="Y737" s="32"/>
      <c r="Z737" s="32"/>
      <c r="AA737" s="32"/>
      <c r="AB737" s="32"/>
      <c r="AC737" s="32"/>
      <c r="AD737" s="32"/>
      <c r="AE737" s="32"/>
      <c r="AT737" s="11" t="s">
        <v>117</v>
      </c>
      <c r="AU737" s="11" t="s">
        <v>76</v>
      </c>
    </row>
    <row r="738" s="2" customFormat="1" ht="16.5" customHeight="1">
      <c r="A738" s="32"/>
      <c r="B738" s="33"/>
      <c r="C738" s="196" t="s">
        <v>1197</v>
      </c>
      <c r="D738" s="196" t="s">
        <v>108</v>
      </c>
      <c r="E738" s="197" t="s">
        <v>1198</v>
      </c>
      <c r="F738" s="198" t="s">
        <v>1199</v>
      </c>
      <c r="G738" s="199" t="s">
        <v>121</v>
      </c>
      <c r="H738" s="200">
        <v>500</v>
      </c>
      <c r="I738" s="201"/>
      <c r="J738" s="202">
        <f>ROUND(I738*H738,2)</f>
        <v>0</v>
      </c>
      <c r="K738" s="203"/>
      <c r="L738" s="38"/>
      <c r="M738" s="204" t="s">
        <v>1</v>
      </c>
      <c r="N738" s="205" t="s">
        <v>41</v>
      </c>
      <c r="O738" s="85"/>
      <c r="P738" s="206">
        <f>O738*H738</f>
        <v>0</v>
      </c>
      <c r="Q738" s="206">
        <v>0</v>
      </c>
      <c r="R738" s="206">
        <f>Q738*H738</f>
        <v>0</v>
      </c>
      <c r="S738" s="206">
        <v>0</v>
      </c>
      <c r="T738" s="207">
        <f>S738*H738</f>
        <v>0</v>
      </c>
      <c r="U738" s="32"/>
      <c r="V738" s="32"/>
      <c r="W738" s="32"/>
      <c r="X738" s="32"/>
      <c r="Y738" s="32"/>
      <c r="Z738" s="32"/>
      <c r="AA738" s="32"/>
      <c r="AB738" s="32"/>
      <c r="AC738" s="32"/>
      <c r="AD738" s="32"/>
      <c r="AE738" s="32"/>
      <c r="AR738" s="208" t="s">
        <v>112</v>
      </c>
      <c r="AT738" s="208" t="s">
        <v>108</v>
      </c>
      <c r="AU738" s="208" t="s">
        <v>76</v>
      </c>
      <c r="AY738" s="11" t="s">
        <v>113</v>
      </c>
      <c r="BE738" s="209">
        <f>IF(N738="základní",J738,0)</f>
        <v>0</v>
      </c>
      <c r="BF738" s="209">
        <f>IF(N738="snížená",J738,0)</f>
        <v>0</v>
      </c>
      <c r="BG738" s="209">
        <f>IF(N738="zákl. přenesená",J738,0)</f>
        <v>0</v>
      </c>
      <c r="BH738" s="209">
        <f>IF(N738="sníž. přenesená",J738,0)</f>
        <v>0</v>
      </c>
      <c r="BI738" s="209">
        <f>IF(N738="nulová",J738,0)</f>
        <v>0</v>
      </c>
      <c r="BJ738" s="11" t="s">
        <v>84</v>
      </c>
      <c r="BK738" s="209">
        <f>ROUND(I738*H738,2)</f>
        <v>0</v>
      </c>
      <c r="BL738" s="11" t="s">
        <v>112</v>
      </c>
      <c r="BM738" s="208" t="s">
        <v>1200</v>
      </c>
    </row>
    <row r="739" s="2" customFormat="1">
      <c r="A739" s="32"/>
      <c r="B739" s="33"/>
      <c r="C739" s="34"/>
      <c r="D739" s="210" t="s">
        <v>115</v>
      </c>
      <c r="E739" s="34"/>
      <c r="F739" s="211" t="s">
        <v>1201</v>
      </c>
      <c r="G739" s="34"/>
      <c r="H739" s="34"/>
      <c r="I739" s="134"/>
      <c r="J739" s="34"/>
      <c r="K739" s="34"/>
      <c r="L739" s="38"/>
      <c r="M739" s="212"/>
      <c r="N739" s="213"/>
      <c r="O739" s="85"/>
      <c r="P739" s="85"/>
      <c r="Q739" s="85"/>
      <c r="R739" s="85"/>
      <c r="S739" s="85"/>
      <c r="T739" s="86"/>
      <c r="U739" s="32"/>
      <c r="V739" s="32"/>
      <c r="W739" s="32"/>
      <c r="X739" s="32"/>
      <c r="Y739" s="32"/>
      <c r="Z739" s="32"/>
      <c r="AA739" s="32"/>
      <c r="AB739" s="32"/>
      <c r="AC739" s="32"/>
      <c r="AD739" s="32"/>
      <c r="AE739" s="32"/>
      <c r="AT739" s="11" t="s">
        <v>115</v>
      </c>
      <c r="AU739" s="11" t="s">
        <v>76</v>
      </c>
    </row>
    <row r="740" s="2" customFormat="1">
      <c r="A740" s="32"/>
      <c r="B740" s="33"/>
      <c r="C740" s="34"/>
      <c r="D740" s="210" t="s">
        <v>117</v>
      </c>
      <c r="E740" s="34"/>
      <c r="F740" s="214" t="s">
        <v>1202</v>
      </c>
      <c r="G740" s="34"/>
      <c r="H740" s="34"/>
      <c r="I740" s="134"/>
      <c r="J740" s="34"/>
      <c r="K740" s="34"/>
      <c r="L740" s="38"/>
      <c r="M740" s="212"/>
      <c r="N740" s="213"/>
      <c r="O740" s="85"/>
      <c r="P740" s="85"/>
      <c r="Q740" s="85"/>
      <c r="R740" s="85"/>
      <c r="S740" s="85"/>
      <c r="T740" s="86"/>
      <c r="U740" s="32"/>
      <c r="V740" s="32"/>
      <c r="W740" s="32"/>
      <c r="X740" s="32"/>
      <c r="Y740" s="32"/>
      <c r="Z740" s="32"/>
      <c r="AA740" s="32"/>
      <c r="AB740" s="32"/>
      <c r="AC740" s="32"/>
      <c r="AD740" s="32"/>
      <c r="AE740" s="32"/>
      <c r="AT740" s="11" t="s">
        <v>117</v>
      </c>
      <c r="AU740" s="11" t="s">
        <v>76</v>
      </c>
    </row>
    <row r="741" s="2" customFormat="1" ht="16.5" customHeight="1">
      <c r="A741" s="32"/>
      <c r="B741" s="33"/>
      <c r="C741" s="196" t="s">
        <v>1203</v>
      </c>
      <c r="D741" s="196" t="s">
        <v>108</v>
      </c>
      <c r="E741" s="197" t="s">
        <v>1204</v>
      </c>
      <c r="F741" s="198" t="s">
        <v>1205</v>
      </c>
      <c r="G741" s="199" t="s">
        <v>121</v>
      </c>
      <c r="H741" s="200">
        <v>500</v>
      </c>
      <c r="I741" s="201"/>
      <c r="J741" s="202">
        <f>ROUND(I741*H741,2)</f>
        <v>0</v>
      </c>
      <c r="K741" s="203"/>
      <c r="L741" s="38"/>
      <c r="M741" s="204" t="s">
        <v>1</v>
      </c>
      <c r="N741" s="205" t="s">
        <v>41</v>
      </c>
      <c r="O741" s="85"/>
      <c r="P741" s="206">
        <f>O741*H741</f>
        <v>0</v>
      </c>
      <c r="Q741" s="206">
        <v>0</v>
      </c>
      <c r="R741" s="206">
        <f>Q741*H741</f>
        <v>0</v>
      </c>
      <c r="S741" s="206">
        <v>0</v>
      </c>
      <c r="T741" s="207">
        <f>S741*H741</f>
        <v>0</v>
      </c>
      <c r="U741" s="32"/>
      <c r="V741" s="32"/>
      <c r="W741" s="32"/>
      <c r="X741" s="32"/>
      <c r="Y741" s="32"/>
      <c r="Z741" s="32"/>
      <c r="AA741" s="32"/>
      <c r="AB741" s="32"/>
      <c r="AC741" s="32"/>
      <c r="AD741" s="32"/>
      <c r="AE741" s="32"/>
      <c r="AR741" s="208" t="s">
        <v>112</v>
      </c>
      <c r="AT741" s="208" t="s">
        <v>108</v>
      </c>
      <c r="AU741" s="208" t="s">
        <v>76</v>
      </c>
      <c r="AY741" s="11" t="s">
        <v>113</v>
      </c>
      <c r="BE741" s="209">
        <f>IF(N741="základní",J741,0)</f>
        <v>0</v>
      </c>
      <c r="BF741" s="209">
        <f>IF(N741="snížená",J741,0)</f>
        <v>0</v>
      </c>
      <c r="BG741" s="209">
        <f>IF(N741="zákl. přenesená",J741,0)</f>
        <v>0</v>
      </c>
      <c r="BH741" s="209">
        <f>IF(N741="sníž. přenesená",J741,0)</f>
        <v>0</v>
      </c>
      <c r="BI741" s="209">
        <f>IF(N741="nulová",J741,0)</f>
        <v>0</v>
      </c>
      <c r="BJ741" s="11" t="s">
        <v>84</v>
      </c>
      <c r="BK741" s="209">
        <f>ROUND(I741*H741,2)</f>
        <v>0</v>
      </c>
      <c r="BL741" s="11" t="s">
        <v>112</v>
      </c>
      <c r="BM741" s="208" t="s">
        <v>1206</v>
      </c>
    </row>
    <row r="742" s="2" customFormat="1">
      <c r="A742" s="32"/>
      <c r="B742" s="33"/>
      <c r="C742" s="34"/>
      <c r="D742" s="210" t="s">
        <v>115</v>
      </c>
      <c r="E742" s="34"/>
      <c r="F742" s="211" t="s">
        <v>1207</v>
      </c>
      <c r="G742" s="34"/>
      <c r="H742" s="34"/>
      <c r="I742" s="134"/>
      <c r="J742" s="34"/>
      <c r="K742" s="34"/>
      <c r="L742" s="38"/>
      <c r="M742" s="212"/>
      <c r="N742" s="213"/>
      <c r="O742" s="85"/>
      <c r="P742" s="85"/>
      <c r="Q742" s="85"/>
      <c r="R742" s="85"/>
      <c r="S742" s="85"/>
      <c r="T742" s="86"/>
      <c r="U742" s="32"/>
      <c r="V742" s="32"/>
      <c r="W742" s="32"/>
      <c r="X742" s="32"/>
      <c r="Y742" s="32"/>
      <c r="Z742" s="32"/>
      <c r="AA742" s="32"/>
      <c r="AB742" s="32"/>
      <c r="AC742" s="32"/>
      <c r="AD742" s="32"/>
      <c r="AE742" s="32"/>
      <c r="AT742" s="11" t="s">
        <v>115</v>
      </c>
      <c r="AU742" s="11" t="s">
        <v>76</v>
      </c>
    </row>
    <row r="743" s="2" customFormat="1">
      <c r="A743" s="32"/>
      <c r="B743" s="33"/>
      <c r="C743" s="34"/>
      <c r="D743" s="210" t="s">
        <v>117</v>
      </c>
      <c r="E743" s="34"/>
      <c r="F743" s="214" t="s">
        <v>1202</v>
      </c>
      <c r="G743" s="34"/>
      <c r="H743" s="34"/>
      <c r="I743" s="134"/>
      <c r="J743" s="34"/>
      <c r="K743" s="34"/>
      <c r="L743" s="38"/>
      <c r="M743" s="212"/>
      <c r="N743" s="213"/>
      <c r="O743" s="85"/>
      <c r="P743" s="85"/>
      <c r="Q743" s="85"/>
      <c r="R743" s="85"/>
      <c r="S743" s="85"/>
      <c r="T743" s="86"/>
      <c r="U743" s="32"/>
      <c r="V743" s="32"/>
      <c r="W743" s="32"/>
      <c r="X743" s="32"/>
      <c r="Y743" s="32"/>
      <c r="Z743" s="32"/>
      <c r="AA743" s="32"/>
      <c r="AB743" s="32"/>
      <c r="AC743" s="32"/>
      <c r="AD743" s="32"/>
      <c r="AE743" s="32"/>
      <c r="AT743" s="11" t="s">
        <v>117</v>
      </c>
      <c r="AU743" s="11" t="s">
        <v>76</v>
      </c>
    </row>
    <row r="744" s="2" customFormat="1" ht="21.75" customHeight="1">
      <c r="A744" s="32"/>
      <c r="B744" s="33"/>
      <c r="C744" s="196" t="s">
        <v>1208</v>
      </c>
      <c r="D744" s="196" t="s">
        <v>108</v>
      </c>
      <c r="E744" s="197" t="s">
        <v>1209</v>
      </c>
      <c r="F744" s="198" t="s">
        <v>1210</v>
      </c>
      <c r="G744" s="199" t="s">
        <v>121</v>
      </c>
      <c r="H744" s="200">
        <v>250</v>
      </c>
      <c r="I744" s="201"/>
      <c r="J744" s="202">
        <f>ROUND(I744*H744,2)</f>
        <v>0</v>
      </c>
      <c r="K744" s="203"/>
      <c r="L744" s="38"/>
      <c r="M744" s="204" t="s">
        <v>1</v>
      </c>
      <c r="N744" s="205" t="s">
        <v>41</v>
      </c>
      <c r="O744" s="85"/>
      <c r="P744" s="206">
        <f>O744*H744</f>
        <v>0</v>
      </c>
      <c r="Q744" s="206">
        <v>0</v>
      </c>
      <c r="R744" s="206">
        <f>Q744*H744</f>
        <v>0</v>
      </c>
      <c r="S744" s="206">
        <v>0</v>
      </c>
      <c r="T744" s="207">
        <f>S744*H744</f>
        <v>0</v>
      </c>
      <c r="U744" s="32"/>
      <c r="V744" s="32"/>
      <c r="W744" s="32"/>
      <c r="X744" s="32"/>
      <c r="Y744" s="32"/>
      <c r="Z744" s="32"/>
      <c r="AA744" s="32"/>
      <c r="AB744" s="32"/>
      <c r="AC744" s="32"/>
      <c r="AD744" s="32"/>
      <c r="AE744" s="32"/>
      <c r="AR744" s="208" t="s">
        <v>112</v>
      </c>
      <c r="AT744" s="208" t="s">
        <v>108</v>
      </c>
      <c r="AU744" s="208" t="s">
        <v>76</v>
      </c>
      <c r="AY744" s="11" t="s">
        <v>113</v>
      </c>
      <c r="BE744" s="209">
        <f>IF(N744="základní",J744,0)</f>
        <v>0</v>
      </c>
      <c r="BF744" s="209">
        <f>IF(N744="snížená",J744,0)</f>
        <v>0</v>
      </c>
      <c r="BG744" s="209">
        <f>IF(N744="zákl. přenesená",J744,0)</f>
        <v>0</v>
      </c>
      <c r="BH744" s="209">
        <f>IF(N744="sníž. přenesená",J744,0)</f>
        <v>0</v>
      </c>
      <c r="BI744" s="209">
        <f>IF(N744="nulová",J744,0)</f>
        <v>0</v>
      </c>
      <c r="BJ744" s="11" t="s">
        <v>84</v>
      </c>
      <c r="BK744" s="209">
        <f>ROUND(I744*H744,2)</f>
        <v>0</v>
      </c>
      <c r="BL744" s="11" t="s">
        <v>112</v>
      </c>
      <c r="BM744" s="208" t="s">
        <v>1211</v>
      </c>
    </row>
    <row r="745" s="2" customFormat="1">
      <c r="A745" s="32"/>
      <c r="B745" s="33"/>
      <c r="C745" s="34"/>
      <c r="D745" s="210" t="s">
        <v>115</v>
      </c>
      <c r="E745" s="34"/>
      <c r="F745" s="211" t="s">
        <v>1212</v>
      </c>
      <c r="G745" s="34"/>
      <c r="H745" s="34"/>
      <c r="I745" s="134"/>
      <c r="J745" s="34"/>
      <c r="K745" s="34"/>
      <c r="L745" s="38"/>
      <c r="M745" s="212"/>
      <c r="N745" s="213"/>
      <c r="O745" s="85"/>
      <c r="P745" s="85"/>
      <c r="Q745" s="85"/>
      <c r="R745" s="85"/>
      <c r="S745" s="85"/>
      <c r="T745" s="86"/>
      <c r="U745" s="32"/>
      <c r="V745" s="32"/>
      <c r="W745" s="32"/>
      <c r="X745" s="32"/>
      <c r="Y745" s="32"/>
      <c r="Z745" s="32"/>
      <c r="AA745" s="32"/>
      <c r="AB745" s="32"/>
      <c r="AC745" s="32"/>
      <c r="AD745" s="32"/>
      <c r="AE745" s="32"/>
      <c r="AT745" s="11" t="s">
        <v>115</v>
      </c>
      <c r="AU745" s="11" t="s">
        <v>76</v>
      </c>
    </row>
    <row r="746" s="2" customFormat="1">
      <c r="A746" s="32"/>
      <c r="B746" s="33"/>
      <c r="C746" s="34"/>
      <c r="D746" s="210" t="s">
        <v>117</v>
      </c>
      <c r="E746" s="34"/>
      <c r="F746" s="214" t="s">
        <v>1202</v>
      </c>
      <c r="G746" s="34"/>
      <c r="H746" s="34"/>
      <c r="I746" s="134"/>
      <c r="J746" s="34"/>
      <c r="K746" s="34"/>
      <c r="L746" s="38"/>
      <c r="M746" s="212"/>
      <c r="N746" s="213"/>
      <c r="O746" s="85"/>
      <c r="P746" s="85"/>
      <c r="Q746" s="85"/>
      <c r="R746" s="85"/>
      <c r="S746" s="85"/>
      <c r="T746" s="86"/>
      <c r="U746" s="32"/>
      <c r="V746" s="32"/>
      <c r="W746" s="32"/>
      <c r="X746" s="32"/>
      <c r="Y746" s="32"/>
      <c r="Z746" s="32"/>
      <c r="AA746" s="32"/>
      <c r="AB746" s="32"/>
      <c r="AC746" s="32"/>
      <c r="AD746" s="32"/>
      <c r="AE746" s="32"/>
      <c r="AT746" s="11" t="s">
        <v>117</v>
      </c>
      <c r="AU746" s="11" t="s">
        <v>76</v>
      </c>
    </row>
    <row r="747" s="2" customFormat="1" ht="16.5" customHeight="1">
      <c r="A747" s="32"/>
      <c r="B747" s="33"/>
      <c r="C747" s="196" t="s">
        <v>1213</v>
      </c>
      <c r="D747" s="196" t="s">
        <v>108</v>
      </c>
      <c r="E747" s="197" t="s">
        <v>1214</v>
      </c>
      <c r="F747" s="198" t="s">
        <v>1215</v>
      </c>
      <c r="G747" s="199" t="s">
        <v>121</v>
      </c>
      <c r="H747" s="200">
        <v>400</v>
      </c>
      <c r="I747" s="201"/>
      <c r="J747" s="202">
        <f>ROUND(I747*H747,2)</f>
        <v>0</v>
      </c>
      <c r="K747" s="203"/>
      <c r="L747" s="38"/>
      <c r="M747" s="204" t="s">
        <v>1</v>
      </c>
      <c r="N747" s="205" t="s">
        <v>41</v>
      </c>
      <c r="O747" s="85"/>
      <c r="P747" s="206">
        <f>O747*H747</f>
        <v>0</v>
      </c>
      <c r="Q747" s="206">
        <v>0</v>
      </c>
      <c r="R747" s="206">
        <f>Q747*H747</f>
        <v>0</v>
      </c>
      <c r="S747" s="206">
        <v>0</v>
      </c>
      <c r="T747" s="207">
        <f>S747*H747</f>
        <v>0</v>
      </c>
      <c r="U747" s="32"/>
      <c r="V747" s="32"/>
      <c r="W747" s="32"/>
      <c r="X747" s="32"/>
      <c r="Y747" s="32"/>
      <c r="Z747" s="32"/>
      <c r="AA747" s="32"/>
      <c r="AB747" s="32"/>
      <c r="AC747" s="32"/>
      <c r="AD747" s="32"/>
      <c r="AE747" s="32"/>
      <c r="AR747" s="208" t="s">
        <v>112</v>
      </c>
      <c r="AT747" s="208" t="s">
        <v>108</v>
      </c>
      <c r="AU747" s="208" t="s">
        <v>76</v>
      </c>
      <c r="AY747" s="11" t="s">
        <v>113</v>
      </c>
      <c r="BE747" s="209">
        <f>IF(N747="základní",J747,0)</f>
        <v>0</v>
      </c>
      <c r="BF747" s="209">
        <f>IF(N747="snížená",J747,0)</f>
        <v>0</v>
      </c>
      <c r="BG747" s="209">
        <f>IF(N747="zákl. přenesená",J747,0)</f>
        <v>0</v>
      </c>
      <c r="BH747" s="209">
        <f>IF(N747="sníž. přenesená",J747,0)</f>
        <v>0</v>
      </c>
      <c r="BI747" s="209">
        <f>IF(N747="nulová",J747,0)</f>
        <v>0</v>
      </c>
      <c r="BJ747" s="11" t="s">
        <v>84</v>
      </c>
      <c r="BK747" s="209">
        <f>ROUND(I747*H747,2)</f>
        <v>0</v>
      </c>
      <c r="BL747" s="11" t="s">
        <v>112</v>
      </c>
      <c r="BM747" s="208" t="s">
        <v>1216</v>
      </c>
    </row>
    <row r="748" s="2" customFormat="1">
      <c r="A748" s="32"/>
      <c r="B748" s="33"/>
      <c r="C748" s="34"/>
      <c r="D748" s="210" t="s">
        <v>115</v>
      </c>
      <c r="E748" s="34"/>
      <c r="F748" s="211" t="s">
        <v>1217</v>
      </c>
      <c r="G748" s="34"/>
      <c r="H748" s="34"/>
      <c r="I748" s="134"/>
      <c r="J748" s="34"/>
      <c r="K748" s="34"/>
      <c r="L748" s="38"/>
      <c r="M748" s="212"/>
      <c r="N748" s="213"/>
      <c r="O748" s="85"/>
      <c r="P748" s="85"/>
      <c r="Q748" s="85"/>
      <c r="R748" s="85"/>
      <c r="S748" s="85"/>
      <c r="T748" s="86"/>
      <c r="U748" s="32"/>
      <c r="V748" s="32"/>
      <c r="W748" s="32"/>
      <c r="X748" s="32"/>
      <c r="Y748" s="32"/>
      <c r="Z748" s="32"/>
      <c r="AA748" s="32"/>
      <c r="AB748" s="32"/>
      <c r="AC748" s="32"/>
      <c r="AD748" s="32"/>
      <c r="AE748" s="32"/>
      <c r="AT748" s="11" t="s">
        <v>115</v>
      </c>
      <c r="AU748" s="11" t="s">
        <v>76</v>
      </c>
    </row>
    <row r="749" s="2" customFormat="1">
      <c r="A749" s="32"/>
      <c r="B749" s="33"/>
      <c r="C749" s="34"/>
      <c r="D749" s="210" t="s">
        <v>117</v>
      </c>
      <c r="E749" s="34"/>
      <c r="F749" s="214" t="s">
        <v>1202</v>
      </c>
      <c r="G749" s="34"/>
      <c r="H749" s="34"/>
      <c r="I749" s="134"/>
      <c r="J749" s="34"/>
      <c r="K749" s="34"/>
      <c r="L749" s="38"/>
      <c r="M749" s="212"/>
      <c r="N749" s="213"/>
      <c r="O749" s="85"/>
      <c r="P749" s="85"/>
      <c r="Q749" s="85"/>
      <c r="R749" s="85"/>
      <c r="S749" s="85"/>
      <c r="T749" s="86"/>
      <c r="U749" s="32"/>
      <c r="V749" s="32"/>
      <c r="W749" s="32"/>
      <c r="X749" s="32"/>
      <c r="Y749" s="32"/>
      <c r="Z749" s="32"/>
      <c r="AA749" s="32"/>
      <c r="AB749" s="32"/>
      <c r="AC749" s="32"/>
      <c r="AD749" s="32"/>
      <c r="AE749" s="32"/>
      <c r="AT749" s="11" t="s">
        <v>117</v>
      </c>
      <c r="AU749" s="11" t="s">
        <v>76</v>
      </c>
    </row>
    <row r="750" s="2" customFormat="1" ht="16.5" customHeight="1">
      <c r="A750" s="32"/>
      <c r="B750" s="33"/>
      <c r="C750" s="196" t="s">
        <v>1218</v>
      </c>
      <c r="D750" s="196" t="s">
        <v>108</v>
      </c>
      <c r="E750" s="197" t="s">
        <v>1219</v>
      </c>
      <c r="F750" s="198" t="s">
        <v>1220</v>
      </c>
      <c r="G750" s="199" t="s">
        <v>121</v>
      </c>
      <c r="H750" s="200">
        <v>200</v>
      </c>
      <c r="I750" s="201"/>
      <c r="J750" s="202">
        <f>ROUND(I750*H750,2)</f>
        <v>0</v>
      </c>
      <c r="K750" s="203"/>
      <c r="L750" s="38"/>
      <c r="M750" s="204" t="s">
        <v>1</v>
      </c>
      <c r="N750" s="205" t="s">
        <v>41</v>
      </c>
      <c r="O750" s="85"/>
      <c r="P750" s="206">
        <f>O750*H750</f>
        <v>0</v>
      </c>
      <c r="Q750" s="206">
        <v>0</v>
      </c>
      <c r="R750" s="206">
        <f>Q750*H750</f>
        <v>0</v>
      </c>
      <c r="S750" s="206">
        <v>0</v>
      </c>
      <c r="T750" s="207">
        <f>S750*H750</f>
        <v>0</v>
      </c>
      <c r="U750" s="32"/>
      <c r="V750" s="32"/>
      <c r="W750" s="32"/>
      <c r="X750" s="32"/>
      <c r="Y750" s="32"/>
      <c r="Z750" s="32"/>
      <c r="AA750" s="32"/>
      <c r="AB750" s="32"/>
      <c r="AC750" s="32"/>
      <c r="AD750" s="32"/>
      <c r="AE750" s="32"/>
      <c r="AR750" s="208" t="s">
        <v>112</v>
      </c>
      <c r="AT750" s="208" t="s">
        <v>108</v>
      </c>
      <c r="AU750" s="208" t="s">
        <v>76</v>
      </c>
      <c r="AY750" s="11" t="s">
        <v>113</v>
      </c>
      <c r="BE750" s="209">
        <f>IF(N750="základní",J750,0)</f>
        <v>0</v>
      </c>
      <c r="BF750" s="209">
        <f>IF(N750="snížená",J750,0)</f>
        <v>0</v>
      </c>
      <c r="BG750" s="209">
        <f>IF(N750="zákl. přenesená",J750,0)</f>
        <v>0</v>
      </c>
      <c r="BH750" s="209">
        <f>IF(N750="sníž. přenesená",J750,0)</f>
        <v>0</v>
      </c>
      <c r="BI750" s="209">
        <f>IF(N750="nulová",J750,0)</f>
        <v>0</v>
      </c>
      <c r="BJ750" s="11" t="s">
        <v>84</v>
      </c>
      <c r="BK750" s="209">
        <f>ROUND(I750*H750,2)</f>
        <v>0</v>
      </c>
      <c r="BL750" s="11" t="s">
        <v>112</v>
      </c>
      <c r="BM750" s="208" t="s">
        <v>1221</v>
      </c>
    </row>
    <row r="751" s="2" customFormat="1">
      <c r="A751" s="32"/>
      <c r="B751" s="33"/>
      <c r="C751" s="34"/>
      <c r="D751" s="210" t="s">
        <v>115</v>
      </c>
      <c r="E751" s="34"/>
      <c r="F751" s="211" t="s">
        <v>1222</v>
      </c>
      <c r="G751" s="34"/>
      <c r="H751" s="34"/>
      <c r="I751" s="134"/>
      <c r="J751" s="34"/>
      <c r="K751" s="34"/>
      <c r="L751" s="38"/>
      <c r="M751" s="212"/>
      <c r="N751" s="213"/>
      <c r="O751" s="85"/>
      <c r="P751" s="85"/>
      <c r="Q751" s="85"/>
      <c r="R751" s="85"/>
      <c r="S751" s="85"/>
      <c r="T751" s="86"/>
      <c r="U751" s="32"/>
      <c r="V751" s="32"/>
      <c r="W751" s="32"/>
      <c r="X751" s="32"/>
      <c r="Y751" s="32"/>
      <c r="Z751" s="32"/>
      <c r="AA751" s="32"/>
      <c r="AB751" s="32"/>
      <c r="AC751" s="32"/>
      <c r="AD751" s="32"/>
      <c r="AE751" s="32"/>
      <c r="AT751" s="11" t="s">
        <v>115</v>
      </c>
      <c r="AU751" s="11" t="s">
        <v>76</v>
      </c>
    </row>
    <row r="752" s="2" customFormat="1">
      <c r="A752" s="32"/>
      <c r="B752" s="33"/>
      <c r="C752" s="34"/>
      <c r="D752" s="210" t="s">
        <v>117</v>
      </c>
      <c r="E752" s="34"/>
      <c r="F752" s="214" t="s">
        <v>1202</v>
      </c>
      <c r="G752" s="34"/>
      <c r="H752" s="34"/>
      <c r="I752" s="134"/>
      <c r="J752" s="34"/>
      <c r="K752" s="34"/>
      <c r="L752" s="38"/>
      <c r="M752" s="212"/>
      <c r="N752" s="213"/>
      <c r="O752" s="85"/>
      <c r="P752" s="85"/>
      <c r="Q752" s="85"/>
      <c r="R752" s="85"/>
      <c r="S752" s="85"/>
      <c r="T752" s="86"/>
      <c r="U752" s="32"/>
      <c r="V752" s="32"/>
      <c r="W752" s="32"/>
      <c r="X752" s="32"/>
      <c r="Y752" s="32"/>
      <c r="Z752" s="32"/>
      <c r="AA752" s="32"/>
      <c r="AB752" s="32"/>
      <c r="AC752" s="32"/>
      <c r="AD752" s="32"/>
      <c r="AE752" s="32"/>
      <c r="AT752" s="11" t="s">
        <v>117</v>
      </c>
      <c r="AU752" s="11" t="s">
        <v>76</v>
      </c>
    </row>
    <row r="753" s="2" customFormat="1" ht="16.5" customHeight="1">
      <c r="A753" s="32"/>
      <c r="B753" s="33"/>
      <c r="C753" s="196" t="s">
        <v>1223</v>
      </c>
      <c r="D753" s="196" t="s">
        <v>108</v>
      </c>
      <c r="E753" s="197" t="s">
        <v>1224</v>
      </c>
      <c r="F753" s="198" t="s">
        <v>1225</v>
      </c>
      <c r="G753" s="199" t="s">
        <v>121</v>
      </c>
      <c r="H753" s="200">
        <v>200</v>
      </c>
      <c r="I753" s="201"/>
      <c r="J753" s="202">
        <f>ROUND(I753*H753,2)</f>
        <v>0</v>
      </c>
      <c r="K753" s="203"/>
      <c r="L753" s="38"/>
      <c r="M753" s="204" t="s">
        <v>1</v>
      </c>
      <c r="N753" s="205" t="s">
        <v>41</v>
      </c>
      <c r="O753" s="85"/>
      <c r="P753" s="206">
        <f>O753*H753</f>
        <v>0</v>
      </c>
      <c r="Q753" s="206">
        <v>0</v>
      </c>
      <c r="R753" s="206">
        <f>Q753*H753</f>
        <v>0</v>
      </c>
      <c r="S753" s="206">
        <v>0</v>
      </c>
      <c r="T753" s="207">
        <f>S753*H753</f>
        <v>0</v>
      </c>
      <c r="U753" s="32"/>
      <c r="V753" s="32"/>
      <c r="W753" s="32"/>
      <c r="X753" s="32"/>
      <c r="Y753" s="32"/>
      <c r="Z753" s="32"/>
      <c r="AA753" s="32"/>
      <c r="AB753" s="32"/>
      <c r="AC753" s="32"/>
      <c r="AD753" s="32"/>
      <c r="AE753" s="32"/>
      <c r="AR753" s="208" t="s">
        <v>112</v>
      </c>
      <c r="AT753" s="208" t="s">
        <v>108</v>
      </c>
      <c r="AU753" s="208" t="s">
        <v>76</v>
      </c>
      <c r="AY753" s="11" t="s">
        <v>113</v>
      </c>
      <c r="BE753" s="209">
        <f>IF(N753="základní",J753,0)</f>
        <v>0</v>
      </c>
      <c r="BF753" s="209">
        <f>IF(N753="snížená",J753,0)</f>
        <v>0</v>
      </c>
      <c r="BG753" s="209">
        <f>IF(N753="zákl. přenesená",J753,0)</f>
        <v>0</v>
      </c>
      <c r="BH753" s="209">
        <f>IF(N753="sníž. přenesená",J753,0)</f>
        <v>0</v>
      </c>
      <c r="BI753" s="209">
        <f>IF(N753="nulová",J753,0)</f>
        <v>0</v>
      </c>
      <c r="BJ753" s="11" t="s">
        <v>84</v>
      </c>
      <c r="BK753" s="209">
        <f>ROUND(I753*H753,2)</f>
        <v>0</v>
      </c>
      <c r="BL753" s="11" t="s">
        <v>112</v>
      </c>
      <c r="BM753" s="208" t="s">
        <v>1226</v>
      </c>
    </row>
    <row r="754" s="2" customFormat="1">
      <c r="A754" s="32"/>
      <c r="B754" s="33"/>
      <c r="C754" s="34"/>
      <c r="D754" s="210" t="s">
        <v>115</v>
      </c>
      <c r="E754" s="34"/>
      <c r="F754" s="211" t="s">
        <v>1227</v>
      </c>
      <c r="G754" s="34"/>
      <c r="H754" s="34"/>
      <c r="I754" s="134"/>
      <c r="J754" s="34"/>
      <c r="K754" s="34"/>
      <c r="L754" s="38"/>
      <c r="M754" s="212"/>
      <c r="N754" s="213"/>
      <c r="O754" s="85"/>
      <c r="P754" s="85"/>
      <c r="Q754" s="85"/>
      <c r="R754" s="85"/>
      <c r="S754" s="85"/>
      <c r="T754" s="86"/>
      <c r="U754" s="32"/>
      <c r="V754" s="32"/>
      <c r="W754" s="32"/>
      <c r="X754" s="32"/>
      <c r="Y754" s="32"/>
      <c r="Z754" s="32"/>
      <c r="AA754" s="32"/>
      <c r="AB754" s="32"/>
      <c r="AC754" s="32"/>
      <c r="AD754" s="32"/>
      <c r="AE754" s="32"/>
      <c r="AT754" s="11" t="s">
        <v>115</v>
      </c>
      <c r="AU754" s="11" t="s">
        <v>76</v>
      </c>
    </row>
    <row r="755" s="2" customFormat="1">
      <c r="A755" s="32"/>
      <c r="B755" s="33"/>
      <c r="C755" s="34"/>
      <c r="D755" s="210" t="s">
        <v>117</v>
      </c>
      <c r="E755" s="34"/>
      <c r="F755" s="214" t="s">
        <v>1202</v>
      </c>
      <c r="G755" s="34"/>
      <c r="H755" s="34"/>
      <c r="I755" s="134"/>
      <c r="J755" s="34"/>
      <c r="K755" s="34"/>
      <c r="L755" s="38"/>
      <c r="M755" s="212"/>
      <c r="N755" s="213"/>
      <c r="O755" s="85"/>
      <c r="P755" s="85"/>
      <c r="Q755" s="85"/>
      <c r="R755" s="85"/>
      <c r="S755" s="85"/>
      <c r="T755" s="86"/>
      <c r="U755" s="32"/>
      <c r="V755" s="32"/>
      <c r="W755" s="32"/>
      <c r="X755" s="32"/>
      <c r="Y755" s="32"/>
      <c r="Z755" s="32"/>
      <c r="AA755" s="32"/>
      <c r="AB755" s="32"/>
      <c r="AC755" s="32"/>
      <c r="AD755" s="32"/>
      <c r="AE755" s="32"/>
      <c r="AT755" s="11" t="s">
        <v>117</v>
      </c>
      <c r="AU755" s="11" t="s">
        <v>76</v>
      </c>
    </row>
    <row r="756" s="2" customFormat="1" ht="16.5" customHeight="1">
      <c r="A756" s="32"/>
      <c r="B756" s="33"/>
      <c r="C756" s="196" t="s">
        <v>1228</v>
      </c>
      <c r="D756" s="196" t="s">
        <v>108</v>
      </c>
      <c r="E756" s="197" t="s">
        <v>1229</v>
      </c>
      <c r="F756" s="198" t="s">
        <v>1230</v>
      </c>
      <c r="G756" s="199" t="s">
        <v>121</v>
      </c>
      <c r="H756" s="200">
        <v>600</v>
      </c>
      <c r="I756" s="201"/>
      <c r="J756" s="202">
        <f>ROUND(I756*H756,2)</f>
        <v>0</v>
      </c>
      <c r="K756" s="203"/>
      <c r="L756" s="38"/>
      <c r="M756" s="204" t="s">
        <v>1</v>
      </c>
      <c r="N756" s="205" t="s">
        <v>41</v>
      </c>
      <c r="O756" s="85"/>
      <c r="P756" s="206">
        <f>O756*H756</f>
        <v>0</v>
      </c>
      <c r="Q756" s="206">
        <v>0</v>
      </c>
      <c r="R756" s="206">
        <f>Q756*H756</f>
        <v>0</v>
      </c>
      <c r="S756" s="206">
        <v>0</v>
      </c>
      <c r="T756" s="207">
        <f>S756*H756</f>
        <v>0</v>
      </c>
      <c r="U756" s="32"/>
      <c r="V756" s="32"/>
      <c r="W756" s="32"/>
      <c r="X756" s="32"/>
      <c r="Y756" s="32"/>
      <c r="Z756" s="32"/>
      <c r="AA756" s="32"/>
      <c r="AB756" s="32"/>
      <c r="AC756" s="32"/>
      <c r="AD756" s="32"/>
      <c r="AE756" s="32"/>
      <c r="AR756" s="208" t="s">
        <v>112</v>
      </c>
      <c r="AT756" s="208" t="s">
        <v>108</v>
      </c>
      <c r="AU756" s="208" t="s">
        <v>76</v>
      </c>
      <c r="AY756" s="11" t="s">
        <v>113</v>
      </c>
      <c r="BE756" s="209">
        <f>IF(N756="základní",J756,0)</f>
        <v>0</v>
      </c>
      <c r="BF756" s="209">
        <f>IF(N756="snížená",J756,0)</f>
        <v>0</v>
      </c>
      <c r="BG756" s="209">
        <f>IF(N756="zákl. přenesená",J756,0)</f>
        <v>0</v>
      </c>
      <c r="BH756" s="209">
        <f>IF(N756="sníž. přenesená",J756,0)</f>
        <v>0</v>
      </c>
      <c r="BI756" s="209">
        <f>IF(N756="nulová",J756,0)</f>
        <v>0</v>
      </c>
      <c r="BJ756" s="11" t="s">
        <v>84</v>
      </c>
      <c r="BK756" s="209">
        <f>ROUND(I756*H756,2)</f>
        <v>0</v>
      </c>
      <c r="BL756" s="11" t="s">
        <v>112</v>
      </c>
      <c r="BM756" s="208" t="s">
        <v>1231</v>
      </c>
    </row>
    <row r="757" s="2" customFormat="1">
      <c r="A757" s="32"/>
      <c r="B757" s="33"/>
      <c r="C757" s="34"/>
      <c r="D757" s="210" t="s">
        <v>115</v>
      </c>
      <c r="E757" s="34"/>
      <c r="F757" s="211" t="s">
        <v>1232</v>
      </c>
      <c r="G757" s="34"/>
      <c r="H757" s="34"/>
      <c r="I757" s="134"/>
      <c r="J757" s="34"/>
      <c r="K757" s="34"/>
      <c r="L757" s="38"/>
      <c r="M757" s="212"/>
      <c r="N757" s="213"/>
      <c r="O757" s="85"/>
      <c r="P757" s="85"/>
      <c r="Q757" s="85"/>
      <c r="R757" s="85"/>
      <c r="S757" s="85"/>
      <c r="T757" s="86"/>
      <c r="U757" s="32"/>
      <c r="V757" s="32"/>
      <c r="W757" s="32"/>
      <c r="X757" s="32"/>
      <c r="Y757" s="32"/>
      <c r="Z757" s="32"/>
      <c r="AA757" s="32"/>
      <c r="AB757" s="32"/>
      <c r="AC757" s="32"/>
      <c r="AD757" s="32"/>
      <c r="AE757" s="32"/>
      <c r="AT757" s="11" t="s">
        <v>115</v>
      </c>
      <c r="AU757" s="11" t="s">
        <v>76</v>
      </c>
    </row>
    <row r="758" s="2" customFormat="1">
      <c r="A758" s="32"/>
      <c r="B758" s="33"/>
      <c r="C758" s="34"/>
      <c r="D758" s="210" t="s">
        <v>117</v>
      </c>
      <c r="E758" s="34"/>
      <c r="F758" s="214" t="s">
        <v>1202</v>
      </c>
      <c r="G758" s="34"/>
      <c r="H758" s="34"/>
      <c r="I758" s="134"/>
      <c r="J758" s="34"/>
      <c r="K758" s="34"/>
      <c r="L758" s="38"/>
      <c r="M758" s="212"/>
      <c r="N758" s="213"/>
      <c r="O758" s="85"/>
      <c r="P758" s="85"/>
      <c r="Q758" s="85"/>
      <c r="R758" s="85"/>
      <c r="S758" s="85"/>
      <c r="T758" s="86"/>
      <c r="U758" s="32"/>
      <c r="V758" s="32"/>
      <c r="W758" s="32"/>
      <c r="X758" s="32"/>
      <c r="Y758" s="32"/>
      <c r="Z758" s="32"/>
      <c r="AA758" s="32"/>
      <c r="AB758" s="32"/>
      <c r="AC758" s="32"/>
      <c r="AD758" s="32"/>
      <c r="AE758" s="32"/>
      <c r="AT758" s="11" t="s">
        <v>117</v>
      </c>
      <c r="AU758" s="11" t="s">
        <v>76</v>
      </c>
    </row>
    <row r="759" s="2" customFormat="1" ht="16.5" customHeight="1">
      <c r="A759" s="32"/>
      <c r="B759" s="33"/>
      <c r="C759" s="196" t="s">
        <v>1233</v>
      </c>
      <c r="D759" s="196" t="s">
        <v>108</v>
      </c>
      <c r="E759" s="197" t="s">
        <v>1234</v>
      </c>
      <c r="F759" s="198" t="s">
        <v>1235</v>
      </c>
      <c r="G759" s="199" t="s">
        <v>121</v>
      </c>
      <c r="H759" s="200">
        <v>400</v>
      </c>
      <c r="I759" s="201"/>
      <c r="J759" s="202">
        <f>ROUND(I759*H759,2)</f>
        <v>0</v>
      </c>
      <c r="K759" s="203"/>
      <c r="L759" s="38"/>
      <c r="M759" s="204" t="s">
        <v>1</v>
      </c>
      <c r="N759" s="205" t="s">
        <v>41</v>
      </c>
      <c r="O759" s="85"/>
      <c r="P759" s="206">
        <f>O759*H759</f>
        <v>0</v>
      </c>
      <c r="Q759" s="206">
        <v>0</v>
      </c>
      <c r="R759" s="206">
        <f>Q759*H759</f>
        <v>0</v>
      </c>
      <c r="S759" s="206">
        <v>0</v>
      </c>
      <c r="T759" s="207">
        <f>S759*H759</f>
        <v>0</v>
      </c>
      <c r="U759" s="32"/>
      <c r="V759" s="32"/>
      <c r="W759" s="32"/>
      <c r="X759" s="32"/>
      <c r="Y759" s="32"/>
      <c r="Z759" s="32"/>
      <c r="AA759" s="32"/>
      <c r="AB759" s="32"/>
      <c r="AC759" s="32"/>
      <c r="AD759" s="32"/>
      <c r="AE759" s="32"/>
      <c r="AR759" s="208" t="s">
        <v>112</v>
      </c>
      <c r="AT759" s="208" t="s">
        <v>108</v>
      </c>
      <c r="AU759" s="208" t="s">
        <v>76</v>
      </c>
      <c r="AY759" s="11" t="s">
        <v>113</v>
      </c>
      <c r="BE759" s="209">
        <f>IF(N759="základní",J759,0)</f>
        <v>0</v>
      </c>
      <c r="BF759" s="209">
        <f>IF(N759="snížená",J759,0)</f>
        <v>0</v>
      </c>
      <c r="BG759" s="209">
        <f>IF(N759="zákl. přenesená",J759,0)</f>
        <v>0</v>
      </c>
      <c r="BH759" s="209">
        <f>IF(N759="sníž. přenesená",J759,0)</f>
        <v>0</v>
      </c>
      <c r="BI759" s="209">
        <f>IF(N759="nulová",J759,0)</f>
        <v>0</v>
      </c>
      <c r="BJ759" s="11" t="s">
        <v>84</v>
      </c>
      <c r="BK759" s="209">
        <f>ROUND(I759*H759,2)</f>
        <v>0</v>
      </c>
      <c r="BL759" s="11" t="s">
        <v>112</v>
      </c>
      <c r="BM759" s="208" t="s">
        <v>1236</v>
      </c>
    </row>
    <row r="760" s="2" customFormat="1">
      <c r="A760" s="32"/>
      <c r="B760" s="33"/>
      <c r="C760" s="34"/>
      <c r="D760" s="210" t="s">
        <v>115</v>
      </c>
      <c r="E760" s="34"/>
      <c r="F760" s="211" t="s">
        <v>1237</v>
      </c>
      <c r="G760" s="34"/>
      <c r="H760" s="34"/>
      <c r="I760" s="134"/>
      <c r="J760" s="34"/>
      <c r="K760" s="34"/>
      <c r="L760" s="38"/>
      <c r="M760" s="212"/>
      <c r="N760" s="213"/>
      <c r="O760" s="85"/>
      <c r="P760" s="85"/>
      <c r="Q760" s="85"/>
      <c r="R760" s="85"/>
      <c r="S760" s="85"/>
      <c r="T760" s="86"/>
      <c r="U760" s="32"/>
      <c r="V760" s="32"/>
      <c r="W760" s="32"/>
      <c r="X760" s="32"/>
      <c r="Y760" s="32"/>
      <c r="Z760" s="32"/>
      <c r="AA760" s="32"/>
      <c r="AB760" s="32"/>
      <c r="AC760" s="32"/>
      <c r="AD760" s="32"/>
      <c r="AE760" s="32"/>
      <c r="AT760" s="11" t="s">
        <v>115</v>
      </c>
      <c r="AU760" s="11" t="s">
        <v>76</v>
      </c>
    </row>
    <row r="761" s="2" customFormat="1">
      <c r="A761" s="32"/>
      <c r="B761" s="33"/>
      <c r="C761" s="34"/>
      <c r="D761" s="210" t="s">
        <v>117</v>
      </c>
      <c r="E761" s="34"/>
      <c r="F761" s="214" t="s">
        <v>1202</v>
      </c>
      <c r="G761" s="34"/>
      <c r="H761" s="34"/>
      <c r="I761" s="134"/>
      <c r="J761" s="34"/>
      <c r="K761" s="34"/>
      <c r="L761" s="38"/>
      <c r="M761" s="212"/>
      <c r="N761" s="213"/>
      <c r="O761" s="85"/>
      <c r="P761" s="85"/>
      <c r="Q761" s="85"/>
      <c r="R761" s="85"/>
      <c r="S761" s="85"/>
      <c r="T761" s="86"/>
      <c r="U761" s="32"/>
      <c r="V761" s="32"/>
      <c r="W761" s="32"/>
      <c r="X761" s="32"/>
      <c r="Y761" s="32"/>
      <c r="Z761" s="32"/>
      <c r="AA761" s="32"/>
      <c r="AB761" s="32"/>
      <c r="AC761" s="32"/>
      <c r="AD761" s="32"/>
      <c r="AE761" s="32"/>
      <c r="AT761" s="11" t="s">
        <v>117</v>
      </c>
      <c r="AU761" s="11" t="s">
        <v>76</v>
      </c>
    </row>
    <row r="762" s="2" customFormat="1" ht="16.5" customHeight="1">
      <c r="A762" s="32"/>
      <c r="B762" s="33"/>
      <c r="C762" s="196" t="s">
        <v>1238</v>
      </c>
      <c r="D762" s="196" t="s">
        <v>108</v>
      </c>
      <c r="E762" s="197" t="s">
        <v>1239</v>
      </c>
      <c r="F762" s="198" t="s">
        <v>1240</v>
      </c>
      <c r="G762" s="199" t="s">
        <v>121</v>
      </c>
      <c r="H762" s="200">
        <v>400</v>
      </c>
      <c r="I762" s="201"/>
      <c r="J762" s="202">
        <f>ROUND(I762*H762,2)</f>
        <v>0</v>
      </c>
      <c r="K762" s="203"/>
      <c r="L762" s="38"/>
      <c r="M762" s="204" t="s">
        <v>1</v>
      </c>
      <c r="N762" s="205" t="s">
        <v>41</v>
      </c>
      <c r="O762" s="85"/>
      <c r="P762" s="206">
        <f>O762*H762</f>
        <v>0</v>
      </c>
      <c r="Q762" s="206">
        <v>0</v>
      </c>
      <c r="R762" s="206">
        <f>Q762*H762</f>
        <v>0</v>
      </c>
      <c r="S762" s="206">
        <v>0</v>
      </c>
      <c r="T762" s="207">
        <f>S762*H762</f>
        <v>0</v>
      </c>
      <c r="U762" s="32"/>
      <c r="V762" s="32"/>
      <c r="W762" s="32"/>
      <c r="X762" s="32"/>
      <c r="Y762" s="32"/>
      <c r="Z762" s="32"/>
      <c r="AA762" s="32"/>
      <c r="AB762" s="32"/>
      <c r="AC762" s="32"/>
      <c r="AD762" s="32"/>
      <c r="AE762" s="32"/>
      <c r="AR762" s="208" t="s">
        <v>112</v>
      </c>
      <c r="AT762" s="208" t="s">
        <v>108</v>
      </c>
      <c r="AU762" s="208" t="s">
        <v>76</v>
      </c>
      <c r="AY762" s="11" t="s">
        <v>113</v>
      </c>
      <c r="BE762" s="209">
        <f>IF(N762="základní",J762,0)</f>
        <v>0</v>
      </c>
      <c r="BF762" s="209">
        <f>IF(N762="snížená",J762,0)</f>
        <v>0</v>
      </c>
      <c r="BG762" s="209">
        <f>IF(N762="zákl. přenesená",J762,0)</f>
        <v>0</v>
      </c>
      <c r="BH762" s="209">
        <f>IF(N762="sníž. přenesená",J762,0)</f>
        <v>0</v>
      </c>
      <c r="BI762" s="209">
        <f>IF(N762="nulová",J762,0)</f>
        <v>0</v>
      </c>
      <c r="BJ762" s="11" t="s">
        <v>84</v>
      </c>
      <c r="BK762" s="209">
        <f>ROUND(I762*H762,2)</f>
        <v>0</v>
      </c>
      <c r="BL762" s="11" t="s">
        <v>112</v>
      </c>
      <c r="BM762" s="208" t="s">
        <v>1241</v>
      </c>
    </row>
    <row r="763" s="2" customFormat="1">
      <c r="A763" s="32"/>
      <c r="B763" s="33"/>
      <c r="C763" s="34"/>
      <c r="D763" s="210" t="s">
        <v>115</v>
      </c>
      <c r="E763" s="34"/>
      <c r="F763" s="211" t="s">
        <v>1242</v>
      </c>
      <c r="G763" s="34"/>
      <c r="H763" s="34"/>
      <c r="I763" s="134"/>
      <c r="J763" s="34"/>
      <c r="K763" s="34"/>
      <c r="L763" s="38"/>
      <c r="M763" s="212"/>
      <c r="N763" s="213"/>
      <c r="O763" s="85"/>
      <c r="P763" s="85"/>
      <c r="Q763" s="85"/>
      <c r="R763" s="85"/>
      <c r="S763" s="85"/>
      <c r="T763" s="86"/>
      <c r="U763" s="32"/>
      <c r="V763" s="32"/>
      <c r="W763" s="32"/>
      <c r="X763" s="32"/>
      <c r="Y763" s="32"/>
      <c r="Z763" s="32"/>
      <c r="AA763" s="32"/>
      <c r="AB763" s="32"/>
      <c r="AC763" s="32"/>
      <c r="AD763" s="32"/>
      <c r="AE763" s="32"/>
      <c r="AT763" s="11" t="s">
        <v>115</v>
      </c>
      <c r="AU763" s="11" t="s">
        <v>76</v>
      </c>
    </row>
    <row r="764" s="2" customFormat="1">
      <c r="A764" s="32"/>
      <c r="B764" s="33"/>
      <c r="C764" s="34"/>
      <c r="D764" s="210" t="s">
        <v>117</v>
      </c>
      <c r="E764" s="34"/>
      <c r="F764" s="214" t="s">
        <v>1202</v>
      </c>
      <c r="G764" s="34"/>
      <c r="H764" s="34"/>
      <c r="I764" s="134"/>
      <c r="J764" s="34"/>
      <c r="K764" s="34"/>
      <c r="L764" s="38"/>
      <c r="M764" s="212"/>
      <c r="N764" s="213"/>
      <c r="O764" s="85"/>
      <c r="P764" s="85"/>
      <c r="Q764" s="85"/>
      <c r="R764" s="85"/>
      <c r="S764" s="85"/>
      <c r="T764" s="86"/>
      <c r="U764" s="32"/>
      <c r="V764" s="32"/>
      <c r="W764" s="32"/>
      <c r="X764" s="32"/>
      <c r="Y764" s="32"/>
      <c r="Z764" s="32"/>
      <c r="AA764" s="32"/>
      <c r="AB764" s="32"/>
      <c r="AC764" s="32"/>
      <c r="AD764" s="32"/>
      <c r="AE764" s="32"/>
      <c r="AT764" s="11" t="s">
        <v>117</v>
      </c>
      <c r="AU764" s="11" t="s">
        <v>76</v>
      </c>
    </row>
    <row r="765" s="2" customFormat="1" ht="16.5" customHeight="1">
      <c r="A765" s="32"/>
      <c r="B765" s="33"/>
      <c r="C765" s="196" t="s">
        <v>1243</v>
      </c>
      <c r="D765" s="196" t="s">
        <v>108</v>
      </c>
      <c r="E765" s="197" t="s">
        <v>1244</v>
      </c>
      <c r="F765" s="198" t="s">
        <v>1245</v>
      </c>
      <c r="G765" s="199" t="s">
        <v>121</v>
      </c>
      <c r="H765" s="200">
        <v>50</v>
      </c>
      <c r="I765" s="201"/>
      <c r="J765" s="202">
        <f>ROUND(I765*H765,2)</f>
        <v>0</v>
      </c>
      <c r="K765" s="203"/>
      <c r="L765" s="38"/>
      <c r="M765" s="204" t="s">
        <v>1</v>
      </c>
      <c r="N765" s="205" t="s">
        <v>41</v>
      </c>
      <c r="O765" s="85"/>
      <c r="P765" s="206">
        <f>O765*H765</f>
        <v>0</v>
      </c>
      <c r="Q765" s="206">
        <v>0</v>
      </c>
      <c r="R765" s="206">
        <f>Q765*H765</f>
        <v>0</v>
      </c>
      <c r="S765" s="206">
        <v>0</v>
      </c>
      <c r="T765" s="207">
        <f>S765*H765</f>
        <v>0</v>
      </c>
      <c r="U765" s="32"/>
      <c r="V765" s="32"/>
      <c r="W765" s="32"/>
      <c r="X765" s="32"/>
      <c r="Y765" s="32"/>
      <c r="Z765" s="32"/>
      <c r="AA765" s="32"/>
      <c r="AB765" s="32"/>
      <c r="AC765" s="32"/>
      <c r="AD765" s="32"/>
      <c r="AE765" s="32"/>
      <c r="AR765" s="208" t="s">
        <v>112</v>
      </c>
      <c r="AT765" s="208" t="s">
        <v>108</v>
      </c>
      <c r="AU765" s="208" t="s">
        <v>76</v>
      </c>
      <c r="AY765" s="11" t="s">
        <v>113</v>
      </c>
      <c r="BE765" s="209">
        <f>IF(N765="základní",J765,0)</f>
        <v>0</v>
      </c>
      <c r="BF765" s="209">
        <f>IF(N765="snížená",J765,0)</f>
        <v>0</v>
      </c>
      <c r="BG765" s="209">
        <f>IF(N765="zákl. přenesená",J765,0)</f>
        <v>0</v>
      </c>
      <c r="BH765" s="209">
        <f>IF(N765="sníž. přenesená",J765,0)</f>
        <v>0</v>
      </c>
      <c r="BI765" s="209">
        <f>IF(N765="nulová",J765,0)</f>
        <v>0</v>
      </c>
      <c r="BJ765" s="11" t="s">
        <v>84</v>
      </c>
      <c r="BK765" s="209">
        <f>ROUND(I765*H765,2)</f>
        <v>0</v>
      </c>
      <c r="BL765" s="11" t="s">
        <v>112</v>
      </c>
      <c r="BM765" s="208" t="s">
        <v>1246</v>
      </c>
    </row>
    <row r="766" s="2" customFormat="1">
      <c r="A766" s="32"/>
      <c r="B766" s="33"/>
      <c r="C766" s="34"/>
      <c r="D766" s="210" t="s">
        <v>115</v>
      </c>
      <c r="E766" s="34"/>
      <c r="F766" s="211" t="s">
        <v>1247</v>
      </c>
      <c r="G766" s="34"/>
      <c r="H766" s="34"/>
      <c r="I766" s="134"/>
      <c r="J766" s="34"/>
      <c r="K766" s="34"/>
      <c r="L766" s="38"/>
      <c r="M766" s="212"/>
      <c r="N766" s="213"/>
      <c r="O766" s="85"/>
      <c r="P766" s="85"/>
      <c r="Q766" s="85"/>
      <c r="R766" s="85"/>
      <c r="S766" s="85"/>
      <c r="T766" s="86"/>
      <c r="U766" s="32"/>
      <c r="V766" s="32"/>
      <c r="W766" s="32"/>
      <c r="X766" s="32"/>
      <c r="Y766" s="32"/>
      <c r="Z766" s="32"/>
      <c r="AA766" s="32"/>
      <c r="AB766" s="32"/>
      <c r="AC766" s="32"/>
      <c r="AD766" s="32"/>
      <c r="AE766" s="32"/>
      <c r="AT766" s="11" t="s">
        <v>115</v>
      </c>
      <c r="AU766" s="11" t="s">
        <v>76</v>
      </c>
    </row>
    <row r="767" s="2" customFormat="1">
      <c r="A767" s="32"/>
      <c r="B767" s="33"/>
      <c r="C767" s="34"/>
      <c r="D767" s="210" t="s">
        <v>117</v>
      </c>
      <c r="E767" s="34"/>
      <c r="F767" s="214" t="s">
        <v>1202</v>
      </c>
      <c r="G767" s="34"/>
      <c r="H767" s="34"/>
      <c r="I767" s="134"/>
      <c r="J767" s="34"/>
      <c r="K767" s="34"/>
      <c r="L767" s="38"/>
      <c r="M767" s="212"/>
      <c r="N767" s="213"/>
      <c r="O767" s="85"/>
      <c r="P767" s="85"/>
      <c r="Q767" s="85"/>
      <c r="R767" s="85"/>
      <c r="S767" s="85"/>
      <c r="T767" s="86"/>
      <c r="U767" s="32"/>
      <c r="V767" s="32"/>
      <c r="W767" s="32"/>
      <c r="X767" s="32"/>
      <c r="Y767" s="32"/>
      <c r="Z767" s="32"/>
      <c r="AA767" s="32"/>
      <c r="AB767" s="32"/>
      <c r="AC767" s="32"/>
      <c r="AD767" s="32"/>
      <c r="AE767" s="32"/>
      <c r="AT767" s="11" t="s">
        <v>117</v>
      </c>
      <c r="AU767" s="11" t="s">
        <v>76</v>
      </c>
    </row>
    <row r="768" s="2" customFormat="1" ht="16.5" customHeight="1">
      <c r="A768" s="32"/>
      <c r="B768" s="33"/>
      <c r="C768" s="196" t="s">
        <v>1248</v>
      </c>
      <c r="D768" s="196" t="s">
        <v>108</v>
      </c>
      <c r="E768" s="197" t="s">
        <v>1249</v>
      </c>
      <c r="F768" s="198" t="s">
        <v>1250</v>
      </c>
      <c r="G768" s="199" t="s">
        <v>121</v>
      </c>
      <c r="H768" s="200">
        <v>150</v>
      </c>
      <c r="I768" s="201"/>
      <c r="J768" s="202">
        <f>ROUND(I768*H768,2)</f>
        <v>0</v>
      </c>
      <c r="K768" s="203"/>
      <c r="L768" s="38"/>
      <c r="M768" s="204" t="s">
        <v>1</v>
      </c>
      <c r="N768" s="205" t="s">
        <v>41</v>
      </c>
      <c r="O768" s="85"/>
      <c r="P768" s="206">
        <f>O768*H768</f>
        <v>0</v>
      </c>
      <c r="Q768" s="206">
        <v>0</v>
      </c>
      <c r="R768" s="206">
        <f>Q768*H768</f>
        <v>0</v>
      </c>
      <c r="S768" s="206">
        <v>0</v>
      </c>
      <c r="T768" s="207">
        <f>S768*H768</f>
        <v>0</v>
      </c>
      <c r="U768" s="32"/>
      <c r="V768" s="32"/>
      <c r="W768" s="32"/>
      <c r="X768" s="32"/>
      <c r="Y768" s="32"/>
      <c r="Z768" s="32"/>
      <c r="AA768" s="32"/>
      <c r="AB768" s="32"/>
      <c r="AC768" s="32"/>
      <c r="AD768" s="32"/>
      <c r="AE768" s="32"/>
      <c r="AR768" s="208" t="s">
        <v>112</v>
      </c>
      <c r="AT768" s="208" t="s">
        <v>108</v>
      </c>
      <c r="AU768" s="208" t="s">
        <v>76</v>
      </c>
      <c r="AY768" s="11" t="s">
        <v>113</v>
      </c>
      <c r="BE768" s="209">
        <f>IF(N768="základní",J768,0)</f>
        <v>0</v>
      </c>
      <c r="BF768" s="209">
        <f>IF(N768="snížená",J768,0)</f>
        <v>0</v>
      </c>
      <c r="BG768" s="209">
        <f>IF(N768="zákl. přenesená",J768,0)</f>
        <v>0</v>
      </c>
      <c r="BH768" s="209">
        <f>IF(N768="sníž. přenesená",J768,0)</f>
        <v>0</v>
      </c>
      <c r="BI768" s="209">
        <f>IF(N768="nulová",J768,0)</f>
        <v>0</v>
      </c>
      <c r="BJ768" s="11" t="s">
        <v>84</v>
      </c>
      <c r="BK768" s="209">
        <f>ROUND(I768*H768,2)</f>
        <v>0</v>
      </c>
      <c r="BL768" s="11" t="s">
        <v>112</v>
      </c>
      <c r="BM768" s="208" t="s">
        <v>1251</v>
      </c>
    </row>
    <row r="769" s="2" customFormat="1">
      <c r="A769" s="32"/>
      <c r="B769" s="33"/>
      <c r="C769" s="34"/>
      <c r="D769" s="210" t="s">
        <v>115</v>
      </c>
      <c r="E769" s="34"/>
      <c r="F769" s="211" t="s">
        <v>1252</v>
      </c>
      <c r="G769" s="34"/>
      <c r="H769" s="34"/>
      <c r="I769" s="134"/>
      <c r="J769" s="34"/>
      <c r="K769" s="34"/>
      <c r="L769" s="38"/>
      <c r="M769" s="212"/>
      <c r="N769" s="213"/>
      <c r="O769" s="85"/>
      <c r="P769" s="85"/>
      <c r="Q769" s="85"/>
      <c r="R769" s="85"/>
      <c r="S769" s="85"/>
      <c r="T769" s="86"/>
      <c r="U769" s="32"/>
      <c r="V769" s="32"/>
      <c r="W769" s="32"/>
      <c r="X769" s="32"/>
      <c r="Y769" s="32"/>
      <c r="Z769" s="32"/>
      <c r="AA769" s="32"/>
      <c r="AB769" s="32"/>
      <c r="AC769" s="32"/>
      <c r="AD769" s="32"/>
      <c r="AE769" s="32"/>
      <c r="AT769" s="11" t="s">
        <v>115</v>
      </c>
      <c r="AU769" s="11" t="s">
        <v>76</v>
      </c>
    </row>
    <row r="770" s="2" customFormat="1">
      <c r="A770" s="32"/>
      <c r="B770" s="33"/>
      <c r="C770" s="34"/>
      <c r="D770" s="210" t="s">
        <v>117</v>
      </c>
      <c r="E770" s="34"/>
      <c r="F770" s="214" t="s">
        <v>1202</v>
      </c>
      <c r="G770" s="34"/>
      <c r="H770" s="34"/>
      <c r="I770" s="134"/>
      <c r="J770" s="34"/>
      <c r="K770" s="34"/>
      <c r="L770" s="38"/>
      <c r="M770" s="212"/>
      <c r="N770" s="213"/>
      <c r="O770" s="85"/>
      <c r="P770" s="85"/>
      <c r="Q770" s="85"/>
      <c r="R770" s="85"/>
      <c r="S770" s="85"/>
      <c r="T770" s="86"/>
      <c r="U770" s="32"/>
      <c r="V770" s="32"/>
      <c r="W770" s="32"/>
      <c r="X770" s="32"/>
      <c r="Y770" s="32"/>
      <c r="Z770" s="32"/>
      <c r="AA770" s="32"/>
      <c r="AB770" s="32"/>
      <c r="AC770" s="32"/>
      <c r="AD770" s="32"/>
      <c r="AE770" s="32"/>
      <c r="AT770" s="11" t="s">
        <v>117</v>
      </c>
      <c r="AU770" s="11" t="s">
        <v>76</v>
      </c>
    </row>
    <row r="771" s="2" customFormat="1" ht="21.75" customHeight="1">
      <c r="A771" s="32"/>
      <c r="B771" s="33"/>
      <c r="C771" s="196" t="s">
        <v>1253</v>
      </c>
      <c r="D771" s="196" t="s">
        <v>108</v>
      </c>
      <c r="E771" s="197" t="s">
        <v>1254</v>
      </c>
      <c r="F771" s="198" t="s">
        <v>1255</v>
      </c>
      <c r="G771" s="199" t="s">
        <v>121</v>
      </c>
      <c r="H771" s="200">
        <v>150</v>
      </c>
      <c r="I771" s="201"/>
      <c r="J771" s="202">
        <f>ROUND(I771*H771,2)</f>
        <v>0</v>
      </c>
      <c r="K771" s="203"/>
      <c r="L771" s="38"/>
      <c r="M771" s="204" t="s">
        <v>1</v>
      </c>
      <c r="N771" s="205" t="s">
        <v>41</v>
      </c>
      <c r="O771" s="85"/>
      <c r="P771" s="206">
        <f>O771*H771</f>
        <v>0</v>
      </c>
      <c r="Q771" s="206">
        <v>0</v>
      </c>
      <c r="R771" s="206">
        <f>Q771*H771</f>
        <v>0</v>
      </c>
      <c r="S771" s="206">
        <v>0</v>
      </c>
      <c r="T771" s="207">
        <f>S771*H771</f>
        <v>0</v>
      </c>
      <c r="U771" s="32"/>
      <c r="V771" s="32"/>
      <c r="W771" s="32"/>
      <c r="X771" s="32"/>
      <c r="Y771" s="32"/>
      <c r="Z771" s="32"/>
      <c r="AA771" s="32"/>
      <c r="AB771" s="32"/>
      <c r="AC771" s="32"/>
      <c r="AD771" s="32"/>
      <c r="AE771" s="32"/>
      <c r="AR771" s="208" t="s">
        <v>112</v>
      </c>
      <c r="AT771" s="208" t="s">
        <v>108</v>
      </c>
      <c r="AU771" s="208" t="s">
        <v>76</v>
      </c>
      <c r="AY771" s="11" t="s">
        <v>113</v>
      </c>
      <c r="BE771" s="209">
        <f>IF(N771="základní",J771,0)</f>
        <v>0</v>
      </c>
      <c r="BF771" s="209">
        <f>IF(N771="snížená",J771,0)</f>
        <v>0</v>
      </c>
      <c r="BG771" s="209">
        <f>IF(N771="zákl. přenesená",J771,0)</f>
        <v>0</v>
      </c>
      <c r="BH771" s="209">
        <f>IF(N771="sníž. přenesená",J771,0)</f>
        <v>0</v>
      </c>
      <c r="BI771" s="209">
        <f>IF(N771="nulová",J771,0)</f>
        <v>0</v>
      </c>
      <c r="BJ771" s="11" t="s">
        <v>84</v>
      </c>
      <c r="BK771" s="209">
        <f>ROUND(I771*H771,2)</f>
        <v>0</v>
      </c>
      <c r="BL771" s="11" t="s">
        <v>112</v>
      </c>
      <c r="BM771" s="208" t="s">
        <v>1256</v>
      </c>
    </row>
    <row r="772" s="2" customFormat="1">
      <c r="A772" s="32"/>
      <c r="B772" s="33"/>
      <c r="C772" s="34"/>
      <c r="D772" s="210" t="s">
        <v>115</v>
      </c>
      <c r="E772" s="34"/>
      <c r="F772" s="211" t="s">
        <v>1257</v>
      </c>
      <c r="G772" s="34"/>
      <c r="H772" s="34"/>
      <c r="I772" s="134"/>
      <c r="J772" s="34"/>
      <c r="K772" s="34"/>
      <c r="L772" s="38"/>
      <c r="M772" s="212"/>
      <c r="N772" s="213"/>
      <c r="O772" s="85"/>
      <c r="P772" s="85"/>
      <c r="Q772" s="85"/>
      <c r="R772" s="85"/>
      <c r="S772" s="85"/>
      <c r="T772" s="86"/>
      <c r="U772" s="32"/>
      <c r="V772" s="32"/>
      <c r="W772" s="32"/>
      <c r="X772" s="32"/>
      <c r="Y772" s="32"/>
      <c r="Z772" s="32"/>
      <c r="AA772" s="32"/>
      <c r="AB772" s="32"/>
      <c r="AC772" s="32"/>
      <c r="AD772" s="32"/>
      <c r="AE772" s="32"/>
      <c r="AT772" s="11" t="s">
        <v>115</v>
      </c>
      <c r="AU772" s="11" t="s">
        <v>76</v>
      </c>
    </row>
    <row r="773" s="2" customFormat="1">
      <c r="A773" s="32"/>
      <c r="B773" s="33"/>
      <c r="C773" s="34"/>
      <c r="D773" s="210" t="s">
        <v>117</v>
      </c>
      <c r="E773" s="34"/>
      <c r="F773" s="214" t="s">
        <v>1202</v>
      </c>
      <c r="G773" s="34"/>
      <c r="H773" s="34"/>
      <c r="I773" s="134"/>
      <c r="J773" s="34"/>
      <c r="K773" s="34"/>
      <c r="L773" s="38"/>
      <c r="M773" s="212"/>
      <c r="N773" s="213"/>
      <c r="O773" s="85"/>
      <c r="P773" s="85"/>
      <c r="Q773" s="85"/>
      <c r="R773" s="85"/>
      <c r="S773" s="85"/>
      <c r="T773" s="86"/>
      <c r="U773" s="32"/>
      <c r="V773" s="32"/>
      <c r="W773" s="32"/>
      <c r="X773" s="32"/>
      <c r="Y773" s="32"/>
      <c r="Z773" s="32"/>
      <c r="AA773" s="32"/>
      <c r="AB773" s="32"/>
      <c r="AC773" s="32"/>
      <c r="AD773" s="32"/>
      <c r="AE773" s="32"/>
      <c r="AT773" s="11" t="s">
        <v>117</v>
      </c>
      <c r="AU773" s="11" t="s">
        <v>76</v>
      </c>
    </row>
    <row r="774" s="2" customFormat="1" ht="16.5" customHeight="1">
      <c r="A774" s="32"/>
      <c r="B774" s="33"/>
      <c r="C774" s="196" t="s">
        <v>1258</v>
      </c>
      <c r="D774" s="196" t="s">
        <v>108</v>
      </c>
      <c r="E774" s="197" t="s">
        <v>1259</v>
      </c>
      <c r="F774" s="198" t="s">
        <v>1260</v>
      </c>
      <c r="G774" s="199" t="s">
        <v>121</v>
      </c>
      <c r="H774" s="200">
        <v>100</v>
      </c>
      <c r="I774" s="201"/>
      <c r="J774" s="202">
        <f>ROUND(I774*H774,2)</f>
        <v>0</v>
      </c>
      <c r="K774" s="203"/>
      <c r="L774" s="38"/>
      <c r="M774" s="204" t="s">
        <v>1</v>
      </c>
      <c r="N774" s="205" t="s">
        <v>41</v>
      </c>
      <c r="O774" s="85"/>
      <c r="P774" s="206">
        <f>O774*H774</f>
        <v>0</v>
      </c>
      <c r="Q774" s="206">
        <v>0</v>
      </c>
      <c r="R774" s="206">
        <f>Q774*H774</f>
        <v>0</v>
      </c>
      <c r="S774" s="206">
        <v>0</v>
      </c>
      <c r="T774" s="207">
        <f>S774*H774</f>
        <v>0</v>
      </c>
      <c r="U774" s="32"/>
      <c r="V774" s="32"/>
      <c r="W774" s="32"/>
      <c r="X774" s="32"/>
      <c r="Y774" s="32"/>
      <c r="Z774" s="32"/>
      <c r="AA774" s="32"/>
      <c r="AB774" s="32"/>
      <c r="AC774" s="32"/>
      <c r="AD774" s="32"/>
      <c r="AE774" s="32"/>
      <c r="AR774" s="208" t="s">
        <v>112</v>
      </c>
      <c r="AT774" s="208" t="s">
        <v>108</v>
      </c>
      <c r="AU774" s="208" t="s">
        <v>76</v>
      </c>
      <c r="AY774" s="11" t="s">
        <v>113</v>
      </c>
      <c r="BE774" s="209">
        <f>IF(N774="základní",J774,0)</f>
        <v>0</v>
      </c>
      <c r="BF774" s="209">
        <f>IF(N774="snížená",J774,0)</f>
        <v>0</v>
      </c>
      <c r="BG774" s="209">
        <f>IF(N774="zákl. přenesená",J774,0)</f>
        <v>0</v>
      </c>
      <c r="BH774" s="209">
        <f>IF(N774="sníž. přenesená",J774,0)</f>
        <v>0</v>
      </c>
      <c r="BI774" s="209">
        <f>IF(N774="nulová",J774,0)</f>
        <v>0</v>
      </c>
      <c r="BJ774" s="11" t="s">
        <v>84</v>
      </c>
      <c r="BK774" s="209">
        <f>ROUND(I774*H774,2)</f>
        <v>0</v>
      </c>
      <c r="BL774" s="11" t="s">
        <v>112</v>
      </c>
      <c r="BM774" s="208" t="s">
        <v>1261</v>
      </c>
    </row>
    <row r="775" s="2" customFormat="1">
      <c r="A775" s="32"/>
      <c r="B775" s="33"/>
      <c r="C775" s="34"/>
      <c r="D775" s="210" t="s">
        <v>115</v>
      </c>
      <c r="E775" s="34"/>
      <c r="F775" s="211" t="s">
        <v>1262</v>
      </c>
      <c r="G775" s="34"/>
      <c r="H775" s="34"/>
      <c r="I775" s="134"/>
      <c r="J775" s="34"/>
      <c r="K775" s="34"/>
      <c r="L775" s="38"/>
      <c r="M775" s="212"/>
      <c r="N775" s="213"/>
      <c r="O775" s="85"/>
      <c r="P775" s="85"/>
      <c r="Q775" s="85"/>
      <c r="R775" s="85"/>
      <c r="S775" s="85"/>
      <c r="T775" s="86"/>
      <c r="U775" s="32"/>
      <c r="V775" s="32"/>
      <c r="W775" s="32"/>
      <c r="X775" s="32"/>
      <c r="Y775" s="32"/>
      <c r="Z775" s="32"/>
      <c r="AA775" s="32"/>
      <c r="AB775" s="32"/>
      <c r="AC775" s="32"/>
      <c r="AD775" s="32"/>
      <c r="AE775" s="32"/>
      <c r="AT775" s="11" t="s">
        <v>115</v>
      </c>
      <c r="AU775" s="11" t="s">
        <v>76</v>
      </c>
    </row>
    <row r="776" s="2" customFormat="1">
      <c r="A776" s="32"/>
      <c r="B776" s="33"/>
      <c r="C776" s="34"/>
      <c r="D776" s="210" t="s">
        <v>117</v>
      </c>
      <c r="E776" s="34"/>
      <c r="F776" s="214" t="s">
        <v>1263</v>
      </c>
      <c r="G776" s="34"/>
      <c r="H776" s="34"/>
      <c r="I776" s="134"/>
      <c r="J776" s="34"/>
      <c r="K776" s="34"/>
      <c r="L776" s="38"/>
      <c r="M776" s="212"/>
      <c r="N776" s="213"/>
      <c r="O776" s="85"/>
      <c r="P776" s="85"/>
      <c r="Q776" s="85"/>
      <c r="R776" s="85"/>
      <c r="S776" s="85"/>
      <c r="T776" s="86"/>
      <c r="U776" s="32"/>
      <c r="V776" s="32"/>
      <c r="W776" s="32"/>
      <c r="X776" s="32"/>
      <c r="Y776" s="32"/>
      <c r="Z776" s="32"/>
      <c r="AA776" s="32"/>
      <c r="AB776" s="32"/>
      <c r="AC776" s="32"/>
      <c r="AD776" s="32"/>
      <c r="AE776" s="32"/>
      <c r="AT776" s="11" t="s">
        <v>117</v>
      </c>
      <c r="AU776" s="11" t="s">
        <v>76</v>
      </c>
    </row>
    <row r="777" s="2" customFormat="1" ht="16.5" customHeight="1">
      <c r="A777" s="32"/>
      <c r="B777" s="33"/>
      <c r="C777" s="196" t="s">
        <v>1264</v>
      </c>
      <c r="D777" s="196" t="s">
        <v>108</v>
      </c>
      <c r="E777" s="197" t="s">
        <v>1265</v>
      </c>
      <c r="F777" s="198" t="s">
        <v>1266</v>
      </c>
      <c r="G777" s="199" t="s">
        <v>121</v>
      </c>
      <c r="H777" s="200">
        <v>50</v>
      </c>
      <c r="I777" s="201"/>
      <c r="J777" s="202">
        <f>ROUND(I777*H777,2)</f>
        <v>0</v>
      </c>
      <c r="K777" s="203"/>
      <c r="L777" s="38"/>
      <c r="M777" s="204" t="s">
        <v>1</v>
      </c>
      <c r="N777" s="205" t="s">
        <v>41</v>
      </c>
      <c r="O777" s="85"/>
      <c r="P777" s="206">
        <f>O777*H777</f>
        <v>0</v>
      </c>
      <c r="Q777" s="206">
        <v>0</v>
      </c>
      <c r="R777" s="206">
        <f>Q777*H777</f>
        <v>0</v>
      </c>
      <c r="S777" s="206">
        <v>0</v>
      </c>
      <c r="T777" s="207">
        <f>S777*H777</f>
        <v>0</v>
      </c>
      <c r="U777" s="32"/>
      <c r="V777" s="32"/>
      <c r="W777" s="32"/>
      <c r="X777" s="32"/>
      <c r="Y777" s="32"/>
      <c r="Z777" s="32"/>
      <c r="AA777" s="32"/>
      <c r="AB777" s="32"/>
      <c r="AC777" s="32"/>
      <c r="AD777" s="32"/>
      <c r="AE777" s="32"/>
      <c r="AR777" s="208" t="s">
        <v>112</v>
      </c>
      <c r="AT777" s="208" t="s">
        <v>108</v>
      </c>
      <c r="AU777" s="208" t="s">
        <v>76</v>
      </c>
      <c r="AY777" s="11" t="s">
        <v>113</v>
      </c>
      <c r="BE777" s="209">
        <f>IF(N777="základní",J777,0)</f>
        <v>0</v>
      </c>
      <c r="BF777" s="209">
        <f>IF(N777="snížená",J777,0)</f>
        <v>0</v>
      </c>
      <c r="BG777" s="209">
        <f>IF(N777="zákl. přenesená",J777,0)</f>
        <v>0</v>
      </c>
      <c r="BH777" s="209">
        <f>IF(N777="sníž. přenesená",J777,0)</f>
        <v>0</v>
      </c>
      <c r="BI777" s="209">
        <f>IF(N777="nulová",J777,0)</f>
        <v>0</v>
      </c>
      <c r="BJ777" s="11" t="s">
        <v>84</v>
      </c>
      <c r="BK777" s="209">
        <f>ROUND(I777*H777,2)</f>
        <v>0</v>
      </c>
      <c r="BL777" s="11" t="s">
        <v>112</v>
      </c>
      <c r="BM777" s="208" t="s">
        <v>1267</v>
      </c>
    </row>
    <row r="778" s="2" customFormat="1">
      <c r="A778" s="32"/>
      <c r="B778" s="33"/>
      <c r="C778" s="34"/>
      <c r="D778" s="210" t="s">
        <v>115</v>
      </c>
      <c r="E778" s="34"/>
      <c r="F778" s="211" t="s">
        <v>1268</v>
      </c>
      <c r="G778" s="34"/>
      <c r="H778" s="34"/>
      <c r="I778" s="134"/>
      <c r="J778" s="34"/>
      <c r="K778" s="34"/>
      <c r="L778" s="38"/>
      <c r="M778" s="212"/>
      <c r="N778" s="213"/>
      <c r="O778" s="85"/>
      <c r="P778" s="85"/>
      <c r="Q778" s="85"/>
      <c r="R778" s="85"/>
      <c r="S778" s="85"/>
      <c r="T778" s="86"/>
      <c r="U778" s="32"/>
      <c r="V778" s="32"/>
      <c r="W778" s="32"/>
      <c r="X778" s="32"/>
      <c r="Y778" s="32"/>
      <c r="Z778" s="32"/>
      <c r="AA778" s="32"/>
      <c r="AB778" s="32"/>
      <c r="AC778" s="32"/>
      <c r="AD778" s="32"/>
      <c r="AE778" s="32"/>
      <c r="AT778" s="11" t="s">
        <v>115</v>
      </c>
      <c r="AU778" s="11" t="s">
        <v>76</v>
      </c>
    </row>
    <row r="779" s="2" customFormat="1">
      <c r="A779" s="32"/>
      <c r="B779" s="33"/>
      <c r="C779" s="34"/>
      <c r="D779" s="210" t="s">
        <v>117</v>
      </c>
      <c r="E779" s="34"/>
      <c r="F779" s="214" t="s">
        <v>1263</v>
      </c>
      <c r="G779" s="34"/>
      <c r="H779" s="34"/>
      <c r="I779" s="134"/>
      <c r="J779" s="34"/>
      <c r="K779" s="34"/>
      <c r="L779" s="38"/>
      <c r="M779" s="212"/>
      <c r="N779" s="213"/>
      <c r="O779" s="85"/>
      <c r="P779" s="85"/>
      <c r="Q779" s="85"/>
      <c r="R779" s="85"/>
      <c r="S779" s="85"/>
      <c r="T779" s="86"/>
      <c r="U779" s="32"/>
      <c r="V779" s="32"/>
      <c r="W779" s="32"/>
      <c r="X779" s="32"/>
      <c r="Y779" s="32"/>
      <c r="Z779" s="32"/>
      <c r="AA779" s="32"/>
      <c r="AB779" s="32"/>
      <c r="AC779" s="32"/>
      <c r="AD779" s="32"/>
      <c r="AE779" s="32"/>
      <c r="AT779" s="11" t="s">
        <v>117</v>
      </c>
      <c r="AU779" s="11" t="s">
        <v>76</v>
      </c>
    </row>
    <row r="780" s="2" customFormat="1" ht="16.5" customHeight="1">
      <c r="A780" s="32"/>
      <c r="B780" s="33"/>
      <c r="C780" s="196" t="s">
        <v>1269</v>
      </c>
      <c r="D780" s="196" t="s">
        <v>108</v>
      </c>
      <c r="E780" s="197" t="s">
        <v>1270</v>
      </c>
      <c r="F780" s="198" t="s">
        <v>1271</v>
      </c>
      <c r="G780" s="199" t="s">
        <v>121</v>
      </c>
      <c r="H780" s="200">
        <v>100</v>
      </c>
      <c r="I780" s="201"/>
      <c r="J780" s="202">
        <f>ROUND(I780*H780,2)</f>
        <v>0</v>
      </c>
      <c r="K780" s="203"/>
      <c r="L780" s="38"/>
      <c r="M780" s="204" t="s">
        <v>1</v>
      </c>
      <c r="N780" s="205" t="s">
        <v>41</v>
      </c>
      <c r="O780" s="85"/>
      <c r="P780" s="206">
        <f>O780*H780</f>
        <v>0</v>
      </c>
      <c r="Q780" s="206">
        <v>0</v>
      </c>
      <c r="R780" s="206">
        <f>Q780*H780</f>
        <v>0</v>
      </c>
      <c r="S780" s="206">
        <v>0</v>
      </c>
      <c r="T780" s="207">
        <f>S780*H780</f>
        <v>0</v>
      </c>
      <c r="U780" s="32"/>
      <c r="V780" s="32"/>
      <c r="W780" s="32"/>
      <c r="X780" s="32"/>
      <c r="Y780" s="32"/>
      <c r="Z780" s="32"/>
      <c r="AA780" s="32"/>
      <c r="AB780" s="32"/>
      <c r="AC780" s="32"/>
      <c r="AD780" s="32"/>
      <c r="AE780" s="32"/>
      <c r="AR780" s="208" t="s">
        <v>112</v>
      </c>
      <c r="AT780" s="208" t="s">
        <v>108</v>
      </c>
      <c r="AU780" s="208" t="s">
        <v>76</v>
      </c>
      <c r="AY780" s="11" t="s">
        <v>113</v>
      </c>
      <c r="BE780" s="209">
        <f>IF(N780="základní",J780,0)</f>
        <v>0</v>
      </c>
      <c r="BF780" s="209">
        <f>IF(N780="snížená",J780,0)</f>
        <v>0</v>
      </c>
      <c r="BG780" s="209">
        <f>IF(N780="zákl. přenesená",J780,0)</f>
        <v>0</v>
      </c>
      <c r="BH780" s="209">
        <f>IF(N780="sníž. přenesená",J780,0)</f>
        <v>0</v>
      </c>
      <c r="BI780" s="209">
        <f>IF(N780="nulová",J780,0)</f>
        <v>0</v>
      </c>
      <c r="BJ780" s="11" t="s">
        <v>84</v>
      </c>
      <c r="BK780" s="209">
        <f>ROUND(I780*H780,2)</f>
        <v>0</v>
      </c>
      <c r="BL780" s="11" t="s">
        <v>112</v>
      </c>
      <c r="BM780" s="208" t="s">
        <v>1272</v>
      </c>
    </row>
    <row r="781" s="2" customFormat="1">
      <c r="A781" s="32"/>
      <c r="B781" s="33"/>
      <c r="C781" s="34"/>
      <c r="D781" s="210" t="s">
        <v>115</v>
      </c>
      <c r="E781" s="34"/>
      <c r="F781" s="211" t="s">
        <v>1273</v>
      </c>
      <c r="G781" s="34"/>
      <c r="H781" s="34"/>
      <c r="I781" s="134"/>
      <c r="J781" s="34"/>
      <c r="K781" s="34"/>
      <c r="L781" s="38"/>
      <c r="M781" s="212"/>
      <c r="N781" s="213"/>
      <c r="O781" s="85"/>
      <c r="P781" s="85"/>
      <c r="Q781" s="85"/>
      <c r="R781" s="85"/>
      <c r="S781" s="85"/>
      <c r="T781" s="86"/>
      <c r="U781" s="32"/>
      <c r="V781" s="32"/>
      <c r="W781" s="32"/>
      <c r="X781" s="32"/>
      <c r="Y781" s="32"/>
      <c r="Z781" s="32"/>
      <c r="AA781" s="32"/>
      <c r="AB781" s="32"/>
      <c r="AC781" s="32"/>
      <c r="AD781" s="32"/>
      <c r="AE781" s="32"/>
      <c r="AT781" s="11" t="s">
        <v>115</v>
      </c>
      <c r="AU781" s="11" t="s">
        <v>76</v>
      </c>
    </row>
    <row r="782" s="2" customFormat="1">
      <c r="A782" s="32"/>
      <c r="B782" s="33"/>
      <c r="C782" s="34"/>
      <c r="D782" s="210" t="s">
        <v>117</v>
      </c>
      <c r="E782" s="34"/>
      <c r="F782" s="214" t="s">
        <v>1274</v>
      </c>
      <c r="G782" s="34"/>
      <c r="H782" s="34"/>
      <c r="I782" s="134"/>
      <c r="J782" s="34"/>
      <c r="K782" s="34"/>
      <c r="L782" s="38"/>
      <c r="M782" s="212"/>
      <c r="N782" s="213"/>
      <c r="O782" s="85"/>
      <c r="P782" s="85"/>
      <c r="Q782" s="85"/>
      <c r="R782" s="85"/>
      <c r="S782" s="85"/>
      <c r="T782" s="86"/>
      <c r="U782" s="32"/>
      <c r="V782" s="32"/>
      <c r="W782" s="32"/>
      <c r="X782" s="32"/>
      <c r="Y782" s="32"/>
      <c r="Z782" s="32"/>
      <c r="AA782" s="32"/>
      <c r="AB782" s="32"/>
      <c r="AC782" s="32"/>
      <c r="AD782" s="32"/>
      <c r="AE782" s="32"/>
      <c r="AT782" s="11" t="s">
        <v>117</v>
      </c>
      <c r="AU782" s="11" t="s">
        <v>76</v>
      </c>
    </row>
    <row r="783" s="2" customFormat="1" ht="16.5" customHeight="1">
      <c r="A783" s="32"/>
      <c r="B783" s="33"/>
      <c r="C783" s="196" t="s">
        <v>1275</v>
      </c>
      <c r="D783" s="196" t="s">
        <v>108</v>
      </c>
      <c r="E783" s="197" t="s">
        <v>1276</v>
      </c>
      <c r="F783" s="198" t="s">
        <v>1277</v>
      </c>
      <c r="G783" s="199" t="s">
        <v>121</v>
      </c>
      <c r="H783" s="200">
        <v>1000</v>
      </c>
      <c r="I783" s="201"/>
      <c r="J783" s="202">
        <f>ROUND(I783*H783,2)</f>
        <v>0</v>
      </c>
      <c r="K783" s="203"/>
      <c r="L783" s="38"/>
      <c r="M783" s="204" t="s">
        <v>1</v>
      </c>
      <c r="N783" s="205" t="s">
        <v>41</v>
      </c>
      <c r="O783" s="85"/>
      <c r="P783" s="206">
        <f>O783*H783</f>
        <v>0</v>
      </c>
      <c r="Q783" s="206">
        <v>0</v>
      </c>
      <c r="R783" s="206">
        <f>Q783*H783</f>
        <v>0</v>
      </c>
      <c r="S783" s="206">
        <v>0</v>
      </c>
      <c r="T783" s="207">
        <f>S783*H783</f>
        <v>0</v>
      </c>
      <c r="U783" s="32"/>
      <c r="V783" s="32"/>
      <c r="W783" s="32"/>
      <c r="X783" s="32"/>
      <c r="Y783" s="32"/>
      <c r="Z783" s="32"/>
      <c r="AA783" s="32"/>
      <c r="AB783" s="32"/>
      <c r="AC783" s="32"/>
      <c r="AD783" s="32"/>
      <c r="AE783" s="32"/>
      <c r="AR783" s="208" t="s">
        <v>112</v>
      </c>
      <c r="AT783" s="208" t="s">
        <v>108</v>
      </c>
      <c r="AU783" s="208" t="s">
        <v>76</v>
      </c>
      <c r="AY783" s="11" t="s">
        <v>113</v>
      </c>
      <c r="BE783" s="209">
        <f>IF(N783="základní",J783,0)</f>
        <v>0</v>
      </c>
      <c r="BF783" s="209">
        <f>IF(N783="snížená",J783,0)</f>
        <v>0</v>
      </c>
      <c r="BG783" s="209">
        <f>IF(N783="zákl. přenesená",J783,0)</f>
        <v>0</v>
      </c>
      <c r="BH783" s="209">
        <f>IF(N783="sníž. přenesená",J783,0)</f>
        <v>0</v>
      </c>
      <c r="BI783" s="209">
        <f>IF(N783="nulová",J783,0)</f>
        <v>0</v>
      </c>
      <c r="BJ783" s="11" t="s">
        <v>84</v>
      </c>
      <c r="BK783" s="209">
        <f>ROUND(I783*H783,2)</f>
        <v>0</v>
      </c>
      <c r="BL783" s="11" t="s">
        <v>112</v>
      </c>
      <c r="BM783" s="208" t="s">
        <v>1278</v>
      </c>
    </row>
    <row r="784" s="2" customFormat="1">
      <c r="A784" s="32"/>
      <c r="B784" s="33"/>
      <c r="C784" s="34"/>
      <c r="D784" s="210" t="s">
        <v>115</v>
      </c>
      <c r="E784" s="34"/>
      <c r="F784" s="211" t="s">
        <v>1279</v>
      </c>
      <c r="G784" s="34"/>
      <c r="H784" s="34"/>
      <c r="I784" s="134"/>
      <c r="J784" s="34"/>
      <c r="K784" s="34"/>
      <c r="L784" s="38"/>
      <c r="M784" s="212"/>
      <c r="N784" s="213"/>
      <c r="O784" s="85"/>
      <c r="P784" s="85"/>
      <c r="Q784" s="85"/>
      <c r="R784" s="85"/>
      <c r="S784" s="85"/>
      <c r="T784" s="86"/>
      <c r="U784" s="32"/>
      <c r="V784" s="32"/>
      <c r="W784" s="32"/>
      <c r="X784" s="32"/>
      <c r="Y784" s="32"/>
      <c r="Z784" s="32"/>
      <c r="AA784" s="32"/>
      <c r="AB784" s="32"/>
      <c r="AC784" s="32"/>
      <c r="AD784" s="32"/>
      <c r="AE784" s="32"/>
      <c r="AT784" s="11" t="s">
        <v>115</v>
      </c>
      <c r="AU784" s="11" t="s">
        <v>76</v>
      </c>
    </row>
    <row r="785" s="2" customFormat="1">
      <c r="A785" s="32"/>
      <c r="B785" s="33"/>
      <c r="C785" s="34"/>
      <c r="D785" s="210" t="s">
        <v>117</v>
      </c>
      <c r="E785" s="34"/>
      <c r="F785" s="214" t="s">
        <v>1280</v>
      </c>
      <c r="G785" s="34"/>
      <c r="H785" s="34"/>
      <c r="I785" s="134"/>
      <c r="J785" s="34"/>
      <c r="K785" s="34"/>
      <c r="L785" s="38"/>
      <c r="M785" s="212"/>
      <c r="N785" s="213"/>
      <c r="O785" s="85"/>
      <c r="P785" s="85"/>
      <c r="Q785" s="85"/>
      <c r="R785" s="85"/>
      <c r="S785" s="85"/>
      <c r="T785" s="86"/>
      <c r="U785" s="32"/>
      <c r="V785" s="32"/>
      <c r="W785" s="32"/>
      <c r="X785" s="32"/>
      <c r="Y785" s="32"/>
      <c r="Z785" s="32"/>
      <c r="AA785" s="32"/>
      <c r="AB785" s="32"/>
      <c r="AC785" s="32"/>
      <c r="AD785" s="32"/>
      <c r="AE785" s="32"/>
      <c r="AT785" s="11" t="s">
        <v>117</v>
      </c>
      <c r="AU785" s="11" t="s">
        <v>76</v>
      </c>
    </row>
    <row r="786" s="2" customFormat="1" ht="16.5" customHeight="1">
      <c r="A786" s="32"/>
      <c r="B786" s="33"/>
      <c r="C786" s="196" t="s">
        <v>1281</v>
      </c>
      <c r="D786" s="196" t="s">
        <v>108</v>
      </c>
      <c r="E786" s="197" t="s">
        <v>1282</v>
      </c>
      <c r="F786" s="198" t="s">
        <v>1283</v>
      </c>
      <c r="G786" s="199" t="s">
        <v>1284</v>
      </c>
      <c r="H786" s="200">
        <v>50</v>
      </c>
      <c r="I786" s="201"/>
      <c r="J786" s="202">
        <f>ROUND(I786*H786,2)</f>
        <v>0</v>
      </c>
      <c r="K786" s="203"/>
      <c r="L786" s="38"/>
      <c r="M786" s="204" t="s">
        <v>1</v>
      </c>
      <c r="N786" s="205" t="s">
        <v>41</v>
      </c>
      <c r="O786" s="85"/>
      <c r="P786" s="206">
        <f>O786*H786</f>
        <v>0</v>
      </c>
      <c r="Q786" s="206">
        <v>0</v>
      </c>
      <c r="R786" s="206">
        <f>Q786*H786</f>
        <v>0</v>
      </c>
      <c r="S786" s="206">
        <v>0</v>
      </c>
      <c r="T786" s="207">
        <f>S786*H786</f>
        <v>0</v>
      </c>
      <c r="U786" s="32"/>
      <c r="V786" s="32"/>
      <c r="W786" s="32"/>
      <c r="X786" s="32"/>
      <c r="Y786" s="32"/>
      <c r="Z786" s="32"/>
      <c r="AA786" s="32"/>
      <c r="AB786" s="32"/>
      <c r="AC786" s="32"/>
      <c r="AD786" s="32"/>
      <c r="AE786" s="32"/>
      <c r="AR786" s="208" t="s">
        <v>112</v>
      </c>
      <c r="AT786" s="208" t="s">
        <v>108</v>
      </c>
      <c r="AU786" s="208" t="s">
        <v>76</v>
      </c>
      <c r="AY786" s="11" t="s">
        <v>113</v>
      </c>
      <c r="BE786" s="209">
        <f>IF(N786="základní",J786,0)</f>
        <v>0</v>
      </c>
      <c r="BF786" s="209">
        <f>IF(N786="snížená",J786,0)</f>
        <v>0</v>
      </c>
      <c r="BG786" s="209">
        <f>IF(N786="zákl. přenesená",J786,0)</f>
        <v>0</v>
      </c>
      <c r="BH786" s="209">
        <f>IF(N786="sníž. přenesená",J786,0)</f>
        <v>0</v>
      </c>
      <c r="BI786" s="209">
        <f>IF(N786="nulová",J786,0)</f>
        <v>0</v>
      </c>
      <c r="BJ786" s="11" t="s">
        <v>84</v>
      </c>
      <c r="BK786" s="209">
        <f>ROUND(I786*H786,2)</f>
        <v>0</v>
      </c>
      <c r="BL786" s="11" t="s">
        <v>112</v>
      </c>
      <c r="BM786" s="208" t="s">
        <v>1285</v>
      </c>
    </row>
    <row r="787" s="2" customFormat="1">
      <c r="A787" s="32"/>
      <c r="B787" s="33"/>
      <c r="C787" s="34"/>
      <c r="D787" s="210" t="s">
        <v>115</v>
      </c>
      <c r="E787" s="34"/>
      <c r="F787" s="211" t="s">
        <v>1286</v>
      </c>
      <c r="G787" s="34"/>
      <c r="H787" s="34"/>
      <c r="I787" s="134"/>
      <c r="J787" s="34"/>
      <c r="K787" s="34"/>
      <c r="L787" s="38"/>
      <c r="M787" s="212"/>
      <c r="N787" s="213"/>
      <c r="O787" s="85"/>
      <c r="P787" s="85"/>
      <c r="Q787" s="85"/>
      <c r="R787" s="85"/>
      <c r="S787" s="85"/>
      <c r="T787" s="86"/>
      <c r="U787" s="32"/>
      <c r="V787" s="32"/>
      <c r="W787" s="32"/>
      <c r="X787" s="32"/>
      <c r="Y787" s="32"/>
      <c r="Z787" s="32"/>
      <c r="AA787" s="32"/>
      <c r="AB787" s="32"/>
      <c r="AC787" s="32"/>
      <c r="AD787" s="32"/>
      <c r="AE787" s="32"/>
      <c r="AT787" s="11" t="s">
        <v>115</v>
      </c>
      <c r="AU787" s="11" t="s">
        <v>76</v>
      </c>
    </row>
    <row r="788" s="2" customFormat="1">
      <c r="A788" s="32"/>
      <c r="B788" s="33"/>
      <c r="C788" s="34"/>
      <c r="D788" s="210" t="s">
        <v>117</v>
      </c>
      <c r="E788" s="34"/>
      <c r="F788" s="214" t="s">
        <v>1287</v>
      </c>
      <c r="G788" s="34"/>
      <c r="H788" s="34"/>
      <c r="I788" s="134"/>
      <c r="J788" s="34"/>
      <c r="K788" s="34"/>
      <c r="L788" s="38"/>
      <c r="M788" s="212"/>
      <c r="N788" s="213"/>
      <c r="O788" s="85"/>
      <c r="P788" s="85"/>
      <c r="Q788" s="85"/>
      <c r="R788" s="85"/>
      <c r="S788" s="85"/>
      <c r="T788" s="86"/>
      <c r="U788" s="32"/>
      <c r="V788" s="32"/>
      <c r="W788" s="32"/>
      <c r="X788" s="32"/>
      <c r="Y788" s="32"/>
      <c r="Z788" s="32"/>
      <c r="AA788" s="32"/>
      <c r="AB788" s="32"/>
      <c r="AC788" s="32"/>
      <c r="AD788" s="32"/>
      <c r="AE788" s="32"/>
      <c r="AT788" s="11" t="s">
        <v>117</v>
      </c>
      <c r="AU788" s="11" t="s">
        <v>76</v>
      </c>
    </row>
    <row r="789" s="2" customFormat="1" ht="16.5" customHeight="1">
      <c r="A789" s="32"/>
      <c r="B789" s="33"/>
      <c r="C789" s="196" t="s">
        <v>1288</v>
      </c>
      <c r="D789" s="196" t="s">
        <v>108</v>
      </c>
      <c r="E789" s="197" t="s">
        <v>1289</v>
      </c>
      <c r="F789" s="198" t="s">
        <v>1290</v>
      </c>
      <c r="G789" s="199" t="s">
        <v>1284</v>
      </c>
      <c r="H789" s="200">
        <v>150</v>
      </c>
      <c r="I789" s="201"/>
      <c r="J789" s="202">
        <f>ROUND(I789*H789,2)</f>
        <v>0</v>
      </c>
      <c r="K789" s="203"/>
      <c r="L789" s="38"/>
      <c r="M789" s="204" t="s">
        <v>1</v>
      </c>
      <c r="N789" s="205" t="s">
        <v>41</v>
      </c>
      <c r="O789" s="85"/>
      <c r="P789" s="206">
        <f>O789*H789</f>
        <v>0</v>
      </c>
      <c r="Q789" s="206">
        <v>0</v>
      </c>
      <c r="R789" s="206">
        <f>Q789*H789</f>
        <v>0</v>
      </c>
      <c r="S789" s="206">
        <v>0</v>
      </c>
      <c r="T789" s="207">
        <f>S789*H789</f>
        <v>0</v>
      </c>
      <c r="U789" s="32"/>
      <c r="V789" s="32"/>
      <c r="W789" s="32"/>
      <c r="X789" s="32"/>
      <c r="Y789" s="32"/>
      <c r="Z789" s="32"/>
      <c r="AA789" s="32"/>
      <c r="AB789" s="32"/>
      <c r="AC789" s="32"/>
      <c r="AD789" s="32"/>
      <c r="AE789" s="32"/>
      <c r="AR789" s="208" t="s">
        <v>112</v>
      </c>
      <c r="AT789" s="208" t="s">
        <v>108</v>
      </c>
      <c r="AU789" s="208" t="s">
        <v>76</v>
      </c>
      <c r="AY789" s="11" t="s">
        <v>113</v>
      </c>
      <c r="BE789" s="209">
        <f>IF(N789="základní",J789,0)</f>
        <v>0</v>
      </c>
      <c r="BF789" s="209">
        <f>IF(N789="snížená",J789,0)</f>
        <v>0</v>
      </c>
      <c r="BG789" s="209">
        <f>IF(N789="zákl. přenesená",J789,0)</f>
        <v>0</v>
      </c>
      <c r="BH789" s="209">
        <f>IF(N789="sníž. přenesená",J789,0)</f>
        <v>0</v>
      </c>
      <c r="BI789" s="209">
        <f>IF(N789="nulová",J789,0)</f>
        <v>0</v>
      </c>
      <c r="BJ789" s="11" t="s">
        <v>84</v>
      </c>
      <c r="BK789" s="209">
        <f>ROUND(I789*H789,2)</f>
        <v>0</v>
      </c>
      <c r="BL789" s="11" t="s">
        <v>112</v>
      </c>
      <c r="BM789" s="208" t="s">
        <v>1291</v>
      </c>
    </row>
    <row r="790" s="2" customFormat="1">
      <c r="A790" s="32"/>
      <c r="B790" s="33"/>
      <c r="C790" s="34"/>
      <c r="D790" s="210" t="s">
        <v>115</v>
      </c>
      <c r="E790" s="34"/>
      <c r="F790" s="211" t="s">
        <v>1292</v>
      </c>
      <c r="G790" s="34"/>
      <c r="H790" s="34"/>
      <c r="I790" s="134"/>
      <c r="J790" s="34"/>
      <c r="K790" s="34"/>
      <c r="L790" s="38"/>
      <c r="M790" s="212"/>
      <c r="N790" s="213"/>
      <c r="O790" s="85"/>
      <c r="P790" s="85"/>
      <c r="Q790" s="85"/>
      <c r="R790" s="85"/>
      <c r="S790" s="85"/>
      <c r="T790" s="86"/>
      <c r="U790" s="32"/>
      <c r="V790" s="32"/>
      <c r="W790" s="32"/>
      <c r="X790" s="32"/>
      <c r="Y790" s="32"/>
      <c r="Z790" s="32"/>
      <c r="AA790" s="32"/>
      <c r="AB790" s="32"/>
      <c r="AC790" s="32"/>
      <c r="AD790" s="32"/>
      <c r="AE790" s="32"/>
      <c r="AT790" s="11" t="s">
        <v>115</v>
      </c>
      <c r="AU790" s="11" t="s">
        <v>76</v>
      </c>
    </row>
    <row r="791" s="2" customFormat="1">
      <c r="A791" s="32"/>
      <c r="B791" s="33"/>
      <c r="C791" s="34"/>
      <c r="D791" s="210" t="s">
        <v>117</v>
      </c>
      <c r="E791" s="34"/>
      <c r="F791" s="214" t="s">
        <v>1287</v>
      </c>
      <c r="G791" s="34"/>
      <c r="H791" s="34"/>
      <c r="I791" s="134"/>
      <c r="J791" s="34"/>
      <c r="K791" s="34"/>
      <c r="L791" s="38"/>
      <c r="M791" s="212"/>
      <c r="N791" s="213"/>
      <c r="O791" s="85"/>
      <c r="P791" s="85"/>
      <c r="Q791" s="85"/>
      <c r="R791" s="85"/>
      <c r="S791" s="85"/>
      <c r="T791" s="86"/>
      <c r="U791" s="32"/>
      <c r="V791" s="32"/>
      <c r="W791" s="32"/>
      <c r="X791" s="32"/>
      <c r="Y791" s="32"/>
      <c r="Z791" s="32"/>
      <c r="AA791" s="32"/>
      <c r="AB791" s="32"/>
      <c r="AC791" s="32"/>
      <c r="AD791" s="32"/>
      <c r="AE791" s="32"/>
      <c r="AT791" s="11" t="s">
        <v>117</v>
      </c>
      <c r="AU791" s="11" t="s">
        <v>76</v>
      </c>
    </row>
    <row r="792" s="2" customFormat="1" ht="16.5" customHeight="1">
      <c r="A792" s="32"/>
      <c r="B792" s="33"/>
      <c r="C792" s="196" t="s">
        <v>1293</v>
      </c>
      <c r="D792" s="196" t="s">
        <v>108</v>
      </c>
      <c r="E792" s="197" t="s">
        <v>1294</v>
      </c>
      <c r="F792" s="198" t="s">
        <v>1295</v>
      </c>
      <c r="G792" s="199" t="s">
        <v>1284</v>
      </c>
      <c r="H792" s="200">
        <v>50</v>
      </c>
      <c r="I792" s="201"/>
      <c r="J792" s="202">
        <f>ROUND(I792*H792,2)</f>
        <v>0</v>
      </c>
      <c r="K792" s="203"/>
      <c r="L792" s="38"/>
      <c r="M792" s="204" t="s">
        <v>1</v>
      </c>
      <c r="N792" s="205" t="s">
        <v>41</v>
      </c>
      <c r="O792" s="85"/>
      <c r="P792" s="206">
        <f>O792*H792</f>
        <v>0</v>
      </c>
      <c r="Q792" s="206">
        <v>0</v>
      </c>
      <c r="R792" s="206">
        <f>Q792*H792</f>
        <v>0</v>
      </c>
      <c r="S792" s="206">
        <v>0</v>
      </c>
      <c r="T792" s="207">
        <f>S792*H792</f>
        <v>0</v>
      </c>
      <c r="U792" s="32"/>
      <c r="V792" s="32"/>
      <c r="W792" s="32"/>
      <c r="X792" s="32"/>
      <c r="Y792" s="32"/>
      <c r="Z792" s="32"/>
      <c r="AA792" s="32"/>
      <c r="AB792" s="32"/>
      <c r="AC792" s="32"/>
      <c r="AD792" s="32"/>
      <c r="AE792" s="32"/>
      <c r="AR792" s="208" t="s">
        <v>112</v>
      </c>
      <c r="AT792" s="208" t="s">
        <v>108</v>
      </c>
      <c r="AU792" s="208" t="s">
        <v>76</v>
      </c>
      <c r="AY792" s="11" t="s">
        <v>113</v>
      </c>
      <c r="BE792" s="209">
        <f>IF(N792="základní",J792,0)</f>
        <v>0</v>
      </c>
      <c r="BF792" s="209">
        <f>IF(N792="snížená",J792,0)</f>
        <v>0</v>
      </c>
      <c r="BG792" s="209">
        <f>IF(N792="zákl. přenesená",J792,0)</f>
        <v>0</v>
      </c>
      <c r="BH792" s="209">
        <f>IF(N792="sníž. přenesená",J792,0)</f>
        <v>0</v>
      </c>
      <c r="BI792" s="209">
        <f>IF(N792="nulová",J792,0)</f>
        <v>0</v>
      </c>
      <c r="BJ792" s="11" t="s">
        <v>84</v>
      </c>
      <c r="BK792" s="209">
        <f>ROUND(I792*H792,2)</f>
        <v>0</v>
      </c>
      <c r="BL792" s="11" t="s">
        <v>112</v>
      </c>
      <c r="BM792" s="208" t="s">
        <v>1296</v>
      </c>
    </row>
    <row r="793" s="2" customFormat="1">
      <c r="A793" s="32"/>
      <c r="B793" s="33"/>
      <c r="C793" s="34"/>
      <c r="D793" s="210" t="s">
        <v>115</v>
      </c>
      <c r="E793" s="34"/>
      <c r="F793" s="211" t="s">
        <v>1297</v>
      </c>
      <c r="G793" s="34"/>
      <c r="H793" s="34"/>
      <c r="I793" s="134"/>
      <c r="J793" s="34"/>
      <c r="K793" s="34"/>
      <c r="L793" s="38"/>
      <c r="M793" s="212"/>
      <c r="N793" s="213"/>
      <c r="O793" s="85"/>
      <c r="P793" s="85"/>
      <c r="Q793" s="85"/>
      <c r="R793" s="85"/>
      <c r="S793" s="85"/>
      <c r="T793" s="86"/>
      <c r="U793" s="32"/>
      <c r="V793" s="32"/>
      <c r="W793" s="32"/>
      <c r="X793" s="32"/>
      <c r="Y793" s="32"/>
      <c r="Z793" s="32"/>
      <c r="AA793" s="32"/>
      <c r="AB793" s="32"/>
      <c r="AC793" s="32"/>
      <c r="AD793" s="32"/>
      <c r="AE793" s="32"/>
      <c r="AT793" s="11" t="s">
        <v>115</v>
      </c>
      <c r="AU793" s="11" t="s">
        <v>76</v>
      </c>
    </row>
    <row r="794" s="2" customFormat="1">
      <c r="A794" s="32"/>
      <c r="B794" s="33"/>
      <c r="C794" s="34"/>
      <c r="D794" s="210" t="s">
        <v>117</v>
      </c>
      <c r="E794" s="34"/>
      <c r="F794" s="214" t="s">
        <v>1287</v>
      </c>
      <c r="G794" s="34"/>
      <c r="H794" s="34"/>
      <c r="I794" s="134"/>
      <c r="J794" s="34"/>
      <c r="K794" s="34"/>
      <c r="L794" s="38"/>
      <c r="M794" s="212"/>
      <c r="N794" s="213"/>
      <c r="O794" s="85"/>
      <c r="P794" s="85"/>
      <c r="Q794" s="85"/>
      <c r="R794" s="85"/>
      <c r="S794" s="85"/>
      <c r="T794" s="86"/>
      <c r="U794" s="32"/>
      <c r="V794" s="32"/>
      <c r="W794" s="32"/>
      <c r="X794" s="32"/>
      <c r="Y794" s="32"/>
      <c r="Z794" s="32"/>
      <c r="AA794" s="32"/>
      <c r="AB794" s="32"/>
      <c r="AC794" s="32"/>
      <c r="AD794" s="32"/>
      <c r="AE794" s="32"/>
      <c r="AT794" s="11" t="s">
        <v>117</v>
      </c>
      <c r="AU794" s="11" t="s">
        <v>76</v>
      </c>
    </row>
    <row r="795" s="2" customFormat="1" ht="16.5" customHeight="1">
      <c r="A795" s="32"/>
      <c r="B795" s="33"/>
      <c r="C795" s="196" t="s">
        <v>1298</v>
      </c>
      <c r="D795" s="196" t="s">
        <v>108</v>
      </c>
      <c r="E795" s="197" t="s">
        <v>1299</v>
      </c>
      <c r="F795" s="198" t="s">
        <v>1300</v>
      </c>
      <c r="G795" s="199" t="s">
        <v>1284</v>
      </c>
      <c r="H795" s="200">
        <v>200</v>
      </c>
      <c r="I795" s="201"/>
      <c r="J795" s="202">
        <f>ROUND(I795*H795,2)</f>
        <v>0</v>
      </c>
      <c r="K795" s="203"/>
      <c r="L795" s="38"/>
      <c r="M795" s="204" t="s">
        <v>1</v>
      </c>
      <c r="N795" s="205" t="s">
        <v>41</v>
      </c>
      <c r="O795" s="85"/>
      <c r="P795" s="206">
        <f>O795*H795</f>
        <v>0</v>
      </c>
      <c r="Q795" s="206">
        <v>0</v>
      </c>
      <c r="R795" s="206">
        <f>Q795*H795</f>
        <v>0</v>
      </c>
      <c r="S795" s="206">
        <v>0</v>
      </c>
      <c r="T795" s="207">
        <f>S795*H795</f>
        <v>0</v>
      </c>
      <c r="U795" s="32"/>
      <c r="V795" s="32"/>
      <c r="W795" s="32"/>
      <c r="X795" s="32"/>
      <c r="Y795" s="32"/>
      <c r="Z795" s="32"/>
      <c r="AA795" s="32"/>
      <c r="AB795" s="32"/>
      <c r="AC795" s="32"/>
      <c r="AD795" s="32"/>
      <c r="AE795" s="32"/>
      <c r="AR795" s="208" t="s">
        <v>112</v>
      </c>
      <c r="AT795" s="208" t="s">
        <v>108</v>
      </c>
      <c r="AU795" s="208" t="s">
        <v>76</v>
      </c>
      <c r="AY795" s="11" t="s">
        <v>113</v>
      </c>
      <c r="BE795" s="209">
        <f>IF(N795="základní",J795,0)</f>
        <v>0</v>
      </c>
      <c r="BF795" s="209">
        <f>IF(N795="snížená",J795,0)</f>
        <v>0</v>
      </c>
      <c r="BG795" s="209">
        <f>IF(N795="zákl. přenesená",J795,0)</f>
        <v>0</v>
      </c>
      <c r="BH795" s="209">
        <f>IF(N795="sníž. přenesená",J795,0)</f>
        <v>0</v>
      </c>
      <c r="BI795" s="209">
        <f>IF(N795="nulová",J795,0)</f>
        <v>0</v>
      </c>
      <c r="BJ795" s="11" t="s">
        <v>84</v>
      </c>
      <c r="BK795" s="209">
        <f>ROUND(I795*H795,2)</f>
        <v>0</v>
      </c>
      <c r="BL795" s="11" t="s">
        <v>112</v>
      </c>
      <c r="BM795" s="208" t="s">
        <v>1301</v>
      </c>
    </row>
    <row r="796" s="2" customFormat="1">
      <c r="A796" s="32"/>
      <c r="B796" s="33"/>
      <c r="C796" s="34"/>
      <c r="D796" s="210" t="s">
        <v>115</v>
      </c>
      <c r="E796" s="34"/>
      <c r="F796" s="211" t="s">
        <v>1302</v>
      </c>
      <c r="G796" s="34"/>
      <c r="H796" s="34"/>
      <c r="I796" s="134"/>
      <c r="J796" s="34"/>
      <c r="K796" s="34"/>
      <c r="L796" s="38"/>
      <c r="M796" s="212"/>
      <c r="N796" s="213"/>
      <c r="O796" s="85"/>
      <c r="P796" s="85"/>
      <c r="Q796" s="85"/>
      <c r="R796" s="85"/>
      <c r="S796" s="85"/>
      <c r="T796" s="86"/>
      <c r="U796" s="32"/>
      <c r="V796" s="32"/>
      <c r="W796" s="32"/>
      <c r="X796" s="32"/>
      <c r="Y796" s="32"/>
      <c r="Z796" s="32"/>
      <c r="AA796" s="32"/>
      <c r="AB796" s="32"/>
      <c r="AC796" s="32"/>
      <c r="AD796" s="32"/>
      <c r="AE796" s="32"/>
      <c r="AT796" s="11" t="s">
        <v>115</v>
      </c>
      <c r="AU796" s="11" t="s">
        <v>76</v>
      </c>
    </row>
    <row r="797" s="2" customFormat="1">
      <c r="A797" s="32"/>
      <c r="B797" s="33"/>
      <c r="C797" s="34"/>
      <c r="D797" s="210" t="s">
        <v>117</v>
      </c>
      <c r="E797" s="34"/>
      <c r="F797" s="214" t="s">
        <v>1287</v>
      </c>
      <c r="G797" s="34"/>
      <c r="H797" s="34"/>
      <c r="I797" s="134"/>
      <c r="J797" s="34"/>
      <c r="K797" s="34"/>
      <c r="L797" s="38"/>
      <c r="M797" s="212"/>
      <c r="N797" s="213"/>
      <c r="O797" s="85"/>
      <c r="P797" s="85"/>
      <c r="Q797" s="85"/>
      <c r="R797" s="85"/>
      <c r="S797" s="85"/>
      <c r="T797" s="86"/>
      <c r="U797" s="32"/>
      <c r="V797" s="32"/>
      <c r="W797" s="32"/>
      <c r="X797" s="32"/>
      <c r="Y797" s="32"/>
      <c r="Z797" s="32"/>
      <c r="AA797" s="32"/>
      <c r="AB797" s="32"/>
      <c r="AC797" s="32"/>
      <c r="AD797" s="32"/>
      <c r="AE797" s="32"/>
      <c r="AT797" s="11" t="s">
        <v>117</v>
      </c>
      <c r="AU797" s="11" t="s">
        <v>76</v>
      </c>
    </row>
    <row r="798" s="2" customFormat="1" ht="16.5" customHeight="1">
      <c r="A798" s="32"/>
      <c r="B798" s="33"/>
      <c r="C798" s="196" t="s">
        <v>1303</v>
      </c>
      <c r="D798" s="196" t="s">
        <v>108</v>
      </c>
      <c r="E798" s="197" t="s">
        <v>1304</v>
      </c>
      <c r="F798" s="198" t="s">
        <v>1305</v>
      </c>
      <c r="G798" s="199" t="s">
        <v>121</v>
      </c>
      <c r="H798" s="200">
        <v>100</v>
      </c>
      <c r="I798" s="201"/>
      <c r="J798" s="202">
        <f>ROUND(I798*H798,2)</f>
        <v>0</v>
      </c>
      <c r="K798" s="203"/>
      <c r="L798" s="38"/>
      <c r="M798" s="204" t="s">
        <v>1</v>
      </c>
      <c r="N798" s="205" t="s">
        <v>41</v>
      </c>
      <c r="O798" s="85"/>
      <c r="P798" s="206">
        <f>O798*H798</f>
        <v>0</v>
      </c>
      <c r="Q798" s="206">
        <v>0</v>
      </c>
      <c r="R798" s="206">
        <f>Q798*H798</f>
        <v>0</v>
      </c>
      <c r="S798" s="206">
        <v>0</v>
      </c>
      <c r="T798" s="207">
        <f>S798*H798</f>
        <v>0</v>
      </c>
      <c r="U798" s="32"/>
      <c r="V798" s="32"/>
      <c r="W798" s="32"/>
      <c r="X798" s="32"/>
      <c r="Y798" s="32"/>
      <c r="Z798" s="32"/>
      <c r="AA798" s="32"/>
      <c r="AB798" s="32"/>
      <c r="AC798" s="32"/>
      <c r="AD798" s="32"/>
      <c r="AE798" s="32"/>
      <c r="AR798" s="208" t="s">
        <v>112</v>
      </c>
      <c r="AT798" s="208" t="s">
        <v>108</v>
      </c>
      <c r="AU798" s="208" t="s">
        <v>76</v>
      </c>
      <c r="AY798" s="11" t="s">
        <v>113</v>
      </c>
      <c r="BE798" s="209">
        <f>IF(N798="základní",J798,0)</f>
        <v>0</v>
      </c>
      <c r="BF798" s="209">
        <f>IF(N798="snížená",J798,0)</f>
        <v>0</v>
      </c>
      <c r="BG798" s="209">
        <f>IF(N798="zákl. přenesená",J798,0)</f>
        <v>0</v>
      </c>
      <c r="BH798" s="209">
        <f>IF(N798="sníž. přenesená",J798,0)</f>
        <v>0</v>
      </c>
      <c r="BI798" s="209">
        <f>IF(N798="nulová",J798,0)</f>
        <v>0</v>
      </c>
      <c r="BJ798" s="11" t="s">
        <v>84</v>
      </c>
      <c r="BK798" s="209">
        <f>ROUND(I798*H798,2)</f>
        <v>0</v>
      </c>
      <c r="BL798" s="11" t="s">
        <v>112</v>
      </c>
      <c r="BM798" s="208" t="s">
        <v>1306</v>
      </c>
    </row>
    <row r="799" s="2" customFormat="1">
      <c r="A799" s="32"/>
      <c r="B799" s="33"/>
      <c r="C799" s="34"/>
      <c r="D799" s="210" t="s">
        <v>115</v>
      </c>
      <c r="E799" s="34"/>
      <c r="F799" s="211" t="s">
        <v>1307</v>
      </c>
      <c r="G799" s="34"/>
      <c r="H799" s="34"/>
      <c r="I799" s="134"/>
      <c r="J799" s="34"/>
      <c r="K799" s="34"/>
      <c r="L799" s="38"/>
      <c r="M799" s="212"/>
      <c r="N799" s="213"/>
      <c r="O799" s="85"/>
      <c r="P799" s="85"/>
      <c r="Q799" s="85"/>
      <c r="R799" s="85"/>
      <c r="S799" s="85"/>
      <c r="T799" s="86"/>
      <c r="U799" s="32"/>
      <c r="V799" s="32"/>
      <c r="W799" s="32"/>
      <c r="X799" s="32"/>
      <c r="Y799" s="32"/>
      <c r="Z799" s="32"/>
      <c r="AA799" s="32"/>
      <c r="AB799" s="32"/>
      <c r="AC799" s="32"/>
      <c r="AD799" s="32"/>
      <c r="AE799" s="32"/>
      <c r="AT799" s="11" t="s">
        <v>115</v>
      </c>
      <c r="AU799" s="11" t="s">
        <v>76</v>
      </c>
    </row>
    <row r="800" s="2" customFormat="1">
      <c r="A800" s="32"/>
      <c r="B800" s="33"/>
      <c r="C800" s="34"/>
      <c r="D800" s="210" t="s">
        <v>117</v>
      </c>
      <c r="E800" s="34"/>
      <c r="F800" s="214" t="s">
        <v>1308</v>
      </c>
      <c r="G800" s="34"/>
      <c r="H800" s="34"/>
      <c r="I800" s="134"/>
      <c r="J800" s="34"/>
      <c r="K800" s="34"/>
      <c r="L800" s="38"/>
      <c r="M800" s="212"/>
      <c r="N800" s="213"/>
      <c r="O800" s="85"/>
      <c r="P800" s="85"/>
      <c r="Q800" s="85"/>
      <c r="R800" s="85"/>
      <c r="S800" s="85"/>
      <c r="T800" s="86"/>
      <c r="U800" s="32"/>
      <c r="V800" s="32"/>
      <c r="W800" s="32"/>
      <c r="X800" s="32"/>
      <c r="Y800" s="32"/>
      <c r="Z800" s="32"/>
      <c r="AA800" s="32"/>
      <c r="AB800" s="32"/>
      <c r="AC800" s="32"/>
      <c r="AD800" s="32"/>
      <c r="AE800" s="32"/>
      <c r="AT800" s="11" t="s">
        <v>117</v>
      </c>
      <c r="AU800" s="11" t="s">
        <v>76</v>
      </c>
    </row>
    <row r="801" s="2" customFormat="1" ht="16.5" customHeight="1">
      <c r="A801" s="32"/>
      <c r="B801" s="33"/>
      <c r="C801" s="196" t="s">
        <v>1309</v>
      </c>
      <c r="D801" s="196" t="s">
        <v>108</v>
      </c>
      <c r="E801" s="197" t="s">
        <v>1310</v>
      </c>
      <c r="F801" s="198" t="s">
        <v>1311</v>
      </c>
      <c r="G801" s="199" t="s">
        <v>121</v>
      </c>
      <c r="H801" s="200">
        <v>100</v>
      </c>
      <c r="I801" s="201"/>
      <c r="J801" s="202">
        <f>ROUND(I801*H801,2)</f>
        <v>0</v>
      </c>
      <c r="K801" s="203"/>
      <c r="L801" s="38"/>
      <c r="M801" s="204" t="s">
        <v>1</v>
      </c>
      <c r="N801" s="205" t="s">
        <v>41</v>
      </c>
      <c r="O801" s="85"/>
      <c r="P801" s="206">
        <f>O801*H801</f>
        <v>0</v>
      </c>
      <c r="Q801" s="206">
        <v>0</v>
      </c>
      <c r="R801" s="206">
        <f>Q801*H801</f>
        <v>0</v>
      </c>
      <c r="S801" s="206">
        <v>0</v>
      </c>
      <c r="T801" s="207">
        <f>S801*H801</f>
        <v>0</v>
      </c>
      <c r="U801" s="32"/>
      <c r="V801" s="32"/>
      <c r="W801" s="32"/>
      <c r="X801" s="32"/>
      <c r="Y801" s="32"/>
      <c r="Z801" s="32"/>
      <c r="AA801" s="32"/>
      <c r="AB801" s="32"/>
      <c r="AC801" s="32"/>
      <c r="AD801" s="32"/>
      <c r="AE801" s="32"/>
      <c r="AR801" s="208" t="s">
        <v>112</v>
      </c>
      <c r="AT801" s="208" t="s">
        <v>108</v>
      </c>
      <c r="AU801" s="208" t="s">
        <v>76</v>
      </c>
      <c r="AY801" s="11" t="s">
        <v>113</v>
      </c>
      <c r="BE801" s="209">
        <f>IF(N801="základní",J801,0)</f>
        <v>0</v>
      </c>
      <c r="BF801" s="209">
        <f>IF(N801="snížená",J801,0)</f>
        <v>0</v>
      </c>
      <c r="BG801" s="209">
        <f>IF(N801="zákl. přenesená",J801,0)</f>
        <v>0</v>
      </c>
      <c r="BH801" s="209">
        <f>IF(N801="sníž. přenesená",J801,0)</f>
        <v>0</v>
      </c>
      <c r="BI801" s="209">
        <f>IF(N801="nulová",J801,0)</f>
        <v>0</v>
      </c>
      <c r="BJ801" s="11" t="s">
        <v>84</v>
      </c>
      <c r="BK801" s="209">
        <f>ROUND(I801*H801,2)</f>
        <v>0</v>
      </c>
      <c r="BL801" s="11" t="s">
        <v>112</v>
      </c>
      <c r="BM801" s="208" t="s">
        <v>1312</v>
      </c>
    </row>
    <row r="802" s="2" customFormat="1">
      <c r="A802" s="32"/>
      <c r="B802" s="33"/>
      <c r="C802" s="34"/>
      <c r="D802" s="210" t="s">
        <v>115</v>
      </c>
      <c r="E802" s="34"/>
      <c r="F802" s="211" t="s">
        <v>1313</v>
      </c>
      <c r="G802" s="34"/>
      <c r="H802" s="34"/>
      <c r="I802" s="134"/>
      <c r="J802" s="34"/>
      <c r="K802" s="34"/>
      <c r="L802" s="38"/>
      <c r="M802" s="212"/>
      <c r="N802" s="213"/>
      <c r="O802" s="85"/>
      <c r="P802" s="85"/>
      <c r="Q802" s="85"/>
      <c r="R802" s="85"/>
      <c r="S802" s="85"/>
      <c r="T802" s="86"/>
      <c r="U802" s="32"/>
      <c r="V802" s="32"/>
      <c r="W802" s="32"/>
      <c r="X802" s="32"/>
      <c r="Y802" s="32"/>
      <c r="Z802" s="32"/>
      <c r="AA802" s="32"/>
      <c r="AB802" s="32"/>
      <c r="AC802" s="32"/>
      <c r="AD802" s="32"/>
      <c r="AE802" s="32"/>
      <c r="AT802" s="11" t="s">
        <v>115</v>
      </c>
      <c r="AU802" s="11" t="s">
        <v>76</v>
      </c>
    </row>
    <row r="803" s="2" customFormat="1">
      <c r="A803" s="32"/>
      <c r="B803" s="33"/>
      <c r="C803" s="34"/>
      <c r="D803" s="210" t="s">
        <v>117</v>
      </c>
      <c r="E803" s="34"/>
      <c r="F803" s="214" t="s">
        <v>1314</v>
      </c>
      <c r="G803" s="34"/>
      <c r="H803" s="34"/>
      <c r="I803" s="134"/>
      <c r="J803" s="34"/>
      <c r="K803" s="34"/>
      <c r="L803" s="38"/>
      <c r="M803" s="212"/>
      <c r="N803" s="213"/>
      <c r="O803" s="85"/>
      <c r="P803" s="85"/>
      <c r="Q803" s="85"/>
      <c r="R803" s="85"/>
      <c r="S803" s="85"/>
      <c r="T803" s="86"/>
      <c r="U803" s="32"/>
      <c r="V803" s="32"/>
      <c r="W803" s="32"/>
      <c r="X803" s="32"/>
      <c r="Y803" s="32"/>
      <c r="Z803" s="32"/>
      <c r="AA803" s="32"/>
      <c r="AB803" s="32"/>
      <c r="AC803" s="32"/>
      <c r="AD803" s="32"/>
      <c r="AE803" s="32"/>
      <c r="AT803" s="11" t="s">
        <v>117</v>
      </c>
      <c r="AU803" s="11" t="s">
        <v>76</v>
      </c>
    </row>
    <row r="804" s="2" customFormat="1" ht="16.5" customHeight="1">
      <c r="A804" s="32"/>
      <c r="B804" s="33"/>
      <c r="C804" s="196" t="s">
        <v>1315</v>
      </c>
      <c r="D804" s="196" t="s">
        <v>108</v>
      </c>
      <c r="E804" s="197" t="s">
        <v>1316</v>
      </c>
      <c r="F804" s="198" t="s">
        <v>1317</v>
      </c>
      <c r="G804" s="199" t="s">
        <v>121</v>
      </c>
      <c r="H804" s="200">
        <v>200</v>
      </c>
      <c r="I804" s="201"/>
      <c r="J804" s="202">
        <f>ROUND(I804*H804,2)</f>
        <v>0</v>
      </c>
      <c r="K804" s="203"/>
      <c r="L804" s="38"/>
      <c r="M804" s="204" t="s">
        <v>1</v>
      </c>
      <c r="N804" s="205" t="s">
        <v>41</v>
      </c>
      <c r="O804" s="85"/>
      <c r="P804" s="206">
        <f>O804*H804</f>
        <v>0</v>
      </c>
      <c r="Q804" s="206">
        <v>0</v>
      </c>
      <c r="R804" s="206">
        <f>Q804*H804</f>
        <v>0</v>
      </c>
      <c r="S804" s="206">
        <v>0</v>
      </c>
      <c r="T804" s="207">
        <f>S804*H804</f>
        <v>0</v>
      </c>
      <c r="U804" s="32"/>
      <c r="V804" s="32"/>
      <c r="W804" s="32"/>
      <c r="X804" s="32"/>
      <c r="Y804" s="32"/>
      <c r="Z804" s="32"/>
      <c r="AA804" s="32"/>
      <c r="AB804" s="32"/>
      <c r="AC804" s="32"/>
      <c r="AD804" s="32"/>
      <c r="AE804" s="32"/>
      <c r="AR804" s="208" t="s">
        <v>112</v>
      </c>
      <c r="AT804" s="208" t="s">
        <v>108</v>
      </c>
      <c r="AU804" s="208" t="s">
        <v>76</v>
      </c>
      <c r="AY804" s="11" t="s">
        <v>113</v>
      </c>
      <c r="BE804" s="209">
        <f>IF(N804="základní",J804,0)</f>
        <v>0</v>
      </c>
      <c r="BF804" s="209">
        <f>IF(N804="snížená",J804,0)</f>
        <v>0</v>
      </c>
      <c r="BG804" s="209">
        <f>IF(N804="zákl. přenesená",J804,0)</f>
        <v>0</v>
      </c>
      <c r="BH804" s="209">
        <f>IF(N804="sníž. přenesená",J804,0)</f>
        <v>0</v>
      </c>
      <c r="BI804" s="209">
        <f>IF(N804="nulová",J804,0)</f>
        <v>0</v>
      </c>
      <c r="BJ804" s="11" t="s">
        <v>84</v>
      </c>
      <c r="BK804" s="209">
        <f>ROUND(I804*H804,2)</f>
        <v>0</v>
      </c>
      <c r="BL804" s="11" t="s">
        <v>112</v>
      </c>
      <c r="BM804" s="208" t="s">
        <v>1318</v>
      </c>
    </row>
    <row r="805" s="2" customFormat="1">
      <c r="A805" s="32"/>
      <c r="B805" s="33"/>
      <c r="C805" s="34"/>
      <c r="D805" s="210" t="s">
        <v>115</v>
      </c>
      <c r="E805" s="34"/>
      <c r="F805" s="211" t="s">
        <v>1319</v>
      </c>
      <c r="G805" s="34"/>
      <c r="H805" s="34"/>
      <c r="I805" s="134"/>
      <c r="J805" s="34"/>
      <c r="K805" s="34"/>
      <c r="L805" s="38"/>
      <c r="M805" s="212"/>
      <c r="N805" s="213"/>
      <c r="O805" s="85"/>
      <c r="P805" s="85"/>
      <c r="Q805" s="85"/>
      <c r="R805" s="85"/>
      <c r="S805" s="85"/>
      <c r="T805" s="86"/>
      <c r="U805" s="32"/>
      <c r="V805" s="32"/>
      <c r="W805" s="32"/>
      <c r="X805" s="32"/>
      <c r="Y805" s="32"/>
      <c r="Z805" s="32"/>
      <c r="AA805" s="32"/>
      <c r="AB805" s="32"/>
      <c r="AC805" s="32"/>
      <c r="AD805" s="32"/>
      <c r="AE805" s="32"/>
      <c r="AT805" s="11" t="s">
        <v>115</v>
      </c>
      <c r="AU805" s="11" t="s">
        <v>76</v>
      </c>
    </row>
    <row r="806" s="2" customFormat="1">
      <c r="A806" s="32"/>
      <c r="B806" s="33"/>
      <c r="C806" s="34"/>
      <c r="D806" s="210" t="s">
        <v>117</v>
      </c>
      <c r="E806" s="34"/>
      <c r="F806" s="214" t="s">
        <v>1314</v>
      </c>
      <c r="G806" s="34"/>
      <c r="H806" s="34"/>
      <c r="I806" s="134"/>
      <c r="J806" s="34"/>
      <c r="K806" s="34"/>
      <c r="L806" s="38"/>
      <c r="M806" s="212"/>
      <c r="N806" s="213"/>
      <c r="O806" s="85"/>
      <c r="P806" s="85"/>
      <c r="Q806" s="85"/>
      <c r="R806" s="85"/>
      <c r="S806" s="85"/>
      <c r="T806" s="86"/>
      <c r="U806" s="32"/>
      <c r="V806" s="32"/>
      <c r="W806" s="32"/>
      <c r="X806" s="32"/>
      <c r="Y806" s="32"/>
      <c r="Z806" s="32"/>
      <c r="AA806" s="32"/>
      <c r="AB806" s="32"/>
      <c r="AC806" s="32"/>
      <c r="AD806" s="32"/>
      <c r="AE806" s="32"/>
      <c r="AT806" s="11" t="s">
        <v>117</v>
      </c>
      <c r="AU806" s="11" t="s">
        <v>76</v>
      </c>
    </row>
    <row r="807" s="2" customFormat="1" ht="16.5" customHeight="1">
      <c r="A807" s="32"/>
      <c r="B807" s="33"/>
      <c r="C807" s="196" t="s">
        <v>1320</v>
      </c>
      <c r="D807" s="196" t="s">
        <v>108</v>
      </c>
      <c r="E807" s="197" t="s">
        <v>1321</v>
      </c>
      <c r="F807" s="198" t="s">
        <v>1322</v>
      </c>
      <c r="G807" s="199" t="s">
        <v>121</v>
      </c>
      <c r="H807" s="200">
        <v>50</v>
      </c>
      <c r="I807" s="201"/>
      <c r="J807" s="202">
        <f>ROUND(I807*H807,2)</f>
        <v>0</v>
      </c>
      <c r="K807" s="203"/>
      <c r="L807" s="38"/>
      <c r="M807" s="204" t="s">
        <v>1</v>
      </c>
      <c r="N807" s="205" t="s">
        <v>41</v>
      </c>
      <c r="O807" s="85"/>
      <c r="P807" s="206">
        <f>O807*H807</f>
        <v>0</v>
      </c>
      <c r="Q807" s="206">
        <v>0</v>
      </c>
      <c r="R807" s="206">
        <f>Q807*H807</f>
        <v>0</v>
      </c>
      <c r="S807" s="206">
        <v>0</v>
      </c>
      <c r="T807" s="207">
        <f>S807*H807</f>
        <v>0</v>
      </c>
      <c r="U807" s="32"/>
      <c r="V807" s="32"/>
      <c r="W807" s="32"/>
      <c r="X807" s="32"/>
      <c r="Y807" s="32"/>
      <c r="Z807" s="32"/>
      <c r="AA807" s="32"/>
      <c r="AB807" s="32"/>
      <c r="AC807" s="32"/>
      <c r="AD807" s="32"/>
      <c r="AE807" s="32"/>
      <c r="AR807" s="208" t="s">
        <v>112</v>
      </c>
      <c r="AT807" s="208" t="s">
        <v>108</v>
      </c>
      <c r="AU807" s="208" t="s">
        <v>76</v>
      </c>
      <c r="AY807" s="11" t="s">
        <v>113</v>
      </c>
      <c r="BE807" s="209">
        <f>IF(N807="základní",J807,0)</f>
        <v>0</v>
      </c>
      <c r="BF807" s="209">
        <f>IF(N807="snížená",J807,0)</f>
        <v>0</v>
      </c>
      <c r="BG807" s="209">
        <f>IF(N807="zákl. přenesená",J807,0)</f>
        <v>0</v>
      </c>
      <c r="BH807" s="209">
        <f>IF(N807="sníž. přenesená",J807,0)</f>
        <v>0</v>
      </c>
      <c r="BI807" s="209">
        <f>IF(N807="nulová",J807,0)</f>
        <v>0</v>
      </c>
      <c r="BJ807" s="11" t="s">
        <v>84</v>
      </c>
      <c r="BK807" s="209">
        <f>ROUND(I807*H807,2)</f>
        <v>0</v>
      </c>
      <c r="BL807" s="11" t="s">
        <v>112</v>
      </c>
      <c r="BM807" s="208" t="s">
        <v>1323</v>
      </c>
    </row>
    <row r="808" s="2" customFormat="1">
      <c r="A808" s="32"/>
      <c r="B808" s="33"/>
      <c r="C808" s="34"/>
      <c r="D808" s="210" t="s">
        <v>115</v>
      </c>
      <c r="E808" s="34"/>
      <c r="F808" s="211" t="s">
        <v>1324</v>
      </c>
      <c r="G808" s="34"/>
      <c r="H808" s="34"/>
      <c r="I808" s="134"/>
      <c r="J808" s="34"/>
      <c r="K808" s="34"/>
      <c r="L808" s="38"/>
      <c r="M808" s="212"/>
      <c r="N808" s="213"/>
      <c r="O808" s="85"/>
      <c r="P808" s="85"/>
      <c r="Q808" s="85"/>
      <c r="R808" s="85"/>
      <c r="S808" s="85"/>
      <c r="T808" s="86"/>
      <c r="U808" s="32"/>
      <c r="V808" s="32"/>
      <c r="W808" s="32"/>
      <c r="X808" s="32"/>
      <c r="Y808" s="32"/>
      <c r="Z808" s="32"/>
      <c r="AA808" s="32"/>
      <c r="AB808" s="32"/>
      <c r="AC808" s="32"/>
      <c r="AD808" s="32"/>
      <c r="AE808" s="32"/>
      <c r="AT808" s="11" t="s">
        <v>115</v>
      </c>
      <c r="AU808" s="11" t="s">
        <v>76</v>
      </c>
    </row>
    <row r="809" s="2" customFormat="1">
      <c r="A809" s="32"/>
      <c r="B809" s="33"/>
      <c r="C809" s="34"/>
      <c r="D809" s="210" t="s">
        <v>117</v>
      </c>
      <c r="E809" s="34"/>
      <c r="F809" s="214" t="s">
        <v>1325</v>
      </c>
      <c r="G809" s="34"/>
      <c r="H809" s="34"/>
      <c r="I809" s="134"/>
      <c r="J809" s="34"/>
      <c r="K809" s="34"/>
      <c r="L809" s="38"/>
      <c r="M809" s="212"/>
      <c r="N809" s="213"/>
      <c r="O809" s="85"/>
      <c r="P809" s="85"/>
      <c r="Q809" s="85"/>
      <c r="R809" s="85"/>
      <c r="S809" s="85"/>
      <c r="T809" s="86"/>
      <c r="U809" s="32"/>
      <c r="V809" s="32"/>
      <c r="W809" s="32"/>
      <c r="X809" s="32"/>
      <c r="Y809" s="32"/>
      <c r="Z809" s="32"/>
      <c r="AA809" s="32"/>
      <c r="AB809" s="32"/>
      <c r="AC809" s="32"/>
      <c r="AD809" s="32"/>
      <c r="AE809" s="32"/>
      <c r="AT809" s="11" t="s">
        <v>117</v>
      </c>
      <c r="AU809" s="11" t="s">
        <v>76</v>
      </c>
    </row>
    <row r="810" s="2" customFormat="1" ht="16.5" customHeight="1">
      <c r="A810" s="32"/>
      <c r="B810" s="33"/>
      <c r="C810" s="196" t="s">
        <v>1326</v>
      </c>
      <c r="D810" s="196" t="s">
        <v>108</v>
      </c>
      <c r="E810" s="197" t="s">
        <v>1327</v>
      </c>
      <c r="F810" s="198" t="s">
        <v>1328</v>
      </c>
      <c r="G810" s="199" t="s">
        <v>121</v>
      </c>
      <c r="H810" s="200">
        <v>50</v>
      </c>
      <c r="I810" s="201"/>
      <c r="J810" s="202">
        <f>ROUND(I810*H810,2)</f>
        <v>0</v>
      </c>
      <c r="K810" s="203"/>
      <c r="L810" s="38"/>
      <c r="M810" s="204" t="s">
        <v>1</v>
      </c>
      <c r="N810" s="205" t="s">
        <v>41</v>
      </c>
      <c r="O810" s="85"/>
      <c r="P810" s="206">
        <f>O810*H810</f>
        <v>0</v>
      </c>
      <c r="Q810" s="206">
        <v>0</v>
      </c>
      <c r="R810" s="206">
        <f>Q810*H810</f>
        <v>0</v>
      </c>
      <c r="S810" s="206">
        <v>0</v>
      </c>
      <c r="T810" s="207">
        <f>S810*H810</f>
        <v>0</v>
      </c>
      <c r="U810" s="32"/>
      <c r="V810" s="32"/>
      <c r="W810" s="32"/>
      <c r="X810" s="32"/>
      <c r="Y810" s="32"/>
      <c r="Z810" s="32"/>
      <c r="AA810" s="32"/>
      <c r="AB810" s="32"/>
      <c r="AC810" s="32"/>
      <c r="AD810" s="32"/>
      <c r="AE810" s="32"/>
      <c r="AR810" s="208" t="s">
        <v>112</v>
      </c>
      <c r="AT810" s="208" t="s">
        <v>108</v>
      </c>
      <c r="AU810" s="208" t="s">
        <v>76</v>
      </c>
      <c r="AY810" s="11" t="s">
        <v>113</v>
      </c>
      <c r="BE810" s="209">
        <f>IF(N810="základní",J810,0)</f>
        <v>0</v>
      </c>
      <c r="BF810" s="209">
        <f>IF(N810="snížená",J810,0)</f>
        <v>0</v>
      </c>
      <c r="BG810" s="209">
        <f>IF(N810="zákl. přenesená",J810,0)</f>
        <v>0</v>
      </c>
      <c r="BH810" s="209">
        <f>IF(N810="sníž. přenesená",J810,0)</f>
        <v>0</v>
      </c>
      <c r="BI810" s="209">
        <f>IF(N810="nulová",J810,0)</f>
        <v>0</v>
      </c>
      <c r="BJ810" s="11" t="s">
        <v>84</v>
      </c>
      <c r="BK810" s="209">
        <f>ROUND(I810*H810,2)</f>
        <v>0</v>
      </c>
      <c r="BL810" s="11" t="s">
        <v>112</v>
      </c>
      <c r="BM810" s="208" t="s">
        <v>1329</v>
      </c>
    </row>
    <row r="811" s="2" customFormat="1">
      <c r="A811" s="32"/>
      <c r="B811" s="33"/>
      <c r="C811" s="34"/>
      <c r="D811" s="210" t="s">
        <v>115</v>
      </c>
      <c r="E811" s="34"/>
      <c r="F811" s="211" t="s">
        <v>1330</v>
      </c>
      <c r="G811" s="34"/>
      <c r="H811" s="34"/>
      <c r="I811" s="134"/>
      <c r="J811" s="34"/>
      <c r="K811" s="34"/>
      <c r="L811" s="38"/>
      <c r="M811" s="212"/>
      <c r="N811" s="213"/>
      <c r="O811" s="85"/>
      <c r="P811" s="85"/>
      <c r="Q811" s="85"/>
      <c r="R811" s="85"/>
      <c r="S811" s="85"/>
      <c r="T811" s="86"/>
      <c r="U811" s="32"/>
      <c r="V811" s="32"/>
      <c r="W811" s="32"/>
      <c r="X811" s="32"/>
      <c r="Y811" s="32"/>
      <c r="Z811" s="32"/>
      <c r="AA811" s="32"/>
      <c r="AB811" s="32"/>
      <c r="AC811" s="32"/>
      <c r="AD811" s="32"/>
      <c r="AE811" s="32"/>
      <c r="AT811" s="11" t="s">
        <v>115</v>
      </c>
      <c r="AU811" s="11" t="s">
        <v>76</v>
      </c>
    </row>
    <row r="812" s="2" customFormat="1">
      <c r="A812" s="32"/>
      <c r="B812" s="33"/>
      <c r="C812" s="34"/>
      <c r="D812" s="210" t="s">
        <v>117</v>
      </c>
      <c r="E812" s="34"/>
      <c r="F812" s="214" t="s">
        <v>1325</v>
      </c>
      <c r="G812" s="34"/>
      <c r="H812" s="34"/>
      <c r="I812" s="134"/>
      <c r="J812" s="34"/>
      <c r="K812" s="34"/>
      <c r="L812" s="38"/>
      <c r="M812" s="212"/>
      <c r="N812" s="213"/>
      <c r="O812" s="85"/>
      <c r="P812" s="85"/>
      <c r="Q812" s="85"/>
      <c r="R812" s="85"/>
      <c r="S812" s="85"/>
      <c r="T812" s="86"/>
      <c r="U812" s="32"/>
      <c r="V812" s="32"/>
      <c r="W812" s="32"/>
      <c r="X812" s="32"/>
      <c r="Y812" s="32"/>
      <c r="Z812" s="32"/>
      <c r="AA812" s="32"/>
      <c r="AB812" s="32"/>
      <c r="AC812" s="32"/>
      <c r="AD812" s="32"/>
      <c r="AE812" s="32"/>
      <c r="AT812" s="11" t="s">
        <v>117</v>
      </c>
      <c r="AU812" s="11" t="s">
        <v>76</v>
      </c>
    </row>
    <row r="813" s="2" customFormat="1" ht="16.5" customHeight="1">
      <c r="A813" s="32"/>
      <c r="B813" s="33"/>
      <c r="C813" s="196" t="s">
        <v>1331</v>
      </c>
      <c r="D813" s="196" t="s">
        <v>108</v>
      </c>
      <c r="E813" s="197" t="s">
        <v>1332</v>
      </c>
      <c r="F813" s="198" t="s">
        <v>1333</v>
      </c>
      <c r="G813" s="199" t="s">
        <v>121</v>
      </c>
      <c r="H813" s="200">
        <v>500</v>
      </c>
      <c r="I813" s="201"/>
      <c r="J813" s="202">
        <f>ROUND(I813*H813,2)</f>
        <v>0</v>
      </c>
      <c r="K813" s="203"/>
      <c r="L813" s="38"/>
      <c r="M813" s="204" t="s">
        <v>1</v>
      </c>
      <c r="N813" s="205" t="s">
        <v>41</v>
      </c>
      <c r="O813" s="85"/>
      <c r="P813" s="206">
        <f>O813*H813</f>
        <v>0</v>
      </c>
      <c r="Q813" s="206">
        <v>0</v>
      </c>
      <c r="R813" s="206">
        <f>Q813*H813</f>
        <v>0</v>
      </c>
      <c r="S813" s="206">
        <v>0</v>
      </c>
      <c r="T813" s="207">
        <f>S813*H813</f>
        <v>0</v>
      </c>
      <c r="U813" s="32"/>
      <c r="V813" s="32"/>
      <c r="W813" s="32"/>
      <c r="X813" s="32"/>
      <c r="Y813" s="32"/>
      <c r="Z813" s="32"/>
      <c r="AA813" s="32"/>
      <c r="AB813" s="32"/>
      <c r="AC813" s="32"/>
      <c r="AD813" s="32"/>
      <c r="AE813" s="32"/>
      <c r="AR813" s="208" t="s">
        <v>112</v>
      </c>
      <c r="AT813" s="208" t="s">
        <v>108</v>
      </c>
      <c r="AU813" s="208" t="s">
        <v>76</v>
      </c>
      <c r="AY813" s="11" t="s">
        <v>113</v>
      </c>
      <c r="BE813" s="209">
        <f>IF(N813="základní",J813,0)</f>
        <v>0</v>
      </c>
      <c r="BF813" s="209">
        <f>IF(N813="snížená",J813,0)</f>
        <v>0</v>
      </c>
      <c r="BG813" s="209">
        <f>IF(N813="zákl. přenesená",J813,0)</f>
        <v>0</v>
      </c>
      <c r="BH813" s="209">
        <f>IF(N813="sníž. přenesená",J813,0)</f>
        <v>0</v>
      </c>
      <c r="BI813" s="209">
        <f>IF(N813="nulová",J813,0)</f>
        <v>0</v>
      </c>
      <c r="BJ813" s="11" t="s">
        <v>84</v>
      </c>
      <c r="BK813" s="209">
        <f>ROUND(I813*H813,2)</f>
        <v>0</v>
      </c>
      <c r="BL813" s="11" t="s">
        <v>112</v>
      </c>
      <c r="BM813" s="208" t="s">
        <v>1334</v>
      </c>
    </row>
    <row r="814" s="2" customFormat="1">
      <c r="A814" s="32"/>
      <c r="B814" s="33"/>
      <c r="C814" s="34"/>
      <c r="D814" s="210" t="s">
        <v>115</v>
      </c>
      <c r="E814" s="34"/>
      <c r="F814" s="211" t="s">
        <v>1335</v>
      </c>
      <c r="G814" s="34"/>
      <c r="H814" s="34"/>
      <c r="I814" s="134"/>
      <c r="J814" s="34"/>
      <c r="K814" s="34"/>
      <c r="L814" s="38"/>
      <c r="M814" s="212"/>
      <c r="N814" s="213"/>
      <c r="O814" s="85"/>
      <c r="P814" s="85"/>
      <c r="Q814" s="85"/>
      <c r="R814" s="85"/>
      <c r="S814" s="85"/>
      <c r="T814" s="86"/>
      <c r="U814" s="32"/>
      <c r="V814" s="32"/>
      <c r="W814" s="32"/>
      <c r="X814" s="32"/>
      <c r="Y814" s="32"/>
      <c r="Z814" s="32"/>
      <c r="AA814" s="32"/>
      <c r="AB814" s="32"/>
      <c r="AC814" s="32"/>
      <c r="AD814" s="32"/>
      <c r="AE814" s="32"/>
      <c r="AT814" s="11" t="s">
        <v>115</v>
      </c>
      <c r="AU814" s="11" t="s">
        <v>76</v>
      </c>
    </row>
    <row r="815" s="2" customFormat="1">
      <c r="A815" s="32"/>
      <c r="B815" s="33"/>
      <c r="C815" s="34"/>
      <c r="D815" s="210" t="s">
        <v>117</v>
      </c>
      <c r="E815" s="34"/>
      <c r="F815" s="214" t="s">
        <v>1336</v>
      </c>
      <c r="G815" s="34"/>
      <c r="H815" s="34"/>
      <c r="I815" s="134"/>
      <c r="J815" s="34"/>
      <c r="K815" s="34"/>
      <c r="L815" s="38"/>
      <c r="M815" s="212"/>
      <c r="N815" s="213"/>
      <c r="O815" s="85"/>
      <c r="P815" s="85"/>
      <c r="Q815" s="85"/>
      <c r="R815" s="85"/>
      <c r="S815" s="85"/>
      <c r="T815" s="86"/>
      <c r="U815" s="32"/>
      <c r="V815" s="32"/>
      <c r="W815" s="32"/>
      <c r="X815" s="32"/>
      <c r="Y815" s="32"/>
      <c r="Z815" s="32"/>
      <c r="AA815" s="32"/>
      <c r="AB815" s="32"/>
      <c r="AC815" s="32"/>
      <c r="AD815" s="32"/>
      <c r="AE815" s="32"/>
      <c r="AT815" s="11" t="s">
        <v>117</v>
      </c>
      <c r="AU815" s="11" t="s">
        <v>76</v>
      </c>
    </row>
    <row r="816" s="2" customFormat="1" ht="16.5" customHeight="1">
      <c r="A816" s="32"/>
      <c r="B816" s="33"/>
      <c r="C816" s="196" t="s">
        <v>1337</v>
      </c>
      <c r="D816" s="196" t="s">
        <v>108</v>
      </c>
      <c r="E816" s="197" t="s">
        <v>1338</v>
      </c>
      <c r="F816" s="198" t="s">
        <v>1339</v>
      </c>
      <c r="G816" s="199" t="s">
        <v>121</v>
      </c>
      <c r="H816" s="200">
        <v>500</v>
      </c>
      <c r="I816" s="201"/>
      <c r="J816" s="202">
        <f>ROUND(I816*H816,2)</f>
        <v>0</v>
      </c>
      <c r="K816" s="203"/>
      <c r="L816" s="38"/>
      <c r="M816" s="204" t="s">
        <v>1</v>
      </c>
      <c r="N816" s="205" t="s">
        <v>41</v>
      </c>
      <c r="O816" s="85"/>
      <c r="P816" s="206">
        <f>O816*H816</f>
        <v>0</v>
      </c>
      <c r="Q816" s="206">
        <v>0</v>
      </c>
      <c r="R816" s="206">
        <f>Q816*H816</f>
        <v>0</v>
      </c>
      <c r="S816" s="206">
        <v>0</v>
      </c>
      <c r="T816" s="207">
        <f>S816*H816</f>
        <v>0</v>
      </c>
      <c r="U816" s="32"/>
      <c r="V816" s="32"/>
      <c r="W816" s="32"/>
      <c r="X816" s="32"/>
      <c r="Y816" s="32"/>
      <c r="Z816" s="32"/>
      <c r="AA816" s="32"/>
      <c r="AB816" s="32"/>
      <c r="AC816" s="32"/>
      <c r="AD816" s="32"/>
      <c r="AE816" s="32"/>
      <c r="AR816" s="208" t="s">
        <v>112</v>
      </c>
      <c r="AT816" s="208" t="s">
        <v>108</v>
      </c>
      <c r="AU816" s="208" t="s">
        <v>76</v>
      </c>
      <c r="AY816" s="11" t="s">
        <v>113</v>
      </c>
      <c r="BE816" s="209">
        <f>IF(N816="základní",J816,0)</f>
        <v>0</v>
      </c>
      <c r="BF816" s="209">
        <f>IF(N816="snížená",J816,0)</f>
        <v>0</v>
      </c>
      <c r="BG816" s="209">
        <f>IF(N816="zákl. přenesená",J816,0)</f>
        <v>0</v>
      </c>
      <c r="BH816" s="209">
        <f>IF(N816="sníž. přenesená",J816,0)</f>
        <v>0</v>
      </c>
      <c r="BI816" s="209">
        <f>IF(N816="nulová",J816,0)</f>
        <v>0</v>
      </c>
      <c r="BJ816" s="11" t="s">
        <v>84</v>
      </c>
      <c r="BK816" s="209">
        <f>ROUND(I816*H816,2)</f>
        <v>0</v>
      </c>
      <c r="BL816" s="11" t="s">
        <v>112</v>
      </c>
      <c r="BM816" s="208" t="s">
        <v>1340</v>
      </c>
    </row>
    <row r="817" s="2" customFormat="1">
      <c r="A817" s="32"/>
      <c r="B817" s="33"/>
      <c r="C817" s="34"/>
      <c r="D817" s="210" t="s">
        <v>115</v>
      </c>
      <c r="E817" s="34"/>
      <c r="F817" s="211" t="s">
        <v>1341</v>
      </c>
      <c r="G817" s="34"/>
      <c r="H817" s="34"/>
      <c r="I817" s="134"/>
      <c r="J817" s="34"/>
      <c r="K817" s="34"/>
      <c r="L817" s="38"/>
      <c r="M817" s="212"/>
      <c r="N817" s="213"/>
      <c r="O817" s="85"/>
      <c r="P817" s="85"/>
      <c r="Q817" s="85"/>
      <c r="R817" s="85"/>
      <c r="S817" s="85"/>
      <c r="T817" s="86"/>
      <c r="U817" s="32"/>
      <c r="V817" s="32"/>
      <c r="W817" s="32"/>
      <c r="X817" s="32"/>
      <c r="Y817" s="32"/>
      <c r="Z817" s="32"/>
      <c r="AA817" s="32"/>
      <c r="AB817" s="32"/>
      <c r="AC817" s="32"/>
      <c r="AD817" s="32"/>
      <c r="AE817" s="32"/>
      <c r="AT817" s="11" t="s">
        <v>115</v>
      </c>
      <c r="AU817" s="11" t="s">
        <v>76</v>
      </c>
    </row>
    <row r="818" s="2" customFormat="1">
      <c r="A818" s="32"/>
      <c r="B818" s="33"/>
      <c r="C818" s="34"/>
      <c r="D818" s="210" t="s">
        <v>117</v>
      </c>
      <c r="E818" s="34"/>
      <c r="F818" s="214" t="s">
        <v>1336</v>
      </c>
      <c r="G818" s="34"/>
      <c r="H818" s="34"/>
      <c r="I818" s="134"/>
      <c r="J818" s="34"/>
      <c r="K818" s="34"/>
      <c r="L818" s="38"/>
      <c r="M818" s="212"/>
      <c r="N818" s="213"/>
      <c r="O818" s="85"/>
      <c r="P818" s="85"/>
      <c r="Q818" s="85"/>
      <c r="R818" s="85"/>
      <c r="S818" s="85"/>
      <c r="T818" s="86"/>
      <c r="U818" s="32"/>
      <c r="V818" s="32"/>
      <c r="W818" s="32"/>
      <c r="X818" s="32"/>
      <c r="Y818" s="32"/>
      <c r="Z818" s="32"/>
      <c r="AA818" s="32"/>
      <c r="AB818" s="32"/>
      <c r="AC818" s="32"/>
      <c r="AD818" s="32"/>
      <c r="AE818" s="32"/>
      <c r="AT818" s="11" t="s">
        <v>117</v>
      </c>
      <c r="AU818" s="11" t="s">
        <v>76</v>
      </c>
    </row>
    <row r="819" s="2" customFormat="1" ht="16.5" customHeight="1">
      <c r="A819" s="32"/>
      <c r="B819" s="33"/>
      <c r="C819" s="196" t="s">
        <v>1342</v>
      </c>
      <c r="D819" s="196" t="s">
        <v>108</v>
      </c>
      <c r="E819" s="197" t="s">
        <v>1343</v>
      </c>
      <c r="F819" s="198" t="s">
        <v>1344</v>
      </c>
      <c r="G819" s="199" t="s">
        <v>121</v>
      </c>
      <c r="H819" s="200">
        <v>50</v>
      </c>
      <c r="I819" s="201"/>
      <c r="J819" s="202">
        <f>ROUND(I819*H819,2)</f>
        <v>0</v>
      </c>
      <c r="K819" s="203"/>
      <c r="L819" s="38"/>
      <c r="M819" s="204" t="s">
        <v>1</v>
      </c>
      <c r="N819" s="205" t="s">
        <v>41</v>
      </c>
      <c r="O819" s="85"/>
      <c r="P819" s="206">
        <f>O819*H819</f>
        <v>0</v>
      </c>
      <c r="Q819" s="206">
        <v>0</v>
      </c>
      <c r="R819" s="206">
        <f>Q819*H819</f>
        <v>0</v>
      </c>
      <c r="S819" s="206">
        <v>0</v>
      </c>
      <c r="T819" s="207">
        <f>S819*H819</f>
        <v>0</v>
      </c>
      <c r="U819" s="32"/>
      <c r="V819" s="32"/>
      <c r="W819" s="32"/>
      <c r="X819" s="32"/>
      <c r="Y819" s="32"/>
      <c r="Z819" s="32"/>
      <c r="AA819" s="32"/>
      <c r="AB819" s="32"/>
      <c r="AC819" s="32"/>
      <c r="AD819" s="32"/>
      <c r="AE819" s="32"/>
      <c r="AR819" s="208" t="s">
        <v>112</v>
      </c>
      <c r="AT819" s="208" t="s">
        <v>108</v>
      </c>
      <c r="AU819" s="208" t="s">
        <v>76</v>
      </c>
      <c r="AY819" s="11" t="s">
        <v>113</v>
      </c>
      <c r="BE819" s="209">
        <f>IF(N819="základní",J819,0)</f>
        <v>0</v>
      </c>
      <c r="BF819" s="209">
        <f>IF(N819="snížená",J819,0)</f>
        <v>0</v>
      </c>
      <c r="BG819" s="209">
        <f>IF(N819="zákl. přenesená",J819,0)</f>
        <v>0</v>
      </c>
      <c r="BH819" s="209">
        <f>IF(N819="sníž. přenesená",J819,0)</f>
        <v>0</v>
      </c>
      <c r="BI819" s="209">
        <f>IF(N819="nulová",J819,0)</f>
        <v>0</v>
      </c>
      <c r="BJ819" s="11" t="s">
        <v>84</v>
      </c>
      <c r="BK819" s="209">
        <f>ROUND(I819*H819,2)</f>
        <v>0</v>
      </c>
      <c r="BL819" s="11" t="s">
        <v>112</v>
      </c>
      <c r="BM819" s="208" t="s">
        <v>1345</v>
      </c>
    </row>
    <row r="820" s="2" customFormat="1">
      <c r="A820" s="32"/>
      <c r="B820" s="33"/>
      <c r="C820" s="34"/>
      <c r="D820" s="210" t="s">
        <v>115</v>
      </c>
      <c r="E820" s="34"/>
      <c r="F820" s="211" t="s">
        <v>1346</v>
      </c>
      <c r="G820" s="34"/>
      <c r="H820" s="34"/>
      <c r="I820" s="134"/>
      <c r="J820" s="34"/>
      <c r="K820" s="34"/>
      <c r="L820" s="38"/>
      <c r="M820" s="212"/>
      <c r="N820" s="213"/>
      <c r="O820" s="85"/>
      <c r="P820" s="85"/>
      <c r="Q820" s="85"/>
      <c r="R820" s="85"/>
      <c r="S820" s="85"/>
      <c r="T820" s="86"/>
      <c r="U820" s="32"/>
      <c r="V820" s="32"/>
      <c r="W820" s="32"/>
      <c r="X820" s="32"/>
      <c r="Y820" s="32"/>
      <c r="Z820" s="32"/>
      <c r="AA820" s="32"/>
      <c r="AB820" s="32"/>
      <c r="AC820" s="32"/>
      <c r="AD820" s="32"/>
      <c r="AE820" s="32"/>
      <c r="AT820" s="11" t="s">
        <v>115</v>
      </c>
      <c r="AU820" s="11" t="s">
        <v>76</v>
      </c>
    </row>
    <row r="821" s="2" customFormat="1">
      <c r="A821" s="32"/>
      <c r="B821" s="33"/>
      <c r="C821" s="34"/>
      <c r="D821" s="210" t="s">
        <v>117</v>
      </c>
      <c r="E821" s="34"/>
      <c r="F821" s="214" t="s">
        <v>1347</v>
      </c>
      <c r="G821" s="34"/>
      <c r="H821" s="34"/>
      <c r="I821" s="134"/>
      <c r="J821" s="34"/>
      <c r="K821" s="34"/>
      <c r="L821" s="38"/>
      <c r="M821" s="212"/>
      <c r="N821" s="213"/>
      <c r="O821" s="85"/>
      <c r="P821" s="85"/>
      <c r="Q821" s="85"/>
      <c r="R821" s="85"/>
      <c r="S821" s="85"/>
      <c r="T821" s="86"/>
      <c r="U821" s="32"/>
      <c r="V821" s="32"/>
      <c r="W821" s="32"/>
      <c r="X821" s="32"/>
      <c r="Y821" s="32"/>
      <c r="Z821" s="32"/>
      <c r="AA821" s="32"/>
      <c r="AB821" s="32"/>
      <c r="AC821" s="32"/>
      <c r="AD821" s="32"/>
      <c r="AE821" s="32"/>
      <c r="AT821" s="11" t="s">
        <v>117</v>
      </c>
      <c r="AU821" s="11" t="s">
        <v>76</v>
      </c>
    </row>
    <row r="822" s="2" customFormat="1" ht="16.5" customHeight="1">
      <c r="A822" s="32"/>
      <c r="B822" s="33"/>
      <c r="C822" s="196" t="s">
        <v>1348</v>
      </c>
      <c r="D822" s="196" t="s">
        <v>108</v>
      </c>
      <c r="E822" s="197" t="s">
        <v>1349</v>
      </c>
      <c r="F822" s="198" t="s">
        <v>1350</v>
      </c>
      <c r="G822" s="199" t="s">
        <v>121</v>
      </c>
      <c r="H822" s="200">
        <v>50</v>
      </c>
      <c r="I822" s="201"/>
      <c r="J822" s="202">
        <f>ROUND(I822*H822,2)</f>
        <v>0</v>
      </c>
      <c r="K822" s="203"/>
      <c r="L822" s="38"/>
      <c r="M822" s="204" t="s">
        <v>1</v>
      </c>
      <c r="N822" s="205" t="s">
        <v>41</v>
      </c>
      <c r="O822" s="85"/>
      <c r="P822" s="206">
        <f>O822*H822</f>
        <v>0</v>
      </c>
      <c r="Q822" s="206">
        <v>0</v>
      </c>
      <c r="R822" s="206">
        <f>Q822*H822</f>
        <v>0</v>
      </c>
      <c r="S822" s="206">
        <v>0</v>
      </c>
      <c r="T822" s="207">
        <f>S822*H822</f>
        <v>0</v>
      </c>
      <c r="U822" s="32"/>
      <c r="V822" s="32"/>
      <c r="W822" s="32"/>
      <c r="X822" s="32"/>
      <c r="Y822" s="32"/>
      <c r="Z822" s="32"/>
      <c r="AA822" s="32"/>
      <c r="AB822" s="32"/>
      <c r="AC822" s="32"/>
      <c r="AD822" s="32"/>
      <c r="AE822" s="32"/>
      <c r="AR822" s="208" t="s">
        <v>112</v>
      </c>
      <c r="AT822" s="208" t="s">
        <v>108</v>
      </c>
      <c r="AU822" s="208" t="s">
        <v>76</v>
      </c>
      <c r="AY822" s="11" t="s">
        <v>113</v>
      </c>
      <c r="BE822" s="209">
        <f>IF(N822="základní",J822,0)</f>
        <v>0</v>
      </c>
      <c r="BF822" s="209">
        <f>IF(N822="snížená",J822,0)</f>
        <v>0</v>
      </c>
      <c r="BG822" s="209">
        <f>IF(N822="zákl. přenesená",J822,0)</f>
        <v>0</v>
      </c>
      <c r="BH822" s="209">
        <f>IF(N822="sníž. přenesená",J822,0)</f>
        <v>0</v>
      </c>
      <c r="BI822" s="209">
        <f>IF(N822="nulová",J822,0)</f>
        <v>0</v>
      </c>
      <c r="BJ822" s="11" t="s">
        <v>84</v>
      </c>
      <c r="BK822" s="209">
        <f>ROUND(I822*H822,2)</f>
        <v>0</v>
      </c>
      <c r="BL822" s="11" t="s">
        <v>112</v>
      </c>
      <c r="BM822" s="208" t="s">
        <v>1351</v>
      </c>
    </row>
    <row r="823" s="2" customFormat="1">
      <c r="A823" s="32"/>
      <c r="B823" s="33"/>
      <c r="C823" s="34"/>
      <c r="D823" s="210" t="s">
        <v>115</v>
      </c>
      <c r="E823" s="34"/>
      <c r="F823" s="211" t="s">
        <v>1352</v>
      </c>
      <c r="G823" s="34"/>
      <c r="H823" s="34"/>
      <c r="I823" s="134"/>
      <c r="J823" s="34"/>
      <c r="K823" s="34"/>
      <c r="L823" s="38"/>
      <c r="M823" s="212"/>
      <c r="N823" s="213"/>
      <c r="O823" s="85"/>
      <c r="P823" s="85"/>
      <c r="Q823" s="85"/>
      <c r="R823" s="85"/>
      <c r="S823" s="85"/>
      <c r="T823" s="86"/>
      <c r="U823" s="32"/>
      <c r="V823" s="32"/>
      <c r="W823" s="32"/>
      <c r="X823" s="32"/>
      <c r="Y823" s="32"/>
      <c r="Z823" s="32"/>
      <c r="AA823" s="32"/>
      <c r="AB823" s="32"/>
      <c r="AC823" s="32"/>
      <c r="AD823" s="32"/>
      <c r="AE823" s="32"/>
      <c r="AT823" s="11" t="s">
        <v>115</v>
      </c>
      <c r="AU823" s="11" t="s">
        <v>76</v>
      </c>
    </row>
    <row r="824" s="2" customFormat="1">
      <c r="A824" s="32"/>
      <c r="B824" s="33"/>
      <c r="C824" s="34"/>
      <c r="D824" s="210" t="s">
        <v>117</v>
      </c>
      <c r="E824" s="34"/>
      <c r="F824" s="214" t="s">
        <v>1347</v>
      </c>
      <c r="G824" s="34"/>
      <c r="H824" s="34"/>
      <c r="I824" s="134"/>
      <c r="J824" s="34"/>
      <c r="K824" s="34"/>
      <c r="L824" s="38"/>
      <c r="M824" s="212"/>
      <c r="N824" s="213"/>
      <c r="O824" s="85"/>
      <c r="P824" s="85"/>
      <c r="Q824" s="85"/>
      <c r="R824" s="85"/>
      <c r="S824" s="85"/>
      <c r="T824" s="86"/>
      <c r="U824" s="32"/>
      <c r="V824" s="32"/>
      <c r="W824" s="32"/>
      <c r="X824" s="32"/>
      <c r="Y824" s="32"/>
      <c r="Z824" s="32"/>
      <c r="AA824" s="32"/>
      <c r="AB824" s="32"/>
      <c r="AC824" s="32"/>
      <c r="AD824" s="32"/>
      <c r="AE824" s="32"/>
      <c r="AT824" s="11" t="s">
        <v>117</v>
      </c>
      <c r="AU824" s="11" t="s">
        <v>76</v>
      </c>
    </row>
    <row r="825" s="2" customFormat="1" ht="16.5" customHeight="1">
      <c r="A825" s="32"/>
      <c r="B825" s="33"/>
      <c r="C825" s="196" t="s">
        <v>1353</v>
      </c>
      <c r="D825" s="196" t="s">
        <v>108</v>
      </c>
      <c r="E825" s="197" t="s">
        <v>1354</v>
      </c>
      <c r="F825" s="198" t="s">
        <v>1355</v>
      </c>
      <c r="G825" s="199" t="s">
        <v>121</v>
      </c>
      <c r="H825" s="200">
        <v>100</v>
      </c>
      <c r="I825" s="201"/>
      <c r="J825" s="202">
        <f>ROUND(I825*H825,2)</f>
        <v>0</v>
      </c>
      <c r="K825" s="203"/>
      <c r="L825" s="38"/>
      <c r="M825" s="204" t="s">
        <v>1</v>
      </c>
      <c r="N825" s="205" t="s">
        <v>41</v>
      </c>
      <c r="O825" s="85"/>
      <c r="P825" s="206">
        <f>O825*H825</f>
        <v>0</v>
      </c>
      <c r="Q825" s="206">
        <v>0</v>
      </c>
      <c r="R825" s="206">
        <f>Q825*H825</f>
        <v>0</v>
      </c>
      <c r="S825" s="206">
        <v>0</v>
      </c>
      <c r="T825" s="207">
        <f>S825*H825</f>
        <v>0</v>
      </c>
      <c r="U825" s="32"/>
      <c r="V825" s="32"/>
      <c r="W825" s="32"/>
      <c r="X825" s="32"/>
      <c r="Y825" s="32"/>
      <c r="Z825" s="32"/>
      <c r="AA825" s="32"/>
      <c r="AB825" s="32"/>
      <c r="AC825" s="32"/>
      <c r="AD825" s="32"/>
      <c r="AE825" s="32"/>
      <c r="AR825" s="208" t="s">
        <v>112</v>
      </c>
      <c r="AT825" s="208" t="s">
        <v>108</v>
      </c>
      <c r="AU825" s="208" t="s">
        <v>76</v>
      </c>
      <c r="AY825" s="11" t="s">
        <v>113</v>
      </c>
      <c r="BE825" s="209">
        <f>IF(N825="základní",J825,0)</f>
        <v>0</v>
      </c>
      <c r="BF825" s="209">
        <f>IF(N825="snížená",J825,0)</f>
        <v>0</v>
      </c>
      <c r="BG825" s="209">
        <f>IF(N825="zákl. přenesená",J825,0)</f>
        <v>0</v>
      </c>
      <c r="BH825" s="209">
        <f>IF(N825="sníž. přenesená",J825,0)</f>
        <v>0</v>
      </c>
      <c r="BI825" s="209">
        <f>IF(N825="nulová",J825,0)</f>
        <v>0</v>
      </c>
      <c r="BJ825" s="11" t="s">
        <v>84</v>
      </c>
      <c r="BK825" s="209">
        <f>ROUND(I825*H825,2)</f>
        <v>0</v>
      </c>
      <c r="BL825" s="11" t="s">
        <v>112</v>
      </c>
      <c r="BM825" s="208" t="s">
        <v>1356</v>
      </c>
    </row>
    <row r="826" s="2" customFormat="1">
      <c r="A826" s="32"/>
      <c r="B826" s="33"/>
      <c r="C826" s="34"/>
      <c r="D826" s="210" t="s">
        <v>115</v>
      </c>
      <c r="E826" s="34"/>
      <c r="F826" s="211" t="s">
        <v>1357</v>
      </c>
      <c r="G826" s="34"/>
      <c r="H826" s="34"/>
      <c r="I826" s="134"/>
      <c r="J826" s="34"/>
      <c r="K826" s="34"/>
      <c r="L826" s="38"/>
      <c r="M826" s="212"/>
      <c r="N826" s="213"/>
      <c r="O826" s="85"/>
      <c r="P826" s="85"/>
      <c r="Q826" s="85"/>
      <c r="R826" s="85"/>
      <c r="S826" s="85"/>
      <c r="T826" s="86"/>
      <c r="U826" s="32"/>
      <c r="V826" s="32"/>
      <c r="W826" s="32"/>
      <c r="X826" s="32"/>
      <c r="Y826" s="32"/>
      <c r="Z826" s="32"/>
      <c r="AA826" s="32"/>
      <c r="AB826" s="32"/>
      <c r="AC826" s="32"/>
      <c r="AD826" s="32"/>
      <c r="AE826" s="32"/>
      <c r="AT826" s="11" t="s">
        <v>115</v>
      </c>
      <c r="AU826" s="11" t="s">
        <v>76</v>
      </c>
    </row>
    <row r="827" s="2" customFormat="1">
      <c r="A827" s="32"/>
      <c r="B827" s="33"/>
      <c r="C827" s="34"/>
      <c r="D827" s="210" t="s">
        <v>117</v>
      </c>
      <c r="E827" s="34"/>
      <c r="F827" s="214" t="s">
        <v>1347</v>
      </c>
      <c r="G827" s="34"/>
      <c r="H827" s="34"/>
      <c r="I827" s="134"/>
      <c r="J827" s="34"/>
      <c r="K827" s="34"/>
      <c r="L827" s="38"/>
      <c r="M827" s="212"/>
      <c r="N827" s="213"/>
      <c r="O827" s="85"/>
      <c r="P827" s="85"/>
      <c r="Q827" s="85"/>
      <c r="R827" s="85"/>
      <c r="S827" s="85"/>
      <c r="T827" s="86"/>
      <c r="U827" s="32"/>
      <c r="V827" s="32"/>
      <c r="W827" s="32"/>
      <c r="X827" s="32"/>
      <c r="Y827" s="32"/>
      <c r="Z827" s="32"/>
      <c r="AA827" s="32"/>
      <c r="AB827" s="32"/>
      <c r="AC827" s="32"/>
      <c r="AD827" s="32"/>
      <c r="AE827" s="32"/>
      <c r="AT827" s="11" t="s">
        <v>117</v>
      </c>
      <c r="AU827" s="11" t="s">
        <v>76</v>
      </c>
    </row>
    <row r="828" s="2" customFormat="1" ht="16.5" customHeight="1">
      <c r="A828" s="32"/>
      <c r="B828" s="33"/>
      <c r="C828" s="196" t="s">
        <v>1358</v>
      </c>
      <c r="D828" s="196" t="s">
        <v>108</v>
      </c>
      <c r="E828" s="197" t="s">
        <v>1359</v>
      </c>
      <c r="F828" s="198" t="s">
        <v>1360</v>
      </c>
      <c r="G828" s="199" t="s">
        <v>121</v>
      </c>
      <c r="H828" s="200">
        <v>2000</v>
      </c>
      <c r="I828" s="201"/>
      <c r="J828" s="202">
        <f>ROUND(I828*H828,2)</f>
        <v>0</v>
      </c>
      <c r="K828" s="203"/>
      <c r="L828" s="38"/>
      <c r="M828" s="204" t="s">
        <v>1</v>
      </c>
      <c r="N828" s="205" t="s">
        <v>41</v>
      </c>
      <c r="O828" s="85"/>
      <c r="P828" s="206">
        <f>O828*H828</f>
        <v>0</v>
      </c>
      <c r="Q828" s="206">
        <v>0</v>
      </c>
      <c r="R828" s="206">
        <f>Q828*H828</f>
        <v>0</v>
      </c>
      <c r="S828" s="206">
        <v>0</v>
      </c>
      <c r="T828" s="207">
        <f>S828*H828</f>
        <v>0</v>
      </c>
      <c r="U828" s="32"/>
      <c r="V828" s="32"/>
      <c r="W828" s="32"/>
      <c r="X828" s="32"/>
      <c r="Y828" s="32"/>
      <c r="Z828" s="32"/>
      <c r="AA828" s="32"/>
      <c r="AB828" s="32"/>
      <c r="AC828" s="32"/>
      <c r="AD828" s="32"/>
      <c r="AE828" s="32"/>
      <c r="AR828" s="208" t="s">
        <v>112</v>
      </c>
      <c r="AT828" s="208" t="s">
        <v>108</v>
      </c>
      <c r="AU828" s="208" t="s">
        <v>76</v>
      </c>
      <c r="AY828" s="11" t="s">
        <v>113</v>
      </c>
      <c r="BE828" s="209">
        <f>IF(N828="základní",J828,0)</f>
        <v>0</v>
      </c>
      <c r="BF828" s="209">
        <f>IF(N828="snížená",J828,0)</f>
        <v>0</v>
      </c>
      <c r="BG828" s="209">
        <f>IF(N828="zákl. přenesená",J828,0)</f>
        <v>0</v>
      </c>
      <c r="BH828" s="209">
        <f>IF(N828="sníž. přenesená",J828,0)</f>
        <v>0</v>
      </c>
      <c r="BI828" s="209">
        <f>IF(N828="nulová",J828,0)</f>
        <v>0</v>
      </c>
      <c r="BJ828" s="11" t="s">
        <v>84</v>
      </c>
      <c r="BK828" s="209">
        <f>ROUND(I828*H828,2)</f>
        <v>0</v>
      </c>
      <c r="BL828" s="11" t="s">
        <v>112</v>
      </c>
      <c r="BM828" s="208" t="s">
        <v>1361</v>
      </c>
    </row>
    <row r="829" s="2" customFormat="1">
      <c r="A829" s="32"/>
      <c r="B829" s="33"/>
      <c r="C829" s="34"/>
      <c r="D829" s="210" t="s">
        <v>115</v>
      </c>
      <c r="E829" s="34"/>
      <c r="F829" s="211" t="s">
        <v>1362</v>
      </c>
      <c r="G829" s="34"/>
      <c r="H829" s="34"/>
      <c r="I829" s="134"/>
      <c r="J829" s="34"/>
      <c r="K829" s="34"/>
      <c r="L829" s="38"/>
      <c r="M829" s="212"/>
      <c r="N829" s="213"/>
      <c r="O829" s="85"/>
      <c r="P829" s="85"/>
      <c r="Q829" s="85"/>
      <c r="R829" s="85"/>
      <c r="S829" s="85"/>
      <c r="T829" s="86"/>
      <c r="U829" s="32"/>
      <c r="V829" s="32"/>
      <c r="W829" s="32"/>
      <c r="X829" s="32"/>
      <c r="Y829" s="32"/>
      <c r="Z829" s="32"/>
      <c r="AA829" s="32"/>
      <c r="AB829" s="32"/>
      <c r="AC829" s="32"/>
      <c r="AD829" s="32"/>
      <c r="AE829" s="32"/>
      <c r="AT829" s="11" t="s">
        <v>115</v>
      </c>
      <c r="AU829" s="11" t="s">
        <v>76</v>
      </c>
    </row>
    <row r="830" s="2" customFormat="1">
      <c r="A830" s="32"/>
      <c r="B830" s="33"/>
      <c r="C830" s="34"/>
      <c r="D830" s="210" t="s">
        <v>117</v>
      </c>
      <c r="E830" s="34"/>
      <c r="F830" s="214" t="s">
        <v>1347</v>
      </c>
      <c r="G830" s="34"/>
      <c r="H830" s="34"/>
      <c r="I830" s="134"/>
      <c r="J830" s="34"/>
      <c r="K830" s="34"/>
      <c r="L830" s="38"/>
      <c r="M830" s="212"/>
      <c r="N830" s="213"/>
      <c r="O830" s="85"/>
      <c r="P830" s="85"/>
      <c r="Q830" s="85"/>
      <c r="R830" s="85"/>
      <c r="S830" s="85"/>
      <c r="T830" s="86"/>
      <c r="U830" s="32"/>
      <c r="V830" s="32"/>
      <c r="W830" s="32"/>
      <c r="X830" s="32"/>
      <c r="Y830" s="32"/>
      <c r="Z830" s="32"/>
      <c r="AA830" s="32"/>
      <c r="AB830" s="32"/>
      <c r="AC830" s="32"/>
      <c r="AD830" s="32"/>
      <c r="AE830" s="32"/>
      <c r="AT830" s="11" t="s">
        <v>117</v>
      </c>
      <c r="AU830" s="11" t="s">
        <v>76</v>
      </c>
    </row>
    <row r="831" s="2" customFormat="1" ht="16.5" customHeight="1">
      <c r="A831" s="32"/>
      <c r="B831" s="33"/>
      <c r="C831" s="196" t="s">
        <v>1363</v>
      </c>
      <c r="D831" s="196" t="s">
        <v>108</v>
      </c>
      <c r="E831" s="197" t="s">
        <v>1364</v>
      </c>
      <c r="F831" s="198" t="s">
        <v>1365</v>
      </c>
      <c r="G831" s="199" t="s">
        <v>121</v>
      </c>
      <c r="H831" s="200">
        <v>200</v>
      </c>
      <c r="I831" s="201"/>
      <c r="J831" s="202">
        <f>ROUND(I831*H831,2)</f>
        <v>0</v>
      </c>
      <c r="K831" s="203"/>
      <c r="L831" s="38"/>
      <c r="M831" s="204" t="s">
        <v>1</v>
      </c>
      <c r="N831" s="205" t="s">
        <v>41</v>
      </c>
      <c r="O831" s="85"/>
      <c r="P831" s="206">
        <f>O831*H831</f>
        <v>0</v>
      </c>
      <c r="Q831" s="206">
        <v>0</v>
      </c>
      <c r="R831" s="206">
        <f>Q831*H831</f>
        <v>0</v>
      </c>
      <c r="S831" s="206">
        <v>0</v>
      </c>
      <c r="T831" s="207">
        <f>S831*H831</f>
        <v>0</v>
      </c>
      <c r="U831" s="32"/>
      <c r="V831" s="32"/>
      <c r="W831" s="32"/>
      <c r="X831" s="32"/>
      <c r="Y831" s="32"/>
      <c r="Z831" s="32"/>
      <c r="AA831" s="32"/>
      <c r="AB831" s="32"/>
      <c r="AC831" s="32"/>
      <c r="AD831" s="32"/>
      <c r="AE831" s="32"/>
      <c r="AR831" s="208" t="s">
        <v>112</v>
      </c>
      <c r="AT831" s="208" t="s">
        <v>108</v>
      </c>
      <c r="AU831" s="208" t="s">
        <v>76</v>
      </c>
      <c r="AY831" s="11" t="s">
        <v>113</v>
      </c>
      <c r="BE831" s="209">
        <f>IF(N831="základní",J831,0)</f>
        <v>0</v>
      </c>
      <c r="BF831" s="209">
        <f>IF(N831="snížená",J831,0)</f>
        <v>0</v>
      </c>
      <c r="BG831" s="209">
        <f>IF(N831="zákl. přenesená",J831,0)</f>
        <v>0</v>
      </c>
      <c r="BH831" s="209">
        <f>IF(N831="sníž. přenesená",J831,0)</f>
        <v>0</v>
      </c>
      <c r="BI831" s="209">
        <f>IF(N831="nulová",J831,0)</f>
        <v>0</v>
      </c>
      <c r="BJ831" s="11" t="s">
        <v>84</v>
      </c>
      <c r="BK831" s="209">
        <f>ROUND(I831*H831,2)</f>
        <v>0</v>
      </c>
      <c r="BL831" s="11" t="s">
        <v>112</v>
      </c>
      <c r="BM831" s="208" t="s">
        <v>1366</v>
      </c>
    </row>
    <row r="832" s="2" customFormat="1">
      <c r="A832" s="32"/>
      <c r="B832" s="33"/>
      <c r="C832" s="34"/>
      <c r="D832" s="210" t="s">
        <v>115</v>
      </c>
      <c r="E832" s="34"/>
      <c r="F832" s="211" t="s">
        <v>1367</v>
      </c>
      <c r="G832" s="34"/>
      <c r="H832" s="34"/>
      <c r="I832" s="134"/>
      <c r="J832" s="34"/>
      <c r="K832" s="34"/>
      <c r="L832" s="38"/>
      <c r="M832" s="212"/>
      <c r="N832" s="213"/>
      <c r="O832" s="85"/>
      <c r="P832" s="85"/>
      <c r="Q832" s="85"/>
      <c r="R832" s="85"/>
      <c r="S832" s="85"/>
      <c r="T832" s="86"/>
      <c r="U832" s="32"/>
      <c r="V832" s="32"/>
      <c r="W832" s="32"/>
      <c r="X832" s="32"/>
      <c r="Y832" s="32"/>
      <c r="Z832" s="32"/>
      <c r="AA832" s="32"/>
      <c r="AB832" s="32"/>
      <c r="AC832" s="32"/>
      <c r="AD832" s="32"/>
      <c r="AE832" s="32"/>
      <c r="AT832" s="11" t="s">
        <v>115</v>
      </c>
      <c r="AU832" s="11" t="s">
        <v>76</v>
      </c>
    </row>
    <row r="833" s="2" customFormat="1">
      <c r="A833" s="32"/>
      <c r="B833" s="33"/>
      <c r="C833" s="34"/>
      <c r="D833" s="210" t="s">
        <v>117</v>
      </c>
      <c r="E833" s="34"/>
      <c r="F833" s="214" t="s">
        <v>1347</v>
      </c>
      <c r="G833" s="34"/>
      <c r="H833" s="34"/>
      <c r="I833" s="134"/>
      <c r="J833" s="34"/>
      <c r="K833" s="34"/>
      <c r="L833" s="38"/>
      <c r="M833" s="212"/>
      <c r="N833" s="213"/>
      <c r="O833" s="85"/>
      <c r="P833" s="85"/>
      <c r="Q833" s="85"/>
      <c r="R833" s="85"/>
      <c r="S833" s="85"/>
      <c r="T833" s="86"/>
      <c r="U833" s="32"/>
      <c r="V833" s="32"/>
      <c r="W833" s="32"/>
      <c r="X833" s="32"/>
      <c r="Y833" s="32"/>
      <c r="Z833" s="32"/>
      <c r="AA833" s="32"/>
      <c r="AB833" s="32"/>
      <c r="AC833" s="32"/>
      <c r="AD833" s="32"/>
      <c r="AE833" s="32"/>
      <c r="AT833" s="11" t="s">
        <v>117</v>
      </c>
      <c r="AU833" s="11" t="s">
        <v>76</v>
      </c>
    </row>
    <row r="834" s="2" customFormat="1" ht="16.5" customHeight="1">
      <c r="A834" s="32"/>
      <c r="B834" s="33"/>
      <c r="C834" s="196" t="s">
        <v>1368</v>
      </c>
      <c r="D834" s="196" t="s">
        <v>108</v>
      </c>
      <c r="E834" s="197" t="s">
        <v>1369</v>
      </c>
      <c r="F834" s="198" t="s">
        <v>1370</v>
      </c>
      <c r="G834" s="199" t="s">
        <v>121</v>
      </c>
      <c r="H834" s="200">
        <v>5</v>
      </c>
      <c r="I834" s="201"/>
      <c r="J834" s="202">
        <f>ROUND(I834*H834,2)</f>
        <v>0</v>
      </c>
      <c r="K834" s="203"/>
      <c r="L834" s="38"/>
      <c r="M834" s="204" t="s">
        <v>1</v>
      </c>
      <c r="N834" s="205" t="s">
        <v>41</v>
      </c>
      <c r="O834" s="85"/>
      <c r="P834" s="206">
        <f>O834*H834</f>
        <v>0</v>
      </c>
      <c r="Q834" s="206">
        <v>0</v>
      </c>
      <c r="R834" s="206">
        <f>Q834*H834</f>
        <v>0</v>
      </c>
      <c r="S834" s="206">
        <v>0</v>
      </c>
      <c r="T834" s="207">
        <f>S834*H834</f>
        <v>0</v>
      </c>
      <c r="U834" s="32"/>
      <c r="V834" s="32"/>
      <c r="W834" s="32"/>
      <c r="X834" s="32"/>
      <c r="Y834" s="32"/>
      <c r="Z834" s="32"/>
      <c r="AA834" s="32"/>
      <c r="AB834" s="32"/>
      <c r="AC834" s="32"/>
      <c r="AD834" s="32"/>
      <c r="AE834" s="32"/>
      <c r="AR834" s="208" t="s">
        <v>112</v>
      </c>
      <c r="AT834" s="208" t="s">
        <v>108</v>
      </c>
      <c r="AU834" s="208" t="s">
        <v>76</v>
      </c>
      <c r="AY834" s="11" t="s">
        <v>113</v>
      </c>
      <c r="BE834" s="209">
        <f>IF(N834="základní",J834,0)</f>
        <v>0</v>
      </c>
      <c r="BF834" s="209">
        <f>IF(N834="snížená",J834,0)</f>
        <v>0</v>
      </c>
      <c r="BG834" s="209">
        <f>IF(N834="zákl. přenesená",J834,0)</f>
        <v>0</v>
      </c>
      <c r="BH834" s="209">
        <f>IF(N834="sníž. přenesená",J834,0)</f>
        <v>0</v>
      </c>
      <c r="BI834" s="209">
        <f>IF(N834="nulová",J834,0)</f>
        <v>0</v>
      </c>
      <c r="BJ834" s="11" t="s">
        <v>84</v>
      </c>
      <c r="BK834" s="209">
        <f>ROUND(I834*H834,2)</f>
        <v>0</v>
      </c>
      <c r="BL834" s="11" t="s">
        <v>112</v>
      </c>
      <c r="BM834" s="208" t="s">
        <v>1371</v>
      </c>
    </row>
    <row r="835" s="2" customFormat="1">
      <c r="A835" s="32"/>
      <c r="B835" s="33"/>
      <c r="C835" s="34"/>
      <c r="D835" s="210" t="s">
        <v>115</v>
      </c>
      <c r="E835" s="34"/>
      <c r="F835" s="211" t="s">
        <v>1372</v>
      </c>
      <c r="G835" s="34"/>
      <c r="H835" s="34"/>
      <c r="I835" s="134"/>
      <c r="J835" s="34"/>
      <c r="K835" s="34"/>
      <c r="L835" s="38"/>
      <c r="M835" s="212"/>
      <c r="N835" s="213"/>
      <c r="O835" s="85"/>
      <c r="P835" s="85"/>
      <c r="Q835" s="85"/>
      <c r="R835" s="85"/>
      <c r="S835" s="85"/>
      <c r="T835" s="86"/>
      <c r="U835" s="32"/>
      <c r="V835" s="32"/>
      <c r="W835" s="32"/>
      <c r="X835" s="32"/>
      <c r="Y835" s="32"/>
      <c r="Z835" s="32"/>
      <c r="AA835" s="32"/>
      <c r="AB835" s="32"/>
      <c r="AC835" s="32"/>
      <c r="AD835" s="32"/>
      <c r="AE835" s="32"/>
      <c r="AT835" s="11" t="s">
        <v>115</v>
      </c>
      <c r="AU835" s="11" t="s">
        <v>76</v>
      </c>
    </row>
    <row r="836" s="2" customFormat="1">
      <c r="A836" s="32"/>
      <c r="B836" s="33"/>
      <c r="C836" s="34"/>
      <c r="D836" s="210" t="s">
        <v>117</v>
      </c>
      <c r="E836" s="34"/>
      <c r="F836" s="214" t="s">
        <v>1347</v>
      </c>
      <c r="G836" s="34"/>
      <c r="H836" s="34"/>
      <c r="I836" s="134"/>
      <c r="J836" s="34"/>
      <c r="K836" s="34"/>
      <c r="L836" s="38"/>
      <c r="M836" s="212"/>
      <c r="N836" s="213"/>
      <c r="O836" s="85"/>
      <c r="P836" s="85"/>
      <c r="Q836" s="85"/>
      <c r="R836" s="85"/>
      <c r="S836" s="85"/>
      <c r="T836" s="86"/>
      <c r="U836" s="32"/>
      <c r="V836" s="32"/>
      <c r="W836" s="32"/>
      <c r="X836" s="32"/>
      <c r="Y836" s="32"/>
      <c r="Z836" s="32"/>
      <c r="AA836" s="32"/>
      <c r="AB836" s="32"/>
      <c r="AC836" s="32"/>
      <c r="AD836" s="32"/>
      <c r="AE836" s="32"/>
      <c r="AT836" s="11" t="s">
        <v>117</v>
      </c>
      <c r="AU836" s="11" t="s">
        <v>76</v>
      </c>
    </row>
    <row r="837" s="2" customFormat="1" ht="16.5" customHeight="1">
      <c r="A837" s="32"/>
      <c r="B837" s="33"/>
      <c r="C837" s="196" t="s">
        <v>1373</v>
      </c>
      <c r="D837" s="196" t="s">
        <v>108</v>
      </c>
      <c r="E837" s="197" t="s">
        <v>1374</v>
      </c>
      <c r="F837" s="198" t="s">
        <v>1375</v>
      </c>
      <c r="G837" s="199" t="s">
        <v>121</v>
      </c>
      <c r="H837" s="200">
        <v>5</v>
      </c>
      <c r="I837" s="201"/>
      <c r="J837" s="202">
        <f>ROUND(I837*H837,2)</f>
        <v>0</v>
      </c>
      <c r="K837" s="203"/>
      <c r="L837" s="38"/>
      <c r="M837" s="204" t="s">
        <v>1</v>
      </c>
      <c r="N837" s="205" t="s">
        <v>41</v>
      </c>
      <c r="O837" s="85"/>
      <c r="P837" s="206">
        <f>O837*H837</f>
        <v>0</v>
      </c>
      <c r="Q837" s="206">
        <v>0</v>
      </c>
      <c r="R837" s="206">
        <f>Q837*H837</f>
        <v>0</v>
      </c>
      <c r="S837" s="206">
        <v>0</v>
      </c>
      <c r="T837" s="207">
        <f>S837*H837</f>
        <v>0</v>
      </c>
      <c r="U837" s="32"/>
      <c r="V837" s="32"/>
      <c r="W837" s="32"/>
      <c r="X837" s="32"/>
      <c r="Y837" s="32"/>
      <c r="Z837" s="32"/>
      <c r="AA837" s="32"/>
      <c r="AB837" s="32"/>
      <c r="AC837" s="32"/>
      <c r="AD837" s="32"/>
      <c r="AE837" s="32"/>
      <c r="AR837" s="208" t="s">
        <v>112</v>
      </c>
      <c r="AT837" s="208" t="s">
        <v>108</v>
      </c>
      <c r="AU837" s="208" t="s">
        <v>76</v>
      </c>
      <c r="AY837" s="11" t="s">
        <v>113</v>
      </c>
      <c r="BE837" s="209">
        <f>IF(N837="základní",J837,0)</f>
        <v>0</v>
      </c>
      <c r="BF837" s="209">
        <f>IF(N837="snížená",J837,0)</f>
        <v>0</v>
      </c>
      <c r="BG837" s="209">
        <f>IF(N837="zákl. přenesená",J837,0)</f>
        <v>0</v>
      </c>
      <c r="BH837" s="209">
        <f>IF(N837="sníž. přenesená",J837,0)</f>
        <v>0</v>
      </c>
      <c r="BI837" s="209">
        <f>IF(N837="nulová",J837,0)</f>
        <v>0</v>
      </c>
      <c r="BJ837" s="11" t="s">
        <v>84</v>
      </c>
      <c r="BK837" s="209">
        <f>ROUND(I837*H837,2)</f>
        <v>0</v>
      </c>
      <c r="BL837" s="11" t="s">
        <v>112</v>
      </c>
      <c r="BM837" s="208" t="s">
        <v>1376</v>
      </c>
    </row>
    <row r="838" s="2" customFormat="1">
      <c r="A838" s="32"/>
      <c r="B838" s="33"/>
      <c r="C838" s="34"/>
      <c r="D838" s="210" t="s">
        <v>115</v>
      </c>
      <c r="E838" s="34"/>
      <c r="F838" s="211" t="s">
        <v>1377</v>
      </c>
      <c r="G838" s="34"/>
      <c r="H838" s="34"/>
      <c r="I838" s="134"/>
      <c r="J838" s="34"/>
      <c r="K838" s="34"/>
      <c r="L838" s="38"/>
      <c r="M838" s="212"/>
      <c r="N838" s="213"/>
      <c r="O838" s="85"/>
      <c r="P838" s="85"/>
      <c r="Q838" s="85"/>
      <c r="R838" s="85"/>
      <c r="S838" s="85"/>
      <c r="T838" s="86"/>
      <c r="U838" s="32"/>
      <c r="V838" s="32"/>
      <c r="W838" s="32"/>
      <c r="X838" s="32"/>
      <c r="Y838" s="32"/>
      <c r="Z838" s="32"/>
      <c r="AA838" s="32"/>
      <c r="AB838" s="32"/>
      <c r="AC838" s="32"/>
      <c r="AD838" s="32"/>
      <c r="AE838" s="32"/>
      <c r="AT838" s="11" t="s">
        <v>115</v>
      </c>
      <c r="AU838" s="11" t="s">
        <v>76</v>
      </c>
    </row>
    <row r="839" s="2" customFormat="1">
      <c r="A839" s="32"/>
      <c r="B839" s="33"/>
      <c r="C839" s="34"/>
      <c r="D839" s="210" t="s">
        <v>117</v>
      </c>
      <c r="E839" s="34"/>
      <c r="F839" s="214" t="s">
        <v>1347</v>
      </c>
      <c r="G839" s="34"/>
      <c r="H839" s="34"/>
      <c r="I839" s="134"/>
      <c r="J839" s="34"/>
      <c r="K839" s="34"/>
      <c r="L839" s="38"/>
      <c r="M839" s="212"/>
      <c r="N839" s="213"/>
      <c r="O839" s="85"/>
      <c r="P839" s="85"/>
      <c r="Q839" s="85"/>
      <c r="R839" s="85"/>
      <c r="S839" s="85"/>
      <c r="T839" s="86"/>
      <c r="U839" s="32"/>
      <c r="V839" s="32"/>
      <c r="W839" s="32"/>
      <c r="X839" s="32"/>
      <c r="Y839" s="32"/>
      <c r="Z839" s="32"/>
      <c r="AA839" s="32"/>
      <c r="AB839" s="32"/>
      <c r="AC839" s="32"/>
      <c r="AD839" s="32"/>
      <c r="AE839" s="32"/>
      <c r="AT839" s="11" t="s">
        <v>117</v>
      </c>
      <c r="AU839" s="11" t="s">
        <v>76</v>
      </c>
    </row>
    <row r="840" s="2" customFormat="1" ht="16.5" customHeight="1">
      <c r="A840" s="32"/>
      <c r="B840" s="33"/>
      <c r="C840" s="196" t="s">
        <v>1378</v>
      </c>
      <c r="D840" s="196" t="s">
        <v>108</v>
      </c>
      <c r="E840" s="197" t="s">
        <v>1379</v>
      </c>
      <c r="F840" s="198" t="s">
        <v>1380</v>
      </c>
      <c r="G840" s="199" t="s">
        <v>121</v>
      </c>
      <c r="H840" s="200">
        <v>5</v>
      </c>
      <c r="I840" s="201"/>
      <c r="J840" s="202">
        <f>ROUND(I840*H840,2)</f>
        <v>0</v>
      </c>
      <c r="K840" s="203"/>
      <c r="L840" s="38"/>
      <c r="M840" s="204" t="s">
        <v>1</v>
      </c>
      <c r="N840" s="205" t="s">
        <v>41</v>
      </c>
      <c r="O840" s="85"/>
      <c r="P840" s="206">
        <f>O840*H840</f>
        <v>0</v>
      </c>
      <c r="Q840" s="206">
        <v>0</v>
      </c>
      <c r="R840" s="206">
        <f>Q840*H840</f>
        <v>0</v>
      </c>
      <c r="S840" s="206">
        <v>0</v>
      </c>
      <c r="T840" s="207">
        <f>S840*H840</f>
        <v>0</v>
      </c>
      <c r="U840" s="32"/>
      <c r="V840" s="32"/>
      <c r="W840" s="32"/>
      <c r="X840" s="32"/>
      <c r="Y840" s="32"/>
      <c r="Z840" s="32"/>
      <c r="AA840" s="32"/>
      <c r="AB840" s="32"/>
      <c r="AC840" s="32"/>
      <c r="AD840" s="32"/>
      <c r="AE840" s="32"/>
      <c r="AR840" s="208" t="s">
        <v>112</v>
      </c>
      <c r="AT840" s="208" t="s">
        <v>108</v>
      </c>
      <c r="AU840" s="208" t="s">
        <v>76</v>
      </c>
      <c r="AY840" s="11" t="s">
        <v>113</v>
      </c>
      <c r="BE840" s="209">
        <f>IF(N840="základní",J840,0)</f>
        <v>0</v>
      </c>
      <c r="BF840" s="209">
        <f>IF(N840="snížená",J840,0)</f>
        <v>0</v>
      </c>
      <c r="BG840" s="209">
        <f>IF(N840="zákl. přenesená",J840,0)</f>
        <v>0</v>
      </c>
      <c r="BH840" s="209">
        <f>IF(N840="sníž. přenesená",J840,0)</f>
        <v>0</v>
      </c>
      <c r="BI840" s="209">
        <f>IF(N840="nulová",J840,0)</f>
        <v>0</v>
      </c>
      <c r="BJ840" s="11" t="s">
        <v>84</v>
      </c>
      <c r="BK840" s="209">
        <f>ROUND(I840*H840,2)</f>
        <v>0</v>
      </c>
      <c r="BL840" s="11" t="s">
        <v>112</v>
      </c>
      <c r="BM840" s="208" t="s">
        <v>1381</v>
      </c>
    </row>
    <row r="841" s="2" customFormat="1">
      <c r="A841" s="32"/>
      <c r="B841" s="33"/>
      <c r="C841" s="34"/>
      <c r="D841" s="210" t="s">
        <v>115</v>
      </c>
      <c r="E841" s="34"/>
      <c r="F841" s="211" t="s">
        <v>1382</v>
      </c>
      <c r="G841" s="34"/>
      <c r="H841" s="34"/>
      <c r="I841" s="134"/>
      <c r="J841" s="34"/>
      <c r="K841" s="34"/>
      <c r="L841" s="38"/>
      <c r="M841" s="212"/>
      <c r="N841" s="213"/>
      <c r="O841" s="85"/>
      <c r="P841" s="85"/>
      <c r="Q841" s="85"/>
      <c r="R841" s="85"/>
      <c r="S841" s="85"/>
      <c r="T841" s="86"/>
      <c r="U841" s="32"/>
      <c r="V841" s="32"/>
      <c r="W841" s="32"/>
      <c r="X841" s="32"/>
      <c r="Y841" s="32"/>
      <c r="Z841" s="32"/>
      <c r="AA841" s="32"/>
      <c r="AB841" s="32"/>
      <c r="AC841" s="32"/>
      <c r="AD841" s="32"/>
      <c r="AE841" s="32"/>
      <c r="AT841" s="11" t="s">
        <v>115</v>
      </c>
      <c r="AU841" s="11" t="s">
        <v>76</v>
      </c>
    </row>
    <row r="842" s="2" customFormat="1">
      <c r="A842" s="32"/>
      <c r="B842" s="33"/>
      <c r="C842" s="34"/>
      <c r="D842" s="210" t="s">
        <v>117</v>
      </c>
      <c r="E842" s="34"/>
      <c r="F842" s="214" t="s">
        <v>1347</v>
      </c>
      <c r="G842" s="34"/>
      <c r="H842" s="34"/>
      <c r="I842" s="134"/>
      <c r="J842" s="34"/>
      <c r="K842" s="34"/>
      <c r="L842" s="38"/>
      <c r="M842" s="212"/>
      <c r="N842" s="213"/>
      <c r="O842" s="85"/>
      <c r="P842" s="85"/>
      <c r="Q842" s="85"/>
      <c r="R842" s="85"/>
      <c r="S842" s="85"/>
      <c r="T842" s="86"/>
      <c r="U842" s="32"/>
      <c r="V842" s="32"/>
      <c r="W842" s="32"/>
      <c r="X842" s="32"/>
      <c r="Y842" s="32"/>
      <c r="Z842" s="32"/>
      <c r="AA842" s="32"/>
      <c r="AB842" s="32"/>
      <c r="AC842" s="32"/>
      <c r="AD842" s="32"/>
      <c r="AE842" s="32"/>
      <c r="AT842" s="11" t="s">
        <v>117</v>
      </c>
      <c r="AU842" s="11" t="s">
        <v>76</v>
      </c>
    </row>
    <row r="843" s="2" customFormat="1" ht="16.5" customHeight="1">
      <c r="A843" s="32"/>
      <c r="B843" s="33"/>
      <c r="C843" s="196" t="s">
        <v>1383</v>
      </c>
      <c r="D843" s="196" t="s">
        <v>108</v>
      </c>
      <c r="E843" s="197" t="s">
        <v>1384</v>
      </c>
      <c r="F843" s="198" t="s">
        <v>1385</v>
      </c>
      <c r="G843" s="199" t="s">
        <v>121</v>
      </c>
      <c r="H843" s="200">
        <v>30</v>
      </c>
      <c r="I843" s="201"/>
      <c r="J843" s="202">
        <f>ROUND(I843*H843,2)</f>
        <v>0</v>
      </c>
      <c r="K843" s="203"/>
      <c r="L843" s="38"/>
      <c r="M843" s="204" t="s">
        <v>1</v>
      </c>
      <c r="N843" s="205" t="s">
        <v>41</v>
      </c>
      <c r="O843" s="85"/>
      <c r="P843" s="206">
        <f>O843*H843</f>
        <v>0</v>
      </c>
      <c r="Q843" s="206">
        <v>0</v>
      </c>
      <c r="R843" s="206">
        <f>Q843*H843</f>
        <v>0</v>
      </c>
      <c r="S843" s="206">
        <v>0</v>
      </c>
      <c r="T843" s="207">
        <f>S843*H843</f>
        <v>0</v>
      </c>
      <c r="U843" s="32"/>
      <c r="V843" s="32"/>
      <c r="W843" s="32"/>
      <c r="X843" s="32"/>
      <c r="Y843" s="32"/>
      <c r="Z843" s="32"/>
      <c r="AA843" s="32"/>
      <c r="AB843" s="32"/>
      <c r="AC843" s="32"/>
      <c r="AD843" s="32"/>
      <c r="AE843" s="32"/>
      <c r="AR843" s="208" t="s">
        <v>112</v>
      </c>
      <c r="AT843" s="208" t="s">
        <v>108</v>
      </c>
      <c r="AU843" s="208" t="s">
        <v>76</v>
      </c>
      <c r="AY843" s="11" t="s">
        <v>113</v>
      </c>
      <c r="BE843" s="209">
        <f>IF(N843="základní",J843,0)</f>
        <v>0</v>
      </c>
      <c r="BF843" s="209">
        <f>IF(N843="snížená",J843,0)</f>
        <v>0</v>
      </c>
      <c r="BG843" s="209">
        <f>IF(N843="zákl. přenesená",J843,0)</f>
        <v>0</v>
      </c>
      <c r="BH843" s="209">
        <f>IF(N843="sníž. přenesená",J843,0)</f>
        <v>0</v>
      </c>
      <c r="BI843" s="209">
        <f>IF(N843="nulová",J843,0)</f>
        <v>0</v>
      </c>
      <c r="BJ843" s="11" t="s">
        <v>84</v>
      </c>
      <c r="BK843" s="209">
        <f>ROUND(I843*H843,2)</f>
        <v>0</v>
      </c>
      <c r="BL843" s="11" t="s">
        <v>112</v>
      </c>
      <c r="BM843" s="208" t="s">
        <v>1386</v>
      </c>
    </row>
    <row r="844" s="2" customFormat="1">
      <c r="A844" s="32"/>
      <c r="B844" s="33"/>
      <c r="C844" s="34"/>
      <c r="D844" s="210" t="s">
        <v>115</v>
      </c>
      <c r="E844" s="34"/>
      <c r="F844" s="211" t="s">
        <v>1387</v>
      </c>
      <c r="G844" s="34"/>
      <c r="H844" s="34"/>
      <c r="I844" s="134"/>
      <c r="J844" s="34"/>
      <c r="K844" s="34"/>
      <c r="L844" s="38"/>
      <c r="M844" s="212"/>
      <c r="N844" s="213"/>
      <c r="O844" s="85"/>
      <c r="P844" s="85"/>
      <c r="Q844" s="85"/>
      <c r="R844" s="85"/>
      <c r="S844" s="85"/>
      <c r="T844" s="86"/>
      <c r="U844" s="32"/>
      <c r="V844" s="32"/>
      <c r="W844" s="32"/>
      <c r="X844" s="32"/>
      <c r="Y844" s="32"/>
      <c r="Z844" s="32"/>
      <c r="AA844" s="32"/>
      <c r="AB844" s="32"/>
      <c r="AC844" s="32"/>
      <c r="AD844" s="32"/>
      <c r="AE844" s="32"/>
      <c r="AT844" s="11" t="s">
        <v>115</v>
      </c>
      <c r="AU844" s="11" t="s">
        <v>76</v>
      </c>
    </row>
    <row r="845" s="2" customFormat="1">
      <c r="A845" s="32"/>
      <c r="B845" s="33"/>
      <c r="C845" s="34"/>
      <c r="D845" s="210" t="s">
        <v>117</v>
      </c>
      <c r="E845" s="34"/>
      <c r="F845" s="214" t="s">
        <v>1388</v>
      </c>
      <c r="G845" s="34"/>
      <c r="H845" s="34"/>
      <c r="I845" s="134"/>
      <c r="J845" s="34"/>
      <c r="K845" s="34"/>
      <c r="L845" s="38"/>
      <c r="M845" s="212"/>
      <c r="N845" s="213"/>
      <c r="O845" s="85"/>
      <c r="P845" s="85"/>
      <c r="Q845" s="85"/>
      <c r="R845" s="85"/>
      <c r="S845" s="85"/>
      <c r="T845" s="86"/>
      <c r="U845" s="32"/>
      <c r="V845" s="32"/>
      <c r="W845" s="32"/>
      <c r="X845" s="32"/>
      <c r="Y845" s="32"/>
      <c r="Z845" s="32"/>
      <c r="AA845" s="32"/>
      <c r="AB845" s="32"/>
      <c r="AC845" s="32"/>
      <c r="AD845" s="32"/>
      <c r="AE845" s="32"/>
      <c r="AT845" s="11" t="s">
        <v>117</v>
      </c>
      <c r="AU845" s="11" t="s">
        <v>76</v>
      </c>
    </row>
    <row r="846" s="2" customFormat="1" ht="16.5" customHeight="1">
      <c r="A846" s="32"/>
      <c r="B846" s="33"/>
      <c r="C846" s="196" t="s">
        <v>1389</v>
      </c>
      <c r="D846" s="196" t="s">
        <v>108</v>
      </c>
      <c r="E846" s="197" t="s">
        <v>1390</v>
      </c>
      <c r="F846" s="198" t="s">
        <v>1391</v>
      </c>
      <c r="G846" s="199" t="s">
        <v>121</v>
      </c>
      <c r="H846" s="200">
        <v>200</v>
      </c>
      <c r="I846" s="201"/>
      <c r="J846" s="202">
        <f>ROUND(I846*H846,2)</f>
        <v>0</v>
      </c>
      <c r="K846" s="203"/>
      <c r="L846" s="38"/>
      <c r="M846" s="204" t="s">
        <v>1</v>
      </c>
      <c r="N846" s="205" t="s">
        <v>41</v>
      </c>
      <c r="O846" s="85"/>
      <c r="P846" s="206">
        <f>O846*H846</f>
        <v>0</v>
      </c>
      <c r="Q846" s="206">
        <v>0</v>
      </c>
      <c r="R846" s="206">
        <f>Q846*H846</f>
        <v>0</v>
      </c>
      <c r="S846" s="206">
        <v>0</v>
      </c>
      <c r="T846" s="207">
        <f>S846*H846</f>
        <v>0</v>
      </c>
      <c r="U846" s="32"/>
      <c r="V846" s="32"/>
      <c r="W846" s="32"/>
      <c r="X846" s="32"/>
      <c r="Y846" s="32"/>
      <c r="Z846" s="32"/>
      <c r="AA846" s="32"/>
      <c r="AB846" s="32"/>
      <c r="AC846" s="32"/>
      <c r="AD846" s="32"/>
      <c r="AE846" s="32"/>
      <c r="AR846" s="208" t="s">
        <v>112</v>
      </c>
      <c r="AT846" s="208" t="s">
        <v>108</v>
      </c>
      <c r="AU846" s="208" t="s">
        <v>76</v>
      </c>
      <c r="AY846" s="11" t="s">
        <v>113</v>
      </c>
      <c r="BE846" s="209">
        <f>IF(N846="základní",J846,0)</f>
        <v>0</v>
      </c>
      <c r="BF846" s="209">
        <f>IF(N846="snížená",J846,0)</f>
        <v>0</v>
      </c>
      <c r="BG846" s="209">
        <f>IF(N846="zákl. přenesená",J846,0)</f>
        <v>0</v>
      </c>
      <c r="BH846" s="209">
        <f>IF(N846="sníž. přenesená",J846,0)</f>
        <v>0</v>
      </c>
      <c r="BI846" s="209">
        <f>IF(N846="nulová",J846,0)</f>
        <v>0</v>
      </c>
      <c r="BJ846" s="11" t="s">
        <v>84</v>
      </c>
      <c r="BK846" s="209">
        <f>ROUND(I846*H846,2)</f>
        <v>0</v>
      </c>
      <c r="BL846" s="11" t="s">
        <v>112</v>
      </c>
      <c r="BM846" s="208" t="s">
        <v>1392</v>
      </c>
    </row>
    <row r="847" s="2" customFormat="1">
      <c r="A847" s="32"/>
      <c r="B847" s="33"/>
      <c r="C847" s="34"/>
      <c r="D847" s="210" t="s">
        <v>115</v>
      </c>
      <c r="E847" s="34"/>
      <c r="F847" s="211" t="s">
        <v>1393</v>
      </c>
      <c r="G847" s="34"/>
      <c r="H847" s="34"/>
      <c r="I847" s="134"/>
      <c r="J847" s="34"/>
      <c r="K847" s="34"/>
      <c r="L847" s="38"/>
      <c r="M847" s="212"/>
      <c r="N847" s="213"/>
      <c r="O847" s="85"/>
      <c r="P847" s="85"/>
      <c r="Q847" s="85"/>
      <c r="R847" s="85"/>
      <c r="S847" s="85"/>
      <c r="T847" s="86"/>
      <c r="U847" s="32"/>
      <c r="V847" s="32"/>
      <c r="W847" s="32"/>
      <c r="X847" s="32"/>
      <c r="Y847" s="32"/>
      <c r="Z847" s="32"/>
      <c r="AA847" s="32"/>
      <c r="AB847" s="32"/>
      <c r="AC847" s="32"/>
      <c r="AD847" s="32"/>
      <c r="AE847" s="32"/>
      <c r="AT847" s="11" t="s">
        <v>115</v>
      </c>
      <c r="AU847" s="11" t="s">
        <v>76</v>
      </c>
    </row>
    <row r="848" s="2" customFormat="1">
      <c r="A848" s="32"/>
      <c r="B848" s="33"/>
      <c r="C848" s="34"/>
      <c r="D848" s="210" t="s">
        <v>117</v>
      </c>
      <c r="E848" s="34"/>
      <c r="F848" s="214" t="s">
        <v>1394</v>
      </c>
      <c r="G848" s="34"/>
      <c r="H848" s="34"/>
      <c r="I848" s="134"/>
      <c r="J848" s="34"/>
      <c r="K848" s="34"/>
      <c r="L848" s="38"/>
      <c r="M848" s="212"/>
      <c r="N848" s="213"/>
      <c r="O848" s="85"/>
      <c r="P848" s="85"/>
      <c r="Q848" s="85"/>
      <c r="R848" s="85"/>
      <c r="S848" s="85"/>
      <c r="T848" s="86"/>
      <c r="U848" s="32"/>
      <c r="V848" s="32"/>
      <c r="W848" s="32"/>
      <c r="X848" s="32"/>
      <c r="Y848" s="32"/>
      <c r="Z848" s="32"/>
      <c r="AA848" s="32"/>
      <c r="AB848" s="32"/>
      <c r="AC848" s="32"/>
      <c r="AD848" s="32"/>
      <c r="AE848" s="32"/>
      <c r="AT848" s="11" t="s">
        <v>117</v>
      </c>
      <c r="AU848" s="11" t="s">
        <v>76</v>
      </c>
    </row>
    <row r="849" s="2" customFormat="1" ht="16.5" customHeight="1">
      <c r="A849" s="32"/>
      <c r="B849" s="33"/>
      <c r="C849" s="196" t="s">
        <v>1395</v>
      </c>
      <c r="D849" s="196" t="s">
        <v>108</v>
      </c>
      <c r="E849" s="197" t="s">
        <v>1396</v>
      </c>
      <c r="F849" s="198" t="s">
        <v>1397</v>
      </c>
      <c r="G849" s="199" t="s">
        <v>670</v>
      </c>
      <c r="H849" s="200">
        <v>0.10000000000000001</v>
      </c>
      <c r="I849" s="201"/>
      <c r="J849" s="202">
        <f>ROUND(I849*H849,2)</f>
        <v>0</v>
      </c>
      <c r="K849" s="203"/>
      <c r="L849" s="38"/>
      <c r="M849" s="204" t="s">
        <v>1</v>
      </c>
      <c r="N849" s="205" t="s">
        <v>41</v>
      </c>
      <c r="O849" s="85"/>
      <c r="P849" s="206">
        <f>O849*H849</f>
        <v>0</v>
      </c>
      <c r="Q849" s="206">
        <v>0</v>
      </c>
      <c r="R849" s="206">
        <f>Q849*H849</f>
        <v>0</v>
      </c>
      <c r="S849" s="206">
        <v>0</v>
      </c>
      <c r="T849" s="207">
        <f>S849*H849</f>
        <v>0</v>
      </c>
      <c r="U849" s="32"/>
      <c r="V849" s="32"/>
      <c r="W849" s="32"/>
      <c r="X849" s="32"/>
      <c r="Y849" s="32"/>
      <c r="Z849" s="32"/>
      <c r="AA849" s="32"/>
      <c r="AB849" s="32"/>
      <c r="AC849" s="32"/>
      <c r="AD849" s="32"/>
      <c r="AE849" s="32"/>
      <c r="AR849" s="208" t="s">
        <v>112</v>
      </c>
      <c r="AT849" s="208" t="s">
        <v>108</v>
      </c>
      <c r="AU849" s="208" t="s">
        <v>76</v>
      </c>
      <c r="AY849" s="11" t="s">
        <v>113</v>
      </c>
      <c r="BE849" s="209">
        <f>IF(N849="základní",J849,0)</f>
        <v>0</v>
      </c>
      <c r="BF849" s="209">
        <f>IF(N849="snížená",J849,0)</f>
        <v>0</v>
      </c>
      <c r="BG849" s="209">
        <f>IF(N849="zákl. přenesená",J849,0)</f>
        <v>0</v>
      </c>
      <c r="BH849" s="209">
        <f>IF(N849="sníž. přenesená",J849,0)</f>
        <v>0</v>
      </c>
      <c r="BI849" s="209">
        <f>IF(N849="nulová",J849,0)</f>
        <v>0</v>
      </c>
      <c r="BJ849" s="11" t="s">
        <v>84</v>
      </c>
      <c r="BK849" s="209">
        <f>ROUND(I849*H849,2)</f>
        <v>0</v>
      </c>
      <c r="BL849" s="11" t="s">
        <v>112</v>
      </c>
      <c r="BM849" s="208" t="s">
        <v>1398</v>
      </c>
    </row>
    <row r="850" s="2" customFormat="1">
      <c r="A850" s="32"/>
      <c r="B850" s="33"/>
      <c r="C850" s="34"/>
      <c r="D850" s="210" t="s">
        <v>115</v>
      </c>
      <c r="E850" s="34"/>
      <c r="F850" s="211" t="s">
        <v>1399</v>
      </c>
      <c r="G850" s="34"/>
      <c r="H850" s="34"/>
      <c r="I850" s="134"/>
      <c r="J850" s="34"/>
      <c r="K850" s="34"/>
      <c r="L850" s="38"/>
      <c r="M850" s="212"/>
      <c r="N850" s="213"/>
      <c r="O850" s="85"/>
      <c r="P850" s="85"/>
      <c r="Q850" s="85"/>
      <c r="R850" s="85"/>
      <c r="S850" s="85"/>
      <c r="T850" s="86"/>
      <c r="U850" s="32"/>
      <c r="V850" s="32"/>
      <c r="W850" s="32"/>
      <c r="X850" s="32"/>
      <c r="Y850" s="32"/>
      <c r="Z850" s="32"/>
      <c r="AA850" s="32"/>
      <c r="AB850" s="32"/>
      <c r="AC850" s="32"/>
      <c r="AD850" s="32"/>
      <c r="AE850" s="32"/>
      <c r="AT850" s="11" t="s">
        <v>115</v>
      </c>
      <c r="AU850" s="11" t="s">
        <v>76</v>
      </c>
    </row>
    <row r="851" s="2" customFormat="1">
      <c r="A851" s="32"/>
      <c r="B851" s="33"/>
      <c r="C851" s="34"/>
      <c r="D851" s="210" t="s">
        <v>117</v>
      </c>
      <c r="E851" s="34"/>
      <c r="F851" s="214" t="s">
        <v>1400</v>
      </c>
      <c r="G851" s="34"/>
      <c r="H851" s="34"/>
      <c r="I851" s="134"/>
      <c r="J851" s="34"/>
      <c r="K851" s="34"/>
      <c r="L851" s="38"/>
      <c r="M851" s="212"/>
      <c r="N851" s="213"/>
      <c r="O851" s="85"/>
      <c r="P851" s="85"/>
      <c r="Q851" s="85"/>
      <c r="R851" s="85"/>
      <c r="S851" s="85"/>
      <c r="T851" s="86"/>
      <c r="U851" s="32"/>
      <c r="V851" s="32"/>
      <c r="W851" s="32"/>
      <c r="X851" s="32"/>
      <c r="Y851" s="32"/>
      <c r="Z851" s="32"/>
      <c r="AA851" s="32"/>
      <c r="AB851" s="32"/>
      <c r="AC851" s="32"/>
      <c r="AD851" s="32"/>
      <c r="AE851" s="32"/>
      <c r="AT851" s="11" t="s">
        <v>117</v>
      </c>
      <c r="AU851" s="11" t="s">
        <v>76</v>
      </c>
    </row>
    <row r="852" s="2" customFormat="1" ht="16.5" customHeight="1">
      <c r="A852" s="32"/>
      <c r="B852" s="33"/>
      <c r="C852" s="196" t="s">
        <v>1401</v>
      </c>
      <c r="D852" s="196" t="s">
        <v>108</v>
      </c>
      <c r="E852" s="197" t="s">
        <v>1402</v>
      </c>
      <c r="F852" s="198" t="s">
        <v>1403</v>
      </c>
      <c r="G852" s="199" t="s">
        <v>670</v>
      </c>
      <c r="H852" s="200">
        <v>0.10000000000000001</v>
      </c>
      <c r="I852" s="201"/>
      <c r="J852" s="202">
        <f>ROUND(I852*H852,2)</f>
        <v>0</v>
      </c>
      <c r="K852" s="203"/>
      <c r="L852" s="38"/>
      <c r="M852" s="204" t="s">
        <v>1</v>
      </c>
      <c r="N852" s="205" t="s">
        <v>41</v>
      </c>
      <c r="O852" s="85"/>
      <c r="P852" s="206">
        <f>O852*H852</f>
        <v>0</v>
      </c>
      <c r="Q852" s="206">
        <v>0</v>
      </c>
      <c r="R852" s="206">
        <f>Q852*H852</f>
        <v>0</v>
      </c>
      <c r="S852" s="206">
        <v>0</v>
      </c>
      <c r="T852" s="207">
        <f>S852*H852</f>
        <v>0</v>
      </c>
      <c r="U852" s="32"/>
      <c r="V852" s="32"/>
      <c r="W852" s="32"/>
      <c r="X852" s="32"/>
      <c r="Y852" s="32"/>
      <c r="Z852" s="32"/>
      <c r="AA852" s="32"/>
      <c r="AB852" s="32"/>
      <c r="AC852" s="32"/>
      <c r="AD852" s="32"/>
      <c r="AE852" s="32"/>
      <c r="AR852" s="208" t="s">
        <v>112</v>
      </c>
      <c r="AT852" s="208" t="s">
        <v>108</v>
      </c>
      <c r="AU852" s="208" t="s">
        <v>76</v>
      </c>
      <c r="AY852" s="11" t="s">
        <v>113</v>
      </c>
      <c r="BE852" s="209">
        <f>IF(N852="základní",J852,0)</f>
        <v>0</v>
      </c>
      <c r="BF852" s="209">
        <f>IF(N852="snížená",J852,0)</f>
        <v>0</v>
      </c>
      <c r="BG852" s="209">
        <f>IF(N852="zákl. přenesená",J852,0)</f>
        <v>0</v>
      </c>
      <c r="BH852" s="209">
        <f>IF(N852="sníž. přenesená",J852,0)</f>
        <v>0</v>
      </c>
      <c r="BI852" s="209">
        <f>IF(N852="nulová",J852,0)</f>
        <v>0</v>
      </c>
      <c r="BJ852" s="11" t="s">
        <v>84</v>
      </c>
      <c r="BK852" s="209">
        <f>ROUND(I852*H852,2)</f>
        <v>0</v>
      </c>
      <c r="BL852" s="11" t="s">
        <v>112</v>
      </c>
      <c r="BM852" s="208" t="s">
        <v>1404</v>
      </c>
    </row>
    <row r="853" s="2" customFormat="1">
      <c r="A853" s="32"/>
      <c r="B853" s="33"/>
      <c r="C853" s="34"/>
      <c r="D853" s="210" t="s">
        <v>115</v>
      </c>
      <c r="E853" s="34"/>
      <c r="F853" s="211" t="s">
        <v>1405</v>
      </c>
      <c r="G853" s="34"/>
      <c r="H853" s="34"/>
      <c r="I853" s="134"/>
      <c r="J853" s="34"/>
      <c r="K853" s="34"/>
      <c r="L853" s="38"/>
      <c r="M853" s="212"/>
      <c r="N853" s="213"/>
      <c r="O853" s="85"/>
      <c r="P853" s="85"/>
      <c r="Q853" s="85"/>
      <c r="R853" s="85"/>
      <c r="S853" s="85"/>
      <c r="T853" s="86"/>
      <c r="U853" s="32"/>
      <c r="V853" s="32"/>
      <c r="W853" s="32"/>
      <c r="X853" s="32"/>
      <c r="Y853" s="32"/>
      <c r="Z853" s="32"/>
      <c r="AA853" s="32"/>
      <c r="AB853" s="32"/>
      <c r="AC853" s="32"/>
      <c r="AD853" s="32"/>
      <c r="AE853" s="32"/>
      <c r="AT853" s="11" t="s">
        <v>115</v>
      </c>
      <c r="AU853" s="11" t="s">
        <v>76</v>
      </c>
    </row>
    <row r="854" s="2" customFormat="1">
      <c r="A854" s="32"/>
      <c r="B854" s="33"/>
      <c r="C854" s="34"/>
      <c r="D854" s="210" t="s">
        <v>117</v>
      </c>
      <c r="E854" s="34"/>
      <c r="F854" s="214" t="s">
        <v>1400</v>
      </c>
      <c r="G854" s="34"/>
      <c r="H854" s="34"/>
      <c r="I854" s="134"/>
      <c r="J854" s="34"/>
      <c r="K854" s="34"/>
      <c r="L854" s="38"/>
      <c r="M854" s="212"/>
      <c r="N854" s="213"/>
      <c r="O854" s="85"/>
      <c r="P854" s="85"/>
      <c r="Q854" s="85"/>
      <c r="R854" s="85"/>
      <c r="S854" s="85"/>
      <c r="T854" s="86"/>
      <c r="U854" s="32"/>
      <c r="V854" s="32"/>
      <c r="W854" s="32"/>
      <c r="X854" s="32"/>
      <c r="Y854" s="32"/>
      <c r="Z854" s="32"/>
      <c r="AA854" s="32"/>
      <c r="AB854" s="32"/>
      <c r="AC854" s="32"/>
      <c r="AD854" s="32"/>
      <c r="AE854" s="32"/>
      <c r="AT854" s="11" t="s">
        <v>117</v>
      </c>
      <c r="AU854" s="11" t="s">
        <v>76</v>
      </c>
    </row>
    <row r="855" s="2" customFormat="1" ht="16.5" customHeight="1">
      <c r="A855" s="32"/>
      <c r="B855" s="33"/>
      <c r="C855" s="196" t="s">
        <v>1406</v>
      </c>
      <c r="D855" s="196" t="s">
        <v>108</v>
      </c>
      <c r="E855" s="197" t="s">
        <v>1407</v>
      </c>
      <c r="F855" s="198" t="s">
        <v>1408</v>
      </c>
      <c r="G855" s="199" t="s">
        <v>670</v>
      </c>
      <c r="H855" s="200">
        <v>0.10000000000000001</v>
      </c>
      <c r="I855" s="201"/>
      <c r="J855" s="202">
        <f>ROUND(I855*H855,2)</f>
        <v>0</v>
      </c>
      <c r="K855" s="203"/>
      <c r="L855" s="38"/>
      <c r="M855" s="204" t="s">
        <v>1</v>
      </c>
      <c r="N855" s="205" t="s">
        <v>41</v>
      </c>
      <c r="O855" s="85"/>
      <c r="P855" s="206">
        <f>O855*H855</f>
        <v>0</v>
      </c>
      <c r="Q855" s="206">
        <v>0</v>
      </c>
      <c r="R855" s="206">
        <f>Q855*H855</f>
        <v>0</v>
      </c>
      <c r="S855" s="206">
        <v>0</v>
      </c>
      <c r="T855" s="207">
        <f>S855*H855</f>
        <v>0</v>
      </c>
      <c r="U855" s="32"/>
      <c r="V855" s="32"/>
      <c r="W855" s="32"/>
      <c r="X855" s="32"/>
      <c r="Y855" s="32"/>
      <c r="Z855" s="32"/>
      <c r="AA855" s="32"/>
      <c r="AB855" s="32"/>
      <c r="AC855" s="32"/>
      <c r="AD855" s="32"/>
      <c r="AE855" s="32"/>
      <c r="AR855" s="208" t="s">
        <v>112</v>
      </c>
      <c r="AT855" s="208" t="s">
        <v>108</v>
      </c>
      <c r="AU855" s="208" t="s">
        <v>76</v>
      </c>
      <c r="AY855" s="11" t="s">
        <v>113</v>
      </c>
      <c r="BE855" s="209">
        <f>IF(N855="základní",J855,0)</f>
        <v>0</v>
      </c>
      <c r="BF855" s="209">
        <f>IF(N855="snížená",J855,0)</f>
        <v>0</v>
      </c>
      <c r="BG855" s="209">
        <f>IF(N855="zákl. přenesená",J855,0)</f>
        <v>0</v>
      </c>
      <c r="BH855" s="209">
        <f>IF(N855="sníž. přenesená",J855,0)</f>
        <v>0</v>
      </c>
      <c r="BI855" s="209">
        <f>IF(N855="nulová",J855,0)</f>
        <v>0</v>
      </c>
      <c r="BJ855" s="11" t="s">
        <v>84</v>
      </c>
      <c r="BK855" s="209">
        <f>ROUND(I855*H855,2)</f>
        <v>0</v>
      </c>
      <c r="BL855" s="11" t="s">
        <v>112</v>
      </c>
      <c r="BM855" s="208" t="s">
        <v>1409</v>
      </c>
    </row>
    <row r="856" s="2" customFormat="1">
      <c r="A856" s="32"/>
      <c r="B856" s="33"/>
      <c r="C856" s="34"/>
      <c r="D856" s="210" t="s">
        <v>115</v>
      </c>
      <c r="E856" s="34"/>
      <c r="F856" s="211" t="s">
        <v>1410</v>
      </c>
      <c r="G856" s="34"/>
      <c r="H856" s="34"/>
      <c r="I856" s="134"/>
      <c r="J856" s="34"/>
      <c r="K856" s="34"/>
      <c r="L856" s="38"/>
      <c r="M856" s="212"/>
      <c r="N856" s="213"/>
      <c r="O856" s="85"/>
      <c r="P856" s="85"/>
      <c r="Q856" s="85"/>
      <c r="R856" s="85"/>
      <c r="S856" s="85"/>
      <c r="T856" s="86"/>
      <c r="U856" s="32"/>
      <c r="V856" s="32"/>
      <c r="W856" s="32"/>
      <c r="X856" s="32"/>
      <c r="Y856" s="32"/>
      <c r="Z856" s="32"/>
      <c r="AA856" s="32"/>
      <c r="AB856" s="32"/>
      <c r="AC856" s="32"/>
      <c r="AD856" s="32"/>
      <c r="AE856" s="32"/>
      <c r="AT856" s="11" t="s">
        <v>115</v>
      </c>
      <c r="AU856" s="11" t="s">
        <v>76</v>
      </c>
    </row>
    <row r="857" s="2" customFormat="1">
      <c r="A857" s="32"/>
      <c r="B857" s="33"/>
      <c r="C857" s="34"/>
      <c r="D857" s="210" t="s">
        <v>117</v>
      </c>
      <c r="E857" s="34"/>
      <c r="F857" s="214" t="s">
        <v>1400</v>
      </c>
      <c r="G857" s="34"/>
      <c r="H857" s="34"/>
      <c r="I857" s="134"/>
      <c r="J857" s="34"/>
      <c r="K857" s="34"/>
      <c r="L857" s="38"/>
      <c r="M857" s="212"/>
      <c r="N857" s="213"/>
      <c r="O857" s="85"/>
      <c r="P857" s="85"/>
      <c r="Q857" s="85"/>
      <c r="R857" s="85"/>
      <c r="S857" s="85"/>
      <c r="T857" s="86"/>
      <c r="U857" s="32"/>
      <c r="V857" s="32"/>
      <c r="W857" s="32"/>
      <c r="X857" s="32"/>
      <c r="Y857" s="32"/>
      <c r="Z857" s="32"/>
      <c r="AA857" s="32"/>
      <c r="AB857" s="32"/>
      <c r="AC857" s="32"/>
      <c r="AD857" s="32"/>
      <c r="AE857" s="32"/>
      <c r="AT857" s="11" t="s">
        <v>117</v>
      </c>
      <c r="AU857" s="11" t="s">
        <v>76</v>
      </c>
    </row>
    <row r="858" s="2" customFormat="1" ht="16.5" customHeight="1">
      <c r="A858" s="32"/>
      <c r="B858" s="33"/>
      <c r="C858" s="196" t="s">
        <v>1411</v>
      </c>
      <c r="D858" s="196" t="s">
        <v>108</v>
      </c>
      <c r="E858" s="197" t="s">
        <v>1412</v>
      </c>
      <c r="F858" s="198" t="s">
        <v>1413</v>
      </c>
      <c r="G858" s="199" t="s">
        <v>670</v>
      </c>
      <c r="H858" s="200">
        <v>0.10000000000000001</v>
      </c>
      <c r="I858" s="201"/>
      <c r="J858" s="202">
        <f>ROUND(I858*H858,2)</f>
        <v>0</v>
      </c>
      <c r="K858" s="203"/>
      <c r="L858" s="38"/>
      <c r="M858" s="204" t="s">
        <v>1</v>
      </c>
      <c r="N858" s="205" t="s">
        <v>41</v>
      </c>
      <c r="O858" s="85"/>
      <c r="P858" s="206">
        <f>O858*H858</f>
        <v>0</v>
      </c>
      <c r="Q858" s="206">
        <v>0</v>
      </c>
      <c r="R858" s="206">
        <f>Q858*H858</f>
        <v>0</v>
      </c>
      <c r="S858" s="206">
        <v>0</v>
      </c>
      <c r="T858" s="207">
        <f>S858*H858</f>
        <v>0</v>
      </c>
      <c r="U858" s="32"/>
      <c r="V858" s="32"/>
      <c r="W858" s="32"/>
      <c r="X858" s="32"/>
      <c r="Y858" s="32"/>
      <c r="Z858" s="32"/>
      <c r="AA858" s="32"/>
      <c r="AB858" s="32"/>
      <c r="AC858" s="32"/>
      <c r="AD858" s="32"/>
      <c r="AE858" s="32"/>
      <c r="AR858" s="208" t="s">
        <v>112</v>
      </c>
      <c r="AT858" s="208" t="s">
        <v>108</v>
      </c>
      <c r="AU858" s="208" t="s">
        <v>76</v>
      </c>
      <c r="AY858" s="11" t="s">
        <v>113</v>
      </c>
      <c r="BE858" s="209">
        <f>IF(N858="základní",J858,0)</f>
        <v>0</v>
      </c>
      <c r="BF858" s="209">
        <f>IF(N858="snížená",J858,0)</f>
        <v>0</v>
      </c>
      <c r="BG858" s="209">
        <f>IF(N858="zákl. přenesená",J858,0)</f>
        <v>0</v>
      </c>
      <c r="BH858" s="209">
        <f>IF(N858="sníž. přenesená",J858,0)</f>
        <v>0</v>
      </c>
      <c r="BI858" s="209">
        <f>IF(N858="nulová",J858,0)</f>
        <v>0</v>
      </c>
      <c r="BJ858" s="11" t="s">
        <v>84</v>
      </c>
      <c r="BK858" s="209">
        <f>ROUND(I858*H858,2)</f>
        <v>0</v>
      </c>
      <c r="BL858" s="11" t="s">
        <v>112</v>
      </c>
      <c r="BM858" s="208" t="s">
        <v>1414</v>
      </c>
    </row>
    <row r="859" s="2" customFormat="1">
      <c r="A859" s="32"/>
      <c r="B859" s="33"/>
      <c r="C859" s="34"/>
      <c r="D859" s="210" t="s">
        <v>115</v>
      </c>
      <c r="E859" s="34"/>
      <c r="F859" s="211" t="s">
        <v>1415</v>
      </c>
      <c r="G859" s="34"/>
      <c r="H859" s="34"/>
      <c r="I859" s="134"/>
      <c r="J859" s="34"/>
      <c r="K859" s="34"/>
      <c r="L859" s="38"/>
      <c r="M859" s="212"/>
      <c r="N859" s="213"/>
      <c r="O859" s="85"/>
      <c r="P859" s="85"/>
      <c r="Q859" s="85"/>
      <c r="R859" s="85"/>
      <c r="S859" s="85"/>
      <c r="T859" s="86"/>
      <c r="U859" s="32"/>
      <c r="V859" s="32"/>
      <c r="W859" s="32"/>
      <c r="X859" s="32"/>
      <c r="Y859" s="32"/>
      <c r="Z859" s="32"/>
      <c r="AA859" s="32"/>
      <c r="AB859" s="32"/>
      <c r="AC859" s="32"/>
      <c r="AD859" s="32"/>
      <c r="AE859" s="32"/>
      <c r="AT859" s="11" t="s">
        <v>115</v>
      </c>
      <c r="AU859" s="11" t="s">
        <v>76</v>
      </c>
    </row>
    <row r="860" s="2" customFormat="1">
      <c r="A860" s="32"/>
      <c r="B860" s="33"/>
      <c r="C860" s="34"/>
      <c r="D860" s="210" t="s">
        <v>117</v>
      </c>
      <c r="E860" s="34"/>
      <c r="F860" s="214" t="s">
        <v>1400</v>
      </c>
      <c r="G860" s="34"/>
      <c r="H860" s="34"/>
      <c r="I860" s="134"/>
      <c r="J860" s="34"/>
      <c r="K860" s="34"/>
      <c r="L860" s="38"/>
      <c r="M860" s="212"/>
      <c r="N860" s="213"/>
      <c r="O860" s="85"/>
      <c r="P860" s="85"/>
      <c r="Q860" s="85"/>
      <c r="R860" s="85"/>
      <c r="S860" s="85"/>
      <c r="T860" s="86"/>
      <c r="U860" s="32"/>
      <c r="V860" s="32"/>
      <c r="W860" s="32"/>
      <c r="X860" s="32"/>
      <c r="Y860" s="32"/>
      <c r="Z860" s="32"/>
      <c r="AA860" s="32"/>
      <c r="AB860" s="32"/>
      <c r="AC860" s="32"/>
      <c r="AD860" s="32"/>
      <c r="AE860" s="32"/>
      <c r="AT860" s="11" t="s">
        <v>117</v>
      </c>
      <c r="AU860" s="11" t="s">
        <v>76</v>
      </c>
    </row>
    <row r="861" s="2" customFormat="1" ht="16.5" customHeight="1">
      <c r="A861" s="32"/>
      <c r="B861" s="33"/>
      <c r="C861" s="196" t="s">
        <v>1416</v>
      </c>
      <c r="D861" s="196" t="s">
        <v>108</v>
      </c>
      <c r="E861" s="197" t="s">
        <v>1417</v>
      </c>
      <c r="F861" s="198" t="s">
        <v>1418</v>
      </c>
      <c r="G861" s="199" t="s">
        <v>670</v>
      </c>
      <c r="H861" s="200">
        <v>0.10000000000000001</v>
      </c>
      <c r="I861" s="201"/>
      <c r="J861" s="202">
        <f>ROUND(I861*H861,2)</f>
        <v>0</v>
      </c>
      <c r="K861" s="203"/>
      <c r="L861" s="38"/>
      <c r="M861" s="204" t="s">
        <v>1</v>
      </c>
      <c r="N861" s="205" t="s">
        <v>41</v>
      </c>
      <c r="O861" s="85"/>
      <c r="P861" s="206">
        <f>O861*H861</f>
        <v>0</v>
      </c>
      <c r="Q861" s="206">
        <v>0</v>
      </c>
      <c r="R861" s="206">
        <f>Q861*H861</f>
        <v>0</v>
      </c>
      <c r="S861" s="206">
        <v>0</v>
      </c>
      <c r="T861" s="207">
        <f>S861*H861</f>
        <v>0</v>
      </c>
      <c r="U861" s="32"/>
      <c r="V861" s="32"/>
      <c r="W861" s="32"/>
      <c r="X861" s="32"/>
      <c r="Y861" s="32"/>
      <c r="Z861" s="32"/>
      <c r="AA861" s="32"/>
      <c r="AB861" s="32"/>
      <c r="AC861" s="32"/>
      <c r="AD861" s="32"/>
      <c r="AE861" s="32"/>
      <c r="AR861" s="208" t="s">
        <v>112</v>
      </c>
      <c r="AT861" s="208" t="s">
        <v>108</v>
      </c>
      <c r="AU861" s="208" t="s">
        <v>76</v>
      </c>
      <c r="AY861" s="11" t="s">
        <v>113</v>
      </c>
      <c r="BE861" s="209">
        <f>IF(N861="základní",J861,0)</f>
        <v>0</v>
      </c>
      <c r="BF861" s="209">
        <f>IF(N861="snížená",J861,0)</f>
        <v>0</v>
      </c>
      <c r="BG861" s="209">
        <f>IF(N861="zákl. přenesená",J861,0)</f>
        <v>0</v>
      </c>
      <c r="BH861" s="209">
        <f>IF(N861="sníž. přenesená",J861,0)</f>
        <v>0</v>
      </c>
      <c r="BI861" s="209">
        <f>IF(N861="nulová",J861,0)</f>
        <v>0</v>
      </c>
      <c r="BJ861" s="11" t="s">
        <v>84</v>
      </c>
      <c r="BK861" s="209">
        <f>ROUND(I861*H861,2)</f>
        <v>0</v>
      </c>
      <c r="BL861" s="11" t="s">
        <v>112</v>
      </c>
      <c r="BM861" s="208" t="s">
        <v>1419</v>
      </c>
    </row>
    <row r="862" s="2" customFormat="1">
      <c r="A862" s="32"/>
      <c r="B862" s="33"/>
      <c r="C862" s="34"/>
      <c r="D862" s="210" t="s">
        <v>115</v>
      </c>
      <c r="E862" s="34"/>
      <c r="F862" s="211" t="s">
        <v>1420</v>
      </c>
      <c r="G862" s="34"/>
      <c r="H862" s="34"/>
      <c r="I862" s="134"/>
      <c r="J862" s="34"/>
      <c r="K862" s="34"/>
      <c r="L862" s="38"/>
      <c r="M862" s="212"/>
      <c r="N862" s="213"/>
      <c r="O862" s="85"/>
      <c r="P862" s="85"/>
      <c r="Q862" s="85"/>
      <c r="R862" s="85"/>
      <c r="S862" s="85"/>
      <c r="T862" s="86"/>
      <c r="U862" s="32"/>
      <c r="V862" s="32"/>
      <c r="W862" s="32"/>
      <c r="X862" s="32"/>
      <c r="Y862" s="32"/>
      <c r="Z862" s="32"/>
      <c r="AA862" s="32"/>
      <c r="AB862" s="32"/>
      <c r="AC862" s="32"/>
      <c r="AD862" s="32"/>
      <c r="AE862" s="32"/>
      <c r="AT862" s="11" t="s">
        <v>115</v>
      </c>
      <c r="AU862" s="11" t="s">
        <v>76</v>
      </c>
    </row>
    <row r="863" s="2" customFormat="1">
      <c r="A863" s="32"/>
      <c r="B863" s="33"/>
      <c r="C863" s="34"/>
      <c r="D863" s="210" t="s">
        <v>117</v>
      </c>
      <c r="E863" s="34"/>
      <c r="F863" s="214" t="s">
        <v>1400</v>
      </c>
      <c r="G863" s="34"/>
      <c r="H863" s="34"/>
      <c r="I863" s="134"/>
      <c r="J863" s="34"/>
      <c r="K863" s="34"/>
      <c r="L863" s="38"/>
      <c r="M863" s="212"/>
      <c r="N863" s="213"/>
      <c r="O863" s="85"/>
      <c r="P863" s="85"/>
      <c r="Q863" s="85"/>
      <c r="R863" s="85"/>
      <c r="S863" s="85"/>
      <c r="T863" s="86"/>
      <c r="U863" s="32"/>
      <c r="V863" s="32"/>
      <c r="W863" s="32"/>
      <c r="X863" s="32"/>
      <c r="Y863" s="32"/>
      <c r="Z863" s="32"/>
      <c r="AA863" s="32"/>
      <c r="AB863" s="32"/>
      <c r="AC863" s="32"/>
      <c r="AD863" s="32"/>
      <c r="AE863" s="32"/>
      <c r="AT863" s="11" t="s">
        <v>117</v>
      </c>
      <c r="AU863" s="11" t="s">
        <v>76</v>
      </c>
    </row>
    <row r="864" s="2" customFormat="1" ht="16.5" customHeight="1">
      <c r="A864" s="32"/>
      <c r="B864" s="33"/>
      <c r="C864" s="196" t="s">
        <v>1421</v>
      </c>
      <c r="D864" s="196" t="s">
        <v>108</v>
      </c>
      <c r="E864" s="197" t="s">
        <v>1422</v>
      </c>
      <c r="F864" s="198" t="s">
        <v>1423</v>
      </c>
      <c r="G864" s="199" t="s">
        <v>670</v>
      </c>
      <c r="H864" s="200">
        <v>0.10000000000000001</v>
      </c>
      <c r="I864" s="201"/>
      <c r="J864" s="202">
        <f>ROUND(I864*H864,2)</f>
        <v>0</v>
      </c>
      <c r="K864" s="203"/>
      <c r="L864" s="38"/>
      <c r="M864" s="204" t="s">
        <v>1</v>
      </c>
      <c r="N864" s="205" t="s">
        <v>41</v>
      </c>
      <c r="O864" s="85"/>
      <c r="P864" s="206">
        <f>O864*H864</f>
        <v>0</v>
      </c>
      <c r="Q864" s="206">
        <v>0</v>
      </c>
      <c r="R864" s="206">
        <f>Q864*H864</f>
        <v>0</v>
      </c>
      <c r="S864" s="206">
        <v>0</v>
      </c>
      <c r="T864" s="207">
        <f>S864*H864</f>
        <v>0</v>
      </c>
      <c r="U864" s="32"/>
      <c r="V864" s="32"/>
      <c r="W864" s="32"/>
      <c r="X864" s="32"/>
      <c r="Y864" s="32"/>
      <c r="Z864" s="32"/>
      <c r="AA864" s="32"/>
      <c r="AB864" s="32"/>
      <c r="AC864" s="32"/>
      <c r="AD864" s="32"/>
      <c r="AE864" s="32"/>
      <c r="AR864" s="208" t="s">
        <v>112</v>
      </c>
      <c r="AT864" s="208" t="s">
        <v>108</v>
      </c>
      <c r="AU864" s="208" t="s">
        <v>76</v>
      </c>
      <c r="AY864" s="11" t="s">
        <v>113</v>
      </c>
      <c r="BE864" s="209">
        <f>IF(N864="základní",J864,0)</f>
        <v>0</v>
      </c>
      <c r="BF864" s="209">
        <f>IF(N864="snížená",J864,0)</f>
        <v>0</v>
      </c>
      <c r="BG864" s="209">
        <f>IF(N864="zákl. přenesená",J864,0)</f>
        <v>0</v>
      </c>
      <c r="BH864" s="209">
        <f>IF(N864="sníž. přenesená",J864,0)</f>
        <v>0</v>
      </c>
      <c r="BI864" s="209">
        <f>IF(N864="nulová",J864,0)</f>
        <v>0</v>
      </c>
      <c r="BJ864" s="11" t="s">
        <v>84</v>
      </c>
      <c r="BK864" s="209">
        <f>ROUND(I864*H864,2)</f>
        <v>0</v>
      </c>
      <c r="BL864" s="11" t="s">
        <v>112</v>
      </c>
      <c r="BM864" s="208" t="s">
        <v>1424</v>
      </c>
    </row>
    <row r="865" s="2" customFormat="1">
      <c r="A865" s="32"/>
      <c r="B865" s="33"/>
      <c r="C865" s="34"/>
      <c r="D865" s="210" t="s">
        <v>115</v>
      </c>
      <c r="E865" s="34"/>
      <c r="F865" s="211" t="s">
        <v>1425</v>
      </c>
      <c r="G865" s="34"/>
      <c r="H865" s="34"/>
      <c r="I865" s="134"/>
      <c r="J865" s="34"/>
      <c r="K865" s="34"/>
      <c r="L865" s="38"/>
      <c r="M865" s="212"/>
      <c r="N865" s="213"/>
      <c r="O865" s="85"/>
      <c r="P865" s="85"/>
      <c r="Q865" s="85"/>
      <c r="R865" s="85"/>
      <c r="S865" s="85"/>
      <c r="T865" s="86"/>
      <c r="U865" s="32"/>
      <c r="V865" s="32"/>
      <c r="W865" s="32"/>
      <c r="X865" s="32"/>
      <c r="Y865" s="32"/>
      <c r="Z865" s="32"/>
      <c r="AA865" s="32"/>
      <c r="AB865" s="32"/>
      <c r="AC865" s="32"/>
      <c r="AD865" s="32"/>
      <c r="AE865" s="32"/>
      <c r="AT865" s="11" t="s">
        <v>115</v>
      </c>
      <c r="AU865" s="11" t="s">
        <v>76</v>
      </c>
    </row>
    <row r="866" s="2" customFormat="1">
      <c r="A866" s="32"/>
      <c r="B866" s="33"/>
      <c r="C866" s="34"/>
      <c r="D866" s="210" t="s">
        <v>117</v>
      </c>
      <c r="E866" s="34"/>
      <c r="F866" s="214" t="s">
        <v>1400</v>
      </c>
      <c r="G866" s="34"/>
      <c r="H866" s="34"/>
      <c r="I866" s="134"/>
      <c r="J866" s="34"/>
      <c r="K866" s="34"/>
      <c r="L866" s="38"/>
      <c r="M866" s="212"/>
      <c r="N866" s="213"/>
      <c r="O866" s="85"/>
      <c r="P866" s="85"/>
      <c r="Q866" s="85"/>
      <c r="R866" s="85"/>
      <c r="S866" s="85"/>
      <c r="T866" s="86"/>
      <c r="U866" s="32"/>
      <c r="V866" s="32"/>
      <c r="W866" s="32"/>
      <c r="X866" s="32"/>
      <c r="Y866" s="32"/>
      <c r="Z866" s="32"/>
      <c r="AA866" s="32"/>
      <c r="AB866" s="32"/>
      <c r="AC866" s="32"/>
      <c r="AD866" s="32"/>
      <c r="AE866" s="32"/>
      <c r="AT866" s="11" t="s">
        <v>117</v>
      </c>
      <c r="AU866" s="11" t="s">
        <v>76</v>
      </c>
    </row>
    <row r="867" s="2" customFormat="1" ht="16.5" customHeight="1">
      <c r="A867" s="32"/>
      <c r="B867" s="33"/>
      <c r="C867" s="196" t="s">
        <v>1426</v>
      </c>
      <c r="D867" s="196" t="s">
        <v>108</v>
      </c>
      <c r="E867" s="197" t="s">
        <v>1427</v>
      </c>
      <c r="F867" s="198" t="s">
        <v>1428</v>
      </c>
      <c r="G867" s="199" t="s">
        <v>670</v>
      </c>
      <c r="H867" s="200">
        <v>0.10000000000000001</v>
      </c>
      <c r="I867" s="201"/>
      <c r="J867" s="202">
        <f>ROUND(I867*H867,2)</f>
        <v>0</v>
      </c>
      <c r="K867" s="203"/>
      <c r="L867" s="38"/>
      <c r="M867" s="204" t="s">
        <v>1</v>
      </c>
      <c r="N867" s="205" t="s">
        <v>41</v>
      </c>
      <c r="O867" s="85"/>
      <c r="P867" s="206">
        <f>O867*H867</f>
        <v>0</v>
      </c>
      <c r="Q867" s="206">
        <v>0</v>
      </c>
      <c r="R867" s="206">
        <f>Q867*H867</f>
        <v>0</v>
      </c>
      <c r="S867" s="206">
        <v>0</v>
      </c>
      <c r="T867" s="207">
        <f>S867*H867</f>
        <v>0</v>
      </c>
      <c r="U867" s="32"/>
      <c r="V867" s="32"/>
      <c r="W867" s="32"/>
      <c r="X867" s="32"/>
      <c r="Y867" s="32"/>
      <c r="Z867" s="32"/>
      <c r="AA867" s="32"/>
      <c r="AB867" s="32"/>
      <c r="AC867" s="32"/>
      <c r="AD867" s="32"/>
      <c r="AE867" s="32"/>
      <c r="AR867" s="208" t="s">
        <v>112</v>
      </c>
      <c r="AT867" s="208" t="s">
        <v>108</v>
      </c>
      <c r="AU867" s="208" t="s">
        <v>76</v>
      </c>
      <c r="AY867" s="11" t="s">
        <v>113</v>
      </c>
      <c r="BE867" s="209">
        <f>IF(N867="základní",J867,0)</f>
        <v>0</v>
      </c>
      <c r="BF867" s="209">
        <f>IF(N867="snížená",J867,0)</f>
        <v>0</v>
      </c>
      <c r="BG867" s="209">
        <f>IF(N867="zákl. přenesená",J867,0)</f>
        <v>0</v>
      </c>
      <c r="BH867" s="209">
        <f>IF(N867="sníž. přenesená",J867,0)</f>
        <v>0</v>
      </c>
      <c r="BI867" s="209">
        <f>IF(N867="nulová",J867,0)</f>
        <v>0</v>
      </c>
      <c r="BJ867" s="11" t="s">
        <v>84</v>
      </c>
      <c r="BK867" s="209">
        <f>ROUND(I867*H867,2)</f>
        <v>0</v>
      </c>
      <c r="BL867" s="11" t="s">
        <v>112</v>
      </c>
      <c r="BM867" s="208" t="s">
        <v>1429</v>
      </c>
    </row>
    <row r="868" s="2" customFormat="1">
      <c r="A868" s="32"/>
      <c r="B868" s="33"/>
      <c r="C868" s="34"/>
      <c r="D868" s="210" t="s">
        <v>115</v>
      </c>
      <c r="E868" s="34"/>
      <c r="F868" s="211" t="s">
        <v>1430</v>
      </c>
      <c r="G868" s="34"/>
      <c r="H868" s="34"/>
      <c r="I868" s="134"/>
      <c r="J868" s="34"/>
      <c r="K868" s="34"/>
      <c r="L868" s="38"/>
      <c r="M868" s="212"/>
      <c r="N868" s="213"/>
      <c r="O868" s="85"/>
      <c r="P868" s="85"/>
      <c r="Q868" s="85"/>
      <c r="R868" s="85"/>
      <c r="S868" s="85"/>
      <c r="T868" s="86"/>
      <c r="U868" s="32"/>
      <c r="V868" s="32"/>
      <c r="W868" s="32"/>
      <c r="X868" s="32"/>
      <c r="Y868" s="32"/>
      <c r="Z868" s="32"/>
      <c r="AA868" s="32"/>
      <c r="AB868" s="32"/>
      <c r="AC868" s="32"/>
      <c r="AD868" s="32"/>
      <c r="AE868" s="32"/>
      <c r="AT868" s="11" t="s">
        <v>115</v>
      </c>
      <c r="AU868" s="11" t="s">
        <v>76</v>
      </c>
    </row>
    <row r="869" s="2" customFormat="1">
      <c r="A869" s="32"/>
      <c r="B869" s="33"/>
      <c r="C869" s="34"/>
      <c r="D869" s="210" t="s">
        <v>117</v>
      </c>
      <c r="E869" s="34"/>
      <c r="F869" s="214" t="s">
        <v>1400</v>
      </c>
      <c r="G869" s="34"/>
      <c r="H869" s="34"/>
      <c r="I869" s="134"/>
      <c r="J869" s="34"/>
      <c r="K869" s="34"/>
      <c r="L869" s="38"/>
      <c r="M869" s="212"/>
      <c r="N869" s="213"/>
      <c r="O869" s="85"/>
      <c r="P869" s="85"/>
      <c r="Q869" s="85"/>
      <c r="R869" s="85"/>
      <c r="S869" s="85"/>
      <c r="T869" s="86"/>
      <c r="U869" s="32"/>
      <c r="V869" s="32"/>
      <c r="W869" s="32"/>
      <c r="X869" s="32"/>
      <c r="Y869" s="32"/>
      <c r="Z869" s="32"/>
      <c r="AA869" s="32"/>
      <c r="AB869" s="32"/>
      <c r="AC869" s="32"/>
      <c r="AD869" s="32"/>
      <c r="AE869" s="32"/>
      <c r="AT869" s="11" t="s">
        <v>117</v>
      </c>
      <c r="AU869" s="11" t="s">
        <v>76</v>
      </c>
    </row>
    <row r="870" s="2" customFormat="1" ht="16.5" customHeight="1">
      <c r="A870" s="32"/>
      <c r="B870" s="33"/>
      <c r="C870" s="196" t="s">
        <v>1431</v>
      </c>
      <c r="D870" s="196" t="s">
        <v>108</v>
      </c>
      <c r="E870" s="197" t="s">
        <v>1432</v>
      </c>
      <c r="F870" s="198" t="s">
        <v>1433</v>
      </c>
      <c r="G870" s="199" t="s">
        <v>670</v>
      </c>
      <c r="H870" s="200">
        <v>0.10000000000000001</v>
      </c>
      <c r="I870" s="201"/>
      <c r="J870" s="202">
        <f>ROUND(I870*H870,2)</f>
        <v>0</v>
      </c>
      <c r="K870" s="203"/>
      <c r="L870" s="38"/>
      <c r="M870" s="204" t="s">
        <v>1</v>
      </c>
      <c r="N870" s="205" t="s">
        <v>41</v>
      </c>
      <c r="O870" s="85"/>
      <c r="P870" s="206">
        <f>O870*H870</f>
        <v>0</v>
      </c>
      <c r="Q870" s="206">
        <v>0</v>
      </c>
      <c r="R870" s="206">
        <f>Q870*H870</f>
        <v>0</v>
      </c>
      <c r="S870" s="206">
        <v>0</v>
      </c>
      <c r="T870" s="207">
        <f>S870*H870</f>
        <v>0</v>
      </c>
      <c r="U870" s="32"/>
      <c r="V870" s="32"/>
      <c r="W870" s="32"/>
      <c r="X870" s="32"/>
      <c r="Y870" s="32"/>
      <c r="Z870" s="32"/>
      <c r="AA870" s="32"/>
      <c r="AB870" s="32"/>
      <c r="AC870" s="32"/>
      <c r="AD870" s="32"/>
      <c r="AE870" s="32"/>
      <c r="AR870" s="208" t="s">
        <v>112</v>
      </c>
      <c r="AT870" s="208" t="s">
        <v>108</v>
      </c>
      <c r="AU870" s="208" t="s">
        <v>76</v>
      </c>
      <c r="AY870" s="11" t="s">
        <v>113</v>
      </c>
      <c r="BE870" s="209">
        <f>IF(N870="základní",J870,0)</f>
        <v>0</v>
      </c>
      <c r="BF870" s="209">
        <f>IF(N870="snížená",J870,0)</f>
        <v>0</v>
      </c>
      <c r="BG870" s="209">
        <f>IF(N870="zákl. přenesená",J870,0)</f>
        <v>0</v>
      </c>
      <c r="BH870" s="209">
        <f>IF(N870="sníž. přenesená",J870,0)</f>
        <v>0</v>
      </c>
      <c r="BI870" s="209">
        <f>IF(N870="nulová",J870,0)</f>
        <v>0</v>
      </c>
      <c r="BJ870" s="11" t="s">
        <v>84</v>
      </c>
      <c r="BK870" s="209">
        <f>ROUND(I870*H870,2)</f>
        <v>0</v>
      </c>
      <c r="BL870" s="11" t="s">
        <v>112</v>
      </c>
      <c r="BM870" s="208" t="s">
        <v>1434</v>
      </c>
    </row>
    <row r="871" s="2" customFormat="1">
      <c r="A871" s="32"/>
      <c r="B871" s="33"/>
      <c r="C871" s="34"/>
      <c r="D871" s="210" t="s">
        <v>115</v>
      </c>
      <c r="E871" s="34"/>
      <c r="F871" s="211" t="s">
        <v>1435</v>
      </c>
      <c r="G871" s="34"/>
      <c r="H871" s="34"/>
      <c r="I871" s="134"/>
      <c r="J871" s="34"/>
      <c r="K871" s="34"/>
      <c r="L871" s="38"/>
      <c r="M871" s="212"/>
      <c r="N871" s="213"/>
      <c r="O871" s="85"/>
      <c r="P871" s="85"/>
      <c r="Q871" s="85"/>
      <c r="R871" s="85"/>
      <c r="S871" s="85"/>
      <c r="T871" s="86"/>
      <c r="U871" s="32"/>
      <c r="V871" s="32"/>
      <c r="W871" s="32"/>
      <c r="X871" s="32"/>
      <c r="Y871" s="32"/>
      <c r="Z871" s="32"/>
      <c r="AA871" s="32"/>
      <c r="AB871" s="32"/>
      <c r="AC871" s="32"/>
      <c r="AD871" s="32"/>
      <c r="AE871" s="32"/>
      <c r="AT871" s="11" t="s">
        <v>115</v>
      </c>
      <c r="AU871" s="11" t="s">
        <v>76</v>
      </c>
    </row>
    <row r="872" s="2" customFormat="1">
      <c r="A872" s="32"/>
      <c r="B872" s="33"/>
      <c r="C872" s="34"/>
      <c r="D872" s="210" t="s">
        <v>117</v>
      </c>
      <c r="E872" s="34"/>
      <c r="F872" s="214" t="s">
        <v>1400</v>
      </c>
      <c r="G872" s="34"/>
      <c r="H872" s="34"/>
      <c r="I872" s="134"/>
      <c r="J872" s="34"/>
      <c r="K872" s="34"/>
      <c r="L872" s="38"/>
      <c r="M872" s="212"/>
      <c r="N872" s="213"/>
      <c r="O872" s="85"/>
      <c r="P872" s="85"/>
      <c r="Q872" s="85"/>
      <c r="R872" s="85"/>
      <c r="S872" s="85"/>
      <c r="T872" s="86"/>
      <c r="U872" s="32"/>
      <c r="V872" s="32"/>
      <c r="W872" s="32"/>
      <c r="X872" s="32"/>
      <c r="Y872" s="32"/>
      <c r="Z872" s="32"/>
      <c r="AA872" s="32"/>
      <c r="AB872" s="32"/>
      <c r="AC872" s="32"/>
      <c r="AD872" s="32"/>
      <c r="AE872" s="32"/>
      <c r="AT872" s="11" t="s">
        <v>117</v>
      </c>
      <c r="AU872" s="11" t="s">
        <v>76</v>
      </c>
    </row>
    <row r="873" s="2" customFormat="1" ht="16.5" customHeight="1">
      <c r="A873" s="32"/>
      <c r="B873" s="33"/>
      <c r="C873" s="196" t="s">
        <v>1436</v>
      </c>
      <c r="D873" s="196" t="s">
        <v>108</v>
      </c>
      <c r="E873" s="197" t="s">
        <v>1437</v>
      </c>
      <c r="F873" s="198" t="s">
        <v>1438</v>
      </c>
      <c r="G873" s="199" t="s">
        <v>670</v>
      </c>
      <c r="H873" s="200">
        <v>0.10000000000000001</v>
      </c>
      <c r="I873" s="201"/>
      <c r="J873" s="202">
        <f>ROUND(I873*H873,2)</f>
        <v>0</v>
      </c>
      <c r="K873" s="203"/>
      <c r="L873" s="38"/>
      <c r="M873" s="204" t="s">
        <v>1</v>
      </c>
      <c r="N873" s="205" t="s">
        <v>41</v>
      </c>
      <c r="O873" s="85"/>
      <c r="P873" s="206">
        <f>O873*H873</f>
        <v>0</v>
      </c>
      <c r="Q873" s="206">
        <v>0</v>
      </c>
      <c r="R873" s="206">
        <f>Q873*H873</f>
        <v>0</v>
      </c>
      <c r="S873" s="206">
        <v>0</v>
      </c>
      <c r="T873" s="207">
        <f>S873*H873</f>
        <v>0</v>
      </c>
      <c r="U873" s="32"/>
      <c r="V873" s="32"/>
      <c r="W873" s="32"/>
      <c r="X873" s="32"/>
      <c r="Y873" s="32"/>
      <c r="Z873" s="32"/>
      <c r="AA873" s="32"/>
      <c r="AB873" s="32"/>
      <c r="AC873" s="32"/>
      <c r="AD873" s="32"/>
      <c r="AE873" s="32"/>
      <c r="AR873" s="208" t="s">
        <v>112</v>
      </c>
      <c r="AT873" s="208" t="s">
        <v>108</v>
      </c>
      <c r="AU873" s="208" t="s">
        <v>76</v>
      </c>
      <c r="AY873" s="11" t="s">
        <v>113</v>
      </c>
      <c r="BE873" s="209">
        <f>IF(N873="základní",J873,0)</f>
        <v>0</v>
      </c>
      <c r="BF873" s="209">
        <f>IF(N873="snížená",J873,0)</f>
        <v>0</v>
      </c>
      <c r="BG873" s="209">
        <f>IF(N873="zákl. přenesená",J873,0)</f>
        <v>0</v>
      </c>
      <c r="BH873" s="209">
        <f>IF(N873="sníž. přenesená",J873,0)</f>
        <v>0</v>
      </c>
      <c r="BI873" s="209">
        <f>IF(N873="nulová",J873,0)</f>
        <v>0</v>
      </c>
      <c r="BJ873" s="11" t="s">
        <v>84</v>
      </c>
      <c r="BK873" s="209">
        <f>ROUND(I873*H873,2)</f>
        <v>0</v>
      </c>
      <c r="BL873" s="11" t="s">
        <v>112</v>
      </c>
      <c r="BM873" s="208" t="s">
        <v>1439</v>
      </c>
    </row>
    <row r="874" s="2" customFormat="1">
      <c r="A874" s="32"/>
      <c r="B874" s="33"/>
      <c r="C874" s="34"/>
      <c r="D874" s="210" t="s">
        <v>115</v>
      </c>
      <c r="E874" s="34"/>
      <c r="F874" s="211" t="s">
        <v>1440</v>
      </c>
      <c r="G874" s="34"/>
      <c r="H874" s="34"/>
      <c r="I874" s="134"/>
      <c r="J874" s="34"/>
      <c r="K874" s="34"/>
      <c r="L874" s="38"/>
      <c r="M874" s="212"/>
      <c r="N874" s="213"/>
      <c r="O874" s="85"/>
      <c r="P874" s="85"/>
      <c r="Q874" s="85"/>
      <c r="R874" s="85"/>
      <c r="S874" s="85"/>
      <c r="T874" s="86"/>
      <c r="U874" s="32"/>
      <c r="V874" s="32"/>
      <c r="W874" s="32"/>
      <c r="X874" s="32"/>
      <c r="Y874" s="32"/>
      <c r="Z874" s="32"/>
      <c r="AA874" s="32"/>
      <c r="AB874" s="32"/>
      <c r="AC874" s="32"/>
      <c r="AD874" s="32"/>
      <c r="AE874" s="32"/>
      <c r="AT874" s="11" t="s">
        <v>115</v>
      </c>
      <c r="AU874" s="11" t="s">
        <v>76</v>
      </c>
    </row>
    <row r="875" s="2" customFormat="1">
      <c r="A875" s="32"/>
      <c r="B875" s="33"/>
      <c r="C875" s="34"/>
      <c r="D875" s="210" t="s">
        <v>117</v>
      </c>
      <c r="E875" s="34"/>
      <c r="F875" s="214" t="s">
        <v>1441</v>
      </c>
      <c r="G875" s="34"/>
      <c r="H875" s="34"/>
      <c r="I875" s="134"/>
      <c r="J875" s="34"/>
      <c r="K875" s="34"/>
      <c r="L875" s="38"/>
      <c r="M875" s="212"/>
      <c r="N875" s="213"/>
      <c r="O875" s="85"/>
      <c r="P875" s="85"/>
      <c r="Q875" s="85"/>
      <c r="R875" s="85"/>
      <c r="S875" s="85"/>
      <c r="T875" s="86"/>
      <c r="U875" s="32"/>
      <c r="V875" s="32"/>
      <c r="W875" s="32"/>
      <c r="X875" s="32"/>
      <c r="Y875" s="32"/>
      <c r="Z875" s="32"/>
      <c r="AA875" s="32"/>
      <c r="AB875" s="32"/>
      <c r="AC875" s="32"/>
      <c r="AD875" s="32"/>
      <c r="AE875" s="32"/>
      <c r="AT875" s="11" t="s">
        <v>117</v>
      </c>
      <c r="AU875" s="11" t="s">
        <v>76</v>
      </c>
    </row>
    <row r="876" s="2" customFormat="1" ht="16.5" customHeight="1">
      <c r="A876" s="32"/>
      <c r="B876" s="33"/>
      <c r="C876" s="196" t="s">
        <v>1442</v>
      </c>
      <c r="D876" s="196" t="s">
        <v>108</v>
      </c>
      <c r="E876" s="197" t="s">
        <v>1443</v>
      </c>
      <c r="F876" s="198" t="s">
        <v>1444</v>
      </c>
      <c r="G876" s="199" t="s">
        <v>670</v>
      </c>
      <c r="H876" s="200">
        <v>0.10000000000000001</v>
      </c>
      <c r="I876" s="201"/>
      <c r="J876" s="202">
        <f>ROUND(I876*H876,2)</f>
        <v>0</v>
      </c>
      <c r="K876" s="203"/>
      <c r="L876" s="38"/>
      <c r="M876" s="204" t="s">
        <v>1</v>
      </c>
      <c r="N876" s="205" t="s">
        <v>41</v>
      </c>
      <c r="O876" s="85"/>
      <c r="P876" s="206">
        <f>O876*H876</f>
        <v>0</v>
      </c>
      <c r="Q876" s="206">
        <v>0</v>
      </c>
      <c r="R876" s="206">
        <f>Q876*H876</f>
        <v>0</v>
      </c>
      <c r="S876" s="206">
        <v>0</v>
      </c>
      <c r="T876" s="207">
        <f>S876*H876</f>
        <v>0</v>
      </c>
      <c r="U876" s="32"/>
      <c r="V876" s="32"/>
      <c r="W876" s="32"/>
      <c r="X876" s="32"/>
      <c r="Y876" s="32"/>
      <c r="Z876" s="32"/>
      <c r="AA876" s="32"/>
      <c r="AB876" s="32"/>
      <c r="AC876" s="32"/>
      <c r="AD876" s="32"/>
      <c r="AE876" s="32"/>
      <c r="AR876" s="208" t="s">
        <v>112</v>
      </c>
      <c r="AT876" s="208" t="s">
        <v>108</v>
      </c>
      <c r="AU876" s="208" t="s">
        <v>76</v>
      </c>
      <c r="AY876" s="11" t="s">
        <v>113</v>
      </c>
      <c r="BE876" s="209">
        <f>IF(N876="základní",J876,0)</f>
        <v>0</v>
      </c>
      <c r="BF876" s="209">
        <f>IF(N876="snížená",J876,0)</f>
        <v>0</v>
      </c>
      <c r="BG876" s="209">
        <f>IF(N876="zákl. přenesená",J876,0)</f>
        <v>0</v>
      </c>
      <c r="BH876" s="209">
        <f>IF(N876="sníž. přenesená",J876,0)</f>
        <v>0</v>
      </c>
      <c r="BI876" s="209">
        <f>IF(N876="nulová",J876,0)</f>
        <v>0</v>
      </c>
      <c r="BJ876" s="11" t="s">
        <v>84</v>
      </c>
      <c r="BK876" s="209">
        <f>ROUND(I876*H876,2)</f>
        <v>0</v>
      </c>
      <c r="BL876" s="11" t="s">
        <v>112</v>
      </c>
      <c r="BM876" s="208" t="s">
        <v>1445</v>
      </c>
    </row>
    <row r="877" s="2" customFormat="1">
      <c r="A877" s="32"/>
      <c r="B877" s="33"/>
      <c r="C877" s="34"/>
      <c r="D877" s="210" t="s">
        <v>115</v>
      </c>
      <c r="E877" s="34"/>
      <c r="F877" s="211" t="s">
        <v>1446</v>
      </c>
      <c r="G877" s="34"/>
      <c r="H877" s="34"/>
      <c r="I877" s="134"/>
      <c r="J877" s="34"/>
      <c r="K877" s="34"/>
      <c r="L877" s="38"/>
      <c r="M877" s="212"/>
      <c r="N877" s="213"/>
      <c r="O877" s="85"/>
      <c r="P877" s="85"/>
      <c r="Q877" s="85"/>
      <c r="R877" s="85"/>
      <c r="S877" s="85"/>
      <c r="T877" s="86"/>
      <c r="U877" s="32"/>
      <c r="V877" s="32"/>
      <c r="W877" s="32"/>
      <c r="X877" s="32"/>
      <c r="Y877" s="32"/>
      <c r="Z877" s="32"/>
      <c r="AA877" s="32"/>
      <c r="AB877" s="32"/>
      <c r="AC877" s="32"/>
      <c r="AD877" s="32"/>
      <c r="AE877" s="32"/>
      <c r="AT877" s="11" t="s">
        <v>115</v>
      </c>
      <c r="AU877" s="11" t="s">
        <v>76</v>
      </c>
    </row>
    <row r="878" s="2" customFormat="1">
      <c r="A878" s="32"/>
      <c r="B878" s="33"/>
      <c r="C878" s="34"/>
      <c r="D878" s="210" t="s">
        <v>117</v>
      </c>
      <c r="E878" s="34"/>
      <c r="F878" s="214" t="s">
        <v>1441</v>
      </c>
      <c r="G878" s="34"/>
      <c r="H878" s="34"/>
      <c r="I878" s="134"/>
      <c r="J878" s="34"/>
      <c r="K878" s="34"/>
      <c r="L878" s="38"/>
      <c r="M878" s="212"/>
      <c r="N878" s="213"/>
      <c r="O878" s="85"/>
      <c r="P878" s="85"/>
      <c r="Q878" s="85"/>
      <c r="R878" s="85"/>
      <c r="S878" s="85"/>
      <c r="T878" s="86"/>
      <c r="U878" s="32"/>
      <c r="V878" s="32"/>
      <c r="W878" s="32"/>
      <c r="X878" s="32"/>
      <c r="Y878" s="32"/>
      <c r="Z878" s="32"/>
      <c r="AA878" s="32"/>
      <c r="AB878" s="32"/>
      <c r="AC878" s="32"/>
      <c r="AD878" s="32"/>
      <c r="AE878" s="32"/>
      <c r="AT878" s="11" t="s">
        <v>117</v>
      </c>
      <c r="AU878" s="11" t="s">
        <v>76</v>
      </c>
    </row>
    <row r="879" s="2" customFormat="1" ht="16.5" customHeight="1">
      <c r="A879" s="32"/>
      <c r="B879" s="33"/>
      <c r="C879" s="196" t="s">
        <v>1447</v>
      </c>
      <c r="D879" s="196" t="s">
        <v>108</v>
      </c>
      <c r="E879" s="197" t="s">
        <v>1448</v>
      </c>
      <c r="F879" s="198" t="s">
        <v>1449</v>
      </c>
      <c r="G879" s="199" t="s">
        <v>670</v>
      </c>
      <c r="H879" s="200">
        <v>0.10000000000000001</v>
      </c>
      <c r="I879" s="201"/>
      <c r="J879" s="202">
        <f>ROUND(I879*H879,2)</f>
        <v>0</v>
      </c>
      <c r="K879" s="203"/>
      <c r="L879" s="38"/>
      <c r="M879" s="204" t="s">
        <v>1</v>
      </c>
      <c r="N879" s="205" t="s">
        <v>41</v>
      </c>
      <c r="O879" s="85"/>
      <c r="P879" s="206">
        <f>O879*H879</f>
        <v>0</v>
      </c>
      <c r="Q879" s="206">
        <v>0</v>
      </c>
      <c r="R879" s="206">
        <f>Q879*H879</f>
        <v>0</v>
      </c>
      <c r="S879" s="206">
        <v>0</v>
      </c>
      <c r="T879" s="207">
        <f>S879*H879</f>
        <v>0</v>
      </c>
      <c r="U879" s="32"/>
      <c r="V879" s="32"/>
      <c r="W879" s="32"/>
      <c r="X879" s="32"/>
      <c r="Y879" s="32"/>
      <c r="Z879" s="32"/>
      <c r="AA879" s="32"/>
      <c r="AB879" s="32"/>
      <c r="AC879" s="32"/>
      <c r="AD879" s="32"/>
      <c r="AE879" s="32"/>
      <c r="AR879" s="208" t="s">
        <v>112</v>
      </c>
      <c r="AT879" s="208" t="s">
        <v>108</v>
      </c>
      <c r="AU879" s="208" t="s">
        <v>76</v>
      </c>
      <c r="AY879" s="11" t="s">
        <v>113</v>
      </c>
      <c r="BE879" s="209">
        <f>IF(N879="základní",J879,0)</f>
        <v>0</v>
      </c>
      <c r="BF879" s="209">
        <f>IF(N879="snížená",J879,0)</f>
        <v>0</v>
      </c>
      <c r="BG879" s="209">
        <f>IF(N879="zákl. přenesená",J879,0)</f>
        <v>0</v>
      </c>
      <c r="BH879" s="209">
        <f>IF(N879="sníž. přenesená",J879,0)</f>
        <v>0</v>
      </c>
      <c r="BI879" s="209">
        <f>IF(N879="nulová",J879,0)</f>
        <v>0</v>
      </c>
      <c r="BJ879" s="11" t="s">
        <v>84</v>
      </c>
      <c r="BK879" s="209">
        <f>ROUND(I879*H879,2)</f>
        <v>0</v>
      </c>
      <c r="BL879" s="11" t="s">
        <v>112</v>
      </c>
      <c r="BM879" s="208" t="s">
        <v>1450</v>
      </c>
    </row>
    <row r="880" s="2" customFormat="1">
      <c r="A880" s="32"/>
      <c r="B880" s="33"/>
      <c r="C880" s="34"/>
      <c r="D880" s="210" t="s">
        <v>115</v>
      </c>
      <c r="E880" s="34"/>
      <c r="F880" s="211" t="s">
        <v>1451</v>
      </c>
      <c r="G880" s="34"/>
      <c r="H880" s="34"/>
      <c r="I880" s="134"/>
      <c r="J880" s="34"/>
      <c r="K880" s="34"/>
      <c r="L880" s="38"/>
      <c r="M880" s="212"/>
      <c r="N880" s="213"/>
      <c r="O880" s="85"/>
      <c r="P880" s="85"/>
      <c r="Q880" s="85"/>
      <c r="R880" s="85"/>
      <c r="S880" s="85"/>
      <c r="T880" s="86"/>
      <c r="U880" s="32"/>
      <c r="V880" s="32"/>
      <c r="W880" s="32"/>
      <c r="X880" s="32"/>
      <c r="Y880" s="32"/>
      <c r="Z880" s="32"/>
      <c r="AA880" s="32"/>
      <c r="AB880" s="32"/>
      <c r="AC880" s="32"/>
      <c r="AD880" s="32"/>
      <c r="AE880" s="32"/>
      <c r="AT880" s="11" t="s">
        <v>115</v>
      </c>
      <c r="AU880" s="11" t="s">
        <v>76</v>
      </c>
    </row>
    <row r="881" s="2" customFormat="1">
      <c r="A881" s="32"/>
      <c r="B881" s="33"/>
      <c r="C881" s="34"/>
      <c r="D881" s="210" t="s">
        <v>117</v>
      </c>
      <c r="E881" s="34"/>
      <c r="F881" s="214" t="s">
        <v>1441</v>
      </c>
      <c r="G881" s="34"/>
      <c r="H881" s="34"/>
      <c r="I881" s="134"/>
      <c r="J881" s="34"/>
      <c r="K881" s="34"/>
      <c r="L881" s="38"/>
      <c r="M881" s="212"/>
      <c r="N881" s="213"/>
      <c r="O881" s="85"/>
      <c r="P881" s="85"/>
      <c r="Q881" s="85"/>
      <c r="R881" s="85"/>
      <c r="S881" s="85"/>
      <c r="T881" s="86"/>
      <c r="U881" s="32"/>
      <c r="V881" s="32"/>
      <c r="W881" s="32"/>
      <c r="X881" s="32"/>
      <c r="Y881" s="32"/>
      <c r="Z881" s="32"/>
      <c r="AA881" s="32"/>
      <c r="AB881" s="32"/>
      <c r="AC881" s="32"/>
      <c r="AD881" s="32"/>
      <c r="AE881" s="32"/>
      <c r="AT881" s="11" t="s">
        <v>117</v>
      </c>
      <c r="AU881" s="11" t="s">
        <v>76</v>
      </c>
    </row>
    <row r="882" s="2" customFormat="1" ht="16.5" customHeight="1">
      <c r="A882" s="32"/>
      <c r="B882" s="33"/>
      <c r="C882" s="196" t="s">
        <v>1452</v>
      </c>
      <c r="D882" s="196" t="s">
        <v>108</v>
      </c>
      <c r="E882" s="197" t="s">
        <v>1453</v>
      </c>
      <c r="F882" s="198" t="s">
        <v>1454</v>
      </c>
      <c r="G882" s="199" t="s">
        <v>670</v>
      </c>
      <c r="H882" s="200">
        <v>0.10000000000000001</v>
      </c>
      <c r="I882" s="201"/>
      <c r="J882" s="202">
        <f>ROUND(I882*H882,2)</f>
        <v>0</v>
      </c>
      <c r="K882" s="203"/>
      <c r="L882" s="38"/>
      <c r="M882" s="204" t="s">
        <v>1</v>
      </c>
      <c r="N882" s="205" t="s">
        <v>41</v>
      </c>
      <c r="O882" s="85"/>
      <c r="P882" s="206">
        <f>O882*H882</f>
        <v>0</v>
      </c>
      <c r="Q882" s="206">
        <v>0</v>
      </c>
      <c r="R882" s="206">
        <f>Q882*H882</f>
        <v>0</v>
      </c>
      <c r="S882" s="206">
        <v>0</v>
      </c>
      <c r="T882" s="207">
        <f>S882*H882</f>
        <v>0</v>
      </c>
      <c r="U882" s="32"/>
      <c r="V882" s="32"/>
      <c r="W882" s="32"/>
      <c r="X882" s="32"/>
      <c r="Y882" s="32"/>
      <c r="Z882" s="32"/>
      <c r="AA882" s="32"/>
      <c r="AB882" s="32"/>
      <c r="AC882" s="32"/>
      <c r="AD882" s="32"/>
      <c r="AE882" s="32"/>
      <c r="AR882" s="208" t="s">
        <v>112</v>
      </c>
      <c r="AT882" s="208" t="s">
        <v>108</v>
      </c>
      <c r="AU882" s="208" t="s">
        <v>76</v>
      </c>
      <c r="AY882" s="11" t="s">
        <v>113</v>
      </c>
      <c r="BE882" s="209">
        <f>IF(N882="základní",J882,0)</f>
        <v>0</v>
      </c>
      <c r="BF882" s="209">
        <f>IF(N882="snížená",J882,0)</f>
        <v>0</v>
      </c>
      <c r="BG882" s="209">
        <f>IF(N882="zákl. přenesená",J882,0)</f>
        <v>0</v>
      </c>
      <c r="BH882" s="209">
        <f>IF(N882="sníž. přenesená",J882,0)</f>
        <v>0</v>
      </c>
      <c r="BI882" s="209">
        <f>IF(N882="nulová",J882,0)</f>
        <v>0</v>
      </c>
      <c r="BJ882" s="11" t="s">
        <v>84</v>
      </c>
      <c r="BK882" s="209">
        <f>ROUND(I882*H882,2)</f>
        <v>0</v>
      </c>
      <c r="BL882" s="11" t="s">
        <v>112</v>
      </c>
      <c r="BM882" s="208" t="s">
        <v>1455</v>
      </c>
    </row>
    <row r="883" s="2" customFormat="1">
      <c r="A883" s="32"/>
      <c r="B883" s="33"/>
      <c r="C883" s="34"/>
      <c r="D883" s="210" t="s">
        <v>115</v>
      </c>
      <c r="E883" s="34"/>
      <c r="F883" s="211" t="s">
        <v>1456</v>
      </c>
      <c r="G883" s="34"/>
      <c r="H883" s="34"/>
      <c r="I883" s="134"/>
      <c r="J883" s="34"/>
      <c r="K883" s="34"/>
      <c r="L883" s="38"/>
      <c r="M883" s="212"/>
      <c r="N883" s="213"/>
      <c r="O883" s="85"/>
      <c r="P883" s="85"/>
      <c r="Q883" s="85"/>
      <c r="R883" s="85"/>
      <c r="S883" s="85"/>
      <c r="T883" s="86"/>
      <c r="U883" s="32"/>
      <c r="V883" s="32"/>
      <c r="W883" s="32"/>
      <c r="X883" s="32"/>
      <c r="Y883" s="32"/>
      <c r="Z883" s="32"/>
      <c r="AA883" s="32"/>
      <c r="AB883" s="32"/>
      <c r="AC883" s="32"/>
      <c r="AD883" s="32"/>
      <c r="AE883" s="32"/>
      <c r="AT883" s="11" t="s">
        <v>115</v>
      </c>
      <c r="AU883" s="11" t="s">
        <v>76</v>
      </c>
    </row>
    <row r="884" s="2" customFormat="1">
      <c r="A884" s="32"/>
      <c r="B884" s="33"/>
      <c r="C884" s="34"/>
      <c r="D884" s="210" t="s">
        <v>117</v>
      </c>
      <c r="E884" s="34"/>
      <c r="F884" s="214" t="s">
        <v>1441</v>
      </c>
      <c r="G884" s="34"/>
      <c r="H884" s="34"/>
      <c r="I884" s="134"/>
      <c r="J884" s="34"/>
      <c r="K884" s="34"/>
      <c r="L884" s="38"/>
      <c r="M884" s="212"/>
      <c r="N884" s="213"/>
      <c r="O884" s="85"/>
      <c r="P884" s="85"/>
      <c r="Q884" s="85"/>
      <c r="R884" s="85"/>
      <c r="S884" s="85"/>
      <c r="T884" s="86"/>
      <c r="U884" s="32"/>
      <c r="V884" s="32"/>
      <c r="W884" s="32"/>
      <c r="X884" s="32"/>
      <c r="Y884" s="32"/>
      <c r="Z884" s="32"/>
      <c r="AA884" s="32"/>
      <c r="AB884" s="32"/>
      <c r="AC884" s="32"/>
      <c r="AD884" s="32"/>
      <c r="AE884" s="32"/>
      <c r="AT884" s="11" t="s">
        <v>117</v>
      </c>
      <c r="AU884" s="11" t="s">
        <v>76</v>
      </c>
    </row>
    <row r="885" s="2" customFormat="1" ht="16.5" customHeight="1">
      <c r="A885" s="32"/>
      <c r="B885" s="33"/>
      <c r="C885" s="196" t="s">
        <v>1457</v>
      </c>
      <c r="D885" s="196" t="s">
        <v>108</v>
      </c>
      <c r="E885" s="197" t="s">
        <v>1458</v>
      </c>
      <c r="F885" s="198" t="s">
        <v>1459</v>
      </c>
      <c r="G885" s="199" t="s">
        <v>670</v>
      </c>
      <c r="H885" s="200">
        <v>0.10000000000000001</v>
      </c>
      <c r="I885" s="201"/>
      <c r="J885" s="202">
        <f>ROUND(I885*H885,2)</f>
        <v>0</v>
      </c>
      <c r="K885" s="203"/>
      <c r="L885" s="38"/>
      <c r="M885" s="204" t="s">
        <v>1</v>
      </c>
      <c r="N885" s="205" t="s">
        <v>41</v>
      </c>
      <c r="O885" s="85"/>
      <c r="P885" s="206">
        <f>O885*H885</f>
        <v>0</v>
      </c>
      <c r="Q885" s="206">
        <v>0</v>
      </c>
      <c r="R885" s="206">
        <f>Q885*H885</f>
        <v>0</v>
      </c>
      <c r="S885" s="206">
        <v>0</v>
      </c>
      <c r="T885" s="207">
        <f>S885*H885</f>
        <v>0</v>
      </c>
      <c r="U885" s="32"/>
      <c r="V885" s="32"/>
      <c r="W885" s="32"/>
      <c r="X885" s="32"/>
      <c r="Y885" s="32"/>
      <c r="Z885" s="32"/>
      <c r="AA885" s="32"/>
      <c r="AB885" s="32"/>
      <c r="AC885" s="32"/>
      <c r="AD885" s="32"/>
      <c r="AE885" s="32"/>
      <c r="AR885" s="208" t="s">
        <v>112</v>
      </c>
      <c r="AT885" s="208" t="s">
        <v>108</v>
      </c>
      <c r="AU885" s="208" t="s">
        <v>76</v>
      </c>
      <c r="AY885" s="11" t="s">
        <v>113</v>
      </c>
      <c r="BE885" s="209">
        <f>IF(N885="základní",J885,0)</f>
        <v>0</v>
      </c>
      <c r="BF885" s="209">
        <f>IF(N885="snížená",J885,0)</f>
        <v>0</v>
      </c>
      <c r="BG885" s="209">
        <f>IF(N885="zákl. přenesená",J885,0)</f>
        <v>0</v>
      </c>
      <c r="BH885" s="209">
        <f>IF(N885="sníž. přenesená",J885,0)</f>
        <v>0</v>
      </c>
      <c r="BI885" s="209">
        <f>IF(N885="nulová",J885,0)</f>
        <v>0</v>
      </c>
      <c r="BJ885" s="11" t="s">
        <v>84</v>
      </c>
      <c r="BK885" s="209">
        <f>ROUND(I885*H885,2)</f>
        <v>0</v>
      </c>
      <c r="BL885" s="11" t="s">
        <v>112</v>
      </c>
      <c r="BM885" s="208" t="s">
        <v>1460</v>
      </c>
    </row>
    <row r="886" s="2" customFormat="1">
      <c r="A886" s="32"/>
      <c r="B886" s="33"/>
      <c r="C886" s="34"/>
      <c r="D886" s="210" t="s">
        <v>115</v>
      </c>
      <c r="E886" s="34"/>
      <c r="F886" s="211" t="s">
        <v>1461</v>
      </c>
      <c r="G886" s="34"/>
      <c r="H886" s="34"/>
      <c r="I886" s="134"/>
      <c r="J886" s="34"/>
      <c r="K886" s="34"/>
      <c r="L886" s="38"/>
      <c r="M886" s="212"/>
      <c r="N886" s="213"/>
      <c r="O886" s="85"/>
      <c r="P886" s="85"/>
      <c r="Q886" s="85"/>
      <c r="R886" s="85"/>
      <c r="S886" s="85"/>
      <c r="T886" s="86"/>
      <c r="U886" s="32"/>
      <c r="V886" s="32"/>
      <c r="W886" s="32"/>
      <c r="X886" s="32"/>
      <c r="Y886" s="32"/>
      <c r="Z886" s="32"/>
      <c r="AA886" s="32"/>
      <c r="AB886" s="32"/>
      <c r="AC886" s="32"/>
      <c r="AD886" s="32"/>
      <c r="AE886" s="32"/>
      <c r="AT886" s="11" t="s">
        <v>115</v>
      </c>
      <c r="AU886" s="11" t="s">
        <v>76</v>
      </c>
    </row>
    <row r="887" s="2" customFormat="1">
      <c r="A887" s="32"/>
      <c r="B887" s="33"/>
      <c r="C887" s="34"/>
      <c r="D887" s="210" t="s">
        <v>117</v>
      </c>
      <c r="E887" s="34"/>
      <c r="F887" s="214" t="s">
        <v>1441</v>
      </c>
      <c r="G887" s="34"/>
      <c r="H887" s="34"/>
      <c r="I887" s="134"/>
      <c r="J887" s="34"/>
      <c r="K887" s="34"/>
      <c r="L887" s="38"/>
      <c r="M887" s="212"/>
      <c r="N887" s="213"/>
      <c r="O887" s="85"/>
      <c r="P887" s="85"/>
      <c r="Q887" s="85"/>
      <c r="R887" s="85"/>
      <c r="S887" s="85"/>
      <c r="T887" s="86"/>
      <c r="U887" s="32"/>
      <c r="V887" s="32"/>
      <c r="W887" s="32"/>
      <c r="X887" s="32"/>
      <c r="Y887" s="32"/>
      <c r="Z887" s="32"/>
      <c r="AA887" s="32"/>
      <c r="AB887" s="32"/>
      <c r="AC887" s="32"/>
      <c r="AD887" s="32"/>
      <c r="AE887" s="32"/>
      <c r="AT887" s="11" t="s">
        <v>117</v>
      </c>
      <c r="AU887" s="11" t="s">
        <v>76</v>
      </c>
    </row>
    <row r="888" s="2" customFormat="1" ht="16.5" customHeight="1">
      <c r="A888" s="32"/>
      <c r="B888" s="33"/>
      <c r="C888" s="196" t="s">
        <v>1462</v>
      </c>
      <c r="D888" s="196" t="s">
        <v>108</v>
      </c>
      <c r="E888" s="197" t="s">
        <v>1463</v>
      </c>
      <c r="F888" s="198" t="s">
        <v>1464</v>
      </c>
      <c r="G888" s="199" t="s">
        <v>670</v>
      </c>
      <c r="H888" s="200">
        <v>0.10000000000000001</v>
      </c>
      <c r="I888" s="201"/>
      <c r="J888" s="202">
        <f>ROUND(I888*H888,2)</f>
        <v>0</v>
      </c>
      <c r="K888" s="203"/>
      <c r="L888" s="38"/>
      <c r="M888" s="204" t="s">
        <v>1</v>
      </c>
      <c r="N888" s="205" t="s">
        <v>41</v>
      </c>
      <c r="O888" s="85"/>
      <c r="P888" s="206">
        <f>O888*H888</f>
        <v>0</v>
      </c>
      <c r="Q888" s="206">
        <v>0</v>
      </c>
      <c r="R888" s="206">
        <f>Q888*H888</f>
        <v>0</v>
      </c>
      <c r="S888" s="206">
        <v>0</v>
      </c>
      <c r="T888" s="207">
        <f>S888*H888</f>
        <v>0</v>
      </c>
      <c r="U888" s="32"/>
      <c r="V888" s="32"/>
      <c r="W888" s="32"/>
      <c r="X888" s="32"/>
      <c r="Y888" s="32"/>
      <c r="Z888" s="32"/>
      <c r="AA888" s="32"/>
      <c r="AB888" s="32"/>
      <c r="AC888" s="32"/>
      <c r="AD888" s="32"/>
      <c r="AE888" s="32"/>
      <c r="AR888" s="208" t="s">
        <v>112</v>
      </c>
      <c r="AT888" s="208" t="s">
        <v>108</v>
      </c>
      <c r="AU888" s="208" t="s">
        <v>76</v>
      </c>
      <c r="AY888" s="11" t="s">
        <v>113</v>
      </c>
      <c r="BE888" s="209">
        <f>IF(N888="základní",J888,0)</f>
        <v>0</v>
      </c>
      <c r="BF888" s="209">
        <f>IF(N888="snížená",J888,0)</f>
        <v>0</v>
      </c>
      <c r="BG888" s="209">
        <f>IF(N888="zákl. přenesená",J888,0)</f>
        <v>0</v>
      </c>
      <c r="BH888" s="209">
        <f>IF(N888="sníž. přenesená",J888,0)</f>
        <v>0</v>
      </c>
      <c r="BI888" s="209">
        <f>IF(N888="nulová",J888,0)</f>
        <v>0</v>
      </c>
      <c r="BJ888" s="11" t="s">
        <v>84</v>
      </c>
      <c r="BK888" s="209">
        <f>ROUND(I888*H888,2)</f>
        <v>0</v>
      </c>
      <c r="BL888" s="11" t="s">
        <v>112</v>
      </c>
      <c r="BM888" s="208" t="s">
        <v>1465</v>
      </c>
    </row>
    <row r="889" s="2" customFormat="1">
      <c r="A889" s="32"/>
      <c r="B889" s="33"/>
      <c r="C889" s="34"/>
      <c r="D889" s="210" t="s">
        <v>115</v>
      </c>
      <c r="E889" s="34"/>
      <c r="F889" s="211" t="s">
        <v>1466</v>
      </c>
      <c r="G889" s="34"/>
      <c r="H889" s="34"/>
      <c r="I889" s="134"/>
      <c r="J889" s="34"/>
      <c r="K889" s="34"/>
      <c r="L889" s="38"/>
      <c r="M889" s="212"/>
      <c r="N889" s="213"/>
      <c r="O889" s="85"/>
      <c r="P889" s="85"/>
      <c r="Q889" s="85"/>
      <c r="R889" s="85"/>
      <c r="S889" s="85"/>
      <c r="T889" s="86"/>
      <c r="U889" s="32"/>
      <c r="V889" s="32"/>
      <c r="W889" s="32"/>
      <c r="X889" s="32"/>
      <c r="Y889" s="32"/>
      <c r="Z889" s="32"/>
      <c r="AA889" s="32"/>
      <c r="AB889" s="32"/>
      <c r="AC889" s="32"/>
      <c r="AD889" s="32"/>
      <c r="AE889" s="32"/>
      <c r="AT889" s="11" t="s">
        <v>115</v>
      </c>
      <c r="AU889" s="11" t="s">
        <v>76</v>
      </c>
    </row>
    <row r="890" s="2" customFormat="1">
      <c r="A890" s="32"/>
      <c r="B890" s="33"/>
      <c r="C890" s="34"/>
      <c r="D890" s="210" t="s">
        <v>117</v>
      </c>
      <c r="E890" s="34"/>
      <c r="F890" s="214" t="s">
        <v>1441</v>
      </c>
      <c r="G890" s="34"/>
      <c r="H890" s="34"/>
      <c r="I890" s="134"/>
      <c r="J890" s="34"/>
      <c r="K890" s="34"/>
      <c r="L890" s="38"/>
      <c r="M890" s="212"/>
      <c r="N890" s="213"/>
      <c r="O890" s="85"/>
      <c r="P890" s="85"/>
      <c r="Q890" s="85"/>
      <c r="R890" s="85"/>
      <c r="S890" s="85"/>
      <c r="T890" s="86"/>
      <c r="U890" s="32"/>
      <c r="V890" s="32"/>
      <c r="W890" s="32"/>
      <c r="X890" s="32"/>
      <c r="Y890" s="32"/>
      <c r="Z890" s="32"/>
      <c r="AA890" s="32"/>
      <c r="AB890" s="32"/>
      <c r="AC890" s="32"/>
      <c r="AD890" s="32"/>
      <c r="AE890" s="32"/>
      <c r="AT890" s="11" t="s">
        <v>117</v>
      </c>
      <c r="AU890" s="11" t="s">
        <v>76</v>
      </c>
    </row>
    <row r="891" s="2" customFormat="1" ht="16.5" customHeight="1">
      <c r="A891" s="32"/>
      <c r="B891" s="33"/>
      <c r="C891" s="196" t="s">
        <v>1467</v>
      </c>
      <c r="D891" s="196" t="s">
        <v>108</v>
      </c>
      <c r="E891" s="197" t="s">
        <v>1468</v>
      </c>
      <c r="F891" s="198" t="s">
        <v>1469</v>
      </c>
      <c r="G891" s="199" t="s">
        <v>670</v>
      </c>
      <c r="H891" s="200">
        <v>0.10000000000000001</v>
      </c>
      <c r="I891" s="201"/>
      <c r="J891" s="202">
        <f>ROUND(I891*H891,2)</f>
        <v>0</v>
      </c>
      <c r="K891" s="203"/>
      <c r="L891" s="38"/>
      <c r="M891" s="204" t="s">
        <v>1</v>
      </c>
      <c r="N891" s="205" t="s">
        <v>41</v>
      </c>
      <c r="O891" s="85"/>
      <c r="P891" s="206">
        <f>O891*H891</f>
        <v>0</v>
      </c>
      <c r="Q891" s="206">
        <v>0</v>
      </c>
      <c r="R891" s="206">
        <f>Q891*H891</f>
        <v>0</v>
      </c>
      <c r="S891" s="206">
        <v>0</v>
      </c>
      <c r="T891" s="207">
        <f>S891*H891</f>
        <v>0</v>
      </c>
      <c r="U891" s="32"/>
      <c r="V891" s="32"/>
      <c r="W891" s="32"/>
      <c r="X891" s="32"/>
      <c r="Y891" s="32"/>
      <c r="Z891" s="32"/>
      <c r="AA891" s="32"/>
      <c r="AB891" s="32"/>
      <c r="AC891" s="32"/>
      <c r="AD891" s="32"/>
      <c r="AE891" s="32"/>
      <c r="AR891" s="208" t="s">
        <v>112</v>
      </c>
      <c r="AT891" s="208" t="s">
        <v>108</v>
      </c>
      <c r="AU891" s="208" t="s">
        <v>76</v>
      </c>
      <c r="AY891" s="11" t="s">
        <v>113</v>
      </c>
      <c r="BE891" s="209">
        <f>IF(N891="základní",J891,0)</f>
        <v>0</v>
      </c>
      <c r="BF891" s="209">
        <f>IF(N891="snížená",J891,0)</f>
        <v>0</v>
      </c>
      <c r="BG891" s="209">
        <f>IF(N891="zákl. přenesená",J891,0)</f>
        <v>0</v>
      </c>
      <c r="BH891" s="209">
        <f>IF(N891="sníž. přenesená",J891,0)</f>
        <v>0</v>
      </c>
      <c r="BI891" s="209">
        <f>IF(N891="nulová",J891,0)</f>
        <v>0</v>
      </c>
      <c r="BJ891" s="11" t="s">
        <v>84</v>
      </c>
      <c r="BK891" s="209">
        <f>ROUND(I891*H891,2)</f>
        <v>0</v>
      </c>
      <c r="BL891" s="11" t="s">
        <v>112</v>
      </c>
      <c r="BM891" s="208" t="s">
        <v>1470</v>
      </c>
    </row>
    <row r="892" s="2" customFormat="1">
      <c r="A892" s="32"/>
      <c r="B892" s="33"/>
      <c r="C892" s="34"/>
      <c r="D892" s="210" t="s">
        <v>115</v>
      </c>
      <c r="E892" s="34"/>
      <c r="F892" s="211" t="s">
        <v>1471</v>
      </c>
      <c r="G892" s="34"/>
      <c r="H892" s="34"/>
      <c r="I892" s="134"/>
      <c r="J892" s="34"/>
      <c r="K892" s="34"/>
      <c r="L892" s="38"/>
      <c r="M892" s="212"/>
      <c r="N892" s="213"/>
      <c r="O892" s="85"/>
      <c r="P892" s="85"/>
      <c r="Q892" s="85"/>
      <c r="R892" s="85"/>
      <c r="S892" s="85"/>
      <c r="T892" s="86"/>
      <c r="U892" s="32"/>
      <c r="V892" s="32"/>
      <c r="W892" s="32"/>
      <c r="X892" s="32"/>
      <c r="Y892" s="32"/>
      <c r="Z892" s="32"/>
      <c r="AA892" s="32"/>
      <c r="AB892" s="32"/>
      <c r="AC892" s="32"/>
      <c r="AD892" s="32"/>
      <c r="AE892" s="32"/>
      <c r="AT892" s="11" t="s">
        <v>115</v>
      </c>
      <c r="AU892" s="11" t="s">
        <v>76</v>
      </c>
    </row>
    <row r="893" s="2" customFormat="1">
      <c r="A893" s="32"/>
      <c r="B893" s="33"/>
      <c r="C893" s="34"/>
      <c r="D893" s="210" t="s">
        <v>117</v>
      </c>
      <c r="E893" s="34"/>
      <c r="F893" s="214" t="s">
        <v>1441</v>
      </c>
      <c r="G893" s="34"/>
      <c r="H893" s="34"/>
      <c r="I893" s="134"/>
      <c r="J893" s="34"/>
      <c r="K893" s="34"/>
      <c r="L893" s="38"/>
      <c r="M893" s="212"/>
      <c r="N893" s="213"/>
      <c r="O893" s="85"/>
      <c r="P893" s="85"/>
      <c r="Q893" s="85"/>
      <c r="R893" s="85"/>
      <c r="S893" s="85"/>
      <c r="T893" s="86"/>
      <c r="U893" s="32"/>
      <c r="V893" s="32"/>
      <c r="W893" s="32"/>
      <c r="X893" s="32"/>
      <c r="Y893" s="32"/>
      <c r="Z893" s="32"/>
      <c r="AA893" s="32"/>
      <c r="AB893" s="32"/>
      <c r="AC893" s="32"/>
      <c r="AD893" s="32"/>
      <c r="AE893" s="32"/>
      <c r="AT893" s="11" t="s">
        <v>117</v>
      </c>
      <c r="AU893" s="11" t="s">
        <v>76</v>
      </c>
    </row>
    <row r="894" s="2" customFormat="1" ht="16.5" customHeight="1">
      <c r="A894" s="32"/>
      <c r="B894" s="33"/>
      <c r="C894" s="196" t="s">
        <v>1472</v>
      </c>
      <c r="D894" s="196" t="s">
        <v>108</v>
      </c>
      <c r="E894" s="197" t="s">
        <v>1473</v>
      </c>
      <c r="F894" s="198" t="s">
        <v>1474</v>
      </c>
      <c r="G894" s="199" t="s">
        <v>670</v>
      </c>
      <c r="H894" s="200">
        <v>1</v>
      </c>
      <c r="I894" s="201"/>
      <c r="J894" s="202">
        <f>ROUND(I894*H894,2)</f>
        <v>0</v>
      </c>
      <c r="K894" s="203"/>
      <c r="L894" s="38"/>
      <c r="M894" s="204" t="s">
        <v>1</v>
      </c>
      <c r="N894" s="205" t="s">
        <v>41</v>
      </c>
      <c r="O894" s="85"/>
      <c r="P894" s="206">
        <f>O894*H894</f>
        <v>0</v>
      </c>
      <c r="Q894" s="206">
        <v>0</v>
      </c>
      <c r="R894" s="206">
        <f>Q894*H894</f>
        <v>0</v>
      </c>
      <c r="S894" s="206">
        <v>0</v>
      </c>
      <c r="T894" s="207">
        <f>S894*H894</f>
        <v>0</v>
      </c>
      <c r="U894" s="32"/>
      <c r="V894" s="32"/>
      <c r="W894" s="32"/>
      <c r="X894" s="32"/>
      <c r="Y894" s="32"/>
      <c r="Z894" s="32"/>
      <c r="AA894" s="32"/>
      <c r="AB894" s="32"/>
      <c r="AC894" s="32"/>
      <c r="AD894" s="32"/>
      <c r="AE894" s="32"/>
      <c r="AR894" s="208" t="s">
        <v>112</v>
      </c>
      <c r="AT894" s="208" t="s">
        <v>108</v>
      </c>
      <c r="AU894" s="208" t="s">
        <v>76</v>
      </c>
      <c r="AY894" s="11" t="s">
        <v>113</v>
      </c>
      <c r="BE894" s="209">
        <f>IF(N894="základní",J894,0)</f>
        <v>0</v>
      </c>
      <c r="BF894" s="209">
        <f>IF(N894="snížená",J894,0)</f>
        <v>0</v>
      </c>
      <c r="BG894" s="209">
        <f>IF(N894="zákl. přenesená",J894,0)</f>
        <v>0</v>
      </c>
      <c r="BH894" s="209">
        <f>IF(N894="sníž. přenesená",J894,0)</f>
        <v>0</v>
      </c>
      <c r="BI894" s="209">
        <f>IF(N894="nulová",J894,0)</f>
        <v>0</v>
      </c>
      <c r="BJ894" s="11" t="s">
        <v>84</v>
      </c>
      <c r="BK894" s="209">
        <f>ROUND(I894*H894,2)</f>
        <v>0</v>
      </c>
      <c r="BL894" s="11" t="s">
        <v>112</v>
      </c>
      <c r="BM894" s="208" t="s">
        <v>1475</v>
      </c>
    </row>
    <row r="895" s="2" customFormat="1">
      <c r="A895" s="32"/>
      <c r="B895" s="33"/>
      <c r="C895" s="34"/>
      <c r="D895" s="210" t="s">
        <v>115</v>
      </c>
      <c r="E895" s="34"/>
      <c r="F895" s="211" t="s">
        <v>1476</v>
      </c>
      <c r="G895" s="34"/>
      <c r="H895" s="34"/>
      <c r="I895" s="134"/>
      <c r="J895" s="34"/>
      <c r="K895" s="34"/>
      <c r="L895" s="38"/>
      <c r="M895" s="212"/>
      <c r="N895" s="213"/>
      <c r="O895" s="85"/>
      <c r="P895" s="85"/>
      <c r="Q895" s="85"/>
      <c r="R895" s="85"/>
      <c r="S895" s="85"/>
      <c r="T895" s="86"/>
      <c r="U895" s="32"/>
      <c r="V895" s="32"/>
      <c r="W895" s="32"/>
      <c r="X895" s="32"/>
      <c r="Y895" s="32"/>
      <c r="Z895" s="32"/>
      <c r="AA895" s="32"/>
      <c r="AB895" s="32"/>
      <c r="AC895" s="32"/>
      <c r="AD895" s="32"/>
      <c r="AE895" s="32"/>
      <c r="AT895" s="11" t="s">
        <v>115</v>
      </c>
      <c r="AU895" s="11" t="s">
        <v>76</v>
      </c>
    </row>
    <row r="896" s="2" customFormat="1">
      <c r="A896" s="32"/>
      <c r="B896" s="33"/>
      <c r="C896" s="34"/>
      <c r="D896" s="210" t="s">
        <v>117</v>
      </c>
      <c r="E896" s="34"/>
      <c r="F896" s="214" t="s">
        <v>1441</v>
      </c>
      <c r="G896" s="34"/>
      <c r="H896" s="34"/>
      <c r="I896" s="134"/>
      <c r="J896" s="34"/>
      <c r="K896" s="34"/>
      <c r="L896" s="38"/>
      <c r="M896" s="212"/>
      <c r="N896" s="213"/>
      <c r="O896" s="85"/>
      <c r="P896" s="85"/>
      <c r="Q896" s="85"/>
      <c r="R896" s="85"/>
      <c r="S896" s="85"/>
      <c r="T896" s="86"/>
      <c r="U896" s="32"/>
      <c r="V896" s="32"/>
      <c r="W896" s="32"/>
      <c r="X896" s="32"/>
      <c r="Y896" s="32"/>
      <c r="Z896" s="32"/>
      <c r="AA896" s="32"/>
      <c r="AB896" s="32"/>
      <c r="AC896" s="32"/>
      <c r="AD896" s="32"/>
      <c r="AE896" s="32"/>
      <c r="AT896" s="11" t="s">
        <v>117</v>
      </c>
      <c r="AU896" s="11" t="s">
        <v>76</v>
      </c>
    </row>
    <row r="897" s="2" customFormat="1" ht="16.5" customHeight="1">
      <c r="A897" s="32"/>
      <c r="B897" s="33"/>
      <c r="C897" s="196" t="s">
        <v>1477</v>
      </c>
      <c r="D897" s="196" t="s">
        <v>108</v>
      </c>
      <c r="E897" s="197" t="s">
        <v>1478</v>
      </c>
      <c r="F897" s="198" t="s">
        <v>1479</v>
      </c>
      <c r="G897" s="199" t="s">
        <v>670</v>
      </c>
      <c r="H897" s="200">
        <v>1</v>
      </c>
      <c r="I897" s="201"/>
      <c r="J897" s="202">
        <f>ROUND(I897*H897,2)</f>
        <v>0</v>
      </c>
      <c r="K897" s="203"/>
      <c r="L897" s="38"/>
      <c r="M897" s="204" t="s">
        <v>1</v>
      </c>
      <c r="N897" s="205" t="s">
        <v>41</v>
      </c>
      <c r="O897" s="85"/>
      <c r="P897" s="206">
        <f>O897*H897</f>
        <v>0</v>
      </c>
      <c r="Q897" s="206">
        <v>0</v>
      </c>
      <c r="R897" s="206">
        <f>Q897*H897</f>
        <v>0</v>
      </c>
      <c r="S897" s="206">
        <v>0</v>
      </c>
      <c r="T897" s="207">
        <f>S897*H897</f>
        <v>0</v>
      </c>
      <c r="U897" s="32"/>
      <c r="V897" s="32"/>
      <c r="W897" s="32"/>
      <c r="X897" s="32"/>
      <c r="Y897" s="32"/>
      <c r="Z897" s="32"/>
      <c r="AA897" s="32"/>
      <c r="AB897" s="32"/>
      <c r="AC897" s="32"/>
      <c r="AD897" s="32"/>
      <c r="AE897" s="32"/>
      <c r="AR897" s="208" t="s">
        <v>112</v>
      </c>
      <c r="AT897" s="208" t="s">
        <v>108</v>
      </c>
      <c r="AU897" s="208" t="s">
        <v>76</v>
      </c>
      <c r="AY897" s="11" t="s">
        <v>113</v>
      </c>
      <c r="BE897" s="209">
        <f>IF(N897="základní",J897,0)</f>
        <v>0</v>
      </c>
      <c r="BF897" s="209">
        <f>IF(N897="snížená",J897,0)</f>
        <v>0</v>
      </c>
      <c r="BG897" s="209">
        <f>IF(N897="zákl. přenesená",J897,0)</f>
        <v>0</v>
      </c>
      <c r="BH897" s="209">
        <f>IF(N897="sníž. přenesená",J897,0)</f>
        <v>0</v>
      </c>
      <c r="BI897" s="209">
        <f>IF(N897="nulová",J897,0)</f>
        <v>0</v>
      </c>
      <c r="BJ897" s="11" t="s">
        <v>84</v>
      </c>
      <c r="BK897" s="209">
        <f>ROUND(I897*H897,2)</f>
        <v>0</v>
      </c>
      <c r="BL897" s="11" t="s">
        <v>112</v>
      </c>
      <c r="BM897" s="208" t="s">
        <v>1480</v>
      </c>
    </row>
    <row r="898" s="2" customFormat="1">
      <c r="A898" s="32"/>
      <c r="B898" s="33"/>
      <c r="C898" s="34"/>
      <c r="D898" s="210" t="s">
        <v>115</v>
      </c>
      <c r="E898" s="34"/>
      <c r="F898" s="211" t="s">
        <v>1481</v>
      </c>
      <c r="G898" s="34"/>
      <c r="H898" s="34"/>
      <c r="I898" s="134"/>
      <c r="J898" s="34"/>
      <c r="K898" s="34"/>
      <c r="L898" s="38"/>
      <c r="M898" s="212"/>
      <c r="N898" s="213"/>
      <c r="O898" s="85"/>
      <c r="P898" s="85"/>
      <c r="Q898" s="85"/>
      <c r="R898" s="85"/>
      <c r="S898" s="85"/>
      <c r="T898" s="86"/>
      <c r="U898" s="32"/>
      <c r="V898" s="32"/>
      <c r="W898" s="32"/>
      <c r="X898" s="32"/>
      <c r="Y898" s="32"/>
      <c r="Z898" s="32"/>
      <c r="AA898" s="32"/>
      <c r="AB898" s="32"/>
      <c r="AC898" s="32"/>
      <c r="AD898" s="32"/>
      <c r="AE898" s="32"/>
      <c r="AT898" s="11" t="s">
        <v>115</v>
      </c>
      <c r="AU898" s="11" t="s">
        <v>76</v>
      </c>
    </row>
    <row r="899" s="2" customFormat="1">
      <c r="A899" s="32"/>
      <c r="B899" s="33"/>
      <c r="C899" s="34"/>
      <c r="D899" s="210" t="s">
        <v>117</v>
      </c>
      <c r="E899" s="34"/>
      <c r="F899" s="214" t="s">
        <v>1441</v>
      </c>
      <c r="G899" s="34"/>
      <c r="H899" s="34"/>
      <c r="I899" s="134"/>
      <c r="J899" s="34"/>
      <c r="K899" s="34"/>
      <c r="L899" s="38"/>
      <c r="M899" s="212"/>
      <c r="N899" s="213"/>
      <c r="O899" s="85"/>
      <c r="P899" s="85"/>
      <c r="Q899" s="85"/>
      <c r="R899" s="85"/>
      <c r="S899" s="85"/>
      <c r="T899" s="86"/>
      <c r="U899" s="32"/>
      <c r="V899" s="32"/>
      <c r="W899" s="32"/>
      <c r="X899" s="32"/>
      <c r="Y899" s="32"/>
      <c r="Z899" s="32"/>
      <c r="AA899" s="32"/>
      <c r="AB899" s="32"/>
      <c r="AC899" s="32"/>
      <c r="AD899" s="32"/>
      <c r="AE899" s="32"/>
      <c r="AT899" s="11" t="s">
        <v>117</v>
      </c>
      <c r="AU899" s="11" t="s">
        <v>76</v>
      </c>
    </row>
    <row r="900" s="2" customFormat="1" ht="16.5" customHeight="1">
      <c r="A900" s="32"/>
      <c r="B900" s="33"/>
      <c r="C900" s="196" t="s">
        <v>1482</v>
      </c>
      <c r="D900" s="196" t="s">
        <v>108</v>
      </c>
      <c r="E900" s="197" t="s">
        <v>1483</v>
      </c>
      <c r="F900" s="198" t="s">
        <v>1484</v>
      </c>
      <c r="G900" s="199" t="s">
        <v>670</v>
      </c>
      <c r="H900" s="200">
        <v>0.20000000000000001</v>
      </c>
      <c r="I900" s="201"/>
      <c r="J900" s="202">
        <f>ROUND(I900*H900,2)</f>
        <v>0</v>
      </c>
      <c r="K900" s="203"/>
      <c r="L900" s="38"/>
      <c r="M900" s="204" t="s">
        <v>1</v>
      </c>
      <c r="N900" s="205" t="s">
        <v>41</v>
      </c>
      <c r="O900" s="85"/>
      <c r="P900" s="206">
        <f>O900*H900</f>
        <v>0</v>
      </c>
      <c r="Q900" s="206">
        <v>0</v>
      </c>
      <c r="R900" s="206">
        <f>Q900*H900</f>
        <v>0</v>
      </c>
      <c r="S900" s="206">
        <v>0</v>
      </c>
      <c r="T900" s="207">
        <f>S900*H900</f>
        <v>0</v>
      </c>
      <c r="U900" s="32"/>
      <c r="V900" s="32"/>
      <c r="W900" s="32"/>
      <c r="X900" s="32"/>
      <c r="Y900" s="32"/>
      <c r="Z900" s="32"/>
      <c r="AA900" s="32"/>
      <c r="AB900" s="32"/>
      <c r="AC900" s="32"/>
      <c r="AD900" s="32"/>
      <c r="AE900" s="32"/>
      <c r="AR900" s="208" t="s">
        <v>112</v>
      </c>
      <c r="AT900" s="208" t="s">
        <v>108</v>
      </c>
      <c r="AU900" s="208" t="s">
        <v>76</v>
      </c>
      <c r="AY900" s="11" t="s">
        <v>113</v>
      </c>
      <c r="BE900" s="209">
        <f>IF(N900="základní",J900,0)</f>
        <v>0</v>
      </c>
      <c r="BF900" s="209">
        <f>IF(N900="snížená",J900,0)</f>
        <v>0</v>
      </c>
      <c r="BG900" s="209">
        <f>IF(N900="zákl. přenesená",J900,0)</f>
        <v>0</v>
      </c>
      <c r="BH900" s="209">
        <f>IF(N900="sníž. přenesená",J900,0)</f>
        <v>0</v>
      </c>
      <c r="BI900" s="209">
        <f>IF(N900="nulová",J900,0)</f>
        <v>0</v>
      </c>
      <c r="BJ900" s="11" t="s">
        <v>84</v>
      </c>
      <c r="BK900" s="209">
        <f>ROUND(I900*H900,2)</f>
        <v>0</v>
      </c>
      <c r="BL900" s="11" t="s">
        <v>112</v>
      </c>
      <c r="BM900" s="208" t="s">
        <v>1485</v>
      </c>
    </row>
    <row r="901" s="2" customFormat="1">
      <c r="A901" s="32"/>
      <c r="B901" s="33"/>
      <c r="C901" s="34"/>
      <c r="D901" s="210" t="s">
        <v>115</v>
      </c>
      <c r="E901" s="34"/>
      <c r="F901" s="211" t="s">
        <v>1486</v>
      </c>
      <c r="G901" s="34"/>
      <c r="H901" s="34"/>
      <c r="I901" s="134"/>
      <c r="J901" s="34"/>
      <c r="K901" s="34"/>
      <c r="L901" s="38"/>
      <c r="M901" s="212"/>
      <c r="N901" s="213"/>
      <c r="O901" s="85"/>
      <c r="P901" s="85"/>
      <c r="Q901" s="85"/>
      <c r="R901" s="85"/>
      <c r="S901" s="85"/>
      <c r="T901" s="86"/>
      <c r="U901" s="32"/>
      <c r="V901" s="32"/>
      <c r="W901" s="32"/>
      <c r="X901" s="32"/>
      <c r="Y901" s="32"/>
      <c r="Z901" s="32"/>
      <c r="AA901" s="32"/>
      <c r="AB901" s="32"/>
      <c r="AC901" s="32"/>
      <c r="AD901" s="32"/>
      <c r="AE901" s="32"/>
      <c r="AT901" s="11" t="s">
        <v>115</v>
      </c>
      <c r="AU901" s="11" t="s">
        <v>76</v>
      </c>
    </row>
    <row r="902" s="2" customFormat="1">
      <c r="A902" s="32"/>
      <c r="B902" s="33"/>
      <c r="C902" s="34"/>
      <c r="D902" s="210" t="s">
        <v>117</v>
      </c>
      <c r="E902" s="34"/>
      <c r="F902" s="214" t="s">
        <v>1487</v>
      </c>
      <c r="G902" s="34"/>
      <c r="H902" s="34"/>
      <c r="I902" s="134"/>
      <c r="J902" s="34"/>
      <c r="K902" s="34"/>
      <c r="L902" s="38"/>
      <c r="M902" s="212"/>
      <c r="N902" s="213"/>
      <c r="O902" s="85"/>
      <c r="P902" s="85"/>
      <c r="Q902" s="85"/>
      <c r="R902" s="85"/>
      <c r="S902" s="85"/>
      <c r="T902" s="86"/>
      <c r="U902" s="32"/>
      <c r="V902" s="32"/>
      <c r="W902" s="32"/>
      <c r="X902" s="32"/>
      <c r="Y902" s="32"/>
      <c r="Z902" s="32"/>
      <c r="AA902" s="32"/>
      <c r="AB902" s="32"/>
      <c r="AC902" s="32"/>
      <c r="AD902" s="32"/>
      <c r="AE902" s="32"/>
      <c r="AT902" s="11" t="s">
        <v>117</v>
      </c>
      <c r="AU902" s="11" t="s">
        <v>76</v>
      </c>
    </row>
    <row r="903" s="2" customFormat="1" ht="16.5" customHeight="1">
      <c r="A903" s="32"/>
      <c r="B903" s="33"/>
      <c r="C903" s="196" t="s">
        <v>1488</v>
      </c>
      <c r="D903" s="196" t="s">
        <v>108</v>
      </c>
      <c r="E903" s="197" t="s">
        <v>1489</v>
      </c>
      <c r="F903" s="198" t="s">
        <v>1490</v>
      </c>
      <c r="G903" s="199" t="s">
        <v>670</v>
      </c>
      <c r="H903" s="200">
        <v>0.10000000000000001</v>
      </c>
      <c r="I903" s="201"/>
      <c r="J903" s="202">
        <f>ROUND(I903*H903,2)</f>
        <v>0</v>
      </c>
      <c r="K903" s="203"/>
      <c r="L903" s="38"/>
      <c r="M903" s="204" t="s">
        <v>1</v>
      </c>
      <c r="N903" s="205" t="s">
        <v>41</v>
      </c>
      <c r="O903" s="85"/>
      <c r="P903" s="206">
        <f>O903*H903</f>
        <v>0</v>
      </c>
      <c r="Q903" s="206">
        <v>0</v>
      </c>
      <c r="R903" s="206">
        <f>Q903*H903</f>
        <v>0</v>
      </c>
      <c r="S903" s="206">
        <v>0</v>
      </c>
      <c r="T903" s="207">
        <f>S903*H903</f>
        <v>0</v>
      </c>
      <c r="U903" s="32"/>
      <c r="V903" s="32"/>
      <c r="W903" s="32"/>
      <c r="X903" s="32"/>
      <c r="Y903" s="32"/>
      <c r="Z903" s="32"/>
      <c r="AA903" s="32"/>
      <c r="AB903" s="32"/>
      <c r="AC903" s="32"/>
      <c r="AD903" s="32"/>
      <c r="AE903" s="32"/>
      <c r="AR903" s="208" t="s">
        <v>112</v>
      </c>
      <c r="AT903" s="208" t="s">
        <v>108</v>
      </c>
      <c r="AU903" s="208" t="s">
        <v>76</v>
      </c>
      <c r="AY903" s="11" t="s">
        <v>113</v>
      </c>
      <c r="BE903" s="209">
        <f>IF(N903="základní",J903,0)</f>
        <v>0</v>
      </c>
      <c r="BF903" s="209">
        <f>IF(N903="snížená",J903,0)</f>
        <v>0</v>
      </c>
      <c r="BG903" s="209">
        <f>IF(N903="zákl. přenesená",J903,0)</f>
        <v>0</v>
      </c>
      <c r="BH903" s="209">
        <f>IF(N903="sníž. přenesená",J903,0)</f>
        <v>0</v>
      </c>
      <c r="BI903" s="209">
        <f>IF(N903="nulová",J903,0)</f>
        <v>0</v>
      </c>
      <c r="BJ903" s="11" t="s">
        <v>84</v>
      </c>
      <c r="BK903" s="209">
        <f>ROUND(I903*H903,2)</f>
        <v>0</v>
      </c>
      <c r="BL903" s="11" t="s">
        <v>112</v>
      </c>
      <c r="BM903" s="208" t="s">
        <v>1491</v>
      </c>
    </row>
    <row r="904" s="2" customFormat="1">
      <c r="A904" s="32"/>
      <c r="B904" s="33"/>
      <c r="C904" s="34"/>
      <c r="D904" s="210" t="s">
        <v>115</v>
      </c>
      <c r="E904" s="34"/>
      <c r="F904" s="211" t="s">
        <v>1492</v>
      </c>
      <c r="G904" s="34"/>
      <c r="H904" s="34"/>
      <c r="I904" s="134"/>
      <c r="J904" s="34"/>
      <c r="K904" s="34"/>
      <c r="L904" s="38"/>
      <c r="M904" s="212"/>
      <c r="N904" s="213"/>
      <c r="O904" s="85"/>
      <c r="P904" s="85"/>
      <c r="Q904" s="85"/>
      <c r="R904" s="85"/>
      <c r="S904" s="85"/>
      <c r="T904" s="86"/>
      <c r="U904" s="32"/>
      <c r="V904" s="32"/>
      <c r="W904" s="32"/>
      <c r="X904" s="32"/>
      <c r="Y904" s="32"/>
      <c r="Z904" s="32"/>
      <c r="AA904" s="32"/>
      <c r="AB904" s="32"/>
      <c r="AC904" s="32"/>
      <c r="AD904" s="32"/>
      <c r="AE904" s="32"/>
      <c r="AT904" s="11" t="s">
        <v>115</v>
      </c>
      <c r="AU904" s="11" t="s">
        <v>76</v>
      </c>
    </row>
    <row r="905" s="2" customFormat="1">
      <c r="A905" s="32"/>
      <c r="B905" s="33"/>
      <c r="C905" s="34"/>
      <c r="D905" s="210" t="s">
        <v>117</v>
      </c>
      <c r="E905" s="34"/>
      <c r="F905" s="214" t="s">
        <v>1487</v>
      </c>
      <c r="G905" s="34"/>
      <c r="H905" s="34"/>
      <c r="I905" s="134"/>
      <c r="J905" s="34"/>
      <c r="K905" s="34"/>
      <c r="L905" s="38"/>
      <c r="M905" s="212"/>
      <c r="N905" s="213"/>
      <c r="O905" s="85"/>
      <c r="P905" s="85"/>
      <c r="Q905" s="85"/>
      <c r="R905" s="85"/>
      <c r="S905" s="85"/>
      <c r="T905" s="86"/>
      <c r="U905" s="32"/>
      <c r="V905" s="32"/>
      <c r="W905" s="32"/>
      <c r="X905" s="32"/>
      <c r="Y905" s="32"/>
      <c r="Z905" s="32"/>
      <c r="AA905" s="32"/>
      <c r="AB905" s="32"/>
      <c r="AC905" s="32"/>
      <c r="AD905" s="32"/>
      <c r="AE905" s="32"/>
      <c r="AT905" s="11" t="s">
        <v>117</v>
      </c>
      <c r="AU905" s="11" t="s">
        <v>76</v>
      </c>
    </row>
    <row r="906" s="2" customFormat="1" ht="16.5" customHeight="1">
      <c r="A906" s="32"/>
      <c r="B906" s="33"/>
      <c r="C906" s="196" t="s">
        <v>1493</v>
      </c>
      <c r="D906" s="196" t="s">
        <v>108</v>
      </c>
      <c r="E906" s="197" t="s">
        <v>1494</v>
      </c>
      <c r="F906" s="198" t="s">
        <v>1495</v>
      </c>
      <c r="G906" s="199" t="s">
        <v>670</v>
      </c>
      <c r="H906" s="200">
        <v>0.20000000000000001</v>
      </c>
      <c r="I906" s="201"/>
      <c r="J906" s="202">
        <f>ROUND(I906*H906,2)</f>
        <v>0</v>
      </c>
      <c r="K906" s="203"/>
      <c r="L906" s="38"/>
      <c r="M906" s="204" t="s">
        <v>1</v>
      </c>
      <c r="N906" s="205" t="s">
        <v>41</v>
      </c>
      <c r="O906" s="85"/>
      <c r="P906" s="206">
        <f>O906*H906</f>
        <v>0</v>
      </c>
      <c r="Q906" s="206">
        <v>0</v>
      </c>
      <c r="R906" s="206">
        <f>Q906*H906</f>
        <v>0</v>
      </c>
      <c r="S906" s="206">
        <v>0</v>
      </c>
      <c r="T906" s="207">
        <f>S906*H906</f>
        <v>0</v>
      </c>
      <c r="U906" s="32"/>
      <c r="V906" s="32"/>
      <c r="W906" s="32"/>
      <c r="X906" s="32"/>
      <c r="Y906" s="32"/>
      <c r="Z906" s="32"/>
      <c r="AA906" s="32"/>
      <c r="AB906" s="32"/>
      <c r="AC906" s="32"/>
      <c r="AD906" s="32"/>
      <c r="AE906" s="32"/>
      <c r="AR906" s="208" t="s">
        <v>112</v>
      </c>
      <c r="AT906" s="208" t="s">
        <v>108</v>
      </c>
      <c r="AU906" s="208" t="s">
        <v>76</v>
      </c>
      <c r="AY906" s="11" t="s">
        <v>113</v>
      </c>
      <c r="BE906" s="209">
        <f>IF(N906="základní",J906,0)</f>
        <v>0</v>
      </c>
      <c r="BF906" s="209">
        <f>IF(N906="snížená",J906,0)</f>
        <v>0</v>
      </c>
      <c r="BG906" s="209">
        <f>IF(N906="zákl. přenesená",J906,0)</f>
        <v>0</v>
      </c>
      <c r="BH906" s="209">
        <f>IF(N906="sníž. přenesená",J906,0)</f>
        <v>0</v>
      </c>
      <c r="BI906" s="209">
        <f>IF(N906="nulová",J906,0)</f>
        <v>0</v>
      </c>
      <c r="BJ906" s="11" t="s">
        <v>84</v>
      </c>
      <c r="BK906" s="209">
        <f>ROUND(I906*H906,2)</f>
        <v>0</v>
      </c>
      <c r="BL906" s="11" t="s">
        <v>112</v>
      </c>
      <c r="BM906" s="208" t="s">
        <v>1496</v>
      </c>
    </row>
    <row r="907" s="2" customFormat="1">
      <c r="A907" s="32"/>
      <c r="B907" s="33"/>
      <c r="C907" s="34"/>
      <c r="D907" s="210" t="s">
        <v>115</v>
      </c>
      <c r="E907" s="34"/>
      <c r="F907" s="211" t="s">
        <v>1497</v>
      </c>
      <c r="G907" s="34"/>
      <c r="H907" s="34"/>
      <c r="I907" s="134"/>
      <c r="J907" s="34"/>
      <c r="K907" s="34"/>
      <c r="L907" s="38"/>
      <c r="M907" s="212"/>
      <c r="N907" s="213"/>
      <c r="O907" s="85"/>
      <c r="P907" s="85"/>
      <c r="Q907" s="85"/>
      <c r="R907" s="85"/>
      <c r="S907" s="85"/>
      <c r="T907" s="86"/>
      <c r="U907" s="32"/>
      <c r="V907" s="32"/>
      <c r="W907" s="32"/>
      <c r="X907" s="32"/>
      <c r="Y907" s="32"/>
      <c r="Z907" s="32"/>
      <c r="AA907" s="32"/>
      <c r="AB907" s="32"/>
      <c r="AC907" s="32"/>
      <c r="AD907" s="32"/>
      <c r="AE907" s="32"/>
      <c r="AT907" s="11" t="s">
        <v>115</v>
      </c>
      <c r="AU907" s="11" t="s">
        <v>76</v>
      </c>
    </row>
    <row r="908" s="2" customFormat="1">
      <c r="A908" s="32"/>
      <c r="B908" s="33"/>
      <c r="C908" s="34"/>
      <c r="D908" s="210" t="s">
        <v>117</v>
      </c>
      <c r="E908" s="34"/>
      <c r="F908" s="214" t="s">
        <v>1487</v>
      </c>
      <c r="G908" s="34"/>
      <c r="H908" s="34"/>
      <c r="I908" s="134"/>
      <c r="J908" s="34"/>
      <c r="K908" s="34"/>
      <c r="L908" s="38"/>
      <c r="M908" s="212"/>
      <c r="N908" s="213"/>
      <c r="O908" s="85"/>
      <c r="P908" s="85"/>
      <c r="Q908" s="85"/>
      <c r="R908" s="85"/>
      <c r="S908" s="85"/>
      <c r="T908" s="86"/>
      <c r="U908" s="32"/>
      <c r="V908" s="32"/>
      <c r="W908" s="32"/>
      <c r="X908" s="32"/>
      <c r="Y908" s="32"/>
      <c r="Z908" s="32"/>
      <c r="AA908" s="32"/>
      <c r="AB908" s="32"/>
      <c r="AC908" s="32"/>
      <c r="AD908" s="32"/>
      <c r="AE908" s="32"/>
      <c r="AT908" s="11" t="s">
        <v>117</v>
      </c>
      <c r="AU908" s="11" t="s">
        <v>76</v>
      </c>
    </row>
    <row r="909" s="2" customFormat="1" ht="16.5" customHeight="1">
      <c r="A909" s="32"/>
      <c r="B909" s="33"/>
      <c r="C909" s="196" t="s">
        <v>1498</v>
      </c>
      <c r="D909" s="196" t="s">
        <v>108</v>
      </c>
      <c r="E909" s="197" t="s">
        <v>1499</v>
      </c>
      <c r="F909" s="198" t="s">
        <v>1500</v>
      </c>
      <c r="G909" s="199" t="s">
        <v>670</v>
      </c>
      <c r="H909" s="200">
        <v>0.20000000000000001</v>
      </c>
      <c r="I909" s="201"/>
      <c r="J909" s="202">
        <f>ROUND(I909*H909,2)</f>
        <v>0</v>
      </c>
      <c r="K909" s="203"/>
      <c r="L909" s="38"/>
      <c r="M909" s="204" t="s">
        <v>1</v>
      </c>
      <c r="N909" s="205" t="s">
        <v>41</v>
      </c>
      <c r="O909" s="85"/>
      <c r="P909" s="206">
        <f>O909*H909</f>
        <v>0</v>
      </c>
      <c r="Q909" s="206">
        <v>0</v>
      </c>
      <c r="R909" s="206">
        <f>Q909*H909</f>
        <v>0</v>
      </c>
      <c r="S909" s="206">
        <v>0</v>
      </c>
      <c r="T909" s="207">
        <f>S909*H909</f>
        <v>0</v>
      </c>
      <c r="U909" s="32"/>
      <c r="V909" s="32"/>
      <c r="W909" s="32"/>
      <c r="X909" s="32"/>
      <c r="Y909" s="32"/>
      <c r="Z909" s="32"/>
      <c r="AA909" s="32"/>
      <c r="AB909" s="32"/>
      <c r="AC909" s="32"/>
      <c r="AD909" s="32"/>
      <c r="AE909" s="32"/>
      <c r="AR909" s="208" t="s">
        <v>112</v>
      </c>
      <c r="AT909" s="208" t="s">
        <v>108</v>
      </c>
      <c r="AU909" s="208" t="s">
        <v>76</v>
      </c>
      <c r="AY909" s="11" t="s">
        <v>113</v>
      </c>
      <c r="BE909" s="209">
        <f>IF(N909="základní",J909,0)</f>
        <v>0</v>
      </c>
      <c r="BF909" s="209">
        <f>IF(N909="snížená",J909,0)</f>
        <v>0</v>
      </c>
      <c r="BG909" s="209">
        <f>IF(N909="zákl. přenesená",J909,0)</f>
        <v>0</v>
      </c>
      <c r="BH909" s="209">
        <f>IF(N909="sníž. přenesená",J909,0)</f>
        <v>0</v>
      </c>
      <c r="BI909" s="209">
        <f>IF(N909="nulová",J909,0)</f>
        <v>0</v>
      </c>
      <c r="BJ909" s="11" t="s">
        <v>84</v>
      </c>
      <c r="BK909" s="209">
        <f>ROUND(I909*H909,2)</f>
        <v>0</v>
      </c>
      <c r="BL909" s="11" t="s">
        <v>112</v>
      </c>
      <c r="BM909" s="208" t="s">
        <v>1501</v>
      </c>
    </row>
    <row r="910" s="2" customFormat="1">
      <c r="A910" s="32"/>
      <c r="B910" s="33"/>
      <c r="C910" s="34"/>
      <c r="D910" s="210" t="s">
        <v>115</v>
      </c>
      <c r="E910" s="34"/>
      <c r="F910" s="211" t="s">
        <v>1502</v>
      </c>
      <c r="G910" s="34"/>
      <c r="H910" s="34"/>
      <c r="I910" s="134"/>
      <c r="J910" s="34"/>
      <c r="K910" s="34"/>
      <c r="L910" s="38"/>
      <c r="M910" s="212"/>
      <c r="N910" s="213"/>
      <c r="O910" s="85"/>
      <c r="P910" s="85"/>
      <c r="Q910" s="85"/>
      <c r="R910" s="85"/>
      <c r="S910" s="85"/>
      <c r="T910" s="86"/>
      <c r="U910" s="32"/>
      <c r="V910" s="32"/>
      <c r="W910" s="32"/>
      <c r="X910" s="32"/>
      <c r="Y910" s="32"/>
      <c r="Z910" s="32"/>
      <c r="AA910" s="32"/>
      <c r="AB910" s="32"/>
      <c r="AC910" s="32"/>
      <c r="AD910" s="32"/>
      <c r="AE910" s="32"/>
      <c r="AT910" s="11" t="s">
        <v>115</v>
      </c>
      <c r="AU910" s="11" t="s">
        <v>76</v>
      </c>
    </row>
    <row r="911" s="2" customFormat="1">
      <c r="A911" s="32"/>
      <c r="B911" s="33"/>
      <c r="C911" s="34"/>
      <c r="D911" s="210" t="s">
        <v>117</v>
      </c>
      <c r="E911" s="34"/>
      <c r="F911" s="214" t="s">
        <v>1487</v>
      </c>
      <c r="G911" s="34"/>
      <c r="H911" s="34"/>
      <c r="I911" s="134"/>
      <c r="J911" s="34"/>
      <c r="K911" s="34"/>
      <c r="L911" s="38"/>
      <c r="M911" s="212"/>
      <c r="N911" s="213"/>
      <c r="O911" s="85"/>
      <c r="P911" s="85"/>
      <c r="Q911" s="85"/>
      <c r="R911" s="85"/>
      <c r="S911" s="85"/>
      <c r="T911" s="86"/>
      <c r="U911" s="32"/>
      <c r="V911" s="32"/>
      <c r="W911" s="32"/>
      <c r="X911" s="32"/>
      <c r="Y911" s="32"/>
      <c r="Z911" s="32"/>
      <c r="AA911" s="32"/>
      <c r="AB911" s="32"/>
      <c r="AC911" s="32"/>
      <c r="AD911" s="32"/>
      <c r="AE911" s="32"/>
      <c r="AT911" s="11" t="s">
        <v>117</v>
      </c>
      <c r="AU911" s="11" t="s">
        <v>76</v>
      </c>
    </row>
    <row r="912" s="2" customFormat="1" ht="16.5" customHeight="1">
      <c r="A912" s="32"/>
      <c r="B912" s="33"/>
      <c r="C912" s="196" t="s">
        <v>1503</v>
      </c>
      <c r="D912" s="196" t="s">
        <v>108</v>
      </c>
      <c r="E912" s="197" t="s">
        <v>1504</v>
      </c>
      <c r="F912" s="198" t="s">
        <v>1505</v>
      </c>
      <c r="G912" s="199" t="s">
        <v>670</v>
      </c>
      <c r="H912" s="200">
        <v>0.10000000000000001</v>
      </c>
      <c r="I912" s="201"/>
      <c r="J912" s="202">
        <f>ROUND(I912*H912,2)</f>
        <v>0</v>
      </c>
      <c r="K912" s="203"/>
      <c r="L912" s="38"/>
      <c r="M912" s="204" t="s">
        <v>1</v>
      </c>
      <c r="N912" s="205" t="s">
        <v>41</v>
      </c>
      <c r="O912" s="85"/>
      <c r="P912" s="206">
        <f>O912*H912</f>
        <v>0</v>
      </c>
      <c r="Q912" s="206">
        <v>0</v>
      </c>
      <c r="R912" s="206">
        <f>Q912*H912</f>
        <v>0</v>
      </c>
      <c r="S912" s="206">
        <v>0</v>
      </c>
      <c r="T912" s="207">
        <f>S912*H912</f>
        <v>0</v>
      </c>
      <c r="U912" s="32"/>
      <c r="V912" s="32"/>
      <c r="W912" s="32"/>
      <c r="X912" s="32"/>
      <c r="Y912" s="32"/>
      <c r="Z912" s="32"/>
      <c r="AA912" s="32"/>
      <c r="AB912" s="32"/>
      <c r="AC912" s="32"/>
      <c r="AD912" s="32"/>
      <c r="AE912" s="32"/>
      <c r="AR912" s="208" t="s">
        <v>112</v>
      </c>
      <c r="AT912" s="208" t="s">
        <v>108</v>
      </c>
      <c r="AU912" s="208" t="s">
        <v>76</v>
      </c>
      <c r="AY912" s="11" t="s">
        <v>113</v>
      </c>
      <c r="BE912" s="209">
        <f>IF(N912="základní",J912,0)</f>
        <v>0</v>
      </c>
      <c r="BF912" s="209">
        <f>IF(N912="snížená",J912,0)</f>
        <v>0</v>
      </c>
      <c r="BG912" s="209">
        <f>IF(N912="zákl. přenesená",J912,0)</f>
        <v>0</v>
      </c>
      <c r="BH912" s="209">
        <f>IF(N912="sníž. přenesená",J912,0)</f>
        <v>0</v>
      </c>
      <c r="BI912" s="209">
        <f>IF(N912="nulová",J912,0)</f>
        <v>0</v>
      </c>
      <c r="BJ912" s="11" t="s">
        <v>84</v>
      </c>
      <c r="BK912" s="209">
        <f>ROUND(I912*H912,2)</f>
        <v>0</v>
      </c>
      <c r="BL912" s="11" t="s">
        <v>112</v>
      </c>
      <c r="BM912" s="208" t="s">
        <v>1506</v>
      </c>
    </row>
    <row r="913" s="2" customFormat="1">
      <c r="A913" s="32"/>
      <c r="B913" s="33"/>
      <c r="C913" s="34"/>
      <c r="D913" s="210" t="s">
        <v>115</v>
      </c>
      <c r="E913" s="34"/>
      <c r="F913" s="211" t="s">
        <v>1507</v>
      </c>
      <c r="G913" s="34"/>
      <c r="H913" s="34"/>
      <c r="I913" s="134"/>
      <c r="J913" s="34"/>
      <c r="K913" s="34"/>
      <c r="L913" s="38"/>
      <c r="M913" s="212"/>
      <c r="N913" s="213"/>
      <c r="O913" s="85"/>
      <c r="P913" s="85"/>
      <c r="Q913" s="85"/>
      <c r="R913" s="85"/>
      <c r="S913" s="85"/>
      <c r="T913" s="86"/>
      <c r="U913" s="32"/>
      <c r="V913" s="32"/>
      <c r="W913" s="32"/>
      <c r="X913" s="32"/>
      <c r="Y913" s="32"/>
      <c r="Z913" s="32"/>
      <c r="AA913" s="32"/>
      <c r="AB913" s="32"/>
      <c r="AC913" s="32"/>
      <c r="AD913" s="32"/>
      <c r="AE913" s="32"/>
      <c r="AT913" s="11" t="s">
        <v>115</v>
      </c>
      <c r="AU913" s="11" t="s">
        <v>76</v>
      </c>
    </row>
    <row r="914" s="2" customFormat="1">
      <c r="A914" s="32"/>
      <c r="B914" s="33"/>
      <c r="C914" s="34"/>
      <c r="D914" s="210" t="s">
        <v>117</v>
      </c>
      <c r="E914" s="34"/>
      <c r="F914" s="214" t="s">
        <v>1487</v>
      </c>
      <c r="G914" s="34"/>
      <c r="H914" s="34"/>
      <c r="I914" s="134"/>
      <c r="J914" s="34"/>
      <c r="K914" s="34"/>
      <c r="L914" s="38"/>
      <c r="M914" s="212"/>
      <c r="N914" s="213"/>
      <c r="O914" s="85"/>
      <c r="P914" s="85"/>
      <c r="Q914" s="85"/>
      <c r="R914" s="85"/>
      <c r="S914" s="85"/>
      <c r="T914" s="86"/>
      <c r="U914" s="32"/>
      <c r="V914" s="32"/>
      <c r="W914" s="32"/>
      <c r="X914" s="32"/>
      <c r="Y914" s="32"/>
      <c r="Z914" s="32"/>
      <c r="AA914" s="32"/>
      <c r="AB914" s="32"/>
      <c r="AC914" s="32"/>
      <c r="AD914" s="32"/>
      <c r="AE914" s="32"/>
      <c r="AT914" s="11" t="s">
        <v>117</v>
      </c>
      <c r="AU914" s="11" t="s">
        <v>76</v>
      </c>
    </row>
    <row r="915" s="2" customFormat="1" ht="16.5" customHeight="1">
      <c r="A915" s="32"/>
      <c r="B915" s="33"/>
      <c r="C915" s="196" t="s">
        <v>1508</v>
      </c>
      <c r="D915" s="196" t="s">
        <v>108</v>
      </c>
      <c r="E915" s="197" t="s">
        <v>1509</v>
      </c>
      <c r="F915" s="198" t="s">
        <v>1510</v>
      </c>
      <c r="G915" s="199" t="s">
        <v>670</v>
      </c>
      <c r="H915" s="200">
        <v>0.20000000000000001</v>
      </c>
      <c r="I915" s="201"/>
      <c r="J915" s="202">
        <f>ROUND(I915*H915,2)</f>
        <v>0</v>
      </c>
      <c r="K915" s="203"/>
      <c r="L915" s="38"/>
      <c r="M915" s="204" t="s">
        <v>1</v>
      </c>
      <c r="N915" s="205" t="s">
        <v>41</v>
      </c>
      <c r="O915" s="85"/>
      <c r="P915" s="206">
        <f>O915*H915</f>
        <v>0</v>
      </c>
      <c r="Q915" s="206">
        <v>0</v>
      </c>
      <c r="R915" s="206">
        <f>Q915*H915</f>
        <v>0</v>
      </c>
      <c r="S915" s="206">
        <v>0</v>
      </c>
      <c r="T915" s="207">
        <f>S915*H915</f>
        <v>0</v>
      </c>
      <c r="U915" s="32"/>
      <c r="V915" s="32"/>
      <c r="W915" s="32"/>
      <c r="X915" s="32"/>
      <c r="Y915" s="32"/>
      <c r="Z915" s="32"/>
      <c r="AA915" s="32"/>
      <c r="AB915" s="32"/>
      <c r="AC915" s="32"/>
      <c r="AD915" s="32"/>
      <c r="AE915" s="32"/>
      <c r="AR915" s="208" t="s">
        <v>112</v>
      </c>
      <c r="AT915" s="208" t="s">
        <v>108</v>
      </c>
      <c r="AU915" s="208" t="s">
        <v>76</v>
      </c>
      <c r="AY915" s="11" t="s">
        <v>113</v>
      </c>
      <c r="BE915" s="209">
        <f>IF(N915="základní",J915,0)</f>
        <v>0</v>
      </c>
      <c r="BF915" s="209">
        <f>IF(N915="snížená",J915,0)</f>
        <v>0</v>
      </c>
      <c r="BG915" s="209">
        <f>IF(N915="zákl. přenesená",J915,0)</f>
        <v>0</v>
      </c>
      <c r="BH915" s="209">
        <f>IF(N915="sníž. přenesená",J915,0)</f>
        <v>0</v>
      </c>
      <c r="BI915" s="209">
        <f>IF(N915="nulová",J915,0)</f>
        <v>0</v>
      </c>
      <c r="BJ915" s="11" t="s">
        <v>84</v>
      </c>
      <c r="BK915" s="209">
        <f>ROUND(I915*H915,2)</f>
        <v>0</v>
      </c>
      <c r="BL915" s="11" t="s">
        <v>112</v>
      </c>
      <c r="BM915" s="208" t="s">
        <v>1511</v>
      </c>
    </row>
    <row r="916" s="2" customFormat="1">
      <c r="A916" s="32"/>
      <c r="B916" s="33"/>
      <c r="C916" s="34"/>
      <c r="D916" s="210" t="s">
        <v>115</v>
      </c>
      <c r="E916" s="34"/>
      <c r="F916" s="211" t="s">
        <v>1512</v>
      </c>
      <c r="G916" s="34"/>
      <c r="H916" s="34"/>
      <c r="I916" s="134"/>
      <c r="J916" s="34"/>
      <c r="K916" s="34"/>
      <c r="L916" s="38"/>
      <c r="M916" s="212"/>
      <c r="N916" s="213"/>
      <c r="O916" s="85"/>
      <c r="P916" s="85"/>
      <c r="Q916" s="85"/>
      <c r="R916" s="85"/>
      <c r="S916" s="85"/>
      <c r="T916" s="86"/>
      <c r="U916" s="32"/>
      <c r="V916" s="32"/>
      <c r="W916" s="32"/>
      <c r="X916" s="32"/>
      <c r="Y916" s="32"/>
      <c r="Z916" s="32"/>
      <c r="AA916" s="32"/>
      <c r="AB916" s="32"/>
      <c r="AC916" s="32"/>
      <c r="AD916" s="32"/>
      <c r="AE916" s="32"/>
      <c r="AT916" s="11" t="s">
        <v>115</v>
      </c>
      <c r="AU916" s="11" t="s">
        <v>76</v>
      </c>
    </row>
    <row r="917" s="2" customFormat="1">
      <c r="A917" s="32"/>
      <c r="B917" s="33"/>
      <c r="C917" s="34"/>
      <c r="D917" s="210" t="s">
        <v>117</v>
      </c>
      <c r="E917" s="34"/>
      <c r="F917" s="214" t="s">
        <v>1487</v>
      </c>
      <c r="G917" s="34"/>
      <c r="H917" s="34"/>
      <c r="I917" s="134"/>
      <c r="J917" s="34"/>
      <c r="K917" s="34"/>
      <c r="L917" s="38"/>
      <c r="M917" s="212"/>
      <c r="N917" s="213"/>
      <c r="O917" s="85"/>
      <c r="P917" s="85"/>
      <c r="Q917" s="85"/>
      <c r="R917" s="85"/>
      <c r="S917" s="85"/>
      <c r="T917" s="86"/>
      <c r="U917" s="32"/>
      <c r="V917" s="32"/>
      <c r="W917" s="32"/>
      <c r="X917" s="32"/>
      <c r="Y917" s="32"/>
      <c r="Z917" s="32"/>
      <c r="AA917" s="32"/>
      <c r="AB917" s="32"/>
      <c r="AC917" s="32"/>
      <c r="AD917" s="32"/>
      <c r="AE917" s="32"/>
      <c r="AT917" s="11" t="s">
        <v>117</v>
      </c>
      <c r="AU917" s="11" t="s">
        <v>76</v>
      </c>
    </row>
    <row r="918" s="2" customFormat="1" ht="16.5" customHeight="1">
      <c r="A918" s="32"/>
      <c r="B918" s="33"/>
      <c r="C918" s="196" t="s">
        <v>1513</v>
      </c>
      <c r="D918" s="196" t="s">
        <v>108</v>
      </c>
      <c r="E918" s="197" t="s">
        <v>1514</v>
      </c>
      <c r="F918" s="198" t="s">
        <v>1515</v>
      </c>
      <c r="G918" s="199" t="s">
        <v>670</v>
      </c>
      <c r="H918" s="200">
        <v>0.20000000000000001</v>
      </c>
      <c r="I918" s="201"/>
      <c r="J918" s="202">
        <f>ROUND(I918*H918,2)</f>
        <v>0</v>
      </c>
      <c r="K918" s="203"/>
      <c r="L918" s="38"/>
      <c r="M918" s="204" t="s">
        <v>1</v>
      </c>
      <c r="N918" s="205" t="s">
        <v>41</v>
      </c>
      <c r="O918" s="85"/>
      <c r="P918" s="206">
        <f>O918*H918</f>
        <v>0</v>
      </c>
      <c r="Q918" s="206">
        <v>0</v>
      </c>
      <c r="R918" s="206">
        <f>Q918*H918</f>
        <v>0</v>
      </c>
      <c r="S918" s="206">
        <v>0</v>
      </c>
      <c r="T918" s="207">
        <f>S918*H918</f>
        <v>0</v>
      </c>
      <c r="U918" s="32"/>
      <c r="V918" s="32"/>
      <c r="W918" s="32"/>
      <c r="X918" s="32"/>
      <c r="Y918" s="32"/>
      <c r="Z918" s="32"/>
      <c r="AA918" s="32"/>
      <c r="AB918" s="32"/>
      <c r="AC918" s="32"/>
      <c r="AD918" s="32"/>
      <c r="AE918" s="32"/>
      <c r="AR918" s="208" t="s">
        <v>112</v>
      </c>
      <c r="AT918" s="208" t="s">
        <v>108</v>
      </c>
      <c r="AU918" s="208" t="s">
        <v>76</v>
      </c>
      <c r="AY918" s="11" t="s">
        <v>113</v>
      </c>
      <c r="BE918" s="209">
        <f>IF(N918="základní",J918,0)</f>
        <v>0</v>
      </c>
      <c r="BF918" s="209">
        <f>IF(N918="snížená",J918,0)</f>
        <v>0</v>
      </c>
      <c r="BG918" s="209">
        <f>IF(N918="zákl. přenesená",J918,0)</f>
        <v>0</v>
      </c>
      <c r="BH918" s="209">
        <f>IF(N918="sníž. přenesená",J918,0)</f>
        <v>0</v>
      </c>
      <c r="BI918" s="209">
        <f>IF(N918="nulová",J918,0)</f>
        <v>0</v>
      </c>
      <c r="BJ918" s="11" t="s">
        <v>84</v>
      </c>
      <c r="BK918" s="209">
        <f>ROUND(I918*H918,2)</f>
        <v>0</v>
      </c>
      <c r="BL918" s="11" t="s">
        <v>112</v>
      </c>
      <c r="BM918" s="208" t="s">
        <v>1516</v>
      </c>
    </row>
    <row r="919" s="2" customFormat="1">
      <c r="A919" s="32"/>
      <c r="B919" s="33"/>
      <c r="C919" s="34"/>
      <c r="D919" s="210" t="s">
        <v>115</v>
      </c>
      <c r="E919" s="34"/>
      <c r="F919" s="211" t="s">
        <v>1517</v>
      </c>
      <c r="G919" s="34"/>
      <c r="H919" s="34"/>
      <c r="I919" s="134"/>
      <c r="J919" s="34"/>
      <c r="K919" s="34"/>
      <c r="L919" s="38"/>
      <c r="M919" s="212"/>
      <c r="N919" s="213"/>
      <c r="O919" s="85"/>
      <c r="P919" s="85"/>
      <c r="Q919" s="85"/>
      <c r="R919" s="85"/>
      <c r="S919" s="85"/>
      <c r="T919" s="86"/>
      <c r="U919" s="32"/>
      <c r="V919" s="32"/>
      <c r="W919" s="32"/>
      <c r="X919" s="32"/>
      <c r="Y919" s="32"/>
      <c r="Z919" s="32"/>
      <c r="AA919" s="32"/>
      <c r="AB919" s="32"/>
      <c r="AC919" s="32"/>
      <c r="AD919" s="32"/>
      <c r="AE919" s="32"/>
      <c r="AT919" s="11" t="s">
        <v>115</v>
      </c>
      <c r="AU919" s="11" t="s">
        <v>76</v>
      </c>
    </row>
    <row r="920" s="2" customFormat="1">
      <c r="A920" s="32"/>
      <c r="B920" s="33"/>
      <c r="C920" s="34"/>
      <c r="D920" s="210" t="s">
        <v>117</v>
      </c>
      <c r="E920" s="34"/>
      <c r="F920" s="214" t="s">
        <v>1487</v>
      </c>
      <c r="G920" s="34"/>
      <c r="H920" s="34"/>
      <c r="I920" s="134"/>
      <c r="J920" s="34"/>
      <c r="K920" s="34"/>
      <c r="L920" s="38"/>
      <c r="M920" s="212"/>
      <c r="N920" s="213"/>
      <c r="O920" s="85"/>
      <c r="P920" s="85"/>
      <c r="Q920" s="85"/>
      <c r="R920" s="85"/>
      <c r="S920" s="85"/>
      <c r="T920" s="86"/>
      <c r="U920" s="32"/>
      <c r="V920" s="32"/>
      <c r="W920" s="32"/>
      <c r="X920" s="32"/>
      <c r="Y920" s="32"/>
      <c r="Z920" s="32"/>
      <c r="AA920" s="32"/>
      <c r="AB920" s="32"/>
      <c r="AC920" s="32"/>
      <c r="AD920" s="32"/>
      <c r="AE920" s="32"/>
      <c r="AT920" s="11" t="s">
        <v>117</v>
      </c>
      <c r="AU920" s="11" t="s">
        <v>76</v>
      </c>
    </row>
    <row r="921" s="2" customFormat="1" ht="16.5" customHeight="1">
      <c r="A921" s="32"/>
      <c r="B921" s="33"/>
      <c r="C921" s="196" t="s">
        <v>1518</v>
      </c>
      <c r="D921" s="196" t="s">
        <v>108</v>
      </c>
      <c r="E921" s="197" t="s">
        <v>1519</v>
      </c>
      <c r="F921" s="198" t="s">
        <v>1520</v>
      </c>
      <c r="G921" s="199" t="s">
        <v>670</v>
      </c>
      <c r="H921" s="200">
        <v>1</v>
      </c>
      <c r="I921" s="201"/>
      <c r="J921" s="202">
        <f>ROUND(I921*H921,2)</f>
        <v>0</v>
      </c>
      <c r="K921" s="203"/>
      <c r="L921" s="38"/>
      <c r="M921" s="204" t="s">
        <v>1</v>
      </c>
      <c r="N921" s="205" t="s">
        <v>41</v>
      </c>
      <c r="O921" s="85"/>
      <c r="P921" s="206">
        <f>O921*H921</f>
        <v>0</v>
      </c>
      <c r="Q921" s="206">
        <v>0</v>
      </c>
      <c r="R921" s="206">
        <f>Q921*H921</f>
        <v>0</v>
      </c>
      <c r="S921" s="206">
        <v>0</v>
      </c>
      <c r="T921" s="207">
        <f>S921*H921</f>
        <v>0</v>
      </c>
      <c r="U921" s="32"/>
      <c r="V921" s="32"/>
      <c r="W921" s="32"/>
      <c r="X921" s="32"/>
      <c r="Y921" s="32"/>
      <c r="Z921" s="32"/>
      <c r="AA921" s="32"/>
      <c r="AB921" s="32"/>
      <c r="AC921" s="32"/>
      <c r="AD921" s="32"/>
      <c r="AE921" s="32"/>
      <c r="AR921" s="208" t="s">
        <v>112</v>
      </c>
      <c r="AT921" s="208" t="s">
        <v>108</v>
      </c>
      <c r="AU921" s="208" t="s">
        <v>76</v>
      </c>
      <c r="AY921" s="11" t="s">
        <v>113</v>
      </c>
      <c r="BE921" s="209">
        <f>IF(N921="základní",J921,0)</f>
        <v>0</v>
      </c>
      <c r="BF921" s="209">
        <f>IF(N921="snížená",J921,0)</f>
        <v>0</v>
      </c>
      <c r="BG921" s="209">
        <f>IF(N921="zákl. přenesená",J921,0)</f>
        <v>0</v>
      </c>
      <c r="BH921" s="209">
        <f>IF(N921="sníž. přenesená",J921,0)</f>
        <v>0</v>
      </c>
      <c r="BI921" s="209">
        <f>IF(N921="nulová",J921,0)</f>
        <v>0</v>
      </c>
      <c r="BJ921" s="11" t="s">
        <v>84</v>
      </c>
      <c r="BK921" s="209">
        <f>ROUND(I921*H921,2)</f>
        <v>0</v>
      </c>
      <c r="BL921" s="11" t="s">
        <v>112</v>
      </c>
      <c r="BM921" s="208" t="s">
        <v>1521</v>
      </c>
    </row>
    <row r="922" s="2" customFormat="1">
      <c r="A922" s="32"/>
      <c r="B922" s="33"/>
      <c r="C922" s="34"/>
      <c r="D922" s="210" t="s">
        <v>115</v>
      </c>
      <c r="E922" s="34"/>
      <c r="F922" s="211" t="s">
        <v>1522</v>
      </c>
      <c r="G922" s="34"/>
      <c r="H922" s="34"/>
      <c r="I922" s="134"/>
      <c r="J922" s="34"/>
      <c r="K922" s="34"/>
      <c r="L922" s="38"/>
      <c r="M922" s="212"/>
      <c r="N922" s="213"/>
      <c r="O922" s="85"/>
      <c r="P922" s="85"/>
      <c r="Q922" s="85"/>
      <c r="R922" s="85"/>
      <c r="S922" s="85"/>
      <c r="T922" s="86"/>
      <c r="U922" s="32"/>
      <c r="V922" s="32"/>
      <c r="W922" s="32"/>
      <c r="X922" s="32"/>
      <c r="Y922" s="32"/>
      <c r="Z922" s="32"/>
      <c r="AA922" s="32"/>
      <c r="AB922" s="32"/>
      <c r="AC922" s="32"/>
      <c r="AD922" s="32"/>
      <c r="AE922" s="32"/>
      <c r="AT922" s="11" t="s">
        <v>115</v>
      </c>
      <c r="AU922" s="11" t="s">
        <v>76</v>
      </c>
    </row>
    <row r="923" s="2" customFormat="1">
      <c r="A923" s="32"/>
      <c r="B923" s="33"/>
      <c r="C923" s="34"/>
      <c r="D923" s="210" t="s">
        <v>117</v>
      </c>
      <c r="E923" s="34"/>
      <c r="F923" s="214" t="s">
        <v>1523</v>
      </c>
      <c r="G923" s="34"/>
      <c r="H923" s="34"/>
      <c r="I923" s="134"/>
      <c r="J923" s="34"/>
      <c r="K923" s="34"/>
      <c r="L923" s="38"/>
      <c r="M923" s="212"/>
      <c r="N923" s="213"/>
      <c r="O923" s="85"/>
      <c r="P923" s="85"/>
      <c r="Q923" s="85"/>
      <c r="R923" s="85"/>
      <c r="S923" s="85"/>
      <c r="T923" s="86"/>
      <c r="U923" s="32"/>
      <c r="V923" s="32"/>
      <c r="W923" s="32"/>
      <c r="X923" s="32"/>
      <c r="Y923" s="32"/>
      <c r="Z923" s="32"/>
      <c r="AA923" s="32"/>
      <c r="AB923" s="32"/>
      <c r="AC923" s="32"/>
      <c r="AD923" s="32"/>
      <c r="AE923" s="32"/>
      <c r="AT923" s="11" t="s">
        <v>117</v>
      </c>
      <c r="AU923" s="11" t="s">
        <v>76</v>
      </c>
    </row>
    <row r="924" s="2" customFormat="1" ht="16.5" customHeight="1">
      <c r="A924" s="32"/>
      <c r="B924" s="33"/>
      <c r="C924" s="196" t="s">
        <v>1524</v>
      </c>
      <c r="D924" s="196" t="s">
        <v>108</v>
      </c>
      <c r="E924" s="197" t="s">
        <v>1525</v>
      </c>
      <c r="F924" s="198" t="s">
        <v>1526</v>
      </c>
      <c r="G924" s="199" t="s">
        <v>670</v>
      </c>
      <c r="H924" s="200">
        <v>0.10000000000000001</v>
      </c>
      <c r="I924" s="201"/>
      <c r="J924" s="202">
        <f>ROUND(I924*H924,2)</f>
        <v>0</v>
      </c>
      <c r="K924" s="203"/>
      <c r="L924" s="38"/>
      <c r="M924" s="204" t="s">
        <v>1</v>
      </c>
      <c r="N924" s="205" t="s">
        <v>41</v>
      </c>
      <c r="O924" s="85"/>
      <c r="P924" s="206">
        <f>O924*H924</f>
        <v>0</v>
      </c>
      <c r="Q924" s="206">
        <v>0</v>
      </c>
      <c r="R924" s="206">
        <f>Q924*H924</f>
        <v>0</v>
      </c>
      <c r="S924" s="206">
        <v>0</v>
      </c>
      <c r="T924" s="207">
        <f>S924*H924</f>
        <v>0</v>
      </c>
      <c r="U924" s="32"/>
      <c r="V924" s="32"/>
      <c r="W924" s="32"/>
      <c r="X924" s="32"/>
      <c r="Y924" s="32"/>
      <c r="Z924" s="32"/>
      <c r="AA924" s="32"/>
      <c r="AB924" s="32"/>
      <c r="AC924" s="32"/>
      <c r="AD924" s="32"/>
      <c r="AE924" s="32"/>
      <c r="AR924" s="208" t="s">
        <v>112</v>
      </c>
      <c r="AT924" s="208" t="s">
        <v>108</v>
      </c>
      <c r="AU924" s="208" t="s">
        <v>76</v>
      </c>
      <c r="AY924" s="11" t="s">
        <v>113</v>
      </c>
      <c r="BE924" s="209">
        <f>IF(N924="základní",J924,0)</f>
        <v>0</v>
      </c>
      <c r="BF924" s="209">
        <f>IF(N924="snížená",J924,0)</f>
        <v>0</v>
      </c>
      <c r="BG924" s="209">
        <f>IF(N924="zákl. přenesená",J924,0)</f>
        <v>0</v>
      </c>
      <c r="BH924" s="209">
        <f>IF(N924="sníž. přenesená",J924,0)</f>
        <v>0</v>
      </c>
      <c r="BI924" s="209">
        <f>IF(N924="nulová",J924,0)</f>
        <v>0</v>
      </c>
      <c r="BJ924" s="11" t="s">
        <v>84</v>
      </c>
      <c r="BK924" s="209">
        <f>ROUND(I924*H924,2)</f>
        <v>0</v>
      </c>
      <c r="BL924" s="11" t="s">
        <v>112</v>
      </c>
      <c r="BM924" s="208" t="s">
        <v>1527</v>
      </c>
    </row>
    <row r="925" s="2" customFormat="1">
      <c r="A925" s="32"/>
      <c r="B925" s="33"/>
      <c r="C925" s="34"/>
      <c r="D925" s="210" t="s">
        <v>115</v>
      </c>
      <c r="E925" s="34"/>
      <c r="F925" s="211" t="s">
        <v>1528</v>
      </c>
      <c r="G925" s="34"/>
      <c r="H925" s="34"/>
      <c r="I925" s="134"/>
      <c r="J925" s="34"/>
      <c r="K925" s="34"/>
      <c r="L925" s="38"/>
      <c r="M925" s="212"/>
      <c r="N925" s="213"/>
      <c r="O925" s="85"/>
      <c r="P925" s="85"/>
      <c r="Q925" s="85"/>
      <c r="R925" s="85"/>
      <c r="S925" s="85"/>
      <c r="T925" s="86"/>
      <c r="U925" s="32"/>
      <c r="V925" s="32"/>
      <c r="W925" s="32"/>
      <c r="X925" s="32"/>
      <c r="Y925" s="32"/>
      <c r="Z925" s="32"/>
      <c r="AA925" s="32"/>
      <c r="AB925" s="32"/>
      <c r="AC925" s="32"/>
      <c r="AD925" s="32"/>
      <c r="AE925" s="32"/>
      <c r="AT925" s="11" t="s">
        <v>115</v>
      </c>
      <c r="AU925" s="11" t="s">
        <v>76</v>
      </c>
    </row>
    <row r="926" s="2" customFormat="1">
      <c r="A926" s="32"/>
      <c r="B926" s="33"/>
      <c r="C926" s="34"/>
      <c r="D926" s="210" t="s">
        <v>117</v>
      </c>
      <c r="E926" s="34"/>
      <c r="F926" s="214" t="s">
        <v>1523</v>
      </c>
      <c r="G926" s="34"/>
      <c r="H926" s="34"/>
      <c r="I926" s="134"/>
      <c r="J926" s="34"/>
      <c r="K926" s="34"/>
      <c r="L926" s="38"/>
      <c r="M926" s="212"/>
      <c r="N926" s="213"/>
      <c r="O926" s="85"/>
      <c r="P926" s="85"/>
      <c r="Q926" s="85"/>
      <c r="R926" s="85"/>
      <c r="S926" s="85"/>
      <c r="T926" s="86"/>
      <c r="U926" s="32"/>
      <c r="V926" s="32"/>
      <c r="W926" s="32"/>
      <c r="X926" s="32"/>
      <c r="Y926" s="32"/>
      <c r="Z926" s="32"/>
      <c r="AA926" s="32"/>
      <c r="AB926" s="32"/>
      <c r="AC926" s="32"/>
      <c r="AD926" s="32"/>
      <c r="AE926" s="32"/>
      <c r="AT926" s="11" t="s">
        <v>117</v>
      </c>
      <c r="AU926" s="11" t="s">
        <v>76</v>
      </c>
    </row>
    <row r="927" s="2" customFormat="1" ht="16.5" customHeight="1">
      <c r="A927" s="32"/>
      <c r="B927" s="33"/>
      <c r="C927" s="196" t="s">
        <v>1529</v>
      </c>
      <c r="D927" s="196" t="s">
        <v>108</v>
      </c>
      <c r="E927" s="197" t="s">
        <v>1530</v>
      </c>
      <c r="F927" s="198" t="s">
        <v>1531</v>
      </c>
      <c r="G927" s="199" t="s">
        <v>670</v>
      </c>
      <c r="H927" s="200">
        <v>0.5</v>
      </c>
      <c r="I927" s="201"/>
      <c r="J927" s="202">
        <f>ROUND(I927*H927,2)</f>
        <v>0</v>
      </c>
      <c r="K927" s="203"/>
      <c r="L927" s="38"/>
      <c r="M927" s="204" t="s">
        <v>1</v>
      </c>
      <c r="N927" s="205" t="s">
        <v>41</v>
      </c>
      <c r="O927" s="85"/>
      <c r="P927" s="206">
        <f>O927*H927</f>
        <v>0</v>
      </c>
      <c r="Q927" s="206">
        <v>0</v>
      </c>
      <c r="R927" s="206">
        <f>Q927*H927</f>
        <v>0</v>
      </c>
      <c r="S927" s="206">
        <v>0</v>
      </c>
      <c r="T927" s="207">
        <f>S927*H927</f>
        <v>0</v>
      </c>
      <c r="U927" s="32"/>
      <c r="V927" s="32"/>
      <c r="W927" s="32"/>
      <c r="X927" s="32"/>
      <c r="Y927" s="32"/>
      <c r="Z927" s="32"/>
      <c r="AA927" s="32"/>
      <c r="AB927" s="32"/>
      <c r="AC927" s="32"/>
      <c r="AD927" s="32"/>
      <c r="AE927" s="32"/>
      <c r="AR927" s="208" t="s">
        <v>112</v>
      </c>
      <c r="AT927" s="208" t="s">
        <v>108</v>
      </c>
      <c r="AU927" s="208" t="s">
        <v>76</v>
      </c>
      <c r="AY927" s="11" t="s">
        <v>113</v>
      </c>
      <c r="BE927" s="209">
        <f>IF(N927="základní",J927,0)</f>
        <v>0</v>
      </c>
      <c r="BF927" s="209">
        <f>IF(N927="snížená",J927,0)</f>
        <v>0</v>
      </c>
      <c r="BG927" s="209">
        <f>IF(N927="zákl. přenesená",J927,0)</f>
        <v>0</v>
      </c>
      <c r="BH927" s="209">
        <f>IF(N927="sníž. přenesená",J927,0)</f>
        <v>0</v>
      </c>
      <c r="BI927" s="209">
        <f>IF(N927="nulová",J927,0)</f>
        <v>0</v>
      </c>
      <c r="BJ927" s="11" t="s">
        <v>84</v>
      </c>
      <c r="BK927" s="209">
        <f>ROUND(I927*H927,2)</f>
        <v>0</v>
      </c>
      <c r="BL927" s="11" t="s">
        <v>112</v>
      </c>
      <c r="BM927" s="208" t="s">
        <v>1532</v>
      </c>
    </row>
    <row r="928" s="2" customFormat="1">
      <c r="A928" s="32"/>
      <c r="B928" s="33"/>
      <c r="C928" s="34"/>
      <c r="D928" s="210" t="s">
        <v>115</v>
      </c>
      <c r="E928" s="34"/>
      <c r="F928" s="211" t="s">
        <v>1533</v>
      </c>
      <c r="G928" s="34"/>
      <c r="H928" s="34"/>
      <c r="I928" s="134"/>
      <c r="J928" s="34"/>
      <c r="K928" s="34"/>
      <c r="L928" s="38"/>
      <c r="M928" s="212"/>
      <c r="N928" s="213"/>
      <c r="O928" s="85"/>
      <c r="P928" s="85"/>
      <c r="Q928" s="85"/>
      <c r="R928" s="85"/>
      <c r="S928" s="85"/>
      <c r="T928" s="86"/>
      <c r="U928" s="32"/>
      <c r="V928" s="32"/>
      <c r="W928" s="32"/>
      <c r="X928" s="32"/>
      <c r="Y928" s="32"/>
      <c r="Z928" s="32"/>
      <c r="AA928" s="32"/>
      <c r="AB928" s="32"/>
      <c r="AC928" s="32"/>
      <c r="AD928" s="32"/>
      <c r="AE928" s="32"/>
      <c r="AT928" s="11" t="s">
        <v>115</v>
      </c>
      <c r="AU928" s="11" t="s">
        <v>76</v>
      </c>
    </row>
    <row r="929" s="2" customFormat="1">
      <c r="A929" s="32"/>
      <c r="B929" s="33"/>
      <c r="C929" s="34"/>
      <c r="D929" s="210" t="s">
        <v>117</v>
      </c>
      <c r="E929" s="34"/>
      <c r="F929" s="214" t="s">
        <v>1523</v>
      </c>
      <c r="G929" s="34"/>
      <c r="H929" s="34"/>
      <c r="I929" s="134"/>
      <c r="J929" s="34"/>
      <c r="K929" s="34"/>
      <c r="L929" s="38"/>
      <c r="M929" s="212"/>
      <c r="N929" s="213"/>
      <c r="O929" s="85"/>
      <c r="P929" s="85"/>
      <c r="Q929" s="85"/>
      <c r="R929" s="85"/>
      <c r="S929" s="85"/>
      <c r="T929" s="86"/>
      <c r="U929" s="32"/>
      <c r="V929" s="32"/>
      <c r="W929" s="32"/>
      <c r="X929" s="32"/>
      <c r="Y929" s="32"/>
      <c r="Z929" s="32"/>
      <c r="AA929" s="32"/>
      <c r="AB929" s="32"/>
      <c r="AC929" s="32"/>
      <c r="AD929" s="32"/>
      <c r="AE929" s="32"/>
      <c r="AT929" s="11" t="s">
        <v>117</v>
      </c>
      <c r="AU929" s="11" t="s">
        <v>76</v>
      </c>
    </row>
    <row r="930" s="2" customFormat="1" ht="16.5" customHeight="1">
      <c r="A930" s="32"/>
      <c r="B930" s="33"/>
      <c r="C930" s="196" t="s">
        <v>1534</v>
      </c>
      <c r="D930" s="196" t="s">
        <v>108</v>
      </c>
      <c r="E930" s="197" t="s">
        <v>1535</v>
      </c>
      <c r="F930" s="198" t="s">
        <v>1536</v>
      </c>
      <c r="G930" s="199" t="s">
        <v>670</v>
      </c>
      <c r="H930" s="200">
        <v>0.5</v>
      </c>
      <c r="I930" s="201"/>
      <c r="J930" s="202">
        <f>ROUND(I930*H930,2)</f>
        <v>0</v>
      </c>
      <c r="K930" s="203"/>
      <c r="L930" s="38"/>
      <c r="M930" s="204" t="s">
        <v>1</v>
      </c>
      <c r="N930" s="205" t="s">
        <v>41</v>
      </c>
      <c r="O930" s="85"/>
      <c r="P930" s="206">
        <f>O930*H930</f>
        <v>0</v>
      </c>
      <c r="Q930" s="206">
        <v>0</v>
      </c>
      <c r="R930" s="206">
        <f>Q930*H930</f>
        <v>0</v>
      </c>
      <c r="S930" s="206">
        <v>0</v>
      </c>
      <c r="T930" s="207">
        <f>S930*H930</f>
        <v>0</v>
      </c>
      <c r="U930" s="32"/>
      <c r="V930" s="32"/>
      <c r="W930" s="32"/>
      <c r="X930" s="32"/>
      <c r="Y930" s="32"/>
      <c r="Z930" s="32"/>
      <c r="AA930" s="32"/>
      <c r="AB930" s="32"/>
      <c r="AC930" s="32"/>
      <c r="AD930" s="32"/>
      <c r="AE930" s="32"/>
      <c r="AR930" s="208" t="s">
        <v>112</v>
      </c>
      <c r="AT930" s="208" t="s">
        <v>108</v>
      </c>
      <c r="AU930" s="208" t="s">
        <v>76</v>
      </c>
      <c r="AY930" s="11" t="s">
        <v>113</v>
      </c>
      <c r="BE930" s="209">
        <f>IF(N930="základní",J930,0)</f>
        <v>0</v>
      </c>
      <c r="BF930" s="209">
        <f>IF(N930="snížená",J930,0)</f>
        <v>0</v>
      </c>
      <c r="BG930" s="209">
        <f>IF(N930="zákl. přenesená",J930,0)</f>
        <v>0</v>
      </c>
      <c r="BH930" s="209">
        <f>IF(N930="sníž. přenesená",J930,0)</f>
        <v>0</v>
      </c>
      <c r="BI930" s="209">
        <f>IF(N930="nulová",J930,0)</f>
        <v>0</v>
      </c>
      <c r="BJ930" s="11" t="s">
        <v>84</v>
      </c>
      <c r="BK930" s="209">
        <f>ROUND(I930*H930,2)</f>
        <v>0</v>
      </c>
      <c r="BL930" s="11" t="s">
        <v>112</v>
      </c>
      <c r="BM930" s="208" t="s">
        <v>1537</v>
      </c>
    </row>
    <row r="931" s="2" customFormat="1">
      <c r="A931" s="32"/>
      <c r="B931" s="33"/>
      <c r="C931" s="34"/>
      <c r="D931" s="210" t="s">
        <v>115</v>
      </c>
      <c r="E931" s="34"/>
      <c r="F931" s="211" t="s">
        <v>1538</v>
      </c>
      <c r="G931" s="34"/>
      <c r="H931" s="34"/>
      <c r="I931" s="134"/>
      <c r="J931" s="34"/>
      <c r="K931" s="34"/>
      <c r="L931" s="38"/>
      <c r="M931" s="212"/>
      <c r="N931" s="213"/>
      <c r="O931" s="85"/>
      <c r="P931" s="85"/>
      <c r="Q931" s="85"/>
      <c r="R931" s="85"/>
      <c r="S931" s="85"/>
      <c r="T931" s="86"/>
      <c r="U931" s="32"/>
      <c r="V931" s="32"/>
      <c r="W931" s="32"/>
      <c r="X931" s="32"/>
      <c r="Y931" s="32"/>
      <c r="Z931" s="32"/>
      <c r="AA931" s="32"/>
      <c r="AB931" s="32"/>
      <c r="AC931" s="32"/>
      <c r="AD931" s="32"/>
      <c r="AE931" s="32"/>
      <c r="AT931" s="11" t="s">
        <v>115</v>
      </c>
      <c r="AU931" s="11" t="s">
        <v>76</v>
      </c>
    </row>
    <row r="932" s="2" customFormat="1">
      <c r="A932" s="32"/>
      <c r="B932" s="33"/>
      <c r="C932" s="34"/>
      <c r="D932" s="210" t="s">
        <v>117</v>
      </c>
      <c r="E932" s="34"/>
      <c r="F932" s="214" t="s">
        <v>1523</v>
      </c>
      <c r="G932" s="34"/>
      <c r="H932" s="34"/>
      <c r="I932" s="134"/>
      <c r="J932" s="34"/>
      <c r="K932" s="34"/>
      <c r="L932" s="38"/>
      <c r="M932" s="212"/>
      <c r="N932" s="213"/>
      <c r="O932" s="85"/>
      <c r="P932" s="85"/>
      <c r="Q932" s="85"/>
      <c r="R932" s="85"/>
      <c r="S932" s="85"/>
      <c r="T932" s="86"/>
      <c r="U932" s="32"/>
      <c r="V932" s="32"/>
      <c r="W932" s="32"/>
      <c r="X932" s="32"/>
      <c r="Y932" s="32"/>
      <c r="Z932" s="32"/>
      <c r="AA932" s="32"/>
      <c r="AB932" s="32"/>
      <c r="AC932" s="32"/>
      <c r="AD932" s="32"/>
      <c r="AE932" s="32"/>
      <c r="AT932" s="11" t="s">
        <v>117</v>
      </c>
      <c r="AU932" s="11" t="s">
        <v>76</v>
      </c>
    </row>
    <row r="933" s="2" customFormat="1" ht="16.5" customHeight="1">
      <c r="A933" s="32"/>
      <c r="B933" s="33"/>
      <c r="C933" s="196" t="s">
        <v>1539</v>
      </c>
      <c r="D933" s="196" t="s">
        <v>108</v>
      </c>
      <c r="E933" s="197" t="s">
        <v>1540</v>
      </c>
      <c r="F933" s="198" t="s">
        <v>1541</v>
      </c>
      <c r="G933" s="199" t="s">
        <v>670</v>
      </c>
      <c r="H933" s="200">
        <v>0.10000000000000001</v>
      </c>
      <c r="I933" s="201"/>
      <c r="J933" s="202">
        <f>ROUND(I933*H933,2)</f>
        <v>0</v>
      </c>
      <c r="K933" s="203"/>
      <c r="L933" s="38"/>
      <c r="M933" s="204" t="s">
        <v>1</v>
      </c>
      <c r="N933" s="205" t="s">
        <v>41</v>
      </c>
      <c r="O933" s="85"/>
      <c r="P933" s="206">
        <f>O933*H933</f>
        <v>0</v>
      </c>
      <c r="Q933" s="206">
        <v>0</v>
      </c>
      <c r="R933" s="206">
        <f>Q933*H933</f>
        <v>0</v>
      </c>
      <c r="S933" s="206">
        <v>0</v>
      </c>
      <c r="T933" s="207">
        <f>S933*H933</f>
        <v>0</v>
      </c>
      <c r="U933" s="32"/>
      <c r="V933" s="32"/>
      <c r="W933" s="32"/>
      <c r="X933" s="32"/>
      <c r="Y933" s="32"/>
      <c r="Z933" s="32"/>
      <c r="AA933" s="32"/>
      <c r="AB933" s="32"/>
      <c r="AC933" s="32"/>
      <c r="AD933" s="32"/>
      <c r="AE933" s="32"/>
      <c r="AR933" s="208" t="s">
        <v>112</v>
      </c>
      <c r="AT933" s="208" t="s">
        <v>108</v>
      </c>
      <c r="AU933" s="208" t="s">
        <v>76</v>
      </c>
      <c r="AY933" s="11" t="s">
        <v>113</v>
      </c>
      <c r="BE933" s="209">
        <f>IF(N933="základní",J933,0)</f>
        <v>0</v>
      </c>
      <c r="BF933" s="209">
        <f>IF(N933="snížená",J933,0)</f>
        <v>0</v>
      </c>
      <c r="BG933" s="209">
        <f>IF(N933="zákl. přenesená",J933,0)</f>
        <v>0</v>
      </c>
      <c r="BH933" s="209">
        <f>IF(N933="sníž. přenesená",J933,0)</f>
        <v>0</v>
      </c>
      <c r="BI933" s="209">
        <f>IF(N933="nulová",J933,0)</f>
        <v>0</v>
      </c>
      <c r="BJ933" s="11" t="s">
        <v>84</v>
      </c>
      <c r="BK933" s="209">
        <f>ROUND(I933*H933,2)</f>
        <v>0</v>
      </c>
      <c r="BL933" s="11" t="s">
        <v>112</v>
      </c>
      <c r="BM933" s="208" t="s">
        <v>1542</v>
      </c>
    </row>
    <row r="934" s="2" customFormat="1">
      <c r="A934" s="32"/>
      <c r="B934" s="33"/>
      <c r="C934" s="34"/>
      <c r="D934" s="210" t="s">
        <v>115</v>
      </c>
      <c r="E934" s="34"/>
      <c r="F934" s="211" t="s">
        <v>1543</v>
      </c>
      <c r="G934" s="34"/>
      <c r="H934" s="34"/>
      <c r="I934" s="134"/>
      <c r="J934" s="34"/>
      <c r="K934" s="34"/>
      <c r="L934" s="38"/>
      <c r="M934" s="212"/>
      <c r="N934" s="213"/>
      <c r="O934" s="85"/>
      <c r="P934" s="85"/>
      <c r="Q934" s="85"/>
      <c r="R934" s="85"/>
      <c r="S934" s="85"/>
      <c r="T934" s="86"/>
      <c r="U934" s="32"/>
      <c r="V934" s="32"/>
      <c r="W934" s="32"/>
      <c r="X934" s="32"/>
      <c r="Y934" s="32"/>
      <c r="Z934" s="32"/>
      <c r="AA934" s="32"/>
      <c r="AB934" s="32"/>
      <c r="AC934" s="32"/>
      <c r="AD934" s="32"/>
      <c r="AE934" s="32"/>
      <c r="AT934" s="11" t="s">
        <v>115</v>
      </c>
      <c r="AU934" s="11" t="s">
        <v>76</v>
      </c>
    </row>
    <row r="935" s="2" customFormat="1">
      <c r="A935" s="32"/>
      <c r="B935" s="33"/>
      <c r="C935" s="34"/>
      <c r="D935" s="210" t="s">
        <v>117</v>
      </c>
      <c r="E935" s="34"/>
      <c r="F935" s="214" t="s">
        <v>1523</v>
      </c>
      <c r="G935" s="34"/>
      <c r="H935" s="34"/>
      <c r="I935" s="134"/>
      <c r="J935" s="34"/>
      <c r="K935" s="34"/>
      <c r="L935" s="38"/>
      <c r="M935" s="212"/>
      <c r="N935" s="213"/>
      <c r="O935" s="85"/>
      <c r="P935" s="85"/>
      <c r="Q935" s="85"/>
      <c r="R935" s="85"/>
      <c r="S935" s="85"/>
      <c r="T935" s="86"/>
      <c r="U935" s="32"/>
      <c r="V935" s="32"/>
      <c r="W935" s="32"/>
      <c r="X935" s="32"/>
      <c r="Y935" s="32"/>
      <c r="Z935" s="32"/>
      <c r="AA935" s="32"/>
      <c r="AB935" s="32"/>
      <c r="AC935" s="32"/>
      <c r="AD935" s="32"/>
      <c r="AE935" s="32"/>
      <c r="AT935" s="11" t="s">
        <v>117</v>
      </c>
      <c r="AU935" s="11" t="s">
        <v>76</v>
      </c>
    </row>
    <row r="936" s="2" customFormat="1" ht="16.5" customHeight="1">
      <c r="A936" s="32"/>
      <c r="B936" s="33"/>
      <c r="C936" s="196" t="s">
        <v>1544</v>
      </c>
      <c r="D936" s="196" t="s">
        <v>108</v>
      </c>
      <c r="E936" s="197" t="s">
        <v>1545</v>
      </c>
      <c r="F936" s="198" t="s">
        <v>1546</v>
      </c>
      <c r="G936" s="199" t="s">
        <v>670</v>
      </c>
      <c r="H936" s="200">
        <v>0.5</v>
      </c>
      <c r="I936" s="201"/>
      <c r="J936" s="202">
        <f>ROUND(I936*H936,2)</f>
        <v>0</v>
      </c>
      <c r="K936" s="203"/>
      <c r="L936" s="38"/>
      <c r="M936" s="204" t="s">
        <v>1</v>
      </c>
      <c r="N936" s="205" t="s">
        <v>41</v>
      </c>
      <c r="O936" s="85"/>
      <c r="P936" s="206">
        <f>O936*H936</f>
        <v>0</v>
      </c>
      <c r="Q936" s="206">
        <v>0</v>
      </c>
      <c r="R936" s="206">
        <f>Q936*H936</f>
        <v>0</v>
      </c>
      <c r="S936" s="206">
        <v>0</v>
      </c>
      <c r="T936" s="207">
        <f>S936*H936</f>
        <v>0</v>
      </c>
      <c r="U936" s="32"/>
      <c r="V936" s="32"/>
      <c r="W936" s="32"/>
      <c r="X936" s="32"/>
      <c r="Y936" s="32"/>
      <c r="Z936" s="32"/>
      <c r="AA936" s="32"/>
      <c r="AB936" s="32"/>
      <c r="AC936" s="32"/>
      <c r="AD936" s="32"/>
      <c r="AE936" s="32"/>
      <c r="AR936" s="208" t="s">
        <v>112</v>
      </c>
      <c r="AT936" s="208" t="s">
        <v>108</v>
      </c>
      <c r="AU936" s="208" t="s">
        <v>76</v>
      </c>
      <c r="AY936" s="11" t="s">
        <v>113</v>
      </c>
      <c r="BE936" s="209">
        <f>IF(N936="základní",J936,0)</f>
        <v>0</v>
      </c>
      <c r="BF936" s="209">
        <f>IF(N936="snížená",J936,0)</f>
        <v>0</v>
      </c>
      <c r="BG936" s="209">
        <f>IF(N936="zákl. přenesená",J936,0)</f>
        <v>0</v>
      </c>
      <c r="BH936" s="209">
        <f>IF(N936="sníž. přenesená",J936,0)</f>
        <v>0</v>
      </c>
      <c r="BI936" s="209">
        <f>IF(N936="nulová",J936,0)</f>
        <v>0</v>
      </c>
      <c r="BJ936" s="11" t="s">
        <v>84</v>
      </c>
      <c r="BK936" s="209">
        <f>ROUND(I936*H936,2)</f>
        <v>0</v>
      </c>
      <c r="BL936" s="11" t="s">
        <v>112</v>
      </c>
      <c r="BM936" s="208" t="s">
        <v>1547</v>
      </c>
    </row>
    <row r="937" s="2" customFormat="1">
      <c r="A937" s="32"/>
      <c r="B937" s="33"/>
      <c r="C937" s="34"/>
      <c r="D937" s="210" t="s">
        <v>115</v>
      </c>
      <c r="E937" s="34"/>
      <c r="F937" s="211" t="s">
        <v>1548</v>
      </c>
      <c r="G937" s="34"/>
      <c r="H937" s="34"/>
      <c r="I937" s="134"/>
      <c r="J937" s="34"/>
      <c r="K937" s="34"/>
      <c r="L937" s="38"/>
      <c r="M937" s="212"/>
      <c r="N937" s="213"/>
      <c r="O937" s="85"/>
      <c r="P937" s="85"/>
      <c r="Q937" s="85"/>
      <c r="R937" s="85"/>
      <c r="S937" s="85"/>
      <c r="T937" s="86"/>
      <c r="U937" s="32"/>
      <c r="V937" s="32"/>
      <c r="W937" s="32"/>
      <c r="X937" s="32"/>
      <c r="Y937" s="32"/>
      <c r="Z937" s="32"/>
      <c r="AA937" s="32"/>
      <c r="AB937" s="32"/>
      <c r="AC937" s="32"/>
      <c r="AD937" s="32"/>
      <c r="AE937" s="32"/>
      <c r="AT937" s="11" t="s">
        <v>115</v>
      </c>
      <c r="AU937" s="11" t="s">
        <v>76</v>
      </c>
    </row>
    <row r="938" s="2" customFormat="1">
      <c r="A938" s="32"/>
      <c r="B938" s="33"/>
      <c r="C938" s="34"/>
      <c r="D938" s="210" t="s">
        <v>117</v>
      </c>
      <c r="E938" s="34"/>
      <c r="F938" s="214" t="s">
        <v>1523</v>
      </c>
      <c r="G938" s="34"/>
      <c r="H938" s="34"/>
      <c r="I938" s="134"/>
      <c r="J938" s="34"/>
      <c r="K938" s="34"/>
      <c r="L938" s="38"/>
      <c r="M938" s="212"/>
      <c r="N938" s="213"/>
      <c r="O938" s="85"/>
      <c r="P938" s="85"/>
      <c r="Q938" s="85"/>
      <c r="R938" s="85"/>
      <c r="S938" s="85"/>
      <c r="T938" s="86"/>
      <c r="U938" s="32"/>
      <c r="V938" s="32"/>
      <c r="W938" s="32"/>
      <c r="X938" s="32"/>
      <c r="Y938" s="32"/>
      <c r="Z938" s="32"/>
      <c r="AA938" s="32"/>
      <c r="AB938" s="32"/>
      <c r="AC938" s="32"/>
      <c r="AD938" s="32"/>
      <c r="AE938" s="32"/>
      <c r="AT938" s="11" t="s">
        <v>117</v>
      </c>
      <c r="AU938" s="11" t="s">
        <v>76</v>
      </c>
    </row>
    <row r="939" s="2" customFormat="1" ht="16.5" customHeight="1">
      <c r="A939" s="32"/>
      <c r="B939" s="33"/>
      <c r="C939" s="196" t="s">
        <v>1549</v>
      </c>
      <c r="D939" s="196" t="s">
        <v>108</v>
      </c>
      <c r="E939" s="197" t="s">
        <v>1550</v>
      </c>
      <c r="F939" s="198" t="s">
        <v>1551</v>
      </c>
      <c r="G939" s="199" t="s">
        <v>670</v>
      </c>
      <c r="H939" s="200">
        <v>0.10000000000000001</v>
      </c>
      <c r="I939" s="201"/>
      <c r="J939" s="202">
        <f>ROUND(I939*H939,2)</f>
        <v>0</v>
      </c>
      <c r="K939" s="203"/>
      <c r="L939" s="38"/>
      <c r="M939" s="204" t="s">
        <v>1</v>
      </c>
      <c r="N939" s="205" t="s">
        <v>41</v>
      </c>
      <c r="O939" s="85"/>
      <c r="P939" s="206">
        <f>O939*H939</f>
        <v>0</v>
      </c>
      <c r="Q939" s="206">
        <v>0</v>
      </c>
      <c r="R939" s="206">
        <f>Q939*H939</f>
        <v>0</v>
      </c>
      <c r="S939" s="206">
        <v>0</v>
      </c>
      <c r="T939" s="207">
        <f>S939*H939</f>
        <v>0</v>
      </c>
      <c r="U939" s="32"/>
      <c r="V939" s="32"/>
      <c r="W939" s="32"/>
      <c r="X939" s="32"/>
      <c r="Y939" s="32"/>
      <c r="Z939" s="32"/>
      <c r="AA939" s="32"/>
      <c r="AB939" s="32"/>
      <c r="AC939" s="32"/>
      <c r="AD939" s="32"/>
      <c r="AE939" s="32"/>
      <c r="AR939" s="208" t="s">
        <v>112</v>
      </c>
      <c r="AT939" s="208" t="s">
        <v>108</v>
      </c>
      <c r="AU939" s="208" t="s">
        <v>76</v>
      </c>
      <c r="AY939" s="11" t="s">
        <v>113</v>
      </c>
      <c r="BE939" s="209">
        <f>IF(N939="základní",J939,0)</f>
        <v>0</v>
      </c>
      <c r="BF939" s="209">
        <f>IF(N939="snížená",J939,0)</f>
        <v>0</v>
      </c>
      <c r="BG939" s="209">
        <f>IF(N939="zákl. přenesená",J939,0)</f>
        <v>0</v>
      </c>
      <c r="BH939" s="209">
        <f>IF(N939="sníž. přenesená",J939,0)</f>
        <v>0</v>
      </c>
      <c r="BI939" s="209">
        <f>IF(N939="nulová",J939,0)</f>
        <v>0</v>
      </c>
      <c r="BJ939" s="11" t="s">
        <v>84</v>
      </c>
      <c r="BK939" s="209">
        <f>ROUND(I939*H939,2)</f>
        <v>0</v>
      </c>
      <c r="BL939" s="11" t="s">
        <v>112</v>
      </c>
      <c r="BM939" s="208" t="s">
        <v>1552</v>
      </c>
    </row>
    <row r="940" s="2" customFormat="1">
      <c r="A940" s="32"/>
      <c r="B940" s="33"/>
      <c r="C940" s="34"/>
      <c r="D940" s="210" t="s">
        <v>115</v>
      </c>
      <c r="E940" s="34"/>
      <c r="F940" s="211" t="s">
        <v>1553</v>
      </c>
      <c r="G940" s="34"/>
      <c r="H940" s="34"/>
      <c r="I940" s="134"/>
      <c r="J940" s="34"/>
      <c r="K940" s="34"/>
      <c r="L940" s="38"/>
      <c r="M940" s="212"/>
      <c r="N940" s="213"/>
      <c r="O940" s="85"/>
      <c r="P940" s="85"/>
      <c r="Q940" s="85"/>
      <c r="R940" s="85"/>
      <c r="S940" s="85"/>
      <c r="T940" s="86"/>
      <c r="U940" s="32"/>
      <c r="V940" s="32"/>
      <c r="W940" s="32"/>
      <c r="X940" s="32"/>
      <c r="Y940" s="32"/>
      <c r="Z940" s="32"/>
      <c r="AA940" s="32"/>
      <c r="AB940" s="32"/>
      <c r="AC940" s="32"/>
      <c r="AD940" s="32"/>
      <c r="AE940" s="32"/>
      <c r="AT940" s="11" t="s">
        <v>115</v>
      </c>
      <c r="AU940" s="11" t="s">
        <v>76</v>
      </c>
    </row>
    <row r="941" s="2" customFormat="1">
      <c r="A941" s="32"/>
      <c r="B941" s="33"/>
      <c r="C941" s="34"/>
      <c r="D941" s="210" t="s">
        <v>117</v>
      </c>
      <c r="E941" s="34"/>
      <c r="F941" s="214" t="s">
        <v>1523</v>
      </c>
      <c r="G941" s="34"/>
      <c r="H941" s="34"/>
      <c r="I941" s="134"/>
      <c r="J941" s="34"/>
      <c r="K941" s="34"/>
      <c r="L941" s="38"/>
      <c r="M941" s="212"/>
      <c r="N941" s="213"/>
      <c r="O941" s="85"/>
      <c r="P941" s="85"/>
      <c r="Q941" s="85"/>
      <c r="R941" s="85"/>
      <c r="S941" s="85"/>
      <c r="T941" s="86"/>
      <c r="U941" s="32"/>
      <c r="V941" s="32"/>
      <c r="W941" s="32"/>
      <c r="X941" s="32"/>
      <c r="Y941" s="32"/>
      <c r="Z941" s="32"/>
      <c r="AA941" s="32"/>
      <c r="AB941" s="32"/>
      <c r="AC941" s="32"/>
      <c r="AD941" s="32"/>
      <c r="AE941" s="32"/>
      <c r="AT941" s="11" t="s">
        <v>117</v>
      </c>
      <c r="AU941" s="11" t="s">
        <v>76</v>
      </c>
    </row>
    <row r="942" s="2" customFormat="1" ht="16.5" customHeight="1">
      <c r="A942" s="32"/>
      <c r="B942" s="33"/>
      <c r="C942" s="196" t="s">
        <v>1554</v>
      </c>
      <c r="D942" s="196" t="s">
        <v>108</v>
      </c>
      <c r="E942" s="197" t="s">
        <v>1555</v>
      </c>
      <c r="F942" s="198" t="s">
        <v>1556</v>
      </c>
      <c r="G942" s="199" t="s">
        <v>670</v>
      </c>
      <c r="H942" s="200">
        <v>0.5</v>
      </c>
      <c r="I942" s="201"/>
      <c r="J942" s="202">
        <f>ROUND(I942*H942,2)</f>
        <v>0</v>
      </c>
      <c r="K942" s="203"/>
      <c r="L942" s="38"/>
      <c r="M942" s="204" t="s">
        <v>1</v>
      </c>
      <c r="N942" s="205" t="s">
        <v>41</v>
      </c>
      <c r="O942" s="85"/>
      <c r="P942" s="206">
        <f>O942*H942</f>
        <v>0</v>
      </c>
      <c r="Q942" s="206">
        <v>0</v>
      </c>
      <c r="R942" s="206">
        <f>Q942*H942</f>
        <v>0</v>
      </c>
      <c r="S942" s="206">
        <v>0</v>
      </c>
      <c r="T942" s="207">
        <f>S942*H942</f>
        <v>0</v>
      </c>
      <c r="U942" s="32"/>
      <c r="V942" s="32"/>
      <c r="W942" s="32"/>
      <c r="X942" s="32"/>
      <c r="Y942" s="32"/>
      <c r="Z942" s="32"/>
      <c r="AA942" s="32"/>
      <c r="AB942" s="32"/>
      <c r="AC942" s="32"/>
      <c r="AD942" s="32"/>
      <c r="AE942" s="32"/>
      <c r="AR942" s="208" t="s">
        <v>112</v>
      </c>
      <c r="AT942" s="208" t="s">
        <v>108</v>
      </c>
      <c r="AU942" s="208" t="s">
        <v>76</v>
      </c>
      <c r="AY942" s="11" t="s">
        <v>113</v>
      </c>
      <c r="BE942" s="209">
        <f>IF(N942="základní",J942,0)</f>
        <v>0</v>
      </c>
      <c r="BF942" s="209">
        <f>IF(N942="snížená",J942,0)</f>
        <v>0</v>
      </c>
      <c r="BG942" s="209">
        <f>IF(N942="zákl. přenesená",J942,0)</f>
        <v>0</v>
      </c>
      <c r="BH942" s="209">
        <f>IF(N942="sníž. přenesená",J942,0)</f>
        <v>0</v>
      </c>
      <c r="BI942" s="209">
        <f>IF(N942="nulová",J942,0)</f>
        <v>0</v>
      </c>
      <c r="BJ942" s="11" t="s">
        <v>84</v>
      </c>
      <c r="BK942" s="209">
        <f>ROUND(I942*H942,2)</f>
        <v>0</v>
      </c>
      <c r="BL942" s="11" t="s">
        <v>112</v>
      </c>
      <c r="BM942" s="208" t="s">
        <v>1557</v>
      </c>
    </row>
    <row r="943" s="2" customFormat="1">
      <c r="A943" s="32"/>
      <c r="B943" s="33"/>
      <c r="C943" s="34"/>
      <c r="D943" s="210" t="s">
        <v>115</v>
      </c>
      <c r="E943" s="34"/>
      <c r="F943" s="211" t="s">
        <v>1558</v>
      </c>
      <c r="G943" s="34"/>
      <c r="H943" s="34"/>
      <c r="I943" s="134"/>
      <c r="J943" s="34"/>
      <c r="K943" s="34"/>
      <c r="L943" s="38"/>
      <c r="M943" s="212"/>
      <c r="N943" s="213"/>
      <c r="O943" s="85"/>
      <c r="P943" s="85"/>
      <c r="Q943" s="85"/>
      <c r="R943" s="85"/>
      <c r="S943" s="85"/>
      <c r="T943" s="86"/>
      <c r="U943" s="32"/>
      <c r="V943" s="32"/>
      <c r="W943" s="32"/>
      <c r="X943" s="32"/>
      <c r="Y943" s="32"/>
      <c r="Z943" s="32"/>
      <c r="AA943" s="32"/>
      <c r="AB943" s="32"/>
      <c r="AC943" s="32"/>
      <c r="AD943" s="32"/>
      <c r="AE943" s="32"/>
      <c r="AT943" s="11" t="s">
        <v>115</v>
      </c>
      <c r="AU943" s="11" t="s">
        <v>76</v>
      </c>
    </row>
    <row r="944" s="2" customFormat="1">
      <c r="A944" s="32"/>
      <c r="B944" s="33"/>
      <c r="C944" s="34"/>
      <c r="D944" s="210" t="s">
        <v>117</v>
      </c>
      <c r="E944" s="34"/>
      <c r="F944" s="214" t="s">
        <v>1523</v>
      </c>
      <c r="G944" s="34"/>
      <c r="H944" s="34"/>
      <c r="I944" s="134"/>
      <c r="J944" s="34"/>
      <c r="K944" s="34"/>
      <c r="L944" s="38"/>
      <c r="M944" s="212"/>
      <c r="N944" s="213"/>
      <c r="O944" s="85"/>
      <c r="P944" s="85"/>
      <c r="Q944" s="85"/>
      <c r="R944" s="85"/>
      <c r="S944" s="85"/>
      <c r="T944" s="86"/>
      <c r="U944" s="32"/>
      <c r="V944" s="32"/>
      <c r="W944" s="32"/>
      <c r="X944" s="32"/>
      <c r="Y944" s="32"/>
      <c r="Z944" s="32"/>
      <c r="AA944" s="32"/>
      <c r="AB944" s="32"/>
      <c r="AC944" s="32"/>
      <c r="AD944" s="32"/>
      <c r="AE944" s="32"/>
      <c r="AT944" s="11" t="s">
        <v>117</v>
      </c>
      <c r="AU944" s="11" t="s">
        <v>76</v>
      </c>
    </row>
    <row r="945" s="2" customFormat="1" ht="16.5" customHeight="1">
      <c r="A945" s="32"/>
      <c r="B945" s="33"/>
      <c r="C945" s="196" t="s">
        <v>1559</v>
      </c>
      <c r="D945" s="196" t="s">
        <v>108</v>
      </c>
      <c r="E945" s="197" t="s">
        <v>1560</v>
      </c>
      <c r="F945" s="198" t="s">
        <v>1561</v>
      </c>
      <c r="G945" s="199" t="s">
        <v>670</v>
      </c>
      <c r="H945" s="200">
        <v>0.20000000000000001</v>
      </c>
      <c r="I945" s="201"/>
      <c r="J945" s="202">
        <f>ROUND(I945*H945,2)</f>
        <v>0</v>
      </c>
      <c r="K945" s="203"/>
      <c r="L945" s="38"/>
      <c r="M945" s="204" t="s">
        <v>1</v>
      </c>
      <c r="N945" s="205" t="s">
        <v>41</v>
      </c>
      <c r="O945" s="85"/>
      <c r="P945" s="206">
        <f>O945*H945</f>
        <v>0</v>
      </c>
      <c r="Q945" s="206">
        <v>0</v>
      </c>
      <c r="R945" s="206">
        <f>Q945*H945</f>
        <v>0</v>
      </c>
      <c r="S945" s="206">
        <v>0</v>
      </c>
      <c r="T945" s="207">
        <f>S945*H945</f>
        <v>0</v>
      </c>
      <c r="U945" s="32"/>
      <c r="V945" s="32"/>
      <c r="W945" s="32"/>
      <c r="X945" s="32"/>
      <c r="Y945" s="32"/>
      <c r="Z945" s="32"/>
      <c r="AA945" s="32"/>
      <c r="AB945" s="32"/>
      <c r="AC945" s="32"/>
      <c r="AD945" s="32"/>
      <c r="AE945" s="32"/>
      <c r="AR945" s="208" t="s">
        <v>112</v>
      </c>
      <c r="AT945" s="208" t="s">
        <v>108</v>
      </c>
      <c r="AU945" s="208" t="s">
        <v>76</v>
      </c>
      <c r="AY945" s="11" t="s">
        <v>113</v>
      </c>
      <c r="BE945" s="209">
        <f>IF(N945="základní",J945,0)</f>
        <v>0</v>
      </c>
      <c r="BF945" s="209">
        <f>IF(N945="snížená",J945,0)</f>
        <v>0</v>
      </c>
      <c r="BG945" s="209">
        <f>IF(N945="zákl. přenesená",J945,0)</f>
        <v>0</v>
      </c>
      <c r="BH945" s="209">
        <f>IF(N945="sníž. přenesená",J945,0)</f>
        <v>0</v>
      </c>
      <c r="BI945" s="209">
        <f>IF(N945="nulová",J945,0)</f>
        <v>0</v>
      </c>
      <c r="BJ945" s="11" t="s">
        <v>84</v>
      </c>
      <c r="BK945" s="209">
        <f>ROUND(I945*H945,2)</f>
        <v>0</v>
      </c>
      <c r="BL945" s="11" t="s">
        <v>112</v>
      </c>
      <c r="BM945" s="208" t="s">
        <v>1562</v>
      </c>
    </row>
    <row r="946" s="2" customFormat="1">
      <c r="A946" s="32"/>
      <c r="B946" s="33"/>
      <c r="C946" s="34"/>
      <c r="D946" s="210" t="s">
        <v>115</v>
      </c>
      <c r="E946" s="34"/>
      <c r="F946" s="211" t="s">
        <v>1563</v>
      </c>
      <c r="G946" s="34"/>
      <c r="H946" s="34"/>
      <c r="I946" s="134"/>
      <c r="J946" s="34"/>
      <c r="K946" s="34"/>
      <c r="L946" s="38"/>
      <c r="M946" s="212"/>
      <c r="N946" s="213"/>
      <c r="O946" s="85"/>
      <c r="P946" s="85"/>
      <c r="Q946" s="85"/>
      <c r="R946" s="85"/>
      <c r="S946" s="85"/>
      <c r="T946" s="86"/>
      <c r="U946" s="32"/>
      <c r="V946" s="32"/>
      <c r="W946" s="32"/>
      <c r="X946" s="32"/>
      <c r="Y946" s="32"/>
      <c r="Z946" s="32"/>
      <c r="AA946" s="32"/>
      <c r="AB946" s="32"/>
      <c r="AC946" s="32"/>
      <c r="AD946" s="32"/>
      <c r="AE946" s="32"/>
      <c r="AT946" s="11" t="s">
        <v>115</v>
      </c>
      <c r="AU946" s="11" t="s">
        <v>76</v>
      </c>
    </row>
    <row r="947" s="2" customFormat="1">
      <c r="A947" s="32"/>
      <c r="B947" s="33"/>
      <c r="C947" s="34"/>
      <c r="D947" s="210" t="s">
        <v>117</v>
      </c>
      <c r="E947" s="34"/>
      <c r="F947" s="214" t="s">
        <v>1523</v>
      </c>
      <c r="G947" s="34"/>
      <c r="H947" s="34"/>
      <c r="I947" s="134"/>
      <c r="J947" s="34"/>
      <c r="K947" s="34"/>
      <c r="L947" s="38"/>
      <c r="M947" s="212"/>
      <c r="N947" s="213"/>
      <c r="O947" s="85"/>
      <c r="P947" s="85"/>
      <c r="Q947" s="85"/>
      <c r="R947" s="85"/>
      <c r="S947" s="85"/>
      <c r="T947" s="86"/>
      <c r="U947" s="32"/>
      <c r="V947" s="32"/>
      <c r="W947" s="32"/>
      <c r="X947" s="32"/>
      <c r="Y947" s="32"/>
      <c r="Z947" s="32"/>
      <c r="AA947" s="32"/>
      <c r="AB947" s="32"/>
      <c r="AC947" s="32"/>
      <c r="AD947" s="32"/>
      <c r="AE947" s="32"/>
      <c r="AT947" s="11" t="s">
        <v>117</v>
      </c>
      <c r="AU947" s="11" t="s">
        <v>76</v>
      </c>
    </row>
    <row r="948" s="2" customFormat="1" ht="16.5" customHeight="1">
      <c r="A948" s="32"/>
      <c r="B948" s="33"/>
      <c r="C948" s="196" t="s">
        <v>1564</v>
      </c>
      <c r="D948" s="196" t="s">
        <v>108</v>
      </c>
      <c r="E948" s="197" t="s">
        <v>1565</v>
      </c>
      <c r="F948" s="198" t="s">
        <v>1566</v>
      </c>
      <c r="G948" s="199" t="s">
        <v>670</v>
      </c>
      <c r="H948" s="200">
        <v>0.10000000000000001</v>
      </c>
      <c r="I948" s="201"/>
      <c r="J948" s="202">
        <f>ROUND(I948*H948,2)</f>
        <v>0</v>
      </c>
      <c r="K948" s="203"/>
      <c r="L948" s="38"/>
      <c r="M948" s="204" t="s">
        <v>1</v>
      </c>
      <c r="N948" s="205" t="s">
        <v>41</v>
      </c>
      <c r="O948" s="85"/>
      <c r="P948" s="206">
        <f>O948*H948</f>
        <v>0</v>
      </c>
      <c r="Q948" s="206">
        <v>0</v>
      </c>
      <c r="R948" s="206">
        <f>Q948*H948</f>
        <v>0</v>
      </c>
      <c r="S948" s="206">
        <v>0</v>
      </c>
      <c r="T948" s="207">
        <f>S948*H948</f>
        <v>0</v>
      </c>
      <c r="U948" s="32"/>
      <c r="V948" s="32"/>
      <c r="W948" s="32"/>
      <c r="X948" s="32"/>
      <c r="Y948" s="32"/>
      <c r="Z948" s="32"/>
      <c r="AA948" s="32"/>
      <c r="AB948" s="32"/>
      <c r="AC948" s="32"/>
      <c r="AD948" s="32"/>
      <c r="AE948" s="32"/>
      <c r="AR948" s="208" t="s">
        <v>112</v>
      </c>
      <c r="AT948" s="208" t="s">
        <v>108</v>
      </c>
      <c r="AU948" s="208" t="s">
        <v>76</v>
      </c>
      <c r="AY948" s="11" t="s">
        <v>113</v>
      </c>
      <c r="BE948" s="209">
        <f>IF(N948="základní",J948,0)</f>
        <v>0</v>
      </c>
      <c r="BF948" s="209">
        <f>IF(N948="snížená",J948,0)</f>
        <v>0</v>
      </c>
      <c r="BG948" s="209">
        <f>IF(N948="zákl. přenesená",J948,0)</f>
        <v>0</v>
      </c>
      <c r="BH948" s="209">
        <f>IF(N948="sníž. přenesená",J948,0)</f>
        <v>0</v>
      </c>
      <c r="BI948" s="209">
        <f>IF(N948="nulová",J948,0)</f>
        <v>0</v>
      </c>
      <c r="BJ948" s="11" t="s">
        <v>84</v>
      </c>
      <c r="BK948" s="209">
        <f>ROUND(I948*H948,2)</f>
        <v>0</v>
      </c>
      <c r="BL948" s="11" t="s">
        <v>112</v>
      </c>
      <c r="BM948" s="208" t="s">
        <v>1567</v>
      </c>
    </row>
    <row r="949" s="2" customFormat="1">
      <c r="A949" s="32"/>
      <c r="B949" s="33"/>
      <c r="C949" s="34"/>
      <c r="D949" s="210" t="s">
        <v>115</v>
      </c>
      <c r="E949" s="34"/>
      <c r="F949" s="211" t="s">
        <v>1568</v>
      </c>
      <c r="G949" s="34"/>
      <c r="H949" s="34"/>
      <c r="I949" s="134"/>
      <c r="J949" s="34"/>
      <c r="K949" s="34"/>
      <c r="L949" s="38"/>
      <c r="M949" s="212"/>
      <c r="N949" s="213"/>
      <c r="O949" s="85"/>
      <c r="P949" s="85"/>
      <c r="Q949" s="85"/>
      <c r="R949" s="85"/>
      <c r="S949" s="85"/>
      <c r="T949" s="86"/>
      <c r="U949" s="32"/>
      <c r="V949" s="32"/>
      <c r="W949" s="32"/>
      <c r="X949" s="32"/>
      <c r="Y949" s="32"/>
      <c r="Z949" s="32"/>
      <c r="AA949" s="32"/>
      <c r="AB949" s="32"/>
      <c r="AC949" s="32"/>
      <c r="AD949" s="32"/>
      <c r="AE949" s="32"/>
      <c r="AT949" s="11" t="s">
        <v>115</v>
      </c>
      <c r="AU949" s="11" t="s">
        <v>76</v>
      </c>
    </row>
    <row r="950" s="2" customFormat="1">
      <c r="A950" s="32"/>
      <c r="B950" s="33"/>
      <c r="C950" s="34"/>
      <c r="D950" s="210" t="s">
        <v>117</v>
      </c>
      <c r="E950" s="34"/>
      <c r="F950" s="214" t="s">
        <v>1523</v>
      </c>
      <c r="G950" s="34"/>
      <c r="H950" s="34"/>
      <c r="I950" s="134"/>
      <c r="J950" s="34"/>
      <c r="K950" s="34"/>
      <c r="L950" s="38"/>
      <c r="M950" s="212"/>
      <c r="N950" s="213"/>
      <c r="O950" s="85"/>
      <c r="P950" s="85"/>
      <c r="Q950" s="85"/>
      <c r="R950" s="85"/>
      <c r="S950" s="85"/>
      <c r="T950" s="86"/>
      <c r="U950" s="32"/>
      <c r="V950" s="32"/>
      <c r="W950" s="32"/>
      <c r="X950" s="32"/>
      <c r="Y950" s="32"/>
      <c r="Z950" s="32"/>
      <c r="AA950" s="32"/>
      <c r="AB950" s="32"/>
      <c r="AC950" s="32"/>
      <c r="AD950" s="32"/>
      <c r="AE950" s="32"/>
      <c r="AT950" s="11" t="s">
        <v>117</v>
      </c>
      <c r="AU950" s="11" t="s">
        <v>76</v>
      </c>
    </row>
    <row r="951" s="2" customFormat="1" ht="16.5" customHeight="1">
      <c r="A951" s="32"/>
      <c r="B951" s="33"/>
      <c r="C951" s="196" t="s">
        <v>1569</v>
      </c>
      <c r="D951" s="196" t="s">
        <v>108</v>
      </c>
      <c r="E951" s="197" t="s">
        <v>1570</v>
      </c>
      <c r="F951" s="198" t="s">
        <v>1571</v>
      </c>
      <c r="G951" s="199" t="s">
        <v>571</v>
      </c>
      <c r="H951" s="200">
        <v>10</v>
      </c>
      <c r="I951" s="201"/>
      <c r="J951" s="202">
        <f>ROUND(I951*H951,2)</f>
        <v>0</v>
      </c>
      <c r="K951" s="203"/>
      <c r="L951" s="38"/>
      <c r="M951" s="204" t="s">
        <v>1</v>
      </c>
      <c r="N951" s="205" t="s">
        <v>41</v>
      </c>
      <c r="O951" s="85"/>
      <c r="P951" s="206">
        <f>O951*H951</f>
        <v>0</v>
      </c>
      <c r="Q951" s="206">
        <v>0</v>
      </c>
      <c r="R951" s="206">
        <f>Q951*H951</f>
        <v>0</v>
      </c>
      <c r="S951" s="206">
        <v>0</v>
      </c>
      <c r="T951" s="207">
        <f>S951*H951</f>
        <v>0</v>
      </c>
      <c r="U951" s="32"/>
      <c r="V951" s="32"/>
      <c r="W951" s="32"/>
      <c r="X951" s="32"/>
      <c r="Y951" s="32"/>
      <c r="Z951" s="32"/>
      <c r="AA951" s="32"/>
      <c r="AB951" s="32"/>
      <c r="AC951" s="32"/>
      <c r="AD951" s="32"/>
      <c r="AE951" s="32"/>
      <c r="AR951" s="208" t="s">
        <v>112</v>
      </c>
      <c r="AT951" s="208" t="s">
        <v>108</v>
      </c>
      <c r="AU951" s="208" t="s">
        <v>76</v>
      </c>
      <c r="AY951" s="11" t="s">
        <v>113</v>
      </c>
      <c r="BE951" s="209">
        <f>IF(N951="základní",J951,0)</f>
        <v>0</v>
      </c>
      <c r="BF951" s="209">
        <f>IF(N951="snížená",J951,0)</f>
        <v>0</v>
      </c>
      <c r="BG951" s="209">
        <f>IF(N951="zákl. přenesená",J951,0)</f>
        <v>0</v>
      </c>
      <c r="BH951" s="209">
        <f>IF(N951="sníž. přenesená",J951,0)</f>
        <v>0</v>
      </c>
      <c r="BI951" s="209">
        <f>IF(N951="nulová",J951,0)</f>
        <v>0</v>
      </c>
      <c r="BJ951" s="11" t="s">
        <v>84</v>
      </c>
      <c r="BK951" s="209">
        <f>ROUND(I951*H951,2)</f>
        <v>0</v>
      </c>
      <c r="BL951" s="11" t="s">
        <v>112</v>
      </c>
      <c r="BM951" s="208" t="s">
        <v>1572</v>
      </c>
    </row>
    <row r="952" s="2" customFormat="1">
      <c r="A952" s="32"/>
      <c r="B952" s="33"/>
      <c r="C952" s="34"/>
      <c r="D952" s="210" t="s">
        <v>115</v>
      </c>
      <c r="E952" s="34"/>
      <c r="F952" s="211" t="s">
        <v>1573</v>
      </c>
      <c r="G952" s="34"/>
      <c r="H952" s="34"/>
      <c r="I952" s="134"/>
      <c r="J952" s="34"/>
      <c r="K952" s="34"/>
      <c r="L952" s="38"/>
      <c r="M952" s="212"/>
      <c r="N952" s="213"/>
      <c r="O952" s="85"/>
      <c r="P952" s="85"/>
      <c r="Q952" s="85"/>
      <c r="R952" s="85"/>
      <c r="S952" s="85"/>
      <c r="T952" s="86"/>
      <c r="U952" s="32"/>
      <c r="V952" s="32"/>
      <c r="W952" s="32"/>
      <c r="X952" s="32"/>
      <c r="Y952" s="32"/>
      <c r="Z952" s="32"/>
      <c r="AA952" s="32"/>
      <c r="AB952" s="32"/>
      <c r="AC952" s="32"/>
      <c r="AD952" s="32"/>
      <c r="AE952" s="32"/>
      <c r="AT952" s="11" t="s">
        <v>115</v>
      </c>
      <c r="AU952" s="11" t="s">
        <v>76</v>
      </c>
    </row>
    <row r="953" s="2" customFormat="1">
      <c r="A953" s="32"/>
      <c r="B953" s="33"/>
      <c r="C953" s="34"/>
      <c r="D953" s="210" t="s">
        <v>117</v>
      </c>
      <c r="E953" s="34"/>
      <c r="F953" s="214" t="s">
        <v>1574</v>
      </c>
      <c r="G953" s="34"/>
      <c r="H953" s="34"/>
      <c r="I953" s="134"/>
      <c r="J953" s="34"/>
      <c r="K953" s="34"/>
      <c r="L953" s="38"/>
      <c r="M953" s="212"/>
      <c r="N953" s="213"/>
      <c r="O953" s="85"/>
      <c r="P953" s="85"/>
      <c r="Q953" s="85"/>
      <c r="R953" s="85"/>
      <c r="S953" s="85"/>
      <c r="T953" s="86"/>
      <c r="U953" s="32"/>
      <c r="V953" s="32"/>
      <c r="W953" s="32"/>
      <c r="X953" s="32"/>
      <c r="Y953" s="32"/>
      <c r="Z953" s="32"/>
      <c r="AA953" s="32"/>
      <c r="AB953" s="32"/>
      <c r="AC953" s="32"/>
      <c r="AD953" s="32"/>
      <c r="AE953" s="32"/>
      <c r="AT953" s="11" t="s">
        <v>117</v>
      </c>
      <c r="AU953" s="11" t="s">
        <v>76</v>
      </c>
    </row>
    <row r="954" s="2" customFormat="1" ht="16.5" customHeight="1">
      <c r="A954" s="32"/>
      <c r="B954" s="33"/>
      <c r="C954" s="196" t="s">
        <v>1575</v>
      </c>
      <c r="D954" s="196" t="s">
        <v>108</v>
      </c>
      <c r="E954" s="197" t="s">
        <v>1576</v>
      </c>
      <c r="F954" s="198" t="s">
        <v>1577</v>
      </c>
      <c r="G954" s="199" t="s">
        <v>571</v>
      </c>
      <c r="H954" s="200">
        <v>50</v>
      </c>
      <c r="I954" s="201"/>
      <c r="J954" s="202">
        <f>ROUND(I954*H954,2)</f>
        <v>0</v>
      </c>
      <c r="K954" s="203"/>
      <c r="L954" s="38"/>
      <c r="M954" s="204" t="s">
        <v>1</v>
      </c>
      <c r="N954" s="205" t="s">
        <v>41</v>
      </c>
      <c r="O954" s="85"/>
      <c r="P954" s="206">
        <f>O954*H954</f>
        <v>0</v>
      </c>
      <c r="Q954" s="206">
        <v>0</v>
      </c>
      <c r="R954" s="206">
        <f>Q954*H954</f>
        <v>0</v>
      </c>
      <c r="S954" s="206">
        <v>0</v>
      </c>
      <c r="T954" s="207">
        <f>S954*H954</f>
        <v>0</v>
      </c>
      <c r="U954" s="32"/>
      <c r="V954" s="32"/>
      <c r="W954" s="32"/>
      <c r="X954" s="32"/>
      <c r="Y954" s="32"/>
      <c r="Z954" s="32"/>
      <c r="AA954" s="32"/>
      <c r="AB954" s="32"/>
      <c r="AC954" s="32"/>
      <c r="AD954" s="32"/>
      <c r="AE954" s="32"/>
      <c r="AR954" s="208" t="s">
        <v>112</v>
      </c>
      <c r="AT954" s="208" t="s">
        <v>108</v>
      </c>
      <c r="AU954" s="208" t="s">
        <v>76</v>
      </c>
      <c r="AY954" s="11" t="s">
        <v>113</v>
      </c>
      <c r="BE954" s="209">
        <f>IF(N954="základní",J954,0)</f>
        <v>0</v>
      </c>
      <c r="BF954" s="209">
        <f>IF(N954="snížená",J954,0)</f>
        <v>0</v>
      </c>
      <c r="BG954" s="209">
        <f>IF(N954="zákl. přenesená",J954,0)</f>
        <v>0</v>
      </c>
      <c r="BH954" s="209">
        <f>IF(N954="sníž. přenesená",J954,0)</f>
        <v>0</v>
      </c>
      <c r="BI954" s="209">
        <f>IF(N954="nulová",J954,0)</f>
        <v>0</v>
      </c>
      <c r="BJ954" s="11" t="s">
        <v>84</v>
      </c>
      <c r="BK954" s="209">
        <f>ROUND(I954*H954,2)</f>
        <v>0</v>
      </c>
      <c r="BL954" s="11" t="s">
        <v>112</v>
      </c>
      <c r="BM954" s="208" t="s">
        <v>1578</v>
      </c>
    </row>
    <row r="955" s="2" customFormat="1">
      <c r="A955" s="32"/>
      <c r="B955" s="33"/>
      <c r="C955" s="34"/>
      <c r="D955" s="210" t="s">
        <v>115</v>
      </c>
      <c r="E955" s="34"/>
      <c r="F955" s="211" t="s">
        <v>1579</v>
      </c>
      <c r="G955" s="34"/>
      <c r="H955" s="34"/>
      <c r="I955" s="134"/>
      <c r="J955" s="34"/>
      <c r="K955" s="34"/>
      <c r="L955" s="38"/>
      <c r="M955" s="212"/>
      <c r="N955" s="213"/>
      <c r="O955" s="85"/>
      <c r="P955" s="85"/>
      <c r="Q955" s="85"/>
      <c r="R955" s="85"/>
      <c r="S955" s="85"/>
      <c r="T955" s="86"/>
      <c r="U955" s="32"/>
      <c r="V955" s="32"/>
      <c r="W955" s="32"/>
      <c r="X955" s="32"/>
      <c r="Y955" s="32"/>
      <c r="Z955" s="32"/>
      <c r="AA955" s="32"/>
      <c r="AB955" s="32"/>
      <c r="AC955" s="32"/>
      <c r="AD955" s="32"/>
      <c r="AE955" s="32"/>
      <c r="AT955" s="11" t="s">
        <v>115</v>
      </c>
      <c r="AU955" s="11" t="s">
        <v>76</v>
      </c>
    </row>
    <row r="956" s="2" customFormat="1">
      <c r="A956" s="32"/>
      <c r="B956" s="33"/>
      <c r="C956" s="34"/>
      <c r="D956" s="210" t="s">
        <v>117</v>
      </c>
      <c r="E956" s="34"/>
      <c r="F956" s="214" t="s">
        <v>1580</v>
      </c>
      <c r="G956" s="34"/>
      <c r="H956" s="34"/>
      <c r="I956" s="134"/>
      <c r="J956" s="34"/>
      <c r="K956" s="34"/>
      <c r="L956" s="38"/>
      <c r="M956" s="212"/>
      <c r="N956" s="213"/>
      <c r="O956" s="85"/>
      <c r="P956" s="85"/>
      <c r="Q956" s="85"/>
      <c r="R956" s="85"/>
      <c r="S956" s="85"/>
      <c r="T956" s="86"/>
      <c r="U956" s="32"/>
      <c r="V956" s="32"/>
      <c r="W956" s="32"/>
      <c r="X956" s="32"/>
      <c r="Y956" s="32"/>
      <c r="Z956" s="32"/>
      <c r="AA956" s="32"/>
      <c r="AB956" s="32"/>
      <c r="AC956" s="32"/>
      <c r="AD956" s="32"/>
      <c r="AE956" s="32"/>
      <c r="AT956" s="11" t="s">
        <v>117</v>
      </c>
      <c r="AU956" s="11" t="s">
        <v>76</v>
      </c>
    </row>
    <row r="957" s="2" customFormat="1" ht="16.5" customHeight="1">
      <c r="A957" s="32"/>
      <c r="B957" s="33"/>
      <c r="C957" s="196" t="s">
        <v>1581</v>
      </c>
      <c r="D957" s="196" t="s">
        <v>108</v>
      </c>
      <c r="E957" s="197" t="s">
        <v>1582</v>
      </c>
      <c r="F957" s="198" t="s">
        <v>1583</v>
      </c>
      <c r="G957" s="199" t="s">
        <v>571</v>
      </c>
      <c r="H957" s="200">
        <v>30</v>
      </c>
      <c r="I957" s="201"/>
      <c r="J957" s="202">
        <f>ROUND(I957*H957,2)</f>
        <v>0</v>
      </c>
      <c r="K957" s="203"/>
      <c r="L957" s="38"/>
      <c r="M957" s="204" t="s">
        <v>1</v>
      </c>
      <c r="N957" s="205" t="s">
        <v>41</v>
      </c>
      <c r="O957" s="85"/>
      <c r="P957" s="206">
        <f>O957*H957</f>
        <v>0</v>
      </c>
      <c r="Q957" s="206">
        <v>0</v>
      </c>
      <c r="R957" s="206">
        <f>Q957*H957</f>
        <v>0</v>
      </c>
      <c r="S957" s="206">
        <v>0</v>
      </c>
      <c r="T957" s="207">
        <f>S957*H957</f>
        <v>0</v>
      </c>
      <c r="U957" s="32"/>
      <c r="V957" s="32"/>
      <c r="W957" s="32"/>
      <c r="X957" s="32"/>
      <c r="Y957" s="32"/>
      <c r="Z957" s="32"/>
      <c r="AA957" s="32"/>
      <c r="AB957" s="32"/>
      <c r="AC957" s="32"/>
      <c r="AD957" s="32"/>
      <c r="AE957" s="32"/>
      <c r="AR957" s="208" t="s">
        <v>112</v>
      </c>
      <c r="AT957" s="208" t="s">
        <v>108</v>
      </c>
      <c r="AU957" s="208" t="s">
        <v>76</v>
      </c>
      <c r="AY957" s="11" t="s">
        <v>113</v>
      </c>
      <c r="BE957" s="209">
        <f>IF(N957="základní",J957,0)</f>
        <v>0</v>
      </c>
      <c r="BF957" s="209">
        <f>IF(N957="snížená",J957,0)</f>
        <v>0</v>
      </c>
      <c r="BG957" s="209">
        <f>IF(N957="zákl. přenesená",J957,0)</f>
        <v>0</v>
      </c>
      <c r="BH957" s="209">
        <f>IF(N957="sníž. přenesená",J957,0)</f>
        <v>0</v>
      </c>
      <c r="BI957" s="209">
        <f>IF(N957="nulová",J957,0)</f>
        <v>0</v>
      </c>
      <c r="BJ957" s="11" t="s">
        <v>84</v>
      </c>
      <c r="BK957" s="209">
        <f>ROUND(I957*H957,2)</f>
        <v>0</v>
      </c>
      <c r="BL957" s="11" t="s">
        <v>112</v>
      </c>
      <c r="BM957" s="208" t="s">
        <v>1584</v>
      </c>
    </row>
    <row r="958" s="2" customFormat="1">
      <c r="A958" s="32"/>
      <c r="B958" s="33"/>
      <c r="C958" s="34"/>
      <c r="D958" s="210" t="s">
        <v>115</v>
      </c>
      <c r="E958" s="34"/>
      <c r="F958" s="211" t="s">
        <v>1585</v>
      </c>
      <c r="G958" s="34"/>
      <c r="H958" s="34"/>
      <c r="I958" s="134"/>
      <c r="J958" s="34"/>
      <c r="K958" s="34"/>
      <c r="L958" s="38"/>
      <c r="M958" s="212"/>
      <c r="N958" s="213"/>
      <c r="O958" s="85"/>
      <c r="P958" s="85"/>
      <c r="Q958" s="85"/>
      <c r="R958" s="85"/>
      <c r="S958" s="85"/>
      <c r="T958" s="86"/>
      <c r="U958" s="32"/>
      <c r="V958" s="32"/>
      <c r="W958" s="32"/>
      <c r="X958" s="32"/>
      <c r="Y958" s="32"/>
      <c r="Z958" s="32"/>
      <c r="AA958" s="32"/>
      <c r="AB958" s="32"/>
      <c r="AC958" s="32"/>
      <c r="AD958" s="32"/>
      <c r="AE958" s="32"/>
      <c r="AT958" s="11" t="s">
        <v>115</v>
      </c>
      <c r="AU958" s="11" t="s">
        <v>76</v>
      </c>
    </row>
    <row r="959" s="2" customFormat="1">
      <c r="A959" s="32"/>
      <c r="B959" s="33"/>
      <c r="C959" s="34"/>
      <c r="D959" s="210" t="s">
        <v>117</v>
      </c>
      <c r="E959" s="34"/>
      <c r="F959" s="214" t="s">
        <v>1580</v>
      </c>
      <c r="G959" s="34"/>
      <c r="H959" s="34"/>
      <c r="I959" s="134"/>
      <c r="J959" s="34"/>
      <c r="K959" s="34"/>
      <c r="L959" s="38"/>
      <c r="M959" s="212"/>
      <c r="N959" s="213"/>
      <c r="O959" s="85"/>
      <c r="P959" s="85"/>
      <c r="Q959" s="85"/>
      <c r="R959" s="85"/>
      <c r="S959" s="85"/>
      <c r="T959" s="86"/>
      <c r="U959" s="32"/>
      <c r="V959" s="32"/>
      <c r="W959" s="32"/>
      <c r="X959" s="32"/>
      <c r="Y959" s="32"/>
      <c r="Z959" s="32"/>
      <c r="AA959" s="32"/>
      <c r="AB959" s="32"/>
      <c r="AC959" s="32"/>
      <c r="AD959" s="32"/>
      <c r="AE959" s="32"/>
      <c r="AT959" s="11" t="s">
        <v>117</v>
      </c>
      <c r="AU959" s="11" t="s">
        <v>76</v>
      </c>
    </row>
    <row r="960" s="2" customFormat="1" ht="16.5" customHeight="1">
      <c r="A960" s="32"/>
      <c r="B960" s="33"/>
      <c r="C960" s="196" t="s">
        <v>1586</v>
      </c>
      <c r="D960" s="196" t="s">
        <v>108</v>
      </c>
      <c r="E960" s="197" t="s">
        <v>1587</v>
      </c>
      <c r="F960" s="198" t="s">
        <v>1588</v>
      </c>
      <c r="G960" s="199" t="s">
        <v>571</v>
      </c>
      <c r="H960" s="200">
        <v>20</v>
      </c>
      <c r="I960" s="201"/>
      <c r="J960" s="202">
        <f>ROUND(I960*H960,2)</f>
        <v>0</v>
      </c>
      <c r="K960" s="203"/>
      <c r="L960" s="38"/>
      <c r="M960" s="204" t="s">
        <v>1</v>
      </c>
      <c r="N960" s="205" t="s">
        <v>41</v>
      </c>
      <c r="O960" s="85"/>
      <c r="P960" s="206">
        <f>O960*H960</f>
        <v>0</v>
      </c>
      <c r="Q960" s="206">
        <v>0</v>
      </c>
      <c r="R960" s="206">
        <f>Q960*H960</f>
        <v>0</v>
      </c>
      <c r="S960" s="206">
        <v>0</v>
      </c>
      <c r="T960" s="207">
        <f>S960*H960</f>
        <v>0</v>
      </c>
      <c r="U960" s="32"/>
      <c r="V960" s="32"/>
      <c r="W960" s="32"/>
      <c r="X960" s="32"/>
      <c r="Y960" s="32"/>
      <c r="Z960" s="32"/>
      <c r="AA960" s="32"/>
      <c r="AB960" s="32"/>
      <c r="AC960" s="32"/>
      <c r="AD960" s="32"/>
      <c r="AE960" s="32"/>
      <c r="AR960" s="208" t="s">
        <v>112</v>
      </c>
      <c r="AT960" s="208" t="s">
        <v>108</v>
      </c>
      <c r="AU960" s="208" t="s">
        <v>76</v>
      </c>
      <c r="AY960" s="11" t="s">
        <v>113</v>
      </c>
      <c r="BE960" s="209">
        <f>IF(N960="základní",J960,0)</f>
        <v>0</v>
      </c>
      <c r="BF960" s="209">
        <f>IF(N960="snížená",J960,0)</f>
        <v>0</v>
      </c>
      <c r="BG960" s="209">
        <f>IF(N960="zákl. přenesená",J960,0)</f>
        <v>0</v>
      </c>
      <c r="BH960" s="209">
        <f>IF(N960="sníž. přenesená",J960,0)</f>
        <v>0</v>
      </c>
      <c r="BI960" s="209">
        <f>IF(N960="nulová",J960,0)</f>
        <v>0</v>
      </c>
      <c r="BJ960" s="11" t="s">
        <v>84</v>
      </c>
      <c r="BK960" s="209">
        <f>ROUND(I960*H960,2)</f>
        <v>0</v>
      </c>
      <c r="BL960" s="11" t="s">
        <v>112</v>
      </c>
      <c r="BM960" s="208" t="s">
        <v>1589</v>
      </c>
    </row>
    <row r="961" s="2" customFormat="1">
      <c r="A961" s="32"/>
      <c r="B961" s="33"/>
      <c r="C961" s="34"/>
      <c r="D961" s="210" t="s">
        <v>115</v>
      </c>
      <c r="E961" s="34"/>
      <c r="F961" s="211" t="s">
        <v>1590</v>
      </c>
      <c r="G961" s="34"/>
      <c r="H961" s="34"/>
      <c r="I961" s="134"/>
      <c r="J961" s="34"/>
      <c r="K961" s="34"/>
      <c r="L961" s="38"/>
      <c r="M961" s="212"/>
      <c r="N961" s="213"/>
      <c r="O961" s="85"/>
      <c r="P961" s="85"/>
      <c r="Q961" s="85"/>
      <c r="R961" s="85"/>
      <c r="S961" s="85"/>
      <c r="T961" s="86"/>
      <c r="U961" s="32"/>
      <c r="V961" s="32"/>
      <c r="W961" s="32"/>
      <c r="X961" s="32"/>
      <c r="Y961" s="32"/>
      <c r="Z961" s="32"/>
      <c r="AA961" s="32"/>
      <c r="AB961" s="32"/>
      <c r="AC961" s="32"/>
      <c r="AD961" s="32"/>
      <c r="AE961" s="32"/>
      <c r="AT961" s="11" t="s">
        <v>115</v>
      </c>
      <c r="AU961" s="11" t="s">
        <v>76</v>
      </c>
    </row>
    <row r="962" s="2" customFormat="1">
      <c r="A962" s="32"/>
      <c r="B962" s="33"/>
      <c r="C962" s="34"/>
      <c r="D962" s="210" t="s">
        <v>117</v>
      </c>
      <c r="E962" s="34"/>
      <c r="F962" s="214" t="s">
        <v>1580</v>
      </c>
      <c r="G962" s="34"/>
      <c r="H962" s="34"/>
      <c r="I962" s="134"/>
      <c r="J962" s="34"/>
      <c r="K962" s="34"/>
      <c r="L962" s="38"/>
      <c r="M962" s="212"/>
      <c r="N962" s="213"/>
      <c r="O962" s="85"/>
      <c r="P962" s="85"/>
      <c r="Q962" s="85"/>
      <c r="R962" s="85"/>
      <c r="S962" s="85"/>
      <c r="T962" s="86"/>
      <c r="U962" s="32"/>
      <c r="V962" s="32"/>
      <c r="W962" s="32"/>
      <c r="X962" s="32"/>
      <c r="Y962" s="32"/>
      <c r="Z962" s="32"/>
      <c r="AA962" s="32"/>
      <c r="AB962" s="32"/>
      <c r="AC962" s="32"/>
      <c r="AD962" s="32"/>
      <c r="AE962" s="32"/>
      <c r="AT962" s="11" t="s">
        <v>117</v>
      </c>
      <c r="AU962" s="11" t="s">
        <v>76</v>
      </c>
    </row>
    <row r="963" s="2" customFormat="1" ht="16.5" customHeight="1">
      <c r="A963" s="32"/>
      <c r="B963" s="33"/>
      <c r="C963" s="196" t="s">
        <v>1591</v>
      </c>
      <c r="D963" s="196" t="s">
        <v>108</v>
      </c>
      <c r="E963" s="197" t="s">
        <v>1592</v>
      </c>
      <c r="F963" s="198" t="s">
        <v>1593</v>
      </c>
      <c r="G963" s="199" t="s">
        <v>571</v>
      </c>
      <c r="H963" s="200">
        <v>50</v>
      </c>
      <c r="I963" s="201"/>
      <c r="J963" s="202">
        <f>ROUND(I963*H963,2)</f>
        <v>0</v>
      </c>
      <c r="K963" s="203"/>
      <c r="L963" s="38"/>
      <c r="M963" s="204" t="s">
        <v>1</v>
      </c>
      <c r="N963" s="205" t="s">
        <v>41</v>
      </c>
      <c r="O963" s="85"/>
      <c r="P963" s="206">
        <f>O963*H963</f>
        <v>0</v>
      </c>
      <c r="Q963" s="206">
        <v>0</v>
      </c>
      <c r="R963" s="206">
        <f>Q963*H963</f>
        <v>0</v>
      </c>
      <c r="S963" s="206">
        <v>0</v>
      </c>
      <c r="T963" s="207">
        <f>S963*H963</f>
        <v>0</v>
      </c>
      <c r="U963" s="32"/>
      <c r="V963" s="32"/>
      <c r="W963" s="32"/>
      <c r="X963" s="32"/>
      <c r="Y963" s="32"/>
      <c r="Z963" s="32"/>
      <c r="AA963" s="32"/>
      <c r="AB963" s="32"/>
      <c r="AC963" s="32"/>
      <c r="AD963" s="32"/>
      <c r="AE963" s="32"/>
      <c r="AR963" s="208" t="s">
        <v>112</v>
      </c>
      <c r="AT963" s="208" t="s">
        <v>108</v>
      </c>
      <c r="AU963" s="208" t="s">
        <v>76</v>
      </c>
      <c r="AY963" s="11" t="s">
        <v>113</v>
      </c>
      <c r="BE963" s="209">
        <f>IF(N963="základní",J963,0)</f>
        <v>0</v>
      </c>
      <c r="BF963" s="209">
        <f>IF(N963="snížená",J963,0)</f>
        <v>0</v>
      </c>
      <c r="BG963" s="209">
        <f>IF(N963="zákl. přenesená",J963,0)</f>
        <v>0</v>
      </c>
      <c r="BH963" s="209">
        <f>IF(N963="sníž. přenesená",J963,0)</f>
        <v>0</v>
      </c>
      <c r="BI963" s="209">
        <f>IF(N963="nulová",J963,0)</f>
        <v>0</v>
      </c>
      <c r="BJ963" s="11" t="s">
        <v>84</v>
      </c>
      <c r="BK963" s="209">
        <f>ROUND(I963*H963,2)</f>
        <v>0</v>
      </c>
      <c r="BL963" s="11" t="s">
        <v>112</v>
      </c>
      <c r="BM963" s="208" t="s">
        <v>1594</v>
      </c>
    </row>
    <row r="964" s="2" customFormat="1">
      <c r="A964" s="32"/>
      <c r="B964" s="33"/>
      <c r="C964" s="34"/>
      <c r="D964" s="210" t="s">
        <v>115</v>
      </c>
      <c r="E964" s="34"/>
      <c r="F964" s="211" t="s">
        <v>1595</v>
      </c>
      <c r="G964" s="34"/>
      <c r="H964" s="34"/>
      <c r="I964" s="134"/>
      <c r="J964" s="34"/>
      <c r="K964" s="34"/>
      <c r="L964" s="38"/>
      <c r="M964" s="212"/>
      <c r="N964" s="213"/>
      <c r="O964" s="85"/>
      <c r="P964" s="85"/>
      <c r="Q964" s="85"/>
      <c r="R964" s="85"/>
      <c r="S964" s="85"/>
      <c r="T964" s="86"/>
      <c r="U964" s="32"/>
      <c r="V964" s="32"/>
      <c r="W964" s="32"/>
      <c r="X964" s="32"/>
      <c r="Y964" s="32"/>
      <c r="Z964" s="32"/>
      <c r="AA964" s="32"/>
      <c r="AB964" s="32"/>
      <c r="AC964" s="32"/>
      <c r="AD964" s="32"/>
      <c r="AE964" s="32"/>
      <c r="AT964" s="11" t="s">
        <v>115</v>
      </c>
      <c r="AU964" s="11" t="s">
        <v>76</v>
      </c>
    </row>
    <row r="965" s="2" customFormat="1">
      <c r="A965" s="32"/>
      <c r="B965" s="33"/>
      <c r="C965" s="34"/>
      <c r="D965" s="210" t="s">
        <v>117</v>
      </c>
      <c r="E965" s="34"/>
      <c r="F965" s="214" t="s">
        <v>1596</v>
      </c>
      <c r="G965" s="34"/>
      <c r="H965" s="34"/>
      <c r="I965" s="134"/>
      <c r="J965" s="34"/>
      <c r="K965" s="34"/>
      <c r="L965" s="38"/>
      <c r="M965" s="212"/>
      <c r="N965" s="213"/>
      <c r="O965" s="85"/>
      <c r="P965" s="85"/>
      <c r="Q965" s="85"/>
      <c r="R965" s="85"/>
      <c r="S965" s="85"/>
      <c r="T965" s="86"/>
      <c r="U965" s="32"/>
      <c r="V965" s="32"/>
      <c r="W965" s="32"/>
      <c r="X965" s="32"/>
      <c r="Y965" s="32"/>
      <c r="Z965" s="32"/>
      <c r="AA965" s="32"/>
      <c r="AB965" s="32"/>
      <c r="AC965" s="32"/>
      <c r="AD965" s="32"/>
      <c r="AE965" s="32"/>
      <c r="AT965" s="11" t="s">
        <v>117</v>
      </c>
      <c r="AU965" s="11" t="s">
        <v>76</v>
      </c>
    </row>
    <row r="966" s="2" customFormat="1" ht="16.5" customHeight="1">
      <c r="A966" s="32"/>
      <c r="B966" s="33"/>
      <c r="C966" s="196" t="s">
        <v>1597</v>
      </c>
      <c r="D966" s="196" t="s">
        <v>108</v>
      </c>
      <c r="E966" s="197" t="s">
        <v>1598</v>
      </c>
      <c r="F966" s="198" t="s">
        <v>1599</v>
      </c>
      <c r="G966" s="199" t="s">
        <v>571</v>
      </c>
      <c r="H966" s="200">
        <v>50</v>
      </c>
      <c r="I966" s="201"/>
      <c r="J966" s="202">
        <f>ROUND(I966*H966,2)</f>
        <v>0</v>
      </c>
      <c r="K966" s="203"/>
      <c r="L966" s="38"/>
      <c r="M966" s="204" t="s">
        <v>1</v>
      </c>
      <c r="N966" s="205" t="s">
        <v>41</v>
      </c>
      <c r="O966" s="85"/>
      <c r="P966" s="206">
        <f>O966*H966</f>
        <v>0</v>
      </c>
      <c r="Q966" s="206">
        <v>0</v>
      </c>
      <c r="R966" s="206">
        <f>Q966*H966</f>
        <v>0</v>
      </c>
      <c r="S966" s="206">
        <v>0</v>
      </c>
      <c r="T966" s="207">
        <f>S966*H966</f>
        <v>0</v>
      </c>
      <c r="U966" s="32"/>
      <c r="V966" s="32"/>
      <c r="W966" s="32"/>
      <c r="X966" s="32"/>
      <c r="Y966" s="32"/>
      <c r="Z966" s="32"/>
      <c r="AA966" s="32"/>
      <c r="AB966" s="32"/>
      <c r="AC966" s="32"/>
      <c r="AD966" s="32"/>
      <c r="AE966" s="32"/>
      <c r="AR966" s="208" t="s">
        <v>112</v>
      </c>
      <c r="AT966" s="208" t="s">
        <v>108</v>
      </c>
      <c r="AU966" s="208" t="s">
        <v>76</v>
      </c>
      <c r="AY966" s="11" t="s">
        <v>113</v>
      </c>
      <c r="BE966" s="209">
        <f>IF(N966="základní",J966,0)</f>
        <v>0</v>
      </c>
      <c r="BF966" s="209">
        <f>IF(N966="snížená",J966,0)</f>
        <v>0</v>
      </c>
      <c r="BG966" s="209">
        <f>IF(N966="zákl. přenesená",J966,0)</f>
        <v>0</v>
      </c>
      <c r="BH966" s="209">
        <f>IF(N966="sníž. přenesená",J966,0)</f>
        <v>0</v>
      </c>
      <c r="BI966" s="209">
        <f>IF(N966="nulová",J966,0)</f>
        <v>0</v>
      </c>
      <c r="BJ966" s="11" t="s">
        <v>84</v>
      </c>
      <c r="BK966" s="209">
        <f>ROUND(I966*H966,2)</f>
        <v>0</v>
      </c>
      <c r="BL966" s="11" t="s">
        <v>112</v>
      </c>
      <c r="BM966" s="208" t="s">
        <v>1600</v>
      </c>
    </row>
    <row r="967" s="2" customFormat="1">
      <c r="A967" s="32"/>
      <c r="B967" s="33"/>
      <c r="C967" s="34"/>
      <c r="D967" s="210" t="s">
        <v>115</v>
      </c>
      <c r="E967" s="34"/>
      <c r="F967" s="211" t="s">
        <v>1601</v>
      </c>
      <c r="G967" s="34"/>
      <c r="H967" s="34"/>
      <c r="I967" s="134"/>
      <c r="J967" s="34"/>
      <c r="K967" s="34"/>
      <c r="L967" s="38"/>
      <c r="M967" s="212"/>
      <c r="N967" s="213"/>
      <c r="O967" s="85"/>
      <c r="P967" s="85"/>
      <c r="Q967" s="85"/>
      <c r="R967" s="85"/>
      <c r="S967" s="85"/>
      <c r="T967" s="86"/>
      <c r="U967" s="32"/>
      <c r="V967" s="32"/>
      <c r="W967" s="32"/>
      <c r="X967" s="32"/>
      <c r="Y967" s="32"/>
      <c r="Z967" s="32"/>
      <c r="AA967" s="32"/>
      <c r="AB967" s="32"/>
      <c r="AC967" s="32"/>
      <c r="AD967" s="32"/>
      <c r="AE967" s="32"/>
      <c r="AT967" s="11" t="s">
        <v>115</v>
      </c>
      <c r="AU967" s="11" t="s">
        <v>76</v>
      </c>
    </row>
    <row r="968" s="2" customFormat="1">
      <c r="A968" s="32"/>
      <c r="B968" s="33"/>
      <c r="C968" s="34"/>
      <c r="D968" s="210" t="s">
        <v>117</v>
      </c>
      <c r="E968" s="34"/>
      <c r="F968" s="214" t="s">
        <v>1596</v>
      </c>
      <c r="G968" s="34"/>
      <c r="H968" s="34"/>
      <c r="I968" s="134"/>
      <c r="J968" s="34"/>
      <c r="K968" s="34"/>
      <c r="L968" s="38"/>
      <c r="M968" s="212"/>
      <c r="N968" s="213"/>
      <c r="O968" s="85"/>
      <c r="P968" s="85"/>
      <c r="Q968" s="85"/>
      <c r="R968" s="85"/>
      <c r="S968" s="85"/>
      <c r="T968" s="86"/>
      <c r="U968" s="32"/>
      <c r="V968" s="32"/>
      <c r="W968" s="32"/>
      <c r="X968" s="32"/>
      <c r="Y968" s="32"/>
      <c r="Z968" s="32"/>
      <c r="AA968" s="32"/>
      <c r="AB968" s="32"/>
      <c r="AC968" s="32"/>
      <c r="AD968" s="32"/>
      <c r="AE968" s="32"/>
      <c r="AT968" s="11" t="s">
        <v>117</v>
      </c>
      <c r="AU968" s="11" t="s">
        <v>76</v>
      </c>
    </row>
    <row r="969" s="2" customFormat="1" ht="16.5" customHeight="1">
      <c r="A969" s="32"/>
      <c r="B969" s="33"/>
      <c r="C969" s="196" t="s">
        <v>1602</v>
      </c>
      <c r="D969" s="196" t="s">
        <v>108</v>
      </c>
      <c r="E969" s="197" t="s">
        <v>1603</v>
      </c>
      <c r="F969" s="198" t="s">
        <v>1604</v>
      </c>
      <c r="G969" s="199" t="s">
        <v>571</v>
      </c>
      <c r="H969" s="200">
        <v>70</v>
      </c>
      <c r="I969" s="201"/>
      <c r="J969" s="202">
        <f>ROUND(I969*H969,2)</f>
        <v>0</v>
      </c>
      <c r="K969" s="203"/>
      <c r="L969" s="38"/>
      <c r="M969" s="204" t="s">
        <v>1</v>
      </c>
      <c r="N969" s="205" t="s">
        <v>41</v>
      </c>
      <c r="O969" s="85"/>
      <c r="P969" s="206">
        <f>O969*H969</f>
        <v>0</v>
      </c>
      <c r="Q969" s="206">
        <v>0</v>
      </c>
      <c r="R969" s="206">
        <f>Q969*H969</f>
        <v>0</v>
      </c>
      <c r="S969" s="206">
        <v>0</v>
      </c>
      <c r="T969" s="207">
        <f>S969*H969</f>
        <v>0</v>
      </c>
      <c r="U969" s="32"/>
      <c r="V969" s="32"/>
      <c r="W969" s="32"/>
      <c r="X969" s="32"/>
      <c r="Y969" s="32"/>
      <c r="Z969" s="32"/>
      <c r="AA969" s="32"/>
      <c r="AB969" s="32"/>
      <c r="AC969" s="32"/>
      <c r="AD969" s="32"/>
      <c r="AE969" s="32"/>
      <c r="AR969" s="208" t="s">
        <v>112</v>
      </c>
      <c r="AT969" s="208" t="s">
        <v>108</v>
      </c>
      <c r="AU969" s="208" t="s">
        <v>76</v>
      </c>
      <c r="AY969" s="11" t="s">
        <v>113</v>
      </c>
      <c r="BE969" s="209">
        <f>IF(N969="základní",J969,0)</f>
        <v>0</v>
      </c>
      <c r="BF969" s="209">
        <f>IF(N969="snížená",J969,0)</f>
        <v>0</v>
      </c>
      <c r="BG969" s="209">
        <f>IF(N969="zákl. přenesená",J969,0)</f>
        <v>0</v>
      </c>
      <c r="BH969" s="209">
        <f>IF(N969="sníž. přenesená",J969,0)</f>
        <v>0</v>
      </c>
      <c r="BI969" s="209">
        <f>IF(N969="nulová",J969,0)</f>
        <v>0</v>
      </c>
      <c r="BJ969" s="11" t="s">
        <v>84</v>
      </c>
      <c r="BK969" s="209">
        <f>ROUND(I969*H969,2)</f>
        <v>0</v>
      </c>
      <c r="BL969" s="11" t="s">
        <v>112</v>
      </c>
      <c r="BM969" s="208" t="s">
        <v>1605</v>
      </c>
    </row>
    <row r="970" s="2" customFormat="1">
      <c r="A970" s="32"/>
      <c r="B970" s="33"/>
      <c r="C970" s="34"/>
      <c r="D970" s="210" t="s">
        <v>115</v>
      </c>
      <c r="E970" s="34"/>
      <c r="F970" s="211" t="s">
        <v>1606</v>
      </c>
      <c r="G970" s="34"/>
      <c r="H970" s="34"/>
      <c r="I970" s="134"/>
      <c r="J970" s="34"/>
      <c r="K970" s="34"/>
      <c r="L970" s="38"/>
      <c r="M970" s="212"/>
      <c r="N970" s="213"/>
      <c r="O970" s="85"/>
      <c r="P970" s="85"/>
      <c r="Q970" s="85"/>
      <c r="R970" s="85"/>
      <c r="S970" s="85"/>
      <c r="T970" s="86"/>
      <c r="U970" s="32"/>
      <c r="V970" s="32"/>
      <c r="W970" s="32"/>
      <c r="X970" s="32"/>
      <c r="Y970" s="32"/>
      <c r="Z970" s="32"/>
      <c r="AA970" s="32"/>
      <c r="AB970" s="32"/>
      <c r="AC970" s="32"/>
      <c r="AD970" s="32"/>
      <c r="AE970" s="32"/>
      <c r="AT970" s="11" t="s">
        <v>115</v>
      </c>
      <c r="AU970" s="11" t="s">
        <v>76</v>
      </c>
    </row>
    <row r="971" s="2" customFormat="1">
      <c r="A971" s="32"/>
      <c r="B971" s="33"/>
      <c r="C971" s="34"/>
      <c r="D971" s="210" t="s">
        <v>117</v>
      </c>
      <c r="E971" s="34"/>
      <c r="F971" s="214" t="s">
        <v>1596</v>
      </c>
      <c r="G971" s="34"/>
      <c r="H971" s="34"/>
      <c r="I971" s="134"/>
      <c r="J971" s="34"/>
      <c r="K971" s="34"/>
      <c r="L971" s="38"/>
      <c r="M971" s="212"/>
      <c r="N971" s="213"/>
      <c r="O971" s="85"/>
      <c r="P971" s="85"/>
      <c r="Q971" s="85"/>
      <c r="R971" s="85"/>
      <c r="S971" s="85"/>
      <c r="T971" s="86"/>
      <c r="U971" s="32"/>
      <c r="V971" s="32"/>
      <c r="W971" s="32"/>
      <c r="X971" s="32"/>
      <c r="Y971" s="32"/>
      <c r="Z971" s="32"/>
      <c r="AA971" s="32"/>
      <c r="AB971" s="32"/>
      <c r="AC971" s="32"/>
      <c r="AD971" s="32"/>
      <c r="AE971" s="32"/>
      <c r="AT971" s="11" t="s">
        <v>117</v>
      </c>
      <c r="AU971" s="11" t="s">
        <v>76</v>
      </c>
    </row>
    <row r="972" s="2" customFormat="1" ht="16.5" customHeight="1">
      <c r="A972" s="32"/>
      <c r="B972" s="33"/>
      <c r="C972" s="196" t="s">
        <v>1607</v>
      </c>
      <c r="D972" s="196" t="s">
        <v>108</v>
      </c>
      <c r="E972" s="197" t="s">
        <v>1608</v>
      </c>
      <c r="F972" s="198" t="s">
        <v>1609</v>
      </c>
      <c r="G972" s="199" t="s">
        <v>571</v>
      </c>
      <c r="H972" s="200">
        <v>25</v>
      </c>
      <c r="I972" s="201"/>
      <c r="J972" s="202">
        <f>ROUND(I972*H972,2)</f>
        <v>0</v>
      </c>
      <c r="K972" s="203"/>
      <c r="L972" s="38"/>
      <c r="M972" s="204" t="s">
        <v>1</v>
      </c>
      <c r="N972" s="205" t="s">
        <v>41</v>
      </c>
      <c r="O972" s="85"/>
      <c r="P972" s="206">
        <f>O972*H972</f>
        <v>0</v>
      </c>
      <c r="Q972" s="206">
        <v>0</v>
      </c>
      <c r="R972" s="206">
        <f>Q972*H972</f>
        <v>0</v>
      </c>
      <c r="S972" s="206">
        <v>0</v>
      </c>
      <c r="T972" s="207">
        <f>S972*H972</f>
        <v>0</v>
      </c>
      <c r="U972" s="32"/>
      <c r="V972" s="32"/>
      <c r="W972" s="32"/>
      <c r="X972" s="32"/>
      <c r="Y972" s="32"/>
      <c r="Z972" s="32"/>
      <c r="AA972" s="32"/>
      <c r="AB972" s="32"/>
      <c r="AC972" s="32"/>
      <c r="AD972" s="32"/>
      <c r="AE972" s="32"/>
      <c r="AR972" s="208" t="s">
        <v>112</v>
      </c>
      <c r="AT972" s="208" t="s">
        <v>108</v>
      </c>
      <c r="AU972" s="208" t="s">
        <v>76</v>
      </c>
      <c r="AY972" s="11" t="s">
        <v>113</v>
      </c>
      <c r="BE972" s="209">
        <f>IF(N972="základní",J972,0)</f>
        <v>0</v>
      </c>
      <c r="BF972" s="209">
        <f>IF(N972="snížená",J972,0)</f>
        <v>0</v>
      </c>
      <c r="BG972" s="209">
        <f>IF(N972="zákl. přenesená",J972,0)</f>
        <v>0</v>
      </c>
      <c r="BH972" s="209">
        <f>IF(N972="sníž. přenesená",J972,0)</f>
        <v>0</v>
      </c>
      <c r="BI972" s="209">
        <f>IF(N972="nulová",J972,0)</f>
        <v>0</v>
      </c>
      <c r="BJ972" s="11" t="s">
        <v>84</v>
      </c>
      <c r="BK972" s="209">
        <f>ROUND(I972*H972,2)</f>
        <v>0</v>
      </c>
      <c r="BL972" s="11" t="s">
        <v>112</v>
      </c>
      <c r="BM972" s="208" t="s">
        <v>1610</v>
      </c>
    </row>
    <row r="973" s="2" customFormat="1">
      <c r="A973" s="32"/>
      <c r="B973" s="33"/>
      <c r="C973" s="34"/>
      <c r="D973" s="210" t="s">
        <v>115</v>
      </c>
      <c r="E973" s="34"/>
      <c r="F973" s="211" t="s">
        <v>1611</v>
      </c>
      <c r="G973" s="34"/>
      <c r="H973" s="34"/>
      <c r="I973" s="134"/>
      <c r="J973" s="34"/>
      <c r="K973" s="34"/>
      <c r="L973" s="38"/>
      <c r="M973" s="212"/>
      <c r="N973" s="213"/>
      <c r="O973" s="85"/>
      <c r="P973" s="85"/>
      <c r="Q973" s="85"/>
      <c r="R973" s="85"/>
      <c r="S973" s="85"/>
      <c r="T973" s="86"/>
      <c r="U973" s="32"/>
      <c r="V973" s="32"/>
      <c r="W973" s="32"/>
      <c r="X973" s="32"/>
      <c r="Y973" s="32"/>
      <c r="Z973" s="32"/>
      <c r="AA973" s="32"/>
      <c r="AB973" s="32"/>
      <c r="AC973" s="32"/>
      <c r="AD973" s="32"/>
      <c r="AE973" s="32"/>
      <c r="AT973" s="11" t="s">
        <v>115</v>
      </c>
      <c r="AU973" s="11" t="s">
        <v>76</v>
      </c>
    </row>
    <row r="974" s="2" customFormat="1">
      <c r="A974" s="32"/>
      <c r="B974" s="33"/>
      <c r="C974" s="34"/>
      <c r="D974" s="210" t="s">
        <v>117</v>
      </c>
      <c r="E974" s="34"/>
      <c r="F974" s="214" t="s">
        <v>1596</v>
      </c>
      <c r="G974" s="34"/>
      <c r="H974" s="34"/>
      <c r="I974" s="134"/>
      <c r="J974" s="34"/>
      <c r="K974" s="34"/>
      <c r="L974" s="38"/>
      <c r="M974" s="212"/>
      <c r="N974" s="213"/>
      <c r="O974" s="85"/>
      <c r="P974" s="85"/>
      <c r="Q974" s="85"/>
      <c r="R974" s="85"/>
      <c r="S974" s="85"/>
      <c r="T974" s="86"/>
      <c r="U974" s="32"/>
      <c r="V974" s="32"/>
      <c r="W974" s="32"/>
      <c r="X974" s="32"/>
      <c r="Y974" s="32"/>
      <c r="Z974" s="32"/>
      <c r="AA974" s="32"/>
      <c r="AB974" s="32"/>
      <c r="AC974" s="32"/>
      <c r="AD974" s="32"/>
      <c r="AE974" s="32"/>
      <c r="AT974" s="11" t="s">
        <v>117</v>
      </c>
      <c r="AU974" s="11" t="s">
        <v>76</v>
      </c>
    </row>
    <row r="975" s="2" customFormat="1" ht="16.5" customHeight="1">
      <c r="A975" s="32"/>
      <c r="B975" s="33"/>
      <c r="C975" s="196" t="s">
        <v>1612</v>
      </c>
      <c r="D975" s="196" t="s">
        <v>108</v>
      </c>
      <c r="E975" s="197" t="s">
        <v>1613</v>
      </c>
      <c r="F975" s="198" t="s">
        <v>1614</v>
      </c>
      <c r="G975" s="199" t="s">
        <v>571</v>
      </c>
      <c r="H975" s="200">
        <v>20</v>
      </c>
      <c r="I975" s="201"/>
      <c r="J975" s="202">
        <f>ROUND(I975*H975,2)</f>
        <v>0</v>
      </c>
      <c r="K975" s="203"/>
      <c r="L975" s="38"/>
      <c r="M975" s="204" t="s">
        <v>1</v>
      </c>
      <c r="N975" s="205" t="s">
        <v>41</v>
      </c>
      <c r="O975" s="85"/>
      <c r="P975" s="206">
        <f>O975*H975</f>
        <v>0</v>
      </c>
      <c r="Q975" s="206">
        <v>0</v>
      </c>
      <c r="R975" s="206">
        <f>Q975*H975</f>
        <v>0</v>
      </c>
      <c r="S975" s="206">
        <v>0</v>
      </c>
      <c r="T975" s="207">
        <f>S975*H975</f>
        <v>0</v>
      </c>
      <c r="U975" s="32"/>
      <c r="V975" s="32"/>
      <c r="W975" s="32"/>
      <c r="X975" s="32"/>
      <c r="Y975" s="32"/>
      <c r="Z975" s="32"/>
      <c r="AA975" s="32"/>
      <c r="AB975" s="32"/>
      <c r="AC975" s="32"/>
      <c r="AD975" s="32"/>
      <c r="AE975" s="32"/>
      <c r="AR975" s="208" t="s">
        <v>112</v>
      </c>
      <c r="AT975" s="208" t="s">
        <v>108</v>
      </c>
      <c r="AU975" s="208" t="s">
        <v>76</v>
      </c>
      <c r="AY975" s="11" t="s">
        <v>113</v>
      </c>
      <c r="BE975" s="209">
        <f>IF(N975="základní",J975,0)</f>
        <v>0</v>
      </c>
      <c r="BF975" s="209">
        <f>IF(N975="snížená",J975,0)</f>
        <v>0</v>
      </c>
      <c r="BG975" s="209">
        <f>IF(N975="zákl. přenesená",J975,0)</f>
        <v>0</v>
      </c>
      <c r="BH975" s="209">
        <f>IF(N975="sníž. přenesená",J975,0)</f>
        <v>0</v>
      </c>
      <c r="BI975" s="209">
        <f>IF(N975="nulová",J975,0)</f>
        <v>0</v>
      </c>
      <c r="BJ975" s="11" t="s">
        <v>84</v>
      </c>
      <c r="BK975" s="209">
        <f>ROUND(I975*H975,2)</f>
        <v>0</v>
      </c>
      <c r="BL975" s="11" t="s">
        <v>112</v>
      </c>
      <c r="BM975" s="208" t="s">
        <v>1615</v>
      </c>
    </row>
    <row r="976" s="2" customFormat="1">
      <c r="A976" s="32"/>
      <c r="B976" s="33"/>
      <c r="C976" s="34"/>
      <c r="D976" s="210" t="s">
        <v>115</v>
      </c>
      <c r="E976" s="34"/>
      <c r="F976" s="211" t="s">
        <v>1616</v>
      </c>
      <c r="G976" s="34"/>
      <c r="H976" s="34"/>
      <c r="I976" s="134"/>
      <c r="J976" s="34"/>
      <c r="K976" s="34"/>
      <c r="L976" s="38"/>
      <c r="M976" s="212"/>
      <c r="N976" s="213"/>
      <c r="O976" s="85"/>
      <c r="P976" s="85"/>
      <c r="Q976" s="85"/>
      <c r="R976" s="85"/>
      <c r="S976" s="85"/>
      <c r="T976" s="86"/>
      <c r="U976" s="32"/>
      <c r="V976" s="32"/>
      <c r="W976" s="32"/>
      <c r="X976" s="32"/>
      <c r="Y976" s="32"/>
      <c r="Z976" s="32"/>
      <c r="AA976" s="32"/>
      <c r="AB976" s="32"/>
      <c r="AC976" s="32"/>
      <c r="AD976" s="32"/>
      <c r="AE976" s="32"/>
      <c r="AT976" s="11" t="s">
        <v>115</v>
      </c>
      <c r="AU976" s="11" t="s">
        <v>76</v>
      </c>
    </row>
    <row r="977" s="2" customFormat="1">
      <c r="A977" s="32"/>
      <c r="B977" s="33"/>
      <c r="C977" s="34"/>
      <c r="D977" s="210" t="s">
        <v>117</v>
      </c>
      <c r="E977" s="34"/>
      <c r="F977" s="214" t="s">
        <v>1596</v>
      </c>
      <c r="G977" s="34"/>
      <c r="H977" s="34"/>
      <c r="I977" s="134"/>
      <c r="J977" s="34"/>
      <c r="K977" s="34"/>
      <c r="L977" s="38"/>
      <c r="M977" s="212"/>
      <c r="N977" s="213"/>
      <c r="O977" s="85"/>
      <c r="P977" s="85"/>
      <c r="Q977" s="85"/>
      <c r="R977" s="85"/>
      <c r="S977" s="85"/>
      <c r="T977" s="86"/>
      <c r="U977" s="32"/>
      <c r="V977" s="32"/>
      <c r="W977" s="32"/>
      <c r="X977" s="32"/>
      <c r="Y977" s="32"/>
      <c r="Z977" s="32"/>
      <c r="AA977" s="32"/>
      <c r="AB977" s="32"/>
      <c r="AC977" s="32"/>
      <c r="AD977" s="32"/>
      <c r="AE977" s="32"/>
      <c r="AT977" s="11" t="s">
        <v>117</v>
      </c>
      <c r="AU977" s="11" t="s">
        <v>76</v>
      </c>
    </row>
    <row r="978" s="2" customFormat="1" ht="16.5" customHeight="1">
      <c r="A978" s="32"/>
      <c r="B978" s="33"/>
      <c r="C978" s="196" t="s">
        <v>1617</v>
      </c>
      <c r="D978" s="196" t="s">
        <v>108</v>
      </c>
      <c r="E978" s="197" t="s">
        <v>1618</v>
      </c>
      <c r="F978" s="198" t="s">
        <v>1619</v>
      </c>
      <c r="G978" s="199" t="s">
        <v>571</v>
      </c>
      <c r="H978" s="200">
        <v>20</v>
      </c>
      <c r="I978" s="201"/>
      <c r="J978" s="202">
        <f>ROUND(I978*H978,2)</f>
        <v>0</v>
      </c>
      <c r="K978" s="203"/>
      <c r="L978" s="38"/>
      <c r="M978" s="204" t="s">
        <v>1</v>
      </c>
      <c r="N978" s="205" t="s">
        <v>41</v>
      </c>
      <c r="O978" s="85"/>
      <c r="P978" s="206">
        <f>O978*H978</f>
        <v>0</v>
      </c>
      <c r="Q978" s="206">
        <v>0</v>
      </c>
      <c r="R978" s="206">
        <f>Q978*H978</f>
        <v>0</v>
      </c>
      <c r="S978" s="206">
        <v>0</v>
      </c>
      <c r="T978" s="207">
        <f>S978*H978</f>
        <v>0</v>
      </c>
      <c r="U978" s="32"/>
      <c r="V978" s="32"/>
      <c r="W978" s="32"/>
      <c r="X978" s="32"/>
      <c r="Y978" s="32"/>
      <c r="Z978" s="32"/>
      <c r="AA978" s="32"/>
      <c r="AB978" s="32"/>
      <c r="AC978" s="32"/>
      <c r="AD978" s="32"/>
      <c r="AE978" s="32"/>
      <c r="AR978" s="208" t="s">
        <v>112</v>
      </c>
      <c r="AT978" s="208" t="s">
        <v>108</v>
      </c>
      <c r="AU978" s="208" t="s">
        <v>76</v>
      </c>
      <c r="AY978" s="11" t="s">
        <v>113</v>
      </c>
      <c r="BE978" s="209">
        <f>IF(N978="základní",J978,0)</f>
        <v>0</v>
      </c>
      <c r="BF978" s="209">
        <f>IF(N978="snížená",J978,0)</f>
        <v>0</v>
      </c>
      <c r="BG978" s="209">
        <f>IF(N978="zákl. přenesená",J978,0)</f>
        <v>0</v>
      </c>
      <c r="BH978" s="209">
        <f>IF(N978="sníž. přenesená",J978,0)</f>
        <v>0</v>
      </c>
      <c r="BI978" s="209">
        <f>IF(N978="nulová",J978,0)</f>
        <v>0</v>
      </c>
      <c r="BJ978" s="11" t="s">
        <v>84</v>
      </c>
      <c r="BK978" s="209">
        <f>ROUND(I978*H978,2)</f>
        <v>0</v>
      </c>
      <c r="BL978" s="11" t="s">
        <v>112</v>
      </c>
      <c r="BM978" s="208" t="s">
        <v>1620</v>
      </c>
    </row>
    <row r="979" s="2" customFormat="1">
      <c r="A979" s="32"/>
      <c r="B979" s="33"/>
      <c r="C979" s="34"/>
      <c r="D979" s="210" t="s">
        <v>115</v>
      </c>
      <c r="E979" s="34"/>
      <c r="F979" s="211" t="s">
        <v>1621</v>
      </c>
      <c r="G979" s="34"/>
      <c r="H979" s="34"/>
      <c r="I979" s="134"/>
      <c r="J979" s="34"/>
      <c r="K979" s="34"/>
      <c r="L979" s="38"/>
      <c r="M979" s="212"/>
      <c r="N979" s="213"/>
      <c r="O979" s="85"/>
      <c r="P979" s="85"/>
      <c r="Q979" s="85"/>
      <c r="R979" s="85"/>
      <c r="S979" s="85"/>
      <c r="T979" s="86"/>
      <c r="U979" s="32"/>
      <c r="V979" s="32"/>
      <c r="W979" s="32"/>
      <c r="X979" s="32"/>
      <c r="Y979" s="32"/>
      <c r="Z979" s="32"/>
      <c r="AA979" s="32"/>
      <c r="AB979" s="32"/>
      <c r="AC979" s="32"/>
      <c r="AD979" s="32"/>
      <c r="AE979" s="32"/>
      <c r="AT979" s="11" t="s">
        <v>115</v>
      </c>
      <c r="AU979" s="11" t="s">
        <v>76</v>
      </c>
    </row>
    <row r="980" s="2" customFormat="1">
      <c r="A980" s="32"/>
      <c r="B980" s="33"/>
      <c r="C980" s="34"/>
      <c r="D980" s="210" t="s">
        <v>117</v>
      </c>
      <c r="E980" s="34"/>
      <c r="F980" s="214" t="s">
        <v>1596</v>
      </c>
      <c r="G980" s="34"/>
      <c r="H980" s="34"/>
      <c r="I980" s="134"/>
      <c r="J980" s="34"/>
      <c r="K980" s="34"/>
      <c r="L980" s="38"/>
      <c r="M980" s="212"/>
      <c r="N980" s="213"/>
      <c r="O980" s="85"/>
      <c r="P980" s="85"/>
      <c r="Q980" s="85"/>
      <c r="R980" s="85"/>
      <c r="S980" s="85"/>
      <c r="T980" s="86"/>
      <c r="U980" s="32"/>
      <c r="V980" s="32"/>
      <c r="W980" s="32"/>
      <c r="X980" s="32"/>
      <c r="Y980" s="32"/>
      <c r="Z980" s="32"/>
      <c r="AA980" s="32"/>
      <c r="AB980" s="32"/>
      <c r="AC980" s="32"/>
      <c r="AD980" s="32"/>
      <c r="AE980" s="32"/>
      <c r="AT980" s="11" t="s">
        <v>117</v>
      </c>
      <c r="AU980" s="11" t="s">
        <v>76</v>
      </c>
    </row>
    <row r="981" s="2" customFormat="1" ht="16.5" customHeight="1">
      <c r="A981" s="32"/>
      <c r="B981" s="33"/>
      <c r="C981" s="196" t="s">
        <v>1622</v>
      </c>
      <c r="D981" s="196" t="s">
        <v>108</v>
      </c>
      <c r="E981" s="197" t="s">
        <v>1623</v>
      </c>
      <c r="F981" s="198" t="s">
        <v>1624</v>
      </c>
      <c r="G981" s="199" t="s">
        <v>571</v>
      </c>
      <c r="H981" s="200">
        <v>30</v>
      </c>
      <c r="I981" s="201"/>
      <c r="J981" s="202">
        <f>ROUND(I981*H981,2)</f>
        <v>0</v>
      </c>
      <c r="K981" s="203"/>
      <c r="L981" s="38"/>
      <c r="M981" s="204" t="s">
        <v>1</v>
      </c>
      <c r="N981" s="205" t="s">
        <v>41</v>
      </c>
      <c r="O981" s="85"/>
      <c r="P981" s="206">
        <f>O981*H981</f>
        <v>0</v>
      </c>
      <c r="Q981" s="206">
        <v>0</v>
      </c>
      <c r="R981" s="206">
        <f>Q981*H981</f>
        <v>0</v>
      </c>
      <c r="S981" s="206">
        <v>0</v>
      </c>
      <c r="T981" s="207">
        <f>S981*H981</f>
        <v>0</v>
      </c>
      <c r="U981" s="32"/>
      <c r="V981" s="32"/>
      <c r="W981" s="32"/>
      <c r="X981" s="32"/>
      <c r="Y981" s="32"/>
      <c r="Z981" s="32"/>
      <c r="AA981" s="32"/>
      <c r="AB981" s="32"/>
      <c r="AC981" s="32"/>
      <c r="AD981" s="32"/>
      <c r="AE981" s="32"/>
      <c r="AR981" s="208" t="s">
        <v>112</v>
      </c>
      <c r="AT981" s="208" t="s">
        <v>108</v>
      </c>
      <c r="AU981" s="208" t="s">
        <v>76</v>
      </c>
      <c r="AY981" s="11" t="s">
        <v>113</v>
      </c>
      <c r="BE981" s="209">
        <f>IF(N981="základní",J981,0)</f>
        <v>0</v>
      </c>
      <c r="BF981" s="209">
        <f>IF(N981="snížená",J981,0)</f>
        <v>0</v>
      </c>
      <c r="BG981" s="209">
        <f>IF(N981="zákl. přenesená",J981,0)</f>
        <v>0</v>
      </c>
      <c r="BH981" s="209">
        <f>IF(N981="sníž. přenesená",J981,0)</f>
        <v>0</v>
      </c>
      <c r="BI981" s="209">
        <f>IF(N981="nulová",J981,0)</f>
        <v>0</v>
      </c>
      <c r="BJ981" s="11" t="s">
        <v>84</v>
      </c>
      <c r="BK981" s="209">
        <f>ROUND(I981*H981,2)</f>
        <v>0</v>
      </c>
      <c r="BL981" s="11" t="s">
        <v>112</v>
      </c>
      <c r="BM981" s="208" t="s">
        <v>1625</v>
      </c>
    </row>
    <row r="982" s="2" customFormat="1">
      <c r="A982" s="32"/>
      <c r="B982" s="33"/>
      <c r="C982" s="34"/>
      <c r="D982" s="210" t="s">
        <v>115</v>
      </c>
      <c r="E982" s="34"/>
      <c r="F982" s="211" t="s">
        <v>1626</v>
      </c>
      <c r="G982" s="34"/>
      <c r="H982" s="34"/>
      <c r="I982" s="134"/>
      <c r="J982" s="34"/>
      <c r="K982" s="34"/>
      <c r="L982" s="38"/>
      <c r="M982" s="212"/>
      <c r="N982" s="213"/>
      <c r="O982" s="85"/>
      <c r="P982" s="85"/>
      <c r="Q982" s="85"/>
      <c r="R982" s="85"/>
      <c r="S982" s="85"/>
      <c r="T982" s="86"/>
      <c r="U982" s="32"/>
      <c r="V982" s="32"/>
      <c r="W982" s="32"/>
      <c r="X982" s="32"/>
      <c r="Y982" s="32"/>
      <c r="Z982" s="32"/>
      <c r="AA982" s="32"/>
      <c r="AB982" s="32"/>
      <c r="AC982" s="32"/>
      <c r="AD982" s="32"/>
      <c r="AE982" s="32"/>
      <c r="AT982" s="11" t="s">
        <v>115</v>
      </c>
      <c r="AU982" s="11" t="s">
        <v>76</v>
      </c>
    </row>
    <row r="983" s="2" customFormat="1">
      <c r="A983" s="32"/>
      <c r="B983" s="33"/>
      <c r="C983" s="34"/>
      <c r="D983" s="210" t="s">
        <v>117</v>
      </c>
      <c r="E983" s="34"/>
      <c r="F983" s="214" t="s">
        <v>1596</v>
      </c>
      <c r="G983" s="34"/>
      <c r="H983" s="34"/>
      <c r="I983" s="134"/>
      <c r="J983" s="34"/>
      <c r="K983" s="34"/>
      <c r="L983" s="38"/>
      <c r="M983" s="212"/>
      <c r="N983" s="213"/>
      <c r="O983" s="85"/>
      <c r="P983" s="85"/>
      <c r="Q983" s="85"/>
      <c r="R983" s="85"/>
      <c r="S983" s="85"/>
      <c r="T983" s="86"/>
      <c r="U983" s="32"/>
      <c r="V983" s="32"/>
      <c r="W983" s="32"/>
      <c r="X983" s="32"/>
      <c r="Y983" s="32"/>
      <c r="Z983" s="32"/>
      <c r="AA983" s="32"/>
      <c r="AB983" s="32"/>
      <c r="AC983" s="32"/>
      <c r="AD983" s="32"/>
      <c r="AE983" s="32"/>
      <c r="AT983" s="11" t="s">
        <v>117</v>
      </c>
      <c r="AU983" s="11" t="s">
        <v>76</v>
      </c>
    </row>
    <row r="984" s="2" customFormat="1" ht="16.5" customHeight="1">
      <c r="A984" s="32"/>
      <c r="B984" s="33"/>
      <c r="C984" s="196" t="s">
        <v>1627</v>
      </c>
      <c r="D984" s="196" t="s">
        <v>108</v>
      </c>
      <c r="E984" s="197" t="s">
        <v>1628</v>
      </c>
      <c r="F984" s="198" t="s">
        <v>1629</v>
      </c>
      <c r="G984" s="199" t="s">
        <v>571</v>
      </c>
      <c r="H984" s="200">
        <v>20</v>
      </c>
      <c r="I984" s="201"/>
      <c r="J984" s="202">
        <f>ROUND(I984*H984,2)</f>
        <v>0</v>
      </c>
      <c r="K984" s="203"/>
      <c r="L984" s="38"/>
      <c r="M984" s="204" t="s">
        <v>1</v>
      </c>
      <c r="N984" s="205" t="s">
        <v>41</v>
      </c>
      <c r="O984" s="85"/>
      <c r="P984" s="206">
        <f>O984*H984</f>
        <v>0</v>
      </c>
      <c r="Q984" s="206">
        <v>0</v>
      </c>
      <c r="R984" s="206">
        <f>Q984*H984</f>
        <v>0</v>
      </c>
      <c r="S984" s="206">
        <v>0</v>
      </c>
      <c r="T984" s="207">
        <f>S984*H984</f>
        <v>0</v>
      </c>
      <c r="U984" s="32"/>
      <c r="V984" s="32"/>
      <c r="W984" s="32"/>
      <c r="X984" s="32"/>
      <c r="Y984" s="32"/>
      <c r="Z984" s="32"/>
      <c r="AA984" s="32"/>
      <c r="AB984" s="32"/>
      <c r="AC984" s="32"/>
      <c r="AD984" s="32"/>
      <c r="AE984" s="32"/>
      <c r="AR984" s="208" t="s">
        <v>112</v>
      </c>
      <c r="AT984" s="208" t="s">
        <v>108</v>
      </c>
      <c r="AU984" s="208" t="s">
        <v>76</v>
      </c>
      <c r="AY984" s="11" t="s">
        <v>113</v>
      </c>
      <c r="BE984" s="209">
        <f>IF(N984="základní",J984,0)</f>
        <v>0</v>
      </c>
      <c r="BF984" s="209">
        <f>IF(N984="snížená",J984,0)</f>
        <v>0</v>
      </c>
      <c r="BG984" s="209">
        <f>IF(N984="zákl. přenesená",J984,0)</f>
        <v>0</v>
      </c>
      <c r="BH984" s="209">
        <f>IF(N984="sníž. přenesená",J984,0)</f>
        <v>0</v>
      </c>
      <c r="BI984" s="209">
        <f>IF(N984="nulová",J984,0)</f>
        <v>0</v>
      </c>
      <c r="BJ984" s="11" t="s">
        <v>84</v>
      </c>
      <c r="BK984" s="209">
        <f>ROUND(I984*H984,2)</f>
        <v>0</v>
      </c>
      <c r="BL984" s="11" t="s">
        <v>112</v>
      </c>
      <c r="BM984" s="208" t="s">
        <v>1630</v>
      </c>
    </row>
    <row r="985" s="2" customFormat="1">
      <c r="A985" s="32"/>
      <c r="B985" s="33"/>
      <c r="C985" s="34"/>
      <c r="D985" s="210" t="s">
        <v>115</v>
      </c>
      <c r="E985" s="34"/>
      <c r="F985" s="211" t="s">
        <v>1631</v>
      </c>
      <c r="G985" s="34"/>
      <c r="H985" s="34"/>
      <c r="I985" s="134"/>
      <c r="J985" s="34"/>
      <c r="K985" s="34"/>
      <c r="L985" s="38"/>
      <c r="M985" s="212"/>
      <c r="N985" s="213"/>
      <c r="O985" s="85"/>
      <c r="P985" s="85"/>
      <c r="Q985" s="85"/>
      <c r="R985" s="85"/>
      <c r="S985" s="85"/>
      <c r="T985" s="86"/>
      <c r="U985" s="32"/>
      <c r="V985" s="32"/>
      <c r="W985" s="32"/>
      <c r="X985" s="32"/>
      <c r="Y985" s="32"/>
      <c r="Z985" s="32"/>
      <c r="AA985" s="32"/>
      <c r="AB985" s="32"/>
      <c r="AC985" s="32"/>
      <c r="AD985" s="32"/>
      <c r="AE985" s="32"/>
      <c r="AT985" s="11" t="s">
        <v>115</v>
      </c>
      <c r="AU985" s="11" t="s">
        <v>76</v>
      </c>
    </row>
    <row r="986" s="2" customFormat="1">
      <c r="A986" s="32"/>
      <c r="B986" s="33"/>
      <c r="C986" s="34"/>
      <c r="D986" s="210" t="s">
        <v>117</v>
      </c>
      <c r="E986" s="34"/>
      <c r="F986" s="214" t="s">
        <v>1596</v>
      </c>
      <c r="G986" s="34"/>
      <c r="H986" s="34"/>
      <c r="I986" s="134"/>
      <c r="J986" s="34"/>
      <c r="K986" s="34"/>
      <c r="L986" s="38"/>
      <c r="M986" s="212"/>
      <c r="N986" s="213"/>
      <c r="O986" s="85"/>
      <c r="P986" s="85"/>
      <c r="Q986" s="85"/>
      <c r="R986" s="85"/>
      <c r="S986" s="85"/>
      <c r="T986" s="86"/>
      <c r="U986" s="32"/>
      <c r="V986" s="32"/>
      <c r="W986" s="32"/>
      <c r="X986" s="32"/>
      <c r="Y986" s="32"/>
      <c r="Z986" s="32"/>
      <c r="AA986" s="32"/>
      <c r="AB986" s="32"/>
      <c r="AC986" s="32"/>
      <c r="AD986" s="32"/>
      <c r="AE986" s="32"/>
      <c r="AT986" s="11" t="s">
        <v>117</v>
      </c>
      <c r="AU986" s="11" t="s">
        <v>76</v>
      </c>
    </row>
    <row r="987" s="2" customFormat="1" ht="16.5" customHeight="1">
      <c r="A987" s="32"/>
      <c r="B987" s="33"/>
      <c r="C987" s="196" t="s">
        <v>1632</v>
      </c>
      <c r="D987" s="196" t="s">
        <v>108</v>
      </c>
      <c r="E987" s="197" t="s">
        <v>1633</v>
      </c>
      <c r="F987" s="198" t="s">
        <v>1634</v>
      </c>
      <c r="G987" s="199" t="s">
        <v>571</v>
      </c>
      <c r="H987" s="200">
        <v>20</v>
      </c>
      <c r="I987" s="201"/>
      <c r="J987" s="202">
        <f>ROUND(I987*H987,2)</f>
        <v>0</v>
      </c>
      <c r="K987" s="203"/>
      <c r="L987" s="38"/>
      <c r="M987" s="204" t="s">
        <v>1</v>
      </c>
      <c r="N987" s="205" t="s">
        <v>41</v>
      </c>
      <c r="O987" s="85"/>
      <c r="P987" s="206">
        <f>O987*H987</f>
        <v>0</v>
      </c>
      <c r="Q987" s="206">
        <v>0</v>
      </c>
      <c r="R987" s="206">
        <f>Q987*H987</f>
        <v>0</v>
      </c>
      <c r="S987" s="206">
        <v>0</v>
      </c>
      <c r="T987" s="207">
        <f>S987*H987</f>
        <v>0</v>
      </c>
      <c r="U987" s="32"/>
      <c r="V987" s="32"/>
      <c r="W987" s="32"/>
      <c r="X987" s="32"/>
      <c r="Y987" s="32"/>
      <c r="Z987" s="32"/>
      <c r="AA987" s="32"/>
      <c r="AB987" s="32"/>
      <c r="AC987" s="32"/>
      <c r="AD987" s="32"/>
      <c r="AE987" s="32"/>
      <c r="AR987" s="208" t="s">
        <v>112</v>
      </c>
      <c r="AT987" s="208" t="s">
        <v>108</v>
      </c>
      <c r="AU987" s="208" t="s">
        <v>76</v>
      </c>
      <c r="AY987" s="11" t="s">
        <v>113</v>
      </c>
      <c r="BE987" s="209">
        <f>IF(N987="základní",J987,0)</f>
        <v>0</v>
      </c>
      <c r="BF987" s="209">
        <f>IF(N987="snížená",J987,0)</f>
        <v>0</v>
      </c>
      <c r="BG987" s="209">
        <f>IF(N987="zákl. přenesená",J987,0)</f>
        <v>0</v>
      </c>
      <c r="BH987" s="209">
        <f>IF(N987="sníž. přenesená",J987,0)</f>
        <v>0</v>
      </c>
      <c r="BI987" s="209">
        <f>IF(N987="nulová",J987,0)</f>
        <v>0</v>
      </c>
      <c r="BJ987" s="11" t="s">
        <v>84</v>
      </c>
      <c r="BK987" s="209">
        <f>ROUND(I987*H987,2)</f>
        <v>0</v>
      </c>
      <c r="BL987" s="11" t="s">
        <v>112</v>
      </c>
      <c r="BM987" s="208" t="s">
        <v>1635</v>
      </c>
    </row>
    <row r="988" s="2" customFormat="1">
      <c r="A988" s="32"/>
      <c r="B988" s="33"/>
      <c r="C988" s="34"/>
      <c r="D988" s="210" t="s">
        <v>115</v>
      </c>
      <c r="E988" s="34"/>
      <c r="F988" s="211" t="s">
        <v>1636</v>
      </c>
      <c r="G988" s="34"/>
      <c r="H988" s="34"/>
      <c r="I988" s="134"/>
      <c r="J988" s="34"/>
      <c r="K988" s="34"/>
      <c r="L988" s="38"/>
      <c r="M988" s="212"/>
      <c r="N988" s="213"/>
      <c r="O988" s="85"/>
      <c r="P988" s="85"/>
      <c r="Q988" s="85"/>
      <c r="R988" s="85"/>
      <c r="S988" s="85"/>
      <c r="T988" s="86"/>
      <c r="U988" s="32"/>
      <c r="V988" s="32"/>
      <c r="W988" s="32"/>
      <c r="X988" s="32"/>
      <c r="Y988" s="32"/>
      <c r="Z988" s="32"/>
      <c r="AA988" s="32"/>
      <c r="AB988" s="32"/>
      <c r="AC988" s="32"/>
      <c r="AD988" s="32"/>
      <c r="AE988" s="32"/>
      <c r="AT988" s="11" t="s">
        <v>115</v>
      </c>
      <c r="AU988" s="11" t="s">
        <v>76</v>
      </c>
    </row>
    <row r="989" s="2" customFormat="1">
      <c r="A989" s="32"/>
      <c r="B989" s="33"/>
      <c r="C989" s="34"/>
      <c r="D989" s="210" t="s">
        <v>117</v>
      </c>
      <c r="E989" s="34"/>
      <c r="F989" s="214" t="s">
        <v>1596</v>
      </c>
      <c r="G989" s="34"/>
      <c r="H989" s="34"/>
      <c r="I989" s="134"/>
      <c r="J989" s="34"/>
      <c r="K989" s="34"/>
      <c r="L989" s="38"/>
      <c r="M989" s="212"/>
      <c r="N989" s="213"/>
      <c r="O989" s="85"/>
      <c r="P989" s="85"/>
      <c r="Q989" s="85"/>
      <c r="R989" s="85"/>
      <c r="S989" s="85"/>
      <c r="T989" s="86"/>
      <c r="U989" s="32"/>
      <c r="V989" s="32"/>
      <c r="W989" s="32"/>
      <c r="X989" s="32"/>
      <c r="Y989" s="32"/>
      <c r="Z989" s="32"/>
      <c r="AA989" s="32"/>
      <c r="AB989" s="32"/>
      <c r="AC989" s="32"/>
      <c r="AD989" s="32"/>
      <c r="AE989" s="32"/>
      <c r="AT989" s="11" t="s">
        <v>117</v>
      </c>
      <c r="AU989" s="11" t="s">
        <v>76</v>
      </c>
    </row>
    <row r="990" s="2" customFormat="1" ht="16.5" customHeight="1">
      <c r="A990" s="32"/>
      <c r="B990" s="33"/>
      <c r="C990" s="196" t="s">
        <v>1637</v>
      </c>
      <c r="D990" s="196" t="s">
        <v>108</v>
      </c>
      <c r="E990" s="197" t="s">
        <v>1638</v>
      </c>
      <c r="F990" s="198" t="s">
        <v>1639</v>
      </c>
      <c r="G990" s="199" t="s">
        <v>571</v>
      </c>
      <c r="H990" s="200">
        <v>50</v>
      </c>
      <c r="I990" s="201"/>
      <c r="J990" s="202">
        <f>ROUND(I990*H990,2)</f>
        <v>0</v>
      </c>
      <c r="K990" s="203"/>
      <c r="L990" s="38"/>
      <c r="M990" s="204" t="s">
        <v>1</v>
      </c>
      <c r="N990" s="205" t="s">
        <v>41</v>
      </c>
      <c r="O990" s="85"/>
      <c r="P990" s="206">
        <f>O990*H990</f>
        <v>0</v>
      </c>
      <c r="Q990" s="206">
        <v>0</v>
      </c>
      <c r="R990" s="206">
        <f>Q990*H990</f>
        <v>0</v>
      </c>
      <c r="S990" s="206">
        <v>0</v>
      </c>
      <c r="T990" s="207">
        <f>S990*H990</f>
        <v>0</v>
      </c>
      <c r="U990" s="32"/>
      <c r="V990" s="32"/>
      <c r="W990" s="32"/>
      <c r="X990" s="32"/>
      <c r="Y990" s="32"/>
      <c r="Z990" s="32"/>
      <c r="AA990" s="32"/>
      <c r="AB990" s="32"/>
      <c r="AC990" s="32"/>
      <c r="AD990" s="32"/>
      <c r="AE990" s="32"/>
      <c r="AR990" s="208" t="s">
        <v>112</v>
      </c>
      <c r="AT990" s="208" t="s">
        <v>108</v>
      </c>
      <c r="AU990" s="208" t="s">
        <v>76</v>
      </c>
      <c r="AY990" s="11" t="s">
        <v>113</v>
      </c>
      <c r="BE990" s="209">
        <f>IF(N990="základní",J990,0)</f>
        <v>0</v>
      </c>
      <c r="BF990" s="209">
        <f>IF(N990="snížená",J990,0)</f>
        <v>0</v>
      </c>
      <c r="BG990" s="209">
        <f>IF(N990="zákl. přenesená",J990,0)</f>
        <v>0</v>
      </c>
      <c r="BH990" s="209">
        <f>IF(N990="sníž. přenesená",J990,0)</f>
        <v>0</v>
      </c>
      <c r="BI990" s="209">
        <f>IF(N990="nulová",J990,0)</f>
        <v>0</v>
      </c>
      <c r="BJ990" s="11" t="s">
        <v>84</v>
      </c>
      <c r="BK990" s="209">
        <f>ROUND(I990*H990,2)</f>
        <v>0</v>
      </c>
      <c r="BL990" s="11" t="s">
        <v>112</v>
      </c>
      <c r="BM990" s="208" t="s">
        <v>1640</v>
      </c>
    </row>
    <row r="991" s="2" customFormat="1">
      <c r="A991" s="32"/>
      <c r="B991" s="33"/>
      <c r="C991" s="34"/>
      <c r="D991" s="210" t="s">
        <v>115</v>
      </c>
      <c r="E991" s="34"/>
      <c r="F991" s="211" t="s">
        <v>1641</v>
      </c>
      <c r="G991" s="34"/>
      <c r="H991" s="34"/>
      <c r="I991" s="134"/>
      <c r="J991" s="34"/>
      <c r="K991" s="34"/>
      <c r="L991" s="38"/>
      <c r="M991" s="212"/>
      <c r="N991" s="213"/>
      <c r="O991" s="85"/>
      <c r="P991" s="85"/>
      <c r="Q991" s="85"/>
      <c r="R991" s="85"/>
      <c r="S991" s="85"/>
      <c r="T991" s="86"/>
      <c r="U991" s="32"/>
      <c r="V991" s="32"/>
      <c r="W991" s="32"/>
      <c r="X991" s="32"/>
      <c r="Y991" s="32"/>
      <c r="Z991" s="32"/>
      <c r="AA991" s="32"/>
      <c r="AB991" s="32"/>
      <c r="AC991" s="32"/>
      <c r="AD991" s="32"/>
      <c r="AE991" s="32"/>
      <c r="AT991" s="11" t="s">
        <v>115</v>
      </c>
      <c r="AU991" s="11" t="s">
        <v>76</v>
      </c>
    </row>
    <row r="992" s="2" customFormat="1">
      <c r="A992" s="32"/>
      <c r="B992" s="33"/>
      <c r="C992" s="34"/>
      <c r="D992" s="210" t="s">
        <v>117</v>
      </c>
      <c r="E992" s="34"/>
      <c r="F992" s="214" t="s">
        <v>1596</v>
      </c>
      <c r="G992" s="34"/>
      <c r="H992" s="34"/>
      <c r="I992" s="134"/>
      <c r="J992" s="34"/>
      <c r="K992" s="34"/>
      <c r="L992" s="38"/>
      <c r="M992" s="212"/>
      <c r="N992" s="213"/>
      <c r="O992" s="85"/>
      <c r="P992" s="85"/>
      <c r="Q992" s="85"/>
      <c r="R992" s="85"/>
      <c r="S992" s="85"/>
      <c r="T992" s="86"/>
      <c r="U992" s="32"/>
      <c r="V992" s="32"/>
      <c r="W992" s="32"/>
      <c r="X992" s="32"/>
      <c r="Y992" s="32"/>
      <c r="Z992" s="32"/>
      <c r="AA992" s="32"/>
      <c r="AB992" s="32"/>
      <c r="AC992" s="32"/>
      <c r="AD992" s="32"/>
      <c r="AE992" s="32"/>
      <c r="AT992" s="11" t="s">
        <v>117</v>
      </c>
      <c r="AU992" s="11" t="s">
        <v>76</v>
      </c>
    </row>
    <row r="993" s="2" customFormat="1" ht="16.5" customHeight="1">
      <c r="A993" s="32"/>
      <c r="B993" s="33"/>
      <c r="C993" s="196" t="s">
        <v>1642</v>
      </c>
      <c r="D993" s="196" t="s">
        <v>108</v>
      </c>
      <c r="E993" s="197" t="s">
        <v>1643</v>
      </c>
      <c r="F993" s="198" t="s">
        <v>1644</v>
      </c>
      <c r="G993" s="199" t="s">
        <v>571</v>
      </c>
      <c r="H993" s="200">
        <v>30</v>
      </c>
      <c r="I993" s="201"/>
      <c r="J993" s="202">
        <f>ROUND(I993*H993,2)</f>
        <v>0</v>
      </c>
      <c r="K993" s="203"/>
      <c r="L993" s="38"/>
      <c r="M993" s="204" t="s">
        <v>1</v>
      </c>
      <c r="N993" s="205" t="s">
        <v>41</v>
      </c>
      <c r="O993" s="85"/>
      <c r="P993" s="206">
        <f>O993*H993</f>
        <v>0</v>
      </c>
      <c r="Q993" s="206">
        <v>0</v>
      </c>
      <c r="R993" s="206">
        <f>Q993*H993</f>
        <v>0</v>
      </c>
      <c r="S993" s="206">
        <v>0</v>
      </c>
      <c r="T993" s="207">
        <f>S993*H993</f>
        <v>0</v>
      </c>
      <c r="U993" s="32"/>
      <c r="V993" s="32"/>
      <c r="W993" s="32"/>
      <c r="X993" s="32"/>
      <c r="Y993" s="32"/>
      <c r="Z993" s="32"/>
      <c r="AA993" s="32"/>
      <c r="AB993" s="32"/>
      <c r="AC993" s="32"/>
      <c r="AD993" s="32"/>
      <c r="AE993" s="32"/>
      <c r="AR993" s="208" t="s">
        <v>112</v>
      </c>
      <c r="AT993" s="208" t="s">
        <v>108</v>
      </c>
      <c r="AU993" s="208" t="s">
        <v>76</v>
      </c>
      <c r="AY993" s="11" t="s">
        <v>113</v>
      </c>
      <c r="BE993" s="209">
        <f>IF(N993="základní",J993,0)</f>
        <v>0</v>
      </c>
      <c r="BF993" s="209">
        <f>IF(N993="snížená",J993,0)</f>
        <v>0</v>
      </c>
      <c r="BG993" s="209">
        <f>IF(N993="zákl. přenesená",J993,0)</f>
        <v>0</v>
      </c>
      <c r="BH993" s="209">
        <f>IF(N993="sníž. přenesená",J993,0)</f>
        <v>0</v>
      </c>
      <c r="BI993" s="209">
        <f>IF(N993="nulová",J993,0)</f>
        <v>0</v>
      </c>
      <c r="BJ993" s="11" t="s">
        <v>84</v>
      </c>
      <c r="BK993" s="209">
        <f>ROUND(I993*H993,2)</f>
        <v>0</v>
      </c>
      <c r="BL993" s="11" t="s">
        <v>112</v>
      </c>
      <c r="BM993" s="208" t="s">
        <v>1645</v>
      </c>
    </row>
    <row r="994" s="2" customFormat="1">
      <c r="A994" s="32"/>
      <c r="B994" s="33"/>
      <c r="C994" s="34"/>
      <c r="D994" s="210" t="s">
        <v>115</v>
      </c>
      <c r="E994" s="34"/>
      <c r="F994" s="211" t="s">
        <v>1646</v>
      </c>
      <c r="G994" s="34"/>
      <c r="H994" s="34"/>
      <c r="I994" s="134"/>
      <c r="J994" s="34"/>
      <c r="K994" s="34"/>
      <c r="L994" s="38"/>
      <c r="M994" s="212"/>
      <c r="N994" s="213"/>
      <c r="O994" s="85"/>
      <c r="P994" s="85"/>
      <c r="Q994" s="85"/>
      <c r="R994" s="85"/>
      <c r="S994" s="85"/>
      <c r="T994" s="86"/>
      <c r="U994" s="32"/>
      <c r="V994" s="32"/>
      <c r="W994" s="32"/>
      <c r="X994" s="32"/>
      <c r="Y994" s="32"/>
      <c r="Z994" s="32"/>
      <c r="AA994" s="32"/>
      <c r="AB994" s="32"/>
      <c r="AC994" s="32"/>
      <c r="AD994" s="32"/>
      <c r="AE994" s="32"/>
      <c r="AT994" s="11" t="s">
        <v>115</v>
      </c>
      <c r="AU994" s="11" t="s">
        <v>76</v>
      </c>
    </row>
    <row r="995" s="2" customFormat="1">
      <c r="A995" s="32"/>
      <c r="B995" s="33"/>
      <c r="C995" s="34"/>
      <c r="D995" s="210" t="s">
        <v>117</v>
      </c>
      <c r="E995" s="34"/>
      <c r="F995" s="214" t="s">
        <v>1596</v>
      </c>
      <c r="G995" s="34"/>
      <c r="H995" s="34"/>
      <c r="I995" s="134"/>
      <c r="J995" s="34"/>
      <c r="K995" s="34"/>
      <c r="L995" s="38"/>
      <c r="M995" s="212"/>
      <c r="N995" s="213"/>
      <c r="O995" s="85"/>
      <c r="P995" s="85"/>
      <c r="Q995" s="85"/>
      <c r="R995" s="85"/>
      <c r="S995" s="85"/>
      <c r="T995" s="86"/>
      <c r="U995" s="32"/>
      <c r="V995" s="32"/>
      <c r="W995" s="32"/>
      <c r="X995" s="32"/>
      <c r="Y995" s="32"/>
      <c r="Z995" s="32"/>
      <c r="AA995" s="32"/>
      <c r="AB995" s="32"/>
      <c r="AC995" s="32"/>
      <c r="AD995" s="32"/>
      <c r="AE995" s="32"/>
      <c r="AT995" s="11" t="s">
        <v>117</v>
      </c>
      <c r="AU995" s="11" t="s">
        <v>76</v>
      </c>
    </row>
    <row r="996" s="2" customFormat="1" ht="16.5" customHeight="1">
      <c r="A996" s="32"/>
      <c r="B996" s="33"/>
      <c r="C996" s="196" t="s">
        <v>1647</v>
      </c>
      <c r="D996" s="196" t="s">
        <v>108</v>
      </c>
      <c r="E996" s="197" t="s">
        <v>1648</v>
      </c>
      <c r="F996" s="198" t="s">
        <v>1649</v>
      </c>
      <c r="G996" s="199" t="s">
        <v>571</v>
      </c>
      <c r="H996" s="200">
        <v>30</v>
      </c>
      <c r="I996" s="201"/>
      <c r="J996" s="202">
        <f>ROUND(I996*H996,2)</f>
        <v>0</v>
      </c>
      <c r="K996" s="203"/>
      <c r="L996" s="38"/>
      <c r="M996" s="204" t="s">
        <v>1</v>
      </c>
      <c r="N996" s="205" t="s">
        <v>41</v>
      </c>
      <c r="O996" s="85"/>
      <c r="P996" s="206">
        <f>O996*H996</f>
        <v>0</v>
      </c>
      <c r="Q996" s="206">
        <v>0</v>
      </c>
      <c r="R996" s="206">
        <f>Q996*H996</f>
        <v>0</v>
      </c>
      <c r="S996" s="206">
        <v>0</v>
      </c>
      <c r="T996" s="207">
        <f>S996*H996</f>
        <v>0</v>
      </c>
      <c r="U996" s="32"/>
      <c r="V996" s="32"/>
      <c r="W996" s="32"/>
      <c r="X996" s="32"/>
      <c r="Y996" s="32"/>
      <c r="Z996" s="32"/>
      <c r="AA996" s="32"/>
      <c r="AB996" s="32"/>
      <c r="AC996" s="32"/>
      <c r="AD996" s="32"/>
      <c r="AE996" s="32"/>
      <c r="AR996" s="208" t="s">
        <v>112</v>
      </c>
      <c r="AT996" s="208" t="s">
        <v>108</v>
      </c>
      <c r="AU996" s="208" t="s">
        <v>76</v>
      </c>
      <c r="AY996" s="11" t="s">
        <v>113</v>
      </c>
      <c r="BE996" s="209">
        <f>IF(N996="základní",J996,0)</f>
        <v>0</v>
      </c>
      <c r="BF996" s="209">
        <f>IF(N996="snížená",J996,0)</f>
        <v>0</v>
      </c>
      <c r="BG996" s="209">
        <f>IF(N996="zákl. přenesená",J996,0)</f>
        <v>0</v>
      </c>
      <c r="BH996" s="209">
        <f>IF(N996="sníž. přenesená",J996,0)</f>
        <v>0</v>
      </c>
      <c r="BI996" s="209">
        <f>IF(N996="nulová",J996,0)</f>
        <v>0</v>
      </c>
      <c r="BJ996" s="11" t="s">
        <v>84</v>
      </c>
      <c r="BK996" s="209">
        <f>ROUND(I996*H996,2)</f>
        <v>0</v>
      </c>
      <c r="BL996" s="11" t="s">
        <v>112</v>
      </c>
      <c r="BM996" s="208" t="s">
        <v>1650</v>
      </c>
    </row>
    <row r="997" s="2" customFormat="1">
      <c r="A997" s="32"/>
      <c r="B997" s="33"/>
      <c r="C997" s="34"/>
      <c r="D997" s="210" t="s">
        <v>115</v>
      </c>
      <c r="E997" s="34"/>
      <c r="F997" s="211" t="s">
        <v>1651</v>
      </c>
      <c r="G997" s="34"/>
      <c r="H997" s="34"/>
      <c r="I997" s="134"/>
      <c r="J997" s="34"/>
      <c r="K997" s="34"/>
      <c r="L997" s="38"/>
      <c r="M997" s="212"/>
      <c r="N997" s="213"/>
      <c r="O997" s="85"/>
      <c r="P997" s="85"/>
      <c r="Q997" s="85"/>
      <c r="R997" s="85"/>
      <c r="S997" s="85"/>
      <c r="T997" s="86"/>
      <c r="U997" s="32"/>
      <c r="V997" s="32"/>
      <c r="W997" s="32"/>
      <c r="X997" s="32"/>
      <c r="Y997" s="32"/>
      <c r="Z997" s="32"/>
      <c r="AA997" s="32"/>
      <c r="AB997" s="32"/>
      <c r="AC997" s="32"/>
      <c r="AD997" s="32"/>
      <c r="AE997" s="32"/>
      <c r="AT997" s="11" t="s">
        <v>115</v>
      </c>
      <c r="AU997" s="11" t="s">
        <v>76</v>
      </c>
    </row>
    <row r="998" s="2" customFormat="1">
      <c r="A998" s="32"/>
      <c r="B998" s="33"/>
      <c r="C998" s="34"/>
      <c r="D998" s="210" t="s">
        <v>117</v>
      </c>
      <c r="E998" s="34"/>
      <c r="F998" s="214" t="s">
        <v>1596</v>
      </c>
      <c r="G998" s="34"/>
      <c r="H998" s="34"/>
      <c r="I998" s="134"/>
      <c r="J998" s="34"/>
      <c r="K998" s="34"/>
      <c r="L998" s="38"/>
      <c r="M998" s="212"/>
      <c r="N998" s="213"/>
      <c r="O998" s="85"/>
      <c r="P998" s="85"/>
      <c r="Q998" s="85"/>
      <c r="R998" s="85"/>
      <c r="S998" s="85"/>
      <c r="T998" s="86"/>
      <c r="U998" s="32"/>
      <c r="V998" s="32"/>
      <c r="W998" s="32"/>
      <c r="X998" s="32"/>
      <c r="Y998" s="32"/>
      <c r="Z998" s="32"/>
      <c r="AA998" s="32"/>
      <c r="AB998" s="32"/>
      <c r="AC998" s="32"/>
      <c r="AD998" s="32"/>
      <c r="AE998" s="32"/>
      <c r="AT998" s="11" t="s">
        <v>117</v>
      </c>
      <c r="AU998" s="11" t="s">
        <v>76</v>
      </c>
    </row>
    <row r="999" s="2" customFormat="1" ht="16.5" customHeight="1">
      <c r="A999" s="32"/>
      <c r="B999" s="33"/>
      <c r="C999" s="196" t="s">
        <v>1652</v>
      </c>
      <c r="D999" s="196" t="s">
        <v>108</v>
      </c>
      <c r="E999" s="197" t="s">
        <v>1653</v>
      </c>
      <c r="F999" s="198" t="s">
        <v>1654</v>
      </c>
      <c r="G999" s="199" t="s">
        <v>571</v>
      </c>
      <c r="H999" s="200">
        <v>20</v>
      </c>
      <c r="I999" s="201"/>
      <c r="J999" s="202">
        <f>ROUND(I999*H999,2)</f>
        <v>0</v>
      </c>
      <c r="K999" s="203"/>
      <c r="L999" s="38"/>
      <c r="M999" s="204" t="s">
        <v>1</v>
      </c>
      <c r="N999" s="205" t="s">
        <v>41</v>
      </c>
      <c r="O999" s="85"/>
      <c r="P999" s="206">
        <f>O999*H999</f>
        <v>0</v>
      </c>
      <c r="Q999" s="206">
        <v>0</v>
      </c>
      <c r="R999" s="206">
        <f>Q999*H999</f>
        <v>0</v>
      </c>
      <c r="S999" s="206">
        <v>0</v>
      </c>
      <c r="T999" s="207">
        <f>S999*H999</f>
        <v>0</v>
      </c>
      <c r="U999" s="32"/>
      <c r="V999" s="32"/>
      <c r="W999" s="32"/>
      <c r="X999" s="32"/>
      <c r="Y999" s="32"/>
      <c r="Z999" s="32"/>
      <c r="AA999" s="32"/>
      <c r="AB999" s="32"/>
      <c r="AC999" s="32"/>
      <c r="AD999" s="32"/>
      <c r="AE999" s="32"/>
      <c r="AR999" s="208" t="s">
        <v>112</v>
      </c>
      <c r="AT999" s="208" t="s">
        <v>108</v>
      </c>
      <c r="AU999" s="208" t="s">
        <v>76</v>
      </c>
      <c r="AY999" s="11" t="s">
        <v>113</v>
      </c>
      <c r="BE999" s="209">
        <f>IF(N999="základní",J999,0)</f>
        <v>0</v>
      </c>
      <c r="BF999" s="209">
        <f>IF(N999="snížená",J999,0)</f>
        <v>0</v>
      </c>
      <c r="BG999" s="209">
        <f>IF(N999="zákl. přenesená",J999,0)</f>
        <v>0</v>
      </c>
      <c r="BH999" s="209">
        <f>IF(N999="sníž. přenesená",J999,0)</f>
        <v>0</v>
      </c>
      <c r="BI999" s="209">
        <f>IF(N999="nulová",J999,0)</f>
        <v>0</v>
      </c>
      <c r="BJ999" s="11" t="s">
        <v>84</v>
      </c>
      <c r="BK999" s="209">
        <f>ROUND(I999*H999,2)</f>
        <v>0</v>
      </c>
      <c r="BL999" s="11" t="s">
        <v>112</v>
      </c>
      <c r="BM999" s="208" t="s">
        <v>1655</v>
      </c>
    </row>
    <row r="1000" s="2" customFormat="1">
      <c r="A1000" s="32"/>
      <c r="B1000" s="33"/>
      <c r="C1000" s="34"/>
      <c r="D1000" s="210" t="s">
        <v>115</v>
      </c>
      <c r="E1000" s="34"/>
      <c r="F1000" s="211" t="s">
        <v>1656</v>
      </c>
      <c r="G1000" s="34"/>
      <c r="H1000" s="34"/>
      <c r="I1000" s="134"/>
      <c r="J1000" s="34"/>
      <c r="K1000" s="34"/>
      <c r="L1000" s="38"/>
      <c r="M1000" s="212"/>
      <c r="N1000" s="213"/>
      <c r="O1000" s="85"/>
      <c r="P1000" s="85"/>
      <c r="Q1000" s="85"/>
      <c r="R1000" s="85"/>
      <c r="S1000" s="85"/>
      <c r="T1000" s="86"/>
      <c r="U1000" s="32"/>
      <c r="V1000" s="32"/>
      <c r="W1000" s="32"/>
      <c r="X1000" s="32"/>
      <c r="Y1000" s="32"/>
      <c r="Z1000" s="32"/>
      <c r="AA1000" s="32"/>
      <c r="AB1000" s="32"/>
      <c r="AC1000" s="32"/>
      <c r="AD1000" s="32"/>
      <c r="AE1000" s="32"/>
      <c r="AT1000" s="11" t="s">
        <v>115</v>
      </c>
      <c r="AU1000" s="11" t="s">
        <v>76</v>
      </c>
    </row>
    <row r="1001" s="2" customFormat="1">
      <c r="A1001" s="32"/>
      <c r="B1001" s="33"/>
      <c r="C1001" s="34"/>
      <c r="D1001" s="210" t="s">
        <v>117</v>
      </c>
      <c r="E1001" s="34"/>
      <c r="F1001" s="214" t="s">
        <v>1596</v>
      </c>
      <c r="G1001" s="34"/>
      <c r="H1001" s="34"/>
      <c r="I1001" s="134"/>
      <c r="J1001" s="34"/>
      <c r="K1001" s="34"/>
      <c r="L1001" s="38"/>
      <c r="M1001" s="212"/>
      <c r="N1001" s="213"/>
      <c r="O1001" s="85"/>
      <c r="P1001" s="85"/>
      <c r="Q1001" s="85"/>
      <c r="R1001" s="85"/>
      <c r="S1001" s="85"/>
      <c r="T1001" s="86"/>
      <c r="U1001" s="32"/>
      <c r="V1001" s="32"/>
      <c r="W1001" s="32"/>
      <c r="X1001" s="32"/>
      <c r="Y1001" s="32"/>
      <c r="Z1001" s="32"/>
      <c r="AA1001" s="32"/>
      <c r="AB1001" s="32"/>
      <c r="AC1001" s="32"/>
      <c r="AD1001" s="32"/>
      <c r="AE1001" s="32"/>
      <c r="AT1001" s="11" t="s">
        <v>117</v>
      </c>
      <c r="AU1001" s="11" t="s">
        <v>76</v>
      </c>
    </row>
    <row r="1002" s="2" customFormat="1" ht="16.5" customHeight="1">
      <c r="A1002" s="32"/>
      <c r="B1002" s="33"/>
      <c r="C1002" s="196" t="s">
        <v>1657</v>
      </c>
      <c r="D1002" s="196" t="s">
        <v>108</v>
      </c>
      <c r="E1002" s="197" t="s">
        <v>1658</v>
      </c>
      <c r="F1002" s="198" t="s">
        <v>1659</v>
      </c>
      <c r="G1002" s="199" t="s">
        <v>571</v>
      </c>
      <c r="H1002" s="200">
        <v>30</v>
      </c>
      <c r="I1002" s="201"/>
      <c r="J1002" s="202">
        <f>ROUND(I1002*H1002,2)</f>
        <v>0</v>
      </c>
      <c r="K1002" s="203"/>
      <c r="L1002" s="38"/>
      <c r="M1002" s="204" t="s">
        <v>1</v>
      </c>
      <c r="N1002" s="205" t="s">
        <v>41</v>
      </c>
      <c r="O1002" s="85"/>
      <c r="P1002" s="206">
        <f>O1002*H1002</f>
        <v>0</v>
      </c>
      <c r="Q1002" s="206">
        <v>0</v>
      </c>
      <c r="R1002" s="206">
        <f>Q1002*H1002</f>
        <v>0</v>
      </c>
      <c r="S1002" s="206">
        <v>0</v>
      </c>
      <c r="T1002" s="207">
        <f>S1002*H1002</f>
        <v>0</v>
      </c>
      <c r="U1002" s="32"/>
      <c r="V1002" s="32"/>
      <c r="W1002" s="32"/>
      <c r="X1002" s="32"/>
      <c r="Y1002" s="32"/>
      <c r="Z1002" s="32"/>
      <c r="AA1002" s="32"/>
      <c r="AB1002" s="32"/>
      <c r="AC1002" s="32"/>
      <c r="AD1002" s="32"/>
      <c r="AE1002" s="32"/>
      <c r="AR1002" s="208" t="s">
        <v>112</v>
      </c>
      <c r="AT1002" s="208" t="s">
        <v>108</v>
      </c>
      <c r="AU1002" s="208" t="s">
        <v>76</v>
      </c>
      <c r="AY1002" s="11" t="s">
        <v>113</v>
      </c>
      <c r="BE1002" s="209">
        <f>IF(N1002="základní",J1002,0)</f>
        <v>0</v>
      </c>
      <c r="BF1002" s="209">
        <f>IF(N1002="snížená",J1002,0)</f>
        <v>0</v>
      </c>
      <c r="BG1002" s="209">
        <f>IF(N1002="zákl. přenesená",J1002,0)</f>
        <v>0</v>
      </c>
      <c r="BH1002" s="209">
        <f>IF(N1002="sníž. přenesená",J1002,0)</f>
        <v>0</v>
      </c>
      <c r="BI1002" s="209">
        <f>IF(N1002="nulová",J1002,0)</f>
        <v>0</v>
      </c>
      <c r="BJ1002" s="11" t="s">
        <v>84</v>
      </c>
      <c r="BK1002" s="209">
        <f>ROUND(I1002*H1002,2)</f>
        <v>0</v>
      </c>
      <c r="BL1002" s="11" t="s">
        <v>112</v>
      </c>
      <c r="BM1002" s="208" t="s">
        <v>1660</v>
      </c>
    </row>
    <row r="1003" s="2" customFormat="1">
      <c r="A1003" s="32"/>
      <c r="B1003" s="33"/>
      <c r="C1003" s="34"/>
      <c r="D1003" s="210" t="s">
        <v>115</v>
      </c>
      <c r="E1003" s="34"/>
      <c r="F1003" s="211" t="s">
        <v>1661</v>
      </c>
      <c r="G1003" s="34"/>
      <c r="H1003" s="34"/>
      <c r="I1003" s="134"/>
      <c r="J1003" s="34"/>
      <c r="K1003" s="34"/>
      <c r="L1003" s="38"/>
      <c r="M1003" s="212"/>
      <c r="N1003" s="213"/>
      <c r="O1003" s="85"/>
      <c r="P1003" s="85"/>
      <c r="Q1003" s="85"/>
      <c r="R1003" s="85"/>
      <c r="S1003" s="85"/>
      <c r="T1003" s="86"/>
      <c r="U1003" s="32"/>
      <c r="V1003" s="32"/>
      <c r="W1003" s="32"/>
      <c r="X1003" s="32"/>
      <c r="Y1003" s="32"/>
      <c r="Z1003" s="32"/>
      <c r="AA1003" s="32"/>
      <c r="AB1003" s="32"/>
      <c r="AC1003" s="32"/>
      <c r="AD1003" s="32"/>
      <c r="AE1003" s="32"/>
      <c r="AT1003" s="11" t="s">
        <v>115</v>
      </c>
      <c r="AU1003" s="11" t="s">
        <v>76</v>
      </c>
    </row>
    <row r="1004" s="2" customFormat="1">
      <c r="A1004" s="32"/>
      <c r="B1004" s="33"/>
      <c r="C1004" s="34"/>
      <c r="D1004" s="210" t="s">
        <v>117</v>
      </c>
      <c r="E1004" s="34"/>
      <c r="F1004" s="214" t="s">
        <v>1596</v>
      </c>
      <c r="G1004" s="34"/>
      <c r="H1004" s="34"/>
      <c r="I1004" s="134"/>
      <c r="J1004" s="34"/>
      <c r="K1004" s="34"/>
      <c r="L1004" s="38"/>
      <c r="M1004" s="212"/>
      <c r="N1004" s="213"/>
      <c r="O1004" s="85"/>
      <c r="P1004" s="85"/>
      <c r="Q1004" s="85"/>
      <c r="R1004" s="85"/>
      <c r="S1004" s="85"/>
      <c r="T1004" s="86"/>
      <c r="U1004" s="32"/>
      <c r="V1004" s="32"/>
      <c r="W1004" s="32"/>
      <c r="X1004" s="32"/>
      <c r="Y1004" s="32"/>
      <c r="Z1004" s="32"/>
      <c r="AA1004" s="32"/>
      <c r="AB1004" s="32"/>
      <c r="AC1004" s="32"/>
      <c r="AD1004" s="32"/>
      <c r="AE1004" s="32"/>
      <c r="AT1004" s="11" t="s">
        <v>117</v>
      </c>
      <c r="AU1004" s="11" t="s">
        <v>76</v>
      </c>
    </row>
    <row r="1005" s="2" customFormat="1" ht="16.5" customHeight="1">
      <c r="A1005" s="32"/>
      <c r="B1005" s="33"/>
      <c r="C1005" s="196" t="s">
        <v>1662</v>
      </c>
      <c r="D1005" s="196" t="s">
        <v>108</v>
      </c>
      <c r="E1005" s="197" t="s">
        <v>1663</v>
      </c>
      <c r="F1005" s="198" t="s">
        <v>1664</v>
      </c>
      <c r="G1005" s="199" t="s">
        <v>571</v>
      </c>
      <c r="H1005" s="200">
        <v>50</v>
      </c>
      <c r="I1005" s="201"/>
      <c r="J1005" s="202">
        <f>ROUND(I1005*H1005,2)</f>
        <v>0</v>
      </c>
      <c r="K1005" s="203"/>
      <c r="L1005" s="38"/>
      <c r="M1005" s="204" t="s">
        <v>1</v>
      </c>
      <c r="N1005" s="205" t="s">
        <v>41</v>
      </c>
      <c r="O1005" s="85"/>
      <c r="P1005" s="206">
        <f>O1005*H1005</f>
        <v>0</v>
      </c>
      <c r="Q1005" s="206">
        <v>0</v>
      </c>
      <c r="R1005" s="206">
        <f>Q1005*H1005</f>
        <v>0</v>
      </c>
      <c r="S1005" s="206">
        <v>0</v>
      </c>
      <c r="T1005" s="207">
        <f>S1005*H1005</f>
        <v>0</v>
      </c>
      <c r="U1005" s="32"/>
      <c r="V1005" s="32"/>
      <c r="W1005" s="32"/>
      <c r="X1005" s="32"/>
      <c r="Y1005" s="32"/>
      <c r="Z1005" s="32"/>
      <c r="AA1005" s="32"/>
      <c r="AB1005" s="32"/>
      <c r="AC1005" s="32"/>
      <c r="AD1005" s="32"/>
      <c r="AE1005" s="32"/>
      <c r="AR1005" s="208" t="s">
        <v>112</v>
      </c>
      <c r="AT1005" s="208" t="s">
        <v>108</v>
      </c>
      <c r="AU1005" s="208" t="s">
        <v>76</v>
      </c>
      <c r="AY1005" s="11" t="s">
        <v>113</v>
      </c>
      <c r="BE1005" s="209">
        <f>IF(N1005="základní",J1005,0)</f>
        <v>0</v>
      </c>
      <c r="BF1005" s="209">
        <f>IF(N1005="snížená",J1005,0)</f>
        <v>0</v>
      </c>
      <c r="BG1005" s="209">
        <f>IF(N1005="zákl. přenesená",J1005,0)</f>
        <v>0</v>
      </c>
      <c r="BH1005" s="209">
        <f>IF(N1005="sníž. přenesená",J1005,0)</f>
        <v>0</v>
      </c>
      <c r="BI1005" s="209">
        <f>IF(N1005="nulová",J1005,0)</f>
        <v>0</v>
      </c>
      <c r="BJ1005" s="11" t="s">
        <v>84</v>
      </c>
      <c r="BK1005" s="209">
        <f>ROUND(I1005*H1005,2)</f>
        <v>0</v>
      </c>
      <c r="BL1005" s="11" t="s">
        <v>112</v>
      </c>
      <c r="BM1005" s="208" t="s">
        <v>1665</v>
      </c>
    </row>
    <row r="1006" s="2" customFormat="1">
      <c r="A1006" s="32"/>
      <c r="B1006" s="33"/>
      <c r="C1006" s="34"/>
      <c r="D1006" s="210" t="s">
        <v>115</v>
      </c>
      <c r="E1006" s="34"/>
      <c r="F1006" s="211" t="s">
        <v>1666</v>
      </c>
      <c r="G1006" s="34"/>
      <c r="H1006" s="34"/>
      <c r="I1006" s="134"/>
      <c r="J1006" s="34"/>
      <c r="K1006" s="34"/>
      <c r="L1006" s="38"/>
      <c r="M1006" s="212"/>
      <c r="N1006" s="213"/>
      <c r="O1006" s="85"/>
      <c r="P1006" s="85"/>
      <c r="Q1006" s="85"/>
      <c r="R1006" s="85"/>
      <c r="S1006" s="85"/>
      <c r="T1006" s="86"/>
      <c r="U1006" s="32"/>
      <c r="V1006" s="32"/>
      <c r="W1006" s="32"/>
      <c r="X1006" s="32"/>
      <c r="Y1006" s="32"/>
      <c r="Z1006" s="32"/>
      <c r="AA1006" s="32"/>
      <c r="AB1006" s="32"/>
      <c r="AC1006" s="32"/>
      <c r="AD1006" s="32"/>
      <c r="AE1006" s="32"/>
      <c r="AT1006" s="11" t="s">
        <v>115</v>
      </c>
      <c r="AU1006" s="11" t="s">
        <v>76</v>
      </c>
    </row>
    <row r="1007" s="2" customFormat="1">
      <c r="A1007" s="32"/>
      <c r="B1007" s="33"/>
      <c r="C1007" s="34"/>
      <c r="D1007" s="210" t="s">
        <v>117</v>
      </c>
      <c r="E1007" s="34"/>
      <c r="F1007" s="214" t="s">
        <v>1596</v>
      </c>
      <c r="G1007" s="34"/>
      <c r="H1007" s="34"/>
      <c r="I1007" s="134"/>
      <c r="J1007" s="34"/>
      <c r="K1007" s="34"/>
      <c r="L1007" s="38"/>
      <c r="M1007" s="212"/>
      <c r="N1007" s="213"/>
      <c r="O1007" s="85"/>
      <c r="P1007" s="85"/>
      <c r="Q1007" s="85"/>
      <c r="R1007" s="85"/>
      <c r="S1007" s="85"/>
      <c r="T1007" s="86"/>
      <c r="U1007" s="32"/>
      <c r="V1007" s="32"/>
      <c r="W1007" s="32"/>
      <c r="X1007" s="32"/>
      <c r="Y1007" s="32"/>
      <c r="Z1007" s="32"/>
      <c r="AA1007" s="32"/>
      <c r="AB1007" s="32"/>
      <c r="AC1007" s="32"/>
      <c r="AD1007" s="32"/>
      <c r="AE1007" s="32"/>
      <c r="AT1007" s="11" t="s">
        <v>117</v>
      </c>
      <c r="AU1007" s="11" t="s">
        <v>76</v>
      </c>
    </row>
    <row r="1008" s="2" customFormat="1" ht="16.5" customHeight="1">
      <c r="A1008" s="32"/>
      <c r="B1008" s="33"/>
      <c r="C1008" s="196" t="s">
        <v>1667</v>
      </c>
      <c r="D1008" s="196" t="s">
        <v>108</v>
      </c>
      <c r="E1008" s="197" t="s">
        <v>1668</v>
      </c>
      <c r="F1008" s="198" t="s">
        <v>1669</v>
      </c>
      <c r="G1008" s="199" t="s">
        <v>571</v>
      </c>
      <c r="H1008" s="200">
        <v>20</v>
      </c>
      <c r="I1008" s="201"/>
      <c r="J1008" s="202">
        <f>ROUND(I1008*H1008,2)</f>
        <v>0</v>
      </c>
      <c r="K1008" s="203"/>
      <c r="L1008" s="38"/>
      <c r="M1008" s="204" t="s">
        <v>1</v>
      </c>
      <c r="N1008" s="205" t="s">
        <v>41</v>
      </c>
      <c r="O1008" s="85"/>
      <c r="P1008" s="206">
        <f>O1008*H1008</f>
        <v>0</v>
      </c>
      <c r="Q1008" s="206">
        <v>0</v>
      </c>
      <c r="R1008" s="206">
        <f>Q1008*H1008</f>
        <v>0</v>
      </c>
      <c r="S1008" s="206">
        <v>0</v>
      </c>
      <c r="T1008" s="207">
        <f>S1008*H1008</f>
        <v>0</v>
      </c>
      <c r="U1008" s="32"/>
      <c r="V1008" s="32"/>
      <c r="W1008" s="32"/>
      <c r="X1008" s="32"/>
      <c r="Y1008" s="32"/>
      <c r="Z1008" s="32"/>
      <c r="AA1008" s="32"/>
      <c r="AB1008" s="32"/>
      <c r="AC1008" s="32"/>
      <c r="AD1008" s="32"/>
      <c r="AE1008" s="32"/>
      <c r="AR1008" s="208" t="s">
        <v>112</v>
      </c>
      <c r="AT1008" s="208" t="s">
        <v>108</v>
      </c>
      <c r="AU1008" s="208" t="s">
        <v>76</v>
      </c>
      <c r="AY1008" s="11" t="s">
        <v>113</v>
      </c>
      <c r="BE1008" s="209">
        <f>IF(N1008="základní",J1008,0)</f>
        <v>0</v>
      </c>
      <c r="BF1008" s="209">
        <f>IF(N1008="snížená",J1008,0)</f>
        <v>0</v>
      </c>
      <c r="BG1008" s="209">
        <f>IF(N1008="zákl. přenesená",J1008,0)</f>
        <v>0</v>
      </c>
      <c r="BH1008" s="209">
        <f>IF(N1008="sníž. přenesená",J1008,0)</f>
        <v>0</v>
      </c>
      <c r="BI1008" s="209">
        <f>IF(N1008="nulová",J1008,0)</f>
        <v>0</v>
      </c>
      <c r="BJ1008" s="11" t="s">
        <v>84</v>
      </c>
      <c r="BK1008" s="209">
        <f>ROUND(I1008*H1008,2)</f>
        <v>0</v>
      </c>
      <c r="BL1008" s="11" t="s">
        <v>112</v>
      </c>
      <c r="BM1008" s="208" t="s">
        <v>1670</v>
      </c>
    </row>
    <row r="1009" s="2" customFormat="1">
      <c r="A1009" s="32"/>
      <c r="B1009" s="33"/>
      <c r="C1009" s="34"/>
      <c r="D1009" s="210" t="s">
        <v>115</v>
      </c>
      <c r="E1009" s="34"/>
      <c r="F1009" s="211" t="s">
        <v>1671</v>
      </c>
      <c r="G1009" s="34"/>
      <c r="H1009" s="34"/>
      <c r="I1009" s="134"/>
      <c r="J1009" s="34"/>
      <c r="K1009" s="34"/>
      <c r="L1009" s="38"/>
      <c r="M1009" s="212"/>
      <c r="N1009" s="213"/>
      <c r="O1009" s="85"/>
      <c r="P1009" s="85"/>
      <c r="Q1009" s="85"/>
      <c r="R1009" s="85"/>
      <c r="S1009" s="85"/>
      <c r="T1009" s="86"/>
      <c r="U1009" s="32"/>
      <c r="V1009" s="32"/>
      <c r="W1009" s="32"/>
      <c r="X1009" s="32"/>
      <c r="Y1009" s="32"/>
      <c r="Z1009" s="32"/>
      <c r="AA1009" s="32"/>
      <c r="AB1009" s="32"/>
      <c r="AC1009" s="32"/>
      <c r="AD1009" s="32"/>
      <c r="AE1009" s="32"/>
      <c r="AT1009" s="11" t="s">
        <v>115</v>
      </c>
      <c r="AU1009" s="11" t="s">
        <v>76</v>
      </c>
    </row>
    <row r="1010" s="2" customFormat="1">
      <c r="A1010" s="32"/>
      <c r="B1010" s="33"/>
      <c r="C1010" s="34"/>
      <c r="D1010" s="210" t="s">
        <v>117</v>
      </c>
      <c r="E1010" s="34"/>
      <c r="F1010" s="214" t="s">
        <v>1596</v>
      </c>
      <c r="G1010" s="34"/>
      <c r="H1010" s="34"/>
      <c r="I1010" s="134"/>
      <c r="J1010" s="34"/>
      <c r="K1010" s="34"/>
      <c r="L1010" s="38"/>
      <c r="M1010" s="212"/>
      <c r="N1010" s="213"/>
      <c r="O1010" s="85"/>
      <c r="P1010" s="85"/>
      <c r="Q1010" s="85"/>
      <c r="R1010" s="85"/>
      <c r="S1010" s="85"/>
      <c r="T1010" s="86"/>
      <c r="U1010" s="32"/>
      <c r="V1010" s="32"/>
      <c r="W1010" s="32"/>
      <c r="X1010" s="32"/>
      <c r="Y1010" s="32"/>
      <c r="Z1010" s="32"/>
      <c r="AA1010" s="32"/>
      <c r="AB1010" s="32"/>
      <c r="AC1010" s="32"/>
      <c r="AD1010" s="32"/>
      <c r="AE1010" s="32"/>
      <c r="AT1010" s="11" t="s">
        <v>117</v>
      </c>
      <c r="AU1010" s="11" t="s">
        <v>76</v>
      </c>
    </row>
    <row r="1011" s="2" customFormat="1" ht="16.5" customHeight="1">
      <c r="A1011" s="32"/>
      <c r="B1011" s="33"/>
      <c r="C1011" s="196" t="s">
        <v>1672</v>
      </c>
      <c r="D1011" s="196" t="s">
        <v>108</v>
      </c>
      <c r="E1011" s="197" t="s">
        <v>1673</v>
      </c>
      <c r="F1011" s="198" t="s">
        <v>1674</v>
      </c>
      <c r="G1011" s="199" t="s">
        <v>571</v>
      </c>
      <c r="H1011" s="200">
        <v>30</v>
      </c>
      <c r="I1011" s="201"/>
      <c r="J1011" s="202">
        <f>ROUND(I1011*H1011,2)</f>
        <v>0</v>
      </c>
      <c r="K1011" s="203"/>
      <c r="L1011" s="38"/>
      <c r="M1011" s="204" t="s">
        <v>1</v>
      </c>
      <c r="N1011" s="205" t="s">
        <v>41</v>
      </c>
      <c r="O1011" s="85"/>
      <c r="P1011" s="206">
        <f>O1011*H1011</f>
        <v>0</v>
      </c>
      <c r="Q1011" s="206">
        <v>0</v>
      </c>
      <c r="R1011" s="206">
        <f>Q1011*H1011</f>
        <v>0</v>
      </c>
      <c r="S1011" s="206">
        <v>0</v>
      </c>
      <c r="T1011" s="207">
        <f>S1011*H1011</f>
        <v>0</v>
      </c>
      <c r="U1011" s="32"/>
      <c r="V1011" s="32"/>
      <c r="W1011" s="32"/>
      <c r="X1011" s="32"/>
      <c r="Y1011" s="32"/>
      <c r="Z1011" s="32"/>
      <c r="AA1011" s="32"/>
      <c r="AB1011" s="32"/>
      <c r="AC1011" s="32"/>
      <c r="AD1011" s="32"/>
      <c r="AE1011" s="32"/>
      <c r="AR1011" s="208" t="s">
        <v>112</v>
      </c>
      <c r="AT1011" s="208" t="s">
        <v>108</v>
      </c>
      <c r="AU1011" s="208" t="s">
        <v>76</v>
      </c>
      <c r="AY1011" s="11" t="s">
        <v>113</v>
      </c>
      <c r="BE1011" s="209">
        <f>IF(N1011="základní",J1011,0)</f>
        <v>0</v>
      </c>
      <c r="BF1011" s="209">
        <f>IF(N1011="snížená",J1011,0)</f>
        <v>0</v>
      </c>
      <c r="BG1011" s="209">
        <f>IF(N1011="zákl. přenesená",J1011,0)</f>
        <v>0</v>
      </c>
      <c r="BH1011" s="209">
        <f>IF(N1011="sníž. přenesená",J1011,0)</f>
        <v>0</v>
      </c>
      <c r="BI1011" s="209">
        <f>IF(N1011="nulová",J1011,0)</f>
        <v>0</v>
      </c>
      <c r="BJ1011" s="11" t="s">
        <v>84</v>
      </c>
      <c r="BK1011" s="209">
        <f>ROUND(I1011*H1011,2)</f>
        <v>0</v>
      </c>
      <c r="BL1011" s="11" t="s">
        <v>112</v>
      </c>
      <c r="BM1011" s="208" t="s">
        <v>1675</v>
      </c>
    </row>
    <row r="1012" s="2" customFormat="1">
      <c r="A1012" s="32"/>
      <c r="B1012" s="33"/>
      <c r="C1012" s="34"/>
      <c r="D1012" s="210" t="s">
        <v>115</v>
      </c>
      <c r="E1012" s="34"/>
      <c r="F1012" s="211" t="s">
        <v>1676</v>
      </c>
      <c r="G1012" s="34"/>
      <c r="H1012" s="34"/>
      <c r="I1012" s="134"/>
      <c r="J1012" s="34"/>
      <c r="K1012" s="34"/>
      <c r="L1012" s="38"/>
      <c r="M1012" s="212"/>
      <c r="N1012" s="213"/>
      <c r="O1012" s="85"/>
      <c r="P1012" s="85"/>
      <c r="Q1012" s="85"/>
      <c r="R1012" s="85"/>
      <c r="S1012" s="85"/>
      <c r="T1012" s="86"/>
      <c r="U1012" s="32"/>
      <c r="V1012" s="32"/>
      <c r="W1012" s="32"/>
      <c r="X1012" s="32"/>
      <c r="Y1012" s="32"/>
      <c r="Z1012" s="32"/>
      <c r="AA1012" s="32"/>
      <c r="AB1012" s="32"/>
      <c r="AC1012" s="32"/>
      <c r="AD1012" s="32"/>
      <c r="AE1012" s="32"/>
      <c r="AT1012" s="11" t="s">
        <v>115</v>
      </c>
      <c r="AU1012" s="11" t="s">
        <v>76</v>
      </c>
    </row>
    <row r="1013" s="2" customFormat="1">
      <c r="A1013" s="32"/>
      <c r="B1013" s="33"/>
      <c r="C1013" s="34"/>
      <c r="D1013" s="210" t="s">
        <v>117</v>
      </c>
      <c r="E1013" s="34"/>
      <c r="F1013" s="214" t="s">
        <v>1596</v>
      </c>
      <c r="G1013" s="34"/>
      <c r="H1013" s="34"/>
      <c r="I1013" s="134"/>
      <c r="J1013" s="34"/>
      <c r="K1013" s="34"/>
      <c r="L1013" s="38"/>
      <c r="M1013" s="212"/>
      <c r="N1013" s="213"/>
      <c r="O1013" s="85"/>
      <c r="P1013" s="85"/>
      <c r="Q1013" s="85"/>
      <c r="R1013" s="85"/>
      <c r="S1013" s="85"/>
      <c r="T1013" s="86"/>
      <c r="U1013" s="32"/>
      <c r="V1013" s="32"/>
      <c r="W1013" s="32"/>
      <c r="X1013" s="32"/>
      <c r="Y1013" s="32"/>
      <c r="Z1013" s="32"/>
      <c r="AA1013" s="32"/>
      <c r="AB1013" s="32"/>
      <c r="AC1013" s="32"/>
      <c r="AD1013" s="32"/>
      <c r="AE1013" s="32"/>
      <c r="AT1013" s="11" t="s">
        <v>117</v>
      </c>
      <c r="AU1013" s="11" t="s">
        <v>76</v>
      </c>
    </row>
    <row r="1014" s="2" customFormat="1" ht="16.5" customHeight="1">
      <c r="A1014" s="32"/>
      <c r="B1014" s="33"/>
      <c r="C1014" s="196" t="s">
        <v>1677</v>
      </c>
      <c r="D1014" s="196" t="s">
        <v>108</v>
      </c>
      <c r="E1014" s="197" t="s">
        <v>1678</v>
      </c>
      <c r="F1014" s="198" t="s">
        <v>1679</v>
      </c>
      <c r="G1014" s="199" t="s">
        <v>571</v>
      </c>
      <c r="H1014" s="200">
        <v>50</v>
      </c>
      <c r="I1014" s="201"/>
      <c r="J1014" s="202">
        <f>ROUND(I1014*H1014,2)</f>
        <v>0</v>
      </c>
      <c r="K1014" s="203"/>
      <c r="L1014" s="38"/>
      <c r="M1014" s="204" t="s">
        <v>1</v>
      </c>
      <c r="N1014" s="205" t="s">
        <v>41</v>
      </c>
      <c r="O1014" s="85"/>
      <c r="P1014" s="206">
        <f>O1014*H1014</f>
        <v>0</v>
      </c>
      <c r="Q1014" s="206">
        <v>0</v>
      </c>
      <c r="R1014" s="206">
        <f>Q1014*H1014</f>
        <v>0</v>
      </c>
      <c r="S1014" s="206">
        <v>0</v>
      </c>
      <c r="T1014" s="207">
        <f>S1014*H1014</f>
        <v>0</v>
      </c>
      <c r="U1014" s="32"/>
      <c r="V1014" s="32"/>
      <c r="W1014" s="32"/>
      <c r="X1014" s="32"/>
      <c r="Y1014" s="32"/>
      <c r="Z1014" s="32"/>
      <c r="AA1014" s="32"/>
      <c r="AB1014" s="32"/>
      <c r="AC1014" s="32"/>
      <c r="AD1014" s="32"/>
      <c r="AE1014" s="32"/>
      <c r="AR1014" s="208" t="s">
        <v>112</v>
      </c>
      <c r="AT1014" s="208" t="s">
        <v>108</v>
      </c>
      <c r="AU1014" s="208" t="s">
        <v>76</v>
      </c>
      <c r="AY1014" s="11" t="s">
        <v>113</v>
      </c>
      <c r="BE1014" s="209">
        <f>IF(N1014="základní",J1014,0)</f>
        <v>0</v>
      </c>
      <c r="BF1014" s="209">
        <f>IF(N1014="snížená",J1014,0)</f>
        <v>0</v>
      </c>
      <c r="BG1014" s="209">
        <f>IF(N1014="zákl. přenesená",J1014,0)</f>
        <v>0</v>
      </c>
      <c r="BH1014" s="209">
        <f>IF(N1014="sníž. přenesená",J1014,0)</f>
        <v>0</v>
      </c>
      <c r="BI1014" s="209">
        <f>IF(N1014="nulová",J1014,0)</f>
        <v>0</v>
      </c>
      <c r="BJ1014" s="11" t="s">
        <v>84</v>
      </c>
      <c r="BK1014" s="209">
        <f>ROUND(I1014*H1014,2)</f>
        <v>0</v>
      </c>
      <c r="BL1014" s="11" t="s">
        <v>112</v>
      </c>
      <c r="BM1014" s="208" t="s">
        <v>1680</v>
      </c>
    </row>
    <row r="1015" s="2" customFormat="1">
      <c r="A1015" s="32"/>
      <c r="B1015" s="33"/>
      <c r="C1015" s="34"/>
      <c r="D1015" s="210" t="s">
        <v>115</v>
      </c>
      <c r="E1015" s="34"/>
      <c r="F1015" s="211" t="s">
        <v>1681</v>
      </c>
      <c r="G1015" s="34"/>
      <c r="H1015" s="34"/>
      <c r="I1015" s="134"/>
      <c r="J1015" s="34"/>
      <c r="K1015" s="34"/>
      <c r="L1015" s="38"/>
      <c r="M1015" s="212"/>
      <c r="N1015" s="213"/>
      <c r="O1015" s="85"/>
      <c r="P1015" s="85"/>
      <c r="Q1015" s="85"/>
      <c r="R1015" s="85"/>
      <c r="S1015" s="85"/>
      <c r="T1015" s="86"/>
      <c r="U1015" s="32"/>
      <c r="V1015" s="32"/>
      <c r="W1015" s="32"/>
      <c r="X1015" s="32"/>
      <c r="Y1015" s="32"/>
      <c r="Z1015" s="32"/>
      <c r="AA1015" s="32"/>
      <c r="AB1015" s="32"/>
      <c r="AC1015" s="32"/>
      <c r="AD1015" s="32"/>
      <c r="AE1015" s="32"/>
      <c r="AT1015" s="11" t="s">
        <v>115</v>
      </c>
      <c r="AU1015" s="11" t="s">
        <v>76</v>
      </c>
    </row>
    <row r="1016" s="2" customFormat="1">
      <c r="A1016" s="32"/>
      <c r="B1016" s="33"/>
      <c r="C1016" s="34"/>
      <c r="D1016" s="210" t="s">
        <v>117</v>
      </c>
      <c r="E1016" s="34"/>
      <c r="F1016" s="214" t="s">
        <v>1596</v>
      </c>
      <c r="G1016" s="34"/>
      <c r="H1016" s="34"/>
      <c r="I1016" s="134"/>
      <c r="J1016" s="34"/>
      <c r="K1016" s="34"/>
      <c r="L1016" s="38"/>
      <c r="M1016" s="212"/>
      <c r="N1016" s="213"/>
      <c r="O1016" s="85"/>
      <c r="P1016" s="85"/>
      <c r="Q1016" s="85"/>
      <c r="R1016" s="85"/>
      <c r="S1016" s="85"/>
      <c r="T1016" s="86"/>
      <c r="U1016" s="32"/>
      <c r="V1016" s="32"/>
      <c r="W1016" s="32"/>
      <c r="X1016" s="32"/>
      <c r="Y1016" s="32"/>
      <c r="Z1016" s="32"/>
      <c r="AA1016" s="32"/>
      <c r="AB1016" s="32"/>
      <c r="AC1016" s="32"/>
      <c r="AD1016" s="32"/>
      <c r="AE1016" s="32"/>
      <c r="AT1016" s="11" t="s">
        <v>117</v>
      </c>
      <c r="AU1016" s="11" t="s">
        <v>76</v>
      </c>
    </row>
    <row r="1017" s="2" customFormat="1" ht="16.5" customHeight="1">
      <c r="A1017" s="32"/>
      <c r="B1017" s="33"/>
      <c r="C1017" s="196" t="s">
        <v>1682</v>
      </c>
      <c r="D1017" s="196" t="s">
        <v>108</v>
      </c>
      <c r="E1017" s="197" t="s">
        <v>1683</v>
      </c>
      <c r="F1017" s="198" t="s">
        <v>1684</v>
      </c>
      <c r="G1017" s="199" t="s">
        <v>571</v>
      </c>
      <c r="H1017" s="200">
        <v>30</v>
      </c>
      <c r="I1017" s="201"/>
      <c r="J1017" s="202">
        <f>ROUND(I1017*H1017,2)</f>
        <v>0</v>
      </c>
      <c r="K1017" s="203"/>
      <c r="L1017" s="38"/>
      <c r="M1017" s="204" t="s">
        <v>1</v>
      </c>
      <c r="N1017" s="205" t="s">
        <v>41</v>
      </c>
      <c r="O1017" s="85"/>
      <c r="P1017" s="206">
        <f>O1017*H1017</f>
        <v>0</v>
      </c>
      <c r="Q1017" s="206">
        <v>0</v>
      </c>
      <c r="R1017" s="206">
        <f>Q1017*H1017</f>
        <v>0</v>
      </c>
      <c r="S1017" s="206">
        <v>0</v>
      </c>
      <c r="T1017" s="207">
        <f>S1017*H1017</f>
        <v>0</v>
      </c>
      <c r="U1017" s="32"/>
      <c r="V1017" s="32"/>
      <c r="W1017" s="32"/>
      <c r="X1017" s="32"/>
      <c r="Y1017" s="32"/>
      <c r="Z1017" s="32"/>
      <c r="AA1017" s="32"/>
      <c r="AB1017" s="32"/>
      <c r="AC1017" s="32"/>
      <c r="AD1017" s="32"/>
      <c r="AE1017" s="32"/>
      <c r="AR1017" s="208" t="s">
        <v>112</v>
      </c>
      <c r="AT1017" s="208" t="s">
        <v>108</v>
      </c>
      <c r="AU1017" s="208" t="s">
        <v>76</v>
      </c>
      <c r="AY1017" s="11" t="s">
        <v>113</v>
      </c>
      <c r="BE1017" s="209">
        <f>IF(N1017="základní",J1017,0)</f>
        <v>0</v>
      </c>
      <c r="BF1017" s="209">
        <f>IF(N1017="snížená",J1017,0)</f>
        <v>0</v>
      </c>
      <c r="BG1017" s="209">
        <f>IF(N1017="zákl. přenesená",J1017,0)</f>
        <v>0</v>
      </c>
      <c r="BH1017" s="209">
        <f>IF(N1017="sníž. přenesená",J1017,0)</f>
        <v>0</v>
      </c>
      <c r="BI1017" s="209">
        <f>IF(N1017="nulová",J1017,0)</f>
        <v>0</v>
      </c>
      <c r="BJ1017" s="11" t="s">
        <v>84</v>
      </c>
      <c r="BK1017" s="209">
        <f>ROUND(I1017*H1017,2)</f>
        <v>0</v>
      </c>
      <c r="BL1017" s="11" t="s">
        <v>112</v>
      </c>
      <c r="BM1017" s="208" t="s">
        <v>1685</v>
      </c>
    </row>
    <row r="1018" s="2" customFormat="1">
      <c r="A1018" s="32"/>
      <c r="B1018" s="33"/>
      <c r="C1018" s="34"/>
      <c r="D1018" s="210" t="s">
        <v>115</v>
      </c>
      <c r="E1018" s="34"/>
      <c r="F1018" s="211" t="s">
        <v>1686</v>
      </c>
      <c r="G1018" s="34"/>
      <c r="H1018" s="34"/>
      <c r="I1018" s="134"/>
      <c r="J1018" s="34"/>
      <c r="K1018" s="34"/>
      <c r="L1018" s="38"/>
      <c r="M1018" s="212"/>
      <c r="N1018" s="213"/>
      <c r="O1018" s="85"/>
      <c r="P1018" s="85"/>
      <c r="Q1018" s="85"/>
      <c r="R1018" s="85"/>
      <c r="S1018" s="85"/>
      <c r="T1018" s="86"/>
      <c r="U1018" s="32"/>
      <c r="V1018" s="32"/>
      <c r="W1018" s="32"/>
      <c r="X1018" s="32"/>
      <c r="Y1018" s="32"/>
      <c r="Z1018" s="32"/>
      <c r="AA1018" s="32"/>
      <c r="AB1018" s="32"/>
      <c r="AC1018" s="32"/>
      <c r="AD1018" s="32"/>
      <c r="AE1018" s="32"/>
      <c r="AT1018" s="11" t="s">
        <v>115</v>
      </c>
      <c r="AU1018" s="11" t="s">
        <v>76</v>
      </c>
    </row>
    <row r="1019" s="2" customFormat="1">
      <c r="A1019" s="32"/>
      <c r="B1019" s="33"/>
      <c r="C1019" s="34"/>
      <c r="D1019" s="210" t="s">
        <v>117</v>
      </c>
      <c r="E1019" s="34"/>
      <c r="F1019" s="214" t="s">
        <v>1596</v>
      </c>
      <c r="G1019" s="34"/>
      <c r="H1019" s="34"/>
      <c r="I1019" s="134"/>
      <c r="J1019" s="34"/>
      <c r="K1019" s="34"/>
      <c r="L1019" s="38"/>
      <c r="M1019" s="212"/>
      <c r="N1019" s="213"/>
      <c r="O1019" s="85"/>
      <c r="P1019" s="85"/>
      <c r="Q1019" s="85"/>
      <c r="R1019" s="85"/>
      <c r="S1019" s="85"/>
      <c r="T1019" s="86"/>
      <c r="U1019" s="32"/>
      <c r="V1019" s="32"/>
      <c r="W1019" s="32"/>
      <c r="X1019" s="32"/>
      <c r="Y1019" s="32"/>
      <c r="Z1019" s="32"/>
      <c r="AA1019" s="32"/>
      <c r="AB1019" s="32"/>
      <c r="AC1019" s="32"/>
      <c r="AD1019" s="32"/>
      <c r="AE1019" s="32"/>
      <c r="AT1019" s="11" t="s">
        <v>117</v>
      </c>
      <c r="AU1019" s="11" t="s">
        <v>76</v>
      </c>
    </row>
    <row r="1020" s="2" customFormat="1" ht="16.5" customHeight="1">
      <c r="A1020" s="32"/>
      <c r="B1020" s="33"/>
      <c r="C1020" s="196" t="s">
        <v>1687</v>
      </c>
      <c r="D1020" s="196" t="s">
        <v>108</v>
      </c>
      <c r="E1020" s="197" t="s">
        <v>1688</v>
      </c>
      <c r="F1020" s="198" t="s">
        <v>1689</v>
      </c>
      <c r="G1020" s="199" t="s">
        <v>571</v>
      </c>
      <c r="H1020" s="200">
        <v>50</v>
      </c>
      <c r="I1020" s="201"/>
      <c r="J1020" s="202">
        <f>ROUND(I1020*H1020,2)</f>
        <v>0</v>
      </c>
      <c r="K1020" s="203"/>
      <c r="L1020" s="38"/>
      <c r="M1020" s="204" t="s">
        <v>1</v>
      </c>
      <c r="N1020" s="205" t="s">
        <v>41</v>
      </c>
      <c r="O1020" s="85"/>
      <c r="P1020" s="206">
        <f>O1020*H1020</f>
        <v>0</v>
      </c>
      <c r="Q1020" s="206">
        <v>0</v>
      </c>
      <c r="R1020" s="206">
        <f>Q1020*H1020</f>
        <v>0</v>
      </c>
      <c r="S1020" s="206">
        <v>0</v>
      </c>
      <c r="T1020" s="207">
        <f>S1020*H1020</f>
        <v>0</v>
      </c>
      <c r="U1020" s="32"/>
      <c r="V1020" s="32"/>
      <c r="W1020" s="32"/>
      <c r="X1020" s="32"/>
      <c r="Y1020" s="32"/>
      <c r="Z1020" s="32"/>
      <c r="AA1020" s="32"/>
      <c r="AB1020" s="32"/>
      <c r="AC1020" s="32"/>
      <c r="AD1020" s="32"/>
      <c r="AE1020" s="32"/>
      <c r="AR1020" s="208" t="s">
        <v>112</v>
      </c>
      <c r="AT1020" s="208" t="s">
        <v>108</v>
      </c>
      <c r="AU1020" s="208" t="s">
        <v>76</v>
      </c>
      <c r="AY1020" s="11" t="s">
        <v>113</v>
      </c>
      <c r="BE1020" s="209">
        <f>IF(N1020="základní",J1020,0)</f>
        <v>0</v>
      </c>
      <c r="BF1020" s="209">
        <f>IF(N1020="snížená",J1020,0)</f>
        <v>0</v>
      </c>
      <c r="BG1020" s="209">
        <f>IF(N1020="zákl. přenesená",J1020,0)</f>
        <v>0</v>
      </c>
      <c r="BH1020" s="209">
        <f>IF(N1020="sníž. přenesená",J1020,0)</f>
        <v>0</v>
      </c>
      <c r="BI1020" s="209">
        <f>IF(N1020="nulová",J1020,0)</f>
        <v>0</v>
      </c>
      <c r="BJ1020" s="11" t="s">
        <v>84</v>
      </c>
      <c r="BK1020" s="209">
        <f>ROUND(I1020*H1020,2)</f>
        <v>0</v>
      </c>
      <c r="BL1020" s="11" t="s">
        <v>112</v>
      </c>
      <c r="BM1020" s="208" t="s">
        <v>1690</v>
      </c>
    </row>
    <row r="1021" s="2" customFormat="1">
      <c r="A1021" s="32"/>
      <c r="B1021" s="33"/>
      <c r="C1021" s="34"/>
      <c r="D1021" s="210" t="s">
        <v>115</v>
      </c>
      <c r="E1021" s="34"/>
      <c r="F1021" s="211" t="s">
        <v>1691</v>
      </c>
      <c r="G1021" s="34"/>
      <c r="H1021" s="34"/>
      <c r="I1021" s="134"/>
      <c r="J1021" s="34"/>
      <c r="K1021" s="34"/>
      <c r="L1021" s="38"/>
      <c r="M1021" s="212"/>
      <c r="N1021" s="213"/>
      <c r="O1021" s="85"/>
      <c r="P1021" s="85"/>
      <c r="Q1021" s="85"/>
      <c r="R1021" s="85"/>
      <c r="S1021" s="85"/>
      <c r="T1021" s="86"/>
      <c r="U1021" s="32"/>
      <c r="V1021" s="32"/>
      <c r="W1021" s="32"/>
      <c r="X1021" s="32"/>
      <c r="Y1021" s="32"/>
      <c r="Z1021" s="32"/>
      <c r="AA1021" s="32"/>
      <c r="AB1021" s="32"/>
      <c r="AC1021" s="32"/>
      <c r="AD1021" s="32"/>
      <c r="AE1021" s="32"/>
      <c r="AT1021" s="11" t="s">
        <v>115</v>
      </c>
      <c r="AU1021" s="11" t="s">
        <v>76</v>
      </c>
    </row>
    <row r="1022" s="2" customFormat="1">
      <c r="A1022" s="32"/>
      <c r="B1022" s="33"/>
      <c r="C1022" s="34"/>
      <c r="D1022" s="210" t="s">
        <v>117</v>
      </c>
      <c r="E1022" s="34"/>
      <c r="F1022" s="214" t="s">
        <v>1596</v>
      </c>
      <c r="G1022" s="34"/>
      <c r="H1022" s="34"/>
      <c r="I1022" s="134"/>
      <c r="J1022" s="34"/>
      <c r="K1022" s="34"/>
      <c r="L1022" s="38"/>
      <c r="M1022" s="212"/>
      <c r="N1022" s="213"/>
      <c r="O1022" s="85"/>
      <c r="P1022" s="85"/>
      <c r="Q1022" s="85"/>
      <c r="R1022" s="85"/>
      <c r="S1022" s="85"/>
      <c r="T1022" s="86"/>
      <c r="U1022" s="32"/>
      <c r="V1022" s="32"/>
      <c r="W1022" s="32"/>
      <c r="X1022" s="32"/>
      <c r="Y1022" s="32"/>
      <c r="Z1022" s="32"/>
      <c r="AA1022" s="32"/>
      <c r="AB1022" s="32"/>
      <c r="AC1022" s="32"/>
      <c r="AD1022" s="32"/>
      <c r="AE1022" s="32"/>
      <c r="AT1022" s="11" t="s">
        <v>117</v>
      </c>
      <c r="AU1022" s="11" t="s">
        <v>76</v>
      </c>
    </row>
    <row r="1023" s="2" customFormat="1" ht="16.5" customHeight="1">
      <c r="A1023" s="32"/>
      <c r="B1023" s="33"/>
      <c r="C1023" s="196" t="s">
        <v>1692</v>
      </c>
      <c r="D1023" s="196" t="s">
        <v>108</v>
      </c>
      <c r="E1023" s="197" t="s">
        <v>1693</v>
      </c>
      <c r="F1023" s="198" t="s">
        <v>1694</v>
      </c>
      <c r="G1023" s="199" t="s">
        <v>571</v>
      </c>
      <c r="H1023" s="200">
        <v>20</v>
      </c>
      <c r="I1023" s="201"/>
      <c r="J1023" s="202">
        <f>ROUND(I1023*H1023,2)</f>
        <v>0</v>
      </c>
      <c r="K1023" s="203"/>
      <c r="L1023" s="38"/>
      <c r="M1023" s="204" t="s">
        <v>1</v>
      </c>
      <c r="N1023" s="205" t="s">
        <v>41</v>
      </c>
      <c r="O1023" s="85"/>
      <c r="P1023" s="206">
        <f>O1023*H1023</f>
        <v>0</v>
      </c>
      <c r="Q1023" s="206">
        <v>0</v>
      </c>
      <c r="R1023" s="206">
        <f>Q1023*H1023</f>
        <v>0</v>
      </c>
      <c r="S1023" s="206">
        <v>0</v>
      </c>
      <c r="T1023" s="207">
        <f>S1023*H1023</f>
        <v>0</v>
      </c>
      <c r="U1023" s="32"/>
      <c r="V1023" s="32"/>
      <c r="W1023" s="32"/>
      <c r="X1023" s="32"/>
      <c r="Y1023" s="32"/>
      <c r="Z1023" s="32"/>
      <c r="AA1023" s="32"/>
      <c r="AB1023" s="32"/>
      <c r="AC1023" s="32"/>
      <c r="AD1023" s="32"/>
      <c r="AE1023" s="32"/>
      <c r="AR1023" s="208" t="s">
        <v>112</v>
      </c>
      <c r="AT1023" s="208" t="s">
        <v>108</v>
      </c>
      <c r="AU1023" s="208" t="s">
        <v>76</v>
      </c>
      <c r="AY1023" s="11" t="s">
        <v>113</v>
      </c>
      <c r="BE1023" s="209">
        <f>IF(N1023="základní",J1023,0)</f>
        <v>0</v>
      </c>
      <c r="BF1023" s="209">
        <f>IF(N1023="snížená",J1023,0)</f>
        <v>0</v>
      </c>
      <c r="BG1023" s="209">
        <f>IF(N1023="zákl. přenesená",J1023,0)</f>
        <v>0</v>
      </c>
      <c r="BH1023" s="209">
        <f>IF(N1023="sníž. přenesená",J1023,0)</f>
        <v>0</v>
      </c>
      <c r="BI1023" s="209">
        <f>IF(N1023="nulová",J1023,0)</f>
        <v>0</v>
      </c>
      <c r="BJ1023" s="11" t="s">
        <v>84</v>
      </c>
      <c r="BK1023" s="209">
        <f>ROUND(I1023*H1023,2)</f>
        <v>0</v>
      </c>
      <c r="BL1023" s="11" t="s">
        <v>112</v>
      </c>
      <c r="BM1023" s="208" t="s">
        <v>1695</v>
      </c>
    </row>
    <row r="1024" s="2" customFormat="1">
      <c r="A1024" s="32"/>
      <c r="B1024" s="33"/>
      <c r="C1024" s="34"/>
      <c r="D1024" s="210" t="s">
        <v>115</v>
      </c>
      <c r="E1024" s="34"/>
      <c r="F1024" s="211" t="s">
        <v>1696</v>
      </c>
      <c r="G1024" s="34"/>
      <c r="H1024" s="34"/>
      <c r="I1024" s="134"/>
      <c r="J1024" s="34"/>
      <c r="K1024" s="34"/>
      <c r="L1024" s="38"/>
      <c r="M1024" s="212"/>
      <c r="N1024" s="213"/>
      <c r="O1024" s="85"/>
      <c r="P1024" s="85"/>
      <c r="Q1024" s="85"/>
      <c r="R1024" s="85"/>
      <c r="S1024" s="85"/>
      <c r="T1024" s="86"/>
      <c r="U1024" s="32"/>
      <c r="V1024" s="32"/>
      <c r="W1024" s="32"/>
      <c r="X1024" s="32"/>
      <c r="Y1024" s="32"/>
      <c r="Z1024" s="32"/>
      <c r="AA1024" s="32"/>
      <c r="AB1024" s="32"/>
      <c r="AC1024" s="32"/>
      <c r="AD1024" s="32"/>
      <c r="AE1024" s="32"/>
      <c r="AT1024" s="11" t="s">
        <v>115</v>
      </c>
      <c r="AU1024" s="11" t="s">
        <v>76</v>
      </c>
    </row>
    <row r="1025" s="2" customFormat="1">
      <c r="A1025" s="32"/>
      <c r="B1025" s="33"/>
      <c r="C1025" s="34"/>
      <c r="D1025" s="210" t="s">
        <v>117</v>
      </c>
      <c r="E1025" s="34"/>
      <c r="F1025" s="214" t="s">
        <v>1596</v>
      </c>
      <c r="G1025" s="34"/>
      <c r="H1025" s="34"/>
      <c r="I1025" s="134"/>
      <c r="J1025" s="34"/>
      <c r="K1025" s="34"/>
      <c r="L1025" s="38"/>
      <c r="M1025" s="212"/>
      <c r="N1025" s="213"/>
      <c r="O1025" s="85"/>
      <c r="P1025" s="85"/>
      <c r="Q1025" s="85"/>
      <c r="R1025" s="85"/>
      <c r="S1025" s="85"/>
      <c r="T1025" s="86"/>
      <c r="U1025" s="32"/>
      <c r="V1025" s="32"/>
      <c r="W1025" s="32"/>
      <c r="X1025" s="32"/>
      <c r="Y1025" s="32"/>
      <c r="Z1025" s="32"/>
      <c r="AA1025" s="32"/>
      <c r="AB1025" s="32"/>
      <c r="AC1025" s="32"/>
      <c r="AD1025" s="32"/>
      <c r="AE1025" s="32"/>
      <c r="AT1025" s="11" t="s">
        <v>117</v>
      </c>
      <c r="AU1025" s="11" t="s">
        <v>76</v>
      </c>
    </row>
    <row r="1026" s="2" customFormat="1" ht="16.5" customHeight="1">
      <c r="A1026" s="32"/>
      <c r="B1026" s="33"/>
      <c r="C1026" s="196" t="s">
        <v>1697</v>
      </c>
      <c r="D1026" s="196" t="s">
        <v>108</v>
      </c>
      <c r="E1026" s="197" t="s">
        <v>1698</v>
      </c>
      <c r="F1026" s="198" t="s">
        <v>1699</v>
      </c>
      <c r="G1026" s="199" t="s">
        <v>571</v>
      </c>
      <c r="H1026" s="200">
        <v>500</v>
      </c>
      <c r="I1026" s="201"/>
      <c r="J1026" s="202">
        <f>ROUND(I1026*H1026,2)</f>
        <v>0</v>
      </c>
      <c r="K1026" s="203"/>
      <c r="L1026" s="38"/>
      <c r="M1026" s="204" t="s">
        <v>1</v>
      </c>
      <c r="N1026" s="205" t="s">
        <v>41</v>
      </c>
      <c r="O1026" s="85"/>
      <c r="P1026" s="206">
        <f>O1026*H1026</f>
        <v>0</v>
      </c>
      <c r="Q1026" s="206">
        <v>0</v>
      </c>
      <c r="R1026" s="206">
        <f>Q1026*H1026</f>
        <v>0</v>
      </c>
      <c r="S1026" s="206">
        <v>0</v>
      </c>
      <c r="T1026" s="207">
        <f>S1026*H1026</f>
        <v>0</v>
      </c>
      <c r="U1026" s="32"/>
      <c r="V1026" s="32"/>
      <c r="W1026" s="32"/>
      <c r="X1026" s="32"/>
      <c r="Y1026" s="32"/>
      <c r="Z1026" s="32"/>
      <c r="AA1026" s="32"/>
      <c r="AB1026" s="32"/>
      <c r="AC1026" s="32"/>
      <c r="AD1026" s="32"/>
      <c r="AE1026" s="32"/>
      <c r="AR1026" s="208" t="s">
        <v>112</v>
      </c>
      <c r="AT1026" s="208" t="s">
        <v>108</v>
      </c>
      <c r="AU1026" s="208" t="s">
        <v>76</v>
      </c>
      <c r="AY1026" s="11" t="s">
        <v>113</v>
      </c>
      <c r="BE1026" s="209">
        <f>IF(N1026="základní",J1026,0)</f>
        <v>0</v>
      </c>
      <c r="BF1026" s="209">
        <f>IF(N1026="snížená",J1026,0)</f>
        <v>0</v>
      </c>
      <c r="BG1026" s="209">
        <f>IF(N1026="zákl. přenesená",J1026,0)</f>
        <v>0</v>
      </c>
      <c r="BH1026" s="209">
        <f>IF(N1026="sníž. přenesená",J1026,0)</f>
        <v>0</v>
      </c>
      <c r="BI1026" s="209">
        <f>IF(N1026="nulová",J1026,0)</f>
        <v>0</v>
      </c>
      <c r="BJ1026" s="11" t="s">
        <v>84</v>
      </c>
      <c r="BK1026" s="209">
        <f>ROUND(I1026*H1026,2)</f>
        <v>0</v>
      </c>
      <c r="BL1026" s="11" t="s">
        <v>112</v>
      </c>
      <c r="BM1026" s="208" t="s">
        <v>1700</v>
      </c>
    </row>
    <row r="1027" s="2" customFormat="1">
      <c r="A1027" s="32"/>
      <c r="B1027" s="33"/>
      <c r="C1027" s="34"/>
      <c r="D1027" s="210" t="s">
        <v>115</v>
      </c>
      <c r="E1027" s="34"/>
      <c r="F1027" s="211" t="s">
        <v>1701</v>
      </c>
      <c r="G1027" s="34"/>
      <c r="H1027" s="34"/>
      <c r="I1027" s="134"/>
      <c r="J1027" s="34"/>
      <c r="K1027" s="34"/>
      <c r="L1027" s="38"/>
      <c r="M1027" s="212"/>
      <c r="N1027" s="213"/>
      <c r="O1027" s="85"/>
      <c r="P1027" s="85"/>
      <c r="Q1027" s="85"/>
      <c r="R1027" s="85"/>
      <c r="S1027" s="85"/>
      <c r="T1027" s="86"/>
      <c r="U1027" s="32"/>
      <c r="V1027" s="32"/>
      <c r="W1027" s="32"/>
      <c r="X1027" s="32"/>
      <c r="Y1027" s="32"/>
      <c r="Z1027" s="32"/>
      <c r="AA1027" s="32"/>
      <c r="AB1027" s="32"/>
      <c r="AC1027" s="32"/>
      <c r="AD1027" s="32"/>
      <c r="AE1027" s="32"/>
      <c r="AT1027" s="11" t="s">
        <v>115</v>
      </c>
      <c r="AU1027" s="11" t="s">
        <v>76</v>
      </c>
    </row>
    <row r="1028" s="2" customFormat="1">
      <c r="A1028" s="32"/>
      <c r="B1028" s="33"/>
      <c r="C1028" s="34"/>
      <c r="D1028" s="210" t="s">
        <v>117</v>
      </c>
      <c r="E1028" s="34"/>
      <c r="F1028" s="214" t="s">
        <v>1702</v>
      </c>
      <c r="G1028" s="34"/>
      <c r="H1028" s="34"/>
      <c r="I1028" s="134"/>
      <c r="J1028" s="34"/>
      <c r="K1028" s="34"/>
      <c r="L1028" s="38"/>
      <c r="M1028" s="212"/>
      <c r="N1028" s="213"/>
      <c r="O1028" s="85"/>
      <c r="P1028" s="85"/>
      <c r="Q1028" s="85"/>
      <c r="R1028" s="85"/>
      <c r="S1028" s="85"/>
      <c r="T1028" s="86"/>
      <c r="U1028" s="32"/>
      <c r="V1028" s="32"/>
      <c r="W1028" s="32"/>
      <c r="X1028" s="32"/>
      <c r="Y1028" s="32"/>
      <c r="Z1028" s="32"/>
      <c r="AA1028" s="32"/>
      <c r="AB1028" s="32"/>
      <c r="AC1028" s="32"/>
      <c r="AD1028" s="32"/>
      <c r="AE1028" s="32"/>
      <c r="AT1028" s="11" t="s">
        <v>117</v>
      </c>
      <c r="AU1028" s="11" t="s">
        <v>76</v>
      </c>
    </row>
    <row r="1029" s="2" customFormat="1" ht="16.5" customHeight="1">
      <c r="A1029" s="32"/>
      <c r="B1029" s="33"/>
      <c r="C1029" s="196" t="s">
        <v>1703</v>
      </c>
      <c r="D1029" s="196" t="s">
        <v>108</v>
      </c>
      <c r="E1029" s="197" t="s">
        <v>1704</v>
      </c>
      <c r="F1029" s="198" t="s">
        <v>1705</v>
      </c>
      <c r="G1029" s="199" t="s">
        <v>571</v>
      </c>
      <c r="H1029" s="200">
        <v>400</v>
      </c>
      <c r="I1029" s="201"/>
      <c r="J1029" s="202">
        <f>ROUND(I1029*H1029,2)</f>
        <v>0</v>
      </c>
      <c r="K1029" s="203"/>
      <c r="L1029" s="38"/>
      <c r="M1029" s="204" t="s">
        <v>1</v>
      </c>
      <c r="N1029" s="205" t="s">
        <v>41</v>
      </c>
      <c r="O1029" s="85"/>
      <c r="P1029" s="206">
        <f>O1029*H1029</f>
        <v>0</v>
      </c>
      <c r="Q1029" s="206">
        <v>0</v>
      </c>
      <c r="R1029" s="206">
        <f>Q1029*H1029</f>
        <v>0</v>
      </c>
      <c r="S1029" s="206">
        <v>0</v>
      </c>
      <c r="T1029" s="207">
        <f>S1029*H1029</f>
        <v>0</v>
      </c>
      <c r="U1029" s="32"/>
      <c r="V1029" s="32"/>
      <c r="W1029" s="32"/>
      <c r="X1029" s="32"/>
      <c r="Y1029" s="32"/>
      <c r="Z1029" s="32"/>
      <c r="AA1029" s="32"/>
      <c r="AB1029" s="32"/>
      <c r="AC1029" s="32"/>
      <c r="AD1029" s="32"/>
      <c r="AE1029" s="32"/>
      <c r="AR1029" s="208" t="s">
        <v>112</v>
      </c>
      <c r="AT1029" s="208" t="s">
        <v>108</v>
      </c>
      <c r="AU1029" s="208" t="s">
        <v>76</v>
      </c>
      <c r="AY1029" s="11" t="s">
        <v>113</v>
      </c>
      <c r="BE1029" s="209">
        <f>IF(N1029="základní",J1029,0)</f>
        <v>0</v>
      </c>
      <c r="BF1029" s="209">
        <f>IF(N1029="snížená",J1029,0)</f>
        <v>0</v>
      </c>
      <c r="BG1029" s="209">
        <f>IF(N1029="zákl. přenesená",J1029,0)</f>
        <v>0</v>
      </c>
      <c r="BH1029" s="209">
        <f>IF(N1029="sníž. přenesená",J1029,0)</f>
        <v>0</v>
      </c>
      <c r="BI1029" s="209">
        <f>IF(N1029="nulová",J1029,0)</f>
        <v>0</v>
      </c>
      <c r="BJ1029" s="11" t="s">
        <v>84</v>
      </c>
      <c r="BK1029" s="209">
        <f>ROUND(I1029*H1029,2)</f>
        <v>0</v>
      </c>
      <c r="BL1029" s="11" t="s">
        <v>112</v>
      </c>
      <c r="BM1029" s="208" t="s">
        <v>1706</v>
      </c>
    </row>
    <row r="1030" s="2" customFormat="1">
      <c r="A1030" s="32"/>
      <c r="B1030" s="33"/>
      <c r="C1030" s="34"/>
      <c r="D1030" s="210" t="s">
        <v>115</v>
      </c>
      <c r="E1030" s="34"/>
      <c r="F1030" s="211" t="s">
        <v>1707</v>
      </c>
      <c r="G1030" s="34"/>
      <c r="H1030" s="34"/>
      <c r="I1030" s="134"/>
      <c r="J1030" s="34"/>
      <c r="K1030" s="34"/>
      <c r="L1030" s="38"/>
      <c r="M1030" s="212"/>
      <c r="N1030" s="213"/>
      <c r="O1030" s="85"/>
      <c r="P1030" s="85"/>
      <c r="Q1030" s="85"/>
      <c r="R1030" s="85"/>
      <c r="S1030" s="85"/>
      <c r="T1030" s="86"/>
      <c r="U1030" s="32"/>
      <c r="V1030" s="32"/>
      <c r="W1030" s="32"/>
      <c r="X1030" s="32"/>
      <c r="Y1030" s="32"/>
      <c r="Z1030" s="32"/>
      <c r="AA1030" s="32"/>
      <c r="AB1030" s="32"/>
      <c r="AC1030" s="32"/>
      <c r="AD1030" s="32"/>
      <c r="AE1030" s="32"/>
      <c r="AT1030" s="11" t="s">
        <v>115</v>
      </c>
      <c r="AU1030" s="11" t="s">
        <v>76</v>
      </c>
    </row>
    <row r="1031" s="2" customFormat="1">
      <c r="A1031" s="32"/>
      <c r="B1031" s="33"/>
      <c r="C1031" s="34"/>
      <c r="D1031" s="210" t="s">
        <v>117</v>
      </c>
      <c r="E1031" s="34"/>
      <c r="F1031" s="214" t="s">
        <v>1702</v>
      </c>
      <c r="G1031" s="34"/>
      <c r="H1031" s="34"/>
      <c r="I1031" s="134"/>
      <c r="J1031" s="34"/>
      <c r="K1031" s="34"/>
      <c r="L1031" s="38"/>
      <c r="M1031" s="212"/>
      <c r="N1031" s="213"/>
      <c r="O1031" s="85"/>
      <c r="P1031" s="85"/>
      <c r="Q1031" s="85"/>
      <c r="R1031" s="85"/>
      <c r="S1031" s="85"/>
      <c r="T1031" s="86"/>
      <c r="U1031" s="32"/>
      <c r="V1031" s="32"/>
      <c r="W1031" s="32"/>
      <c r="X1031" s="32"/>
      <c r="Y1031" s="32"/>
      <c r="Z1031" s="32"/>
      <c r="AA1031" s="32"/>
      <c r="AB1031" s="32"/>
      <c r="AC1031" s="32"/>
      <c r="AD1031" s="32"/>
      <c r="AE1031" s="32"/>
      <c r="AT1031" s="11" t="s">
        <v>117</v>
      </c>
      <c r="AU1031" s="11" t="s">
        <v>76</v>
      </c>
    </row>
    <row r="1032" s="2" customFormat="1" ht="16.5" customHeight="1">
      <c r="A1032" s="32"/>
      <c r="B1032" s="33"/>
      <c r="C1032" s="196" t="s">
        <v>1708</v>
      </c>
      <c r="D1032" s="196" t="s">
        <v>108</v>
      </c>
      <c r="E1032" s="197" t="s">
        <v>1709</v>
      </c>
      <c r="F1032" s="198" t="s">
        <v>1710</v>
      </c>
      <c r="G1032" s="199" t="s">
        <v>571</v>
      </c>
      <c r="H1032" s="200">
        <v>600</v>
      </c>
      <c r="I1032" s="201"/>
      <c r="J1032" s="202">
        <f>ROUND(I1032*H1032,2)</f>
        <v>0</v>
      </c>
      <c r="K1032" s="203"/>
      <c r="L1032" s="38"/>
      <c r="M1032" s="204" t="s">
        <v>1</v>
      </c>
      <c r="N1032" s="205" t="s">
        <v>41</v>
      </c>
      <c r="O1032" s="85"/>
      <c r="P1032" s="206">
        <f>O1032*H1032</f>
        <v>0</v>
      </c>
      <c r="Q1032" s="206">
        <v>0</v>
      </c>
      <c r="R1032" s="206">
        <f>Q1032*H1032</f>
        <v>0</v>
      </c>
      <c r="S1032" s="206">
        <v>0</v>
      </c>
      <c r="T1032" s="207">
        <f>S1032*H1032</f>
        <v>0</v>
      </c>
      <c r="U1032" s="32"/>
      <c r="V1032" s="32"/>
      <c r="W1032" s="32"/>
      <c r="X1032" s="32"/>
      <c r="Y1032" s="32"/>
      <c r="Z1032" s="32"/>
      <c r="AA1032" s="32"/>
      <c r="AB1032" s="32"/>
      <c r="AC1032" s="32"/>
      <c r="AD1032" s="32"/>
      <c r="AE1032" s="32"/>
      <c r="AR1032" s="208" t="s">
        <v>112</v>
      </c>
      <c r="AT1032" s="208" t="s">
        <v>108</v>
      </c>
      <c r="AU1032" s="208" t="s">
        <v>76</v>
      </c>
      <c r="AY1032" s="11" t="s">
        <v>113</v>
      </c>
      <c r="BE1032" s="209">
        <f>IF(N1032="základní",J1032,0)</f>
        <v>0</v>
      </c>
      <c r="BF1032" s="209">
        <f>IF(N1032="snížená",J1032,0)</f>
        <v>0</v>
      </c>
      <c r="BG1032" s="209">
        <f>IF(N1032="zákl. přenesená",J1032,0)</f>
        <v>0</v>
      </c>
      <c r="BH1032" s="209">
        <f>IF(N1032="sníž. přenesená",J1032,0)</f>
        <v>0</v>
      </c>
      <c r="BI1032" s="209">
        <f>IF(N1032="nulová",J1032,0)</f>
        <v>0</v>
      </c>
      <c r="BJ1032" s="11" t="s">
        <v>84</v>
      </c>
      <c r="BK1032" s="209">
        <f>ROUND(I1032*H1032,2)</f>
        <v>0</v>
      </c>
      <c r="BL1032" s="11" t="s">
        <v>112</v>
      </c>
      <c r="BM1032" s="208" t="s">
        <v>1711</v>
      </c>
    </row>
    <row r="1033" s="2" customFormat="1">
      <c r="A1033" s="32"/>
      <c r="B1033" s="33"/>
      <c r="C1033" s="34"/>
      <c r="D1033" s="210" t="s">
        <v>115</v>
      </c>
      <c r="E1033" s="34"/>
      <c r="F1033" s="211" t="s">
        <v>1712</v>
      </c>
      <c r="G1033" s="34"/>
      <c r="H1033" s="34"/>
      <c r="I1033" s="134"/>
      <c r="J1033" s="34"/>
      <c r="K1033" s="34"/>
      <c r="L1033" s="38"/>
      <c r="M1033" s="212"/>
      <c r="N1033" s="213"/>
      <c r="O1033" s="85"/>
      <c r="P1033" s="85"/>
      <c r="Q1033" s="85"/>
      <c r="R1033" s="85"/>
      <c r="S1033" s="85"/>
      <c r="T1033" s="86"/>
      <c r="U1033" s="32"/>
      <c r="V1033" s="32"/>
      <c r="W1033" s="32"/>
      <c r="X1033" s="32"/>
      <c r="Y1033" s="32"/>
      <c r="Z1033" s="32"/>
      <c r="AA1033" s="32"/>
      <c r="AB1033" s="32"/>
      <c r="AC1033" s="32"/>
      <c r="AD1033" s="32"/>
      <c r="AE1033" s="32"/>
      <c r="AT1033" s="11" t="s">
        <v>115</v>
      </c>
      <c r="AU1033" s="11" t="s">
        <v>76</v>
      </c>
    </row>
    <row r="1034" s="2" customFormat="1">
      <c r="A1034" s="32"/>
      <c r="B1034" s="33"/>
      <c r="C1034" s="34"/>
      <c r="D1034" s="210" t="s">
        <v>117</v>
      </c>
      <c r="E1034" s="34"/>
      <c r="F1034" s="214" t="s">
        <v>1702</v>
      </c>
      <c r="G1034" s="34"/>
      <c r="H1034" s="34"/>
      <c r="I1034" s="134"/>
      <c r="J1034" s="34"/>
      <c r="K1034" s="34"/>
      <c r="L1034" s="38"/>
      <c r="M1034" s="212"/>
      <c r="N1034" s="213"/>
      <c r="O1034" s="85"/>
      <c r="P1034" s="85"/>
      <c r="Q1034" s="85"/>
      <c r="R1034" s="85"/>
      <c r="S1034" s="85"/>
      <c r="T1034" s="86"/>
      <c r="U1034" s="32"/>
      <c r="V1034" s="32"/>
      <c r="W1034" s="32"/>
      <c r="X1034" s="32"/>
      <c r="Y1034" s="32"/>
      <c r="Z1034" s="32"/>
      <c r="AA1034" s="32"/>
      <c r="AB1034" s="32"/>
      <c r="AC1034" s="32"/>
      <c r="AD1034" s="32"/>
      <c r="AE1034" s="32"/>
      <c r="AT1034" s="11" t="s">
        <v>117</v>
      </c>
      <c r="AU1034" s="11" t="s">
        <v>76</v>
      </c>
    </row>
    <row r="1035" s="2" customFormat="1" ht="16.5" customHeight="1">
      <c r="A1035" s="32"/>
      <c r="B1035" s="33"/>
      <c r="C1035" s="196" t="s">
        <v>1713</v>
      </c>
      <c r="D1035" s="196" t="s">
        <v>108</v>
      </c>
      <c r="E1035" s="197" t="s">
        <v>1714</v>
      </c>
      <c r="F1035" s="198" t="s">
        <v>1715</v>
      </c>
      <c r="G1035" s="199" t="s">
        <v>571</v>
      </c>
      <c r="H1035" s="200">
        <v>100</v>
      </c>
      <c r="I1035" s="201"/>
      <c r="J1035" s="202">
        <f>ROUND(I1035*H1035,2)</f>
        <v>0</v>
      </c>
      <c r="K1035" s="203"/>
      <c r="L1035" s="38"/>
      <c r="M1035" s="204" t="s">
        <v>1</v>
      </c>
      <c r="N1035" s="205" t="s">
        <v>41</v>
      </c>
      <c r="O1035" s="85"/>
      <c r="P1035" s="206">
        <f>O1035*H1035</f>
        <v>0</v>
      </c>
      <c r="Q1035" s="206">
        <v>0</v>
      </c>
      <c r="R1035" s="206">
        <f>Q1035*H1035</f>
        <v>0</v>
      </c>
      <c r="S1035" s="206">
        <v>0</v>
      </c>
      <c r="T1035" s="207">
        <f>S1035*H1035</f>
        <v>0</v>
      </c>
      <c r="U1035" s="32"/>
      <c r="V1035" s="32"/>
      <c r="W1035" s="32"/>
      <c r="X1035" s="32"/>
      <c r="Y1035" s="32"/>
      <c r="Z1035" s="32"/>
      <c r="AA1035" s="32"/>
      <c r="AB1035" s="32"/>
      <c r="AC1035" s="32"/>
      <c r="AD1035" s="32"/>
      <c r="AE1035" s="32"/>
      <c r="AR1035" s="208" t="s">
        <v>112</v>
      </c>
      <c r="AT1035" s="208" t="s">
        <v>108</v>
      </c>
      <c r="AU1035" s="208" t="s">
        <v>76</v>
      </c>
      <c r="AY1035" s="11" t="s">
        <v>113</v>
      </c>
      <c r="BE1035" s="209">
        <f>IF(N1035="základní",J1035,0)</f>
        <v>0</v>
      </c>
      <c r="BF1035" s="209">
        <f>IF(N1035="snížená",J1035,0)</f>
        <v>0</v>
      </c>
      <c r="BG1035" s="209">
        <f>IF(N1035="zákl. přenesená",J1035,0)</f>
        <v>0</v>
      </c>
      <c r="BH1035" s="209">
        <f>IF(N1035="sníž. přenesená",J1035,0)</f>
        <v>0</v>
      </c>
      <c r="BI1035" s="209">
        <f>IF(N1035="nulová",J1035,0)</f>
        <v>0</v>
      </c>
      <c r="BJ1035" s="11" t="s">
        <v>84</v>
      </c>
      <c r="BK1035" s="209">
        <f>ROUND(I1035*H1035,2)</f>
        <v>0</v>
      </c>
      <c r="BL1035" s="11" t="s">
        <v>112</v>
      </c>
      <c r="BM1035" s="208" t="s">
        <v>1716</v>
      </c>
    </row>
    <row r="1036" s="2" customFormat="1">
      <c r="A1036" s="32"/>
      <c r="B1036" s="33"/>
      <c r="C1036" s="34"/>
      <c r="D1036" s="210" t="s">
        <v>115</v>
      </c>
      <c r="E1036" s="34"/>
      <c r="F1036" s="211" t="s">
        <v>1717</v>
      </c>
      <c r="G1036" s="34"/>
      <c r="H1036" s="34"/>
      <c r="I1036" s="134"/>
      <c r="J1036" s="34"/>
      <c r="K1036" s="34"/>
      <c r="L1036" s="38"/>
      <c r="M1036" s="212"/>
      <c r="N1036" s="213"/>
      <c r="O1036" s="85"/>
      <c r="P1036" s="85"/>
      <c r="Q1036" s="85"/>
      <c r="R1036" s="85"/>
      <c r="S1036" s="85"/>
      <c r="T1036" s="86"/>
      <c r="U1036" s="32"/>
      <c r="V1036" s="32"/>
      <c r="W1036" s="32"/>
      <c r="X1036" s="32"/>
      <c r="Y1036" s="32"/>
      <c r="Z1036" s="32"/>
      <c r="AA1036" s="32"/>
      <c r="AB1036" s="32"/>
      <c r="AC1036" s="32"/>
      <c r="AD1036" s="32"/>
      <c r="AE1036" s="32"/>
      <c r="AT1036" s="11" t="s">
        <v>115</v>
      </c>
      <c r="AU1036" s="11" t="s">
        <v>76</v>
      </c>
    </row>
    <row r="1037" s="2" customFormat="1">
      <c r="A1037" s="32"/>
      <c r="B1037" s="33"/>
      <c r="C1037" s="34"/>
      <c r="D1037" s="210" t="s">
        <v>117</v>
      </c>
      <c r="E1037" s="34"/>
      <c r="F1037" s="214" t="s">
        <v>1702</v>
      </c>
      <c r="G1037" s="34"/>
      <c r="H1037" s="34"/>
      <c r="I1037" s="134"/>
      <c r="J1037" s="34"/>
      <c r="K1037" s="34"/>
      <c r="L1037" s="38"/>
      <c r="M1037" s="212"/>
      <c r="N1037" s="213"/>
      <c r="O1037" s="85"/>
      <c r="P1037" s="85"/>
      <c r="Q1037" s="85"/>
      <c r="R1037" s="85"/>
      <c r="S1037" s="85"/>
      <c r="T1037" s="86"/>
      <c r="U1037" s="32"/>
      <c r="V1037" s="32"/>
      <c r="W1037" s="32"/>
      <c r="X1037" s="32"/>
      <c r="Y1037" s="32"/>
      <c r="Z1037" s="32"/>
      <c r="AA1037" s="32"/>
      <c r="AB1037" s="32"/>
      <c r="AC1037" s="32"/>
      <c r="AD1037" s="32"/>
      <c r="AE1037" s="32"/>
      <c r="AT1037" s="11" t="s">
        <v>117</v>
      </c>
      <c r="AU1037" s="11" t="s">
        <v>76</v>
      </c>
    </row>
    <row r="1038" s="2" customFormat="1" ht="16.5" customHeight="1">
      <c r="A1038" s="32"/>
      <c r="B1038" s="33"/>
      <c r="C1038" s="196" t="s">
        <v>1718</v>
      </c>
      <c r="D1038" s="196" t="s">
        <v>108</v>
      </c>
      <c r="E1038" s="197" t="s">
        <v>1719</v>
      </c>
      <c r="F1038" s="198" t="s">
        <v>1720</v>
      </c>
      <c r="G1038" s="199" t="s">
        <v>571</v>
      </c>
      <c r="H1038" s="200">
        <v>100</v>
      </c>
      <c r="I1038" s="201"/>
      <c r="J1038" s="202">
        <f>ROUND(I1038*H1038,2)</f>
        <v>0</v>
      </c>
      <c r="K1038" s="203"/>
      <c r="L1038" s="38"/>
      <c r="M1038" s="204" t="s">
        <v>1</v>
      </c>
      <c r="N1038" s="205" t="s">
        <v>41</v>
      </c>
      <c r="O1038" s="85"/>
      <c r="P1038" s="206">
        <f>O1038*H1038</f>
        <v>0</v>
      </c>
      <c r="Q1038" s="206">
        <v>0</v>
      </c>
      <c r="R1038" s="206">
        <f>Q1038*H1038</f>
        <v>0</v>
      </c>
      <c r="S1038" s="206">
        <v>0</v>
      </c>
      <c r="T1038" s="207">
        <f>S1038*H1038</f>
        <v>0</v>
      </c>
      <c r="U1038" s="32"/>
      <c r="V1038" s="32"/>
      <c r="W1038" s="32"/>
      <c r="X1038" s="32"/>
      <c r="Y1038" s="32"/>
      <c r="Z1038" s="32"/>
      <c r="AA1038" s="32"/>
      <c r="AB1038" s="32"/>
      <c r="AC1038" s="32"/>
      <c r="AD1038" s="32"/>
      <c r="AE1038" s="32"/>
      <c r="AR1038" s="208" t="s">
        <v>112</v>
      </c>
      <c r="AT1038" s="208" t="s">
        <v>108</v>
      </c>
      <c r="AU1038" s="208" t="s">
        <v>76</v>
      </c>
      <c r="AY1038" s="11" t="s">
        <v>113</v>
      </c>
      <c r="BE1038" s="209">
        <f>IF(N1038="základní",J1038,0)</f>
        <v>0</v>
      </c>
      <c r="BF1038" s="209">
        <f>IF(N1038="snížená",J1038,0)</f>
        <v>0</v>
      </c>
      <c r="BG1038" s="209">
        <f>IF(N1038="zákl. přenesená",J1038,0)</f>
        <v>0</v>
      </c>
      <c r="BH1038" s="209">
        <f>IF(N1038="sníž. přenesená",J1038,0)</f>
        <v>0</v>
      </c>
      <c r="BI1038" s="209">
        <f>IF(N1038="nulová",J1038,0)</f>
        <v>0</v>
      </c>
      <c r="BJ1038" s="11" t="s">
        <v>84</v>
      </c>
      <c r="BK1038" s="209">
        <f>ROUND(I1038*H1038,2)</f>
        <v>0</v>
      </c>
      <c r="BL1038" s="11" t="s">
        <v>112</v>
      </c>
      <c r="BM1038" s="208" t="s">
        <v>1721</v>
      </c>
    </row>
    <row r="1039" s="2" customFormat="1">
      <c r="A1039" s="32"/>
      <c r="B1039" s="33"/>
      <c r="C1039" s="34"/>
      <c r="D1039" s="210" t="s">
        <v>115</v>
      </c>
      <c r="E1039" s="34"/>
      <c r="F1039" s="211" t="s">
        <v>1722</v>
      </c>
      <c r="G1039" s="34"/>
      <c r="H1039" s="34"/>
      <c r="I1039" s="134"/>
      <c r="J1039" s="34"/>
      <c r="K1039" s="34"/>
      <c r="L1039" s="38"/>
      <c r="M1039" s="212"/>
      <c r="N1039" s="213"/>
      <c r="O1039" s="85"/>
      <c r="P1039" s="85"/>
      <c r="Q1039" s="85"/>
      <c r="R1039" s="85"/>
      <c r="S1039" s="85"/>
      <c r="T1039" s="86"/>
      <c r="U1039" s="32"/>
      <c r="V1039" s="32"/>
      <c r="W1039" s="32"/>
      <c r="X1039" s="32"/>
      <c r="Y1039" s="32"/>
      <c r="Z1039" s="32"/>
      <c r="AA1039" s="32"/>
      <c r="AB1039" s="32"/>
      <c r="AC1039" s="32"/>
      <c r="AD1039" s="32"/>
      <c r="AE1039" s="32"/>
      <c r="AT1039" s="11" t="s">
        <v>115</v>
      </c>
      <c r="AU1039" s="11" t="s">
        <v>76</v>
      </c>
    </row>
    <row r="1040" s="2" customFormat="1">
      <c r="A1040" s="32"/>
      <c r="B1040" s="33"/>
      <c r="C1040" s="34"/>
      <c r="D1040" s="210" t="s">
        <v>117</v>
      </c>
      <c r="E1040" s="34"/>
      <c r="F1040" s="214" t="s">
        <v>1702</v>
      </c>
      <c r="G1040" s="34"/>
      <c r="H1040" s="34"/>
      <c r="I1040" s="134"/>
      <c r="J1040" s="34"/>
      <c r="K1040" s="34"/>
      <c r="L1040" s="38"/>
      <c r="M1040" s="212"/>
      <c r="N1040" s="213"/>
      <c r="O1040" s="85"/>
      <c r="P1040" s="85"/>
      <c r="Q1040" s="85"/>
      <c r="R1040" s="85"/>
      <c r="S1040" s="85"/>
      <c r="T1040" s="86"/>
      <c r="U1040" s="32"/>
      <c r="V1040" s="32"/>
      <c r="W1040" s="32"/>
      <c r="X1040" s="32"/>
      <c r="Y1040" s="32"/>
      <c r="Z1040" s="32"/>
      <c r="AA1040" s="32"/>
      <c r="AB1040" s="32"/>
      <c r="AC1040" s="32"/>
      <c r="AD1040" s="32"/>
      <c r="AE1040" s="32"/>
      <c r="AT1040" s="11" t="s">
        <v>117</v>
      </c>
      <c r="AU1040" s="11" t="s">
        <v>76</v>
      </c>
    </row>
    <row r="1041" s="2" customFormat="1" ht="16.5" customHeight="1">
      <c r="A1041" s="32"/>
      <c r="B1041" s="33"/>
      <c r="C1041" s="196" t="s">
        <v>1723</v>
      </c>
      <c r="D1041" s="196" t="s">
        <v>108</v>
      </c>
      <c r="E1041" s="197" t="s">
        <v>1724</v>
      </c>
      <c r="F1041" s="198" t="s">
        <v>1725</v>
      </c>
      <c r="G1041" s="199" t="s">
        <v>571</v>
      </c>
      <c r="H1041" s="200">
        <v>200</v>
      </c>
      <c r="I1041" s="201"/>
      <c r="J1041" s="202">
        <f>ROUND(I1041*H1041,2)</f>
        <v>0</v>
      </c>
      <c r="K1041" s="203"/>
      <c r="L1041" s="38"/>
      <c r="M1041" s="204" t="s">
        <v>1</v>
      </c>
      <c r="N1041" s="205" t="s">
        <v>41</v>
      </c>
      <c r="O1041" s="85"/>
      <c r="P1041" s="206">
        <f>O1041*H1041</f>
        <v>0</v>
      </c>
      <c r="Q1041" s="206">
        <v>0</v>
      </c>
      <c r="R1041" s="206">
        <f>Q1041*H1041</f>
        <v>0</v>
      </c>
      <c r="S1041" s="206">
        <v>0</v>
      </c>
      <c r="T1041" s="207">
        <f>S1041*H1041</f>
        <v>0</v>
      </c>
      <c r="U1041" s="32"/>
      <c r="V1041" s="32"/>
      <c r="W1041" s="32"/>
      <c r="X1041" s="32"/>
      <c r="Y1041" s="32"/>
      <c r="Z1041" s="32"/>
      <c r="AA1041" s="32"/>
      <c r="AB1041" s="32"/>
      <c r="AC1041" s="32"/>
      <c r="AD1041" s="32"/>
      <c r="AE1041" s="32"/>
      <c r="AR1041" s="208" t="s">
        <v>112</v>
      </c>
      <c r="AT1041" s="208" t="s">
        <v>108</v>
      </c>
      <c r="AU1041" s="208" t="s">
        <v>76</v>
      </c>
      <c r="AY1041" s="11" t="s">
        <v>113</v>
      </c>
      <c r="BE1041" s="209">
        <f>IF(N1041="základní",J1041,0)</f>
        <v>0</v>
      </c>
      <c r="BF1041" s="209">
        <f>IF(N1041="snížená",J1041,0)</f>
        <v>0</v>
      </c>
      <c r="BG1041" s="209">
        <f>IF(N1041="zákl. přenesená",J1041,0)</f>
        <v>0</v>
      </c>
      <c r="BH1041" s="209">
        <f>IF(N1041="sníž. přenesená",J1041,0)</f>
        <v>0</v>
      </c>
      <c r="BI1041" s="209">
        <f>IF(N1041="nulová",J1041,0)</f>
        <v>0</v>
      </c>
      <c r="BJ1041" s="11" t="s">
        <v>84</v>
      </c>
      <c r="BK1041" s="209">
        <f>ROUND(I1041*H1041,2)</f>
        <v>0</v>
      </c>
      <c r="BL1041" s="11" t="s">
        <v>112</v>
      </c>
      <c r="BM1041" s="208" t="s">
        <v>1726</v>
      </c>
    </row>
    <row r="1042" s="2" customFormat="1">
      <c r="A1042" s="32"/>
      <c r="B1042" s="33"/>
      <c r="C1042" s="34"/>
      <c r="D1042" s="210" t="s">
        <v>115</v>
      </c>
      <c r="E1042" s="34"/>
      <c r="F1042" s="211" t="s">
        <v>1727</v>
      </c>
      <c r="G1042" s="34"/>
      <c r="H1042" s="34"/>
      <c r="I1042" s="134"/>
      <c r="J1042" s="34"/>
      <c r="K1042" s="34"/>
      <c r="L1042" s="38"/>
      <c r="M1042" s="212"/>
      <c r="N1042" s="213"/>
      <c r="O1042" s="85"/>
      <c r="P1042" s="85"/>
      <c r="Q1042" s="85"/>
      <c r="R1042" s="85"/>
      <c r="S1042" s="85"/>
      <c r="T1042" s="86"/>
      <c r="U1042" s="32"/>
      <c r="V1042" s="32"/>
      <c r="W1042" s="32"/>
      <c r="X1042" s="32"/>
      <c r="Y1042" s="32"/>
      <c r="Z1042" s="32"/>
      <c r="AA1042" s="32"/>
      <c r="AB1042" s="32"/>
      <c r="AC1042" s="32"/>
      <c r="AD1042" s="32"/>
      <c r="AE1042" s="32"/>
      <c r="AT1042" s="11" t="s">
        <v>115</v>
      </c>
      <c r="AU1042" s="11" t="s">
        <v>76</v>
      </c>
    </row>
    <row r="1043" s="2" customFormat="1">
      <c r="A1043" s="32"/>
      <c r="B1043" s="33"/>
      <c r="C1043" s="34"/>
      <c r="D1043" s="210" t="s">
        <v>117</v>
      </c>
      <c r="E1043" s="34"/>
      <c r="F1043" s="214" t="s">
        <v>1702</v>
      </c>
      <c r="G1043" s="34"/>
      <c r="H1043" s="34"/>
      <c r="I1043" s="134"/>
      <c r="J1043" s="34"/>
      <c r="K1043" s="34"/>
      <c r="L1043" s="38"/>
      <c r="M1043" s="212"/>
      <c r="N1043" s="213"/>
      <c r="O1043" s="85"/>
      <c r="P1043" s="85"/>
      <c r="Q1043" s="85"/>
      <c r="R1043" s="85"/>
      <c r="S1043" s="85"/>
      <c r="T1043" s="86"/>
      <c r="U1043" s="32"/>
      <c r="V1043" s="32"/>
      <c r="W1043" s="32"/>
      <c r="X1043" s="32"/>
      <c r="Y1043" s="32"/>
      <c r="Z1043" s="32"/>
      <c r="AA1043" s="32"/>
      <c r="AB1043" s="32"/>
      <c r="AC1043" s="32"/>
      <c r="AD1043" s="32"/>
      <c r="AE1043" s="32"/>
      <c r="AT1043" s="11" t="s">
        <v>117</v>
      </c>
      <c r="AU1043" s="11" t="s">
        <v>76</v>
      </c>
    </row>
    <row r="1044" s="2" customFormat="1" ht="16.5" customHeight="1">
      <c r="A1044" s="32"/>
      <c r="B1044" s="33"/>
      <c r="C1044" s="196" t="s">
        <v>1728</v>
      </c>
      <c r="D1044" s="196" t="s">
        <v>108</v>
      </c>
      <c r="E1044" s="197" t="s">
        <v>1729</v>
      </c>
      <c r="F1044" s="198" t="s">
        <v>1730</v>
      </c>
      <c r="G1044" s="199" t="s">
        <v>571</v>
      </c>
      <c r="H1044" s="200">
        <v>700</v>
      </c>
      <c r="I1044" s="201"/>
      <c r="J1044" s="202">
        <f>ROUND(I1044*H1044,2)</f>
        <v>0</v>
      </c>
      <c r="K1044" s="203"/>
      <c r="L1044" s="38"/>
      <c r="M1044" s="204" t="s">
        <v>1</v>
      </c>
      <c r="N1044" s="205" t="s">
        <v>41</v>
      </c>
      <c r="O1044" s="85"/>
      <c r="P1044" s="206">
        <f>O1044*H1044</f>
        <v>0</v>
      </c>
      <c r="Q1044" s="206">
        <v>0</v>
      </c>
      <c r="R1044" s="206">
        <f>Q1044*H1044</f>
        <v>0</v>
      </c>
      <c r="S1044" s="206">
        <v>0</v>
      </c>
      <c r="T1044" s="207">
        <f>S1044*H1044</f>
        <v>0</v>
      </c>
      <c r="U1044" s="32"/>
      <c r="V1044" s="32"/>
      <c r="W1044" s="32"/>
      <c r="X1044" s="32"/>
      <c r="Y1044" s="32"/>
      <c r="Z1044" s="32"/>
      <c r="AA1044" s="32"/>
      <c r="AB1044" s="32"/>
      <c r="AC1044" s="32"/>
      <c r="AD1044" s="32"/>
      <c r="AE1044" s="32"/>
      <c r="AR1044" s="208" t="s">
        <v>112</v>
      </c>
      <c r="AT1044" s="208" t="s">
        <v>108</v>
      </c>
      <c r="AU1044" s="208" t="s">
        <v>76</v>
      </c>
      <c r="AY1044" s="11" t="s">
        <v>113</v>
      </c>
      <c r="BE1044" s="209">
        <f>IF(N1044="základní",J1044,0)</f>
        <v>0</v>
      </c>
      <c r="BF1044" s="209">
        <f>IF(N1044="snížená",J1044,0)</f>
        <v>0</v>
      </c>
      <c r="BG1044" s="209">
        <f>IF(N1044="zákl. přenesená",J1044,0)</f>
        <v>0</v>
      </c>
      <c r="BH1044" s="209">
        <f>IF(N1044="sníž. přenesená",J1044,0)</f>
        <v>0</v>
      </c>
      <c r="BI1044" s="209">
        <f>IF(N1044="nulová",J1044,0)</f>
        <v>0</v>
      </c>
      <c r="BJ1044" s="11" t="s">
        <v>84</v>
      </c>
      <c r="BK1044" s="209">
        <f>ROUND(I1044*H1044,2)</f>
        <v>0</v>
      </c>
      <c r="BL1044" s="11" t="s">
        <v>112</v>
      </c>
      <c r="BM1044" s="208" t="s">
        <v>1731</v>
      </c>
    </row>
    <row r="1045" s="2" customFormat="1">
      <c r="A1045" s="32"/>
      <c r="B1045" s="33"/>
      <c r="C1045" s="34"/>
      <c r="D1045" s="210" t="s">
        <v>115</v>
      </c>
      <c r="E1045" s="34"/>
      <c r="F1045" s="211" t="s">
        <v>1732</v>
      </c>
      <c r="G1045" s="34"/>
      <c r="H1045" s="34"/>
      <c r="I1045" s="134"/>
      <c r="J1045" s="34"/>
      <c r="K1045" s="34"/>
      <c r="L1045" s="38"/>
      <c r="M1045" s="212"/>
      <c r="N1045" s="213"/>
      <c r="O1045" s="85"/>
      <c r="P1045" s="85"/>
      <c r="Q1045" s="85"/>
      <c r="R1045" s="85"/>
      <c r="S1045" s="85"/>
      <c r="T1045" s="86"/>
      <c r="U1045" s="32"/>
      <c r="V1045" s="32"/>
      <c r="W1045" s="32"/>
      <c r="X1045" s="32"/>
      <c r="Y1045" s="32"/>
      <c r="Z1045" s="32"/>
      <c r="AA1045" s="32"/>
      <c r="AB1045" s="32"/>
      <c r="AC1045" s="32"/>
      <c r="AD1045" s="32"/>
      <c r="AE1045" s="32"/>
      <c r="AT1045" s="11" t="s">
        <v>115</v>
      </c>
      <c r="AU1045" s="11" t="s">
        <v>76</v>
      </c>
    </row>
    <row r="1046" s="2" customFormat="1">
      <c r="A1046" s="32"/>
      <c r="B1046" s="33"/>
      <c r="C1046" s="34"/>
      <c r="D1046" s="210" t="s">
        <v>117</v>
      </c>
      <c r="E1046" s="34"/>
      <c r="F1046" s="214" t="s">
        <v>1702</v>
      </c>
      <c r="G1046" s="34"/>
      <c r="H1046" s="34"/>
      <c r="I1046" s="134"/>
      <c r="J1046" s="34"/>
      <c r="K1046" s="34"/>
      <c r="L1046" s="38"/>
      <c r="M1046" s="212"/>
      <c r="N1046" s="213"/>
      <c r="O1046" s="85"/>
      <c r="P1046" s="85"/>
      <c r="Q1046" s="85"/>
      <c r="R1046" s="85"/>
      <c r="S1046" s="85"/>
      <c r="T1046" s="86"/>
      <c r="U1046" s="32"/>
      <c r="V1046" s="32"/>
      <c r="W1046" s="32"/>
      <c r="X1046" s="32"/>
      <c r="Y1046" s="32"/>
      <c r="Z1046" s="32"/>
      <c r="AA1046" s="32"/>
      <c r="AB1046" s="32"/>
      <c r="AC1046" s="32"/>
      <c r="AD1046" s="32"/>
      <c r="AE1046" s="32"/>
      <c r="AT1046" s="11" t="s">
        <v>117</v>
      </c>
      <c r="AU1046" s="11" t="s">
        <v>76</v>
      </c>
    </row>
    <row r="1047" s="2" customFormat="1" ht="16.5" customHeight="1">
      <c r="A1047" s="32"/>
      <c r="B1047" s="33"/>
      <c r="C1047" s="196" t="s">
        <v>1733</v>
      </c>
      <c r="D1047" s="196" t="s">
        <v>108</v>
      </c>
      <c r="E1047" s="197" t="s">
        <v>1734</v>
      </c>
      <c r="F1047" s="198" t="s">
        <v>1735</v>
      </c>
      <c r="G1047" s="199" t="s">
        <v>571</v>
      </c>
      <c r="H1047" s="200">
        <v>300</v>
      </c>
      <c r="I1047" s="201"/>
      <c r="J1047" s="202">
        <f>ROUND(I1047*H1047,2)</f>
        <v>0</v>
      </c>
      <c r="K1047" s="203"/>
      <c r="L1047" s="38"/>
      <c r="M1047" s="204" t="s">
        <v>1</v>
      </c>
      <c r="N1047" s="205" t="s">
        <v>41</v>
      </c>
      <c r="O1047" s="85"/>
      <c r="P1047" s="206">
        <f>O1047*H1047</f>
        <v>0</v>
      </c>
      <c r="Q1047" s="206">
        <v>0</v>
      </c>
      <c r="R1047" s="206">
        <f>Q1047*H1047</f>
        <v>0</v>
      </c>
      <c r="S1047" s="206">
        <v>0</v>
      </c>
      <c r="T1047" s="207">
        <f>S1047*H1047</f>
        <v>0</v>
      </c>
      <c r="U1047" s="32"/>
      <c r="V1047" s="32"/>
      <c r="W1047" s="32"/>
      <c r="X1047" s="32"/>
      <c r="Y1047" s="32"/>
      <c r="Z1047" s="32"/>
      <c r="AA1047" s="32"/>
      <c r="AB1047" s="32"/>
      <c r="AC1047" s="32"/>
      <c r="AD1047" s="32"/>
      <c r="AE1047" s="32"/>
      <c r="AR1047" s="208" t="s">
        <v>112</v>
      </c>
      <c r="AT1047" s="208" t="s">
        <v>108</v>
      </c>
      <c r="AU1047" s="208" t="s">
        <v>76</v>
      </c>
      <c r="AY1047" s="11" t="s">
        <v>113</v>
      </c>
      <c r="BE1047" s="209">
        <f>IF(N1047="základní",J1047,0)</f>
        <v>0</v>
      </c>
      <c r="BF1047" s="209">
        <f>IF(N1047="snížená",J1047,0)</f>
        <v>0</v>
      </c>
      <c r="BG1047" s="209">
        <f>IF(N1047="zákl. přenesená",J1047,0)</f>
        <v>0</v>
      </c>
      <c r="BH1047" s="209">
        <f>IF(N1047="sníž. přenesená",J1047,0)</f>
        <v>0</v>
      </c>
      <c r="BI1047" s="209">
        <f>IF(N1047="nulová",J1047,0)</f>
        <v>0</v>
      </c>
      <c r="BJ1047" s="11" t="s">
        <v>84</v>
      </c>
      <c r="BK1047" s="209">
        <f>ROUND(I1047*H1047,2)</f>
        <v>0</v>
      </c>
      <c r="BL1047" s="11" t="s">
        <v>112</v>
      </c>
      <c r="BM1047" s="208" t="s">
        <v>1736</v>
      </c>
    </row>
    <row r="1048" s="2" customFormat="1">
      <c r="A1048" s="32"/>
      <c r="B1048" s="33"/>
      <c r="C1048" s="34"/>
      <c r="D1048" s="210" t="s">
        <v>115</v>
      </c>
      <c r="E1048" s="34"/>
      <c r="F1048" s="211" t="s">
        <v>1737</v>
      </c>
      <c r="G1048" s="34"/>
      <c r="H1048" s="34"/>
      <c r="I1048" s="134"/>
      <c r="J1048" s="34"/>
      <c r="K1048" s="34"/>
      <c r="L1048" s="38"/>
      <c r="M1048" s="212"/>
      <c r="N1048" s="213"/>
      <c r="O1048" s="85"/>
      <c r="P1048" s="85"/>
      <c r="Q1048" s="85"/>
      <c r="R1048" s="85"/>
      <c r="S1048" s="85"/>
      <c r="T1048" s="86"/>
      <c r="U1048" s="32"/>
      <c r="V1048" s="32"/>
      <c r="W1048" s="32"/>
      <c r="X1048" s="32"/>
      <c r="Y1048" s="32"/>
      <c r="Z1048" s="32"/>
      <c r="AA1048" s="32"/>
      <c r="AB1048" s="32"/>
      <c r="AC1048" s="32"/>
      <c r="AD1048" s="32"/>
      <c r="AE1048" s="32"/>
      <c r="AT1048" s="11" t="s">
        <v>115</v>
      </c>
      <c r="AU1048" s="11" t="s">
        <v>76</v>
      </c>
    </row>
    <row r="1049" s="2" customFormat="1">
      <c r="A1049" s="32"/>
      <c r="B1049" s="33"/>
      <c r="C1049" s="34"/>
      <c r="D1049" s="210" t="s">
        <v>117</v>
      </c>
      <c r="E1049" s="34"/>
      <c r="F1049" s="214" t="s">
        <v>1702</v>
      </c>
      <c r="G1049" s="34"/>
      <c r="H1049" s="34"/>
      <c r="I1049" s="134"/>
      <c r="J1049" s="34"/>
      <c r="K1049" s="34"/>
      <c r="L1049" s="38"/>
      <c r="M1049" s="212"/>
      <c r="N1049" s="213"/>
      <c r="O1049" s="85"/>
      <c r="P1049" s="85"/>
      <c r="Q1049" s="85"/>
      <c r="R1049" s="85"/>
      <c r="S1049" s="85"/>
      <c r="T1049" s="86"/>
      <c r="U1049" s="32"/>
      <c r="V1049" s="32"/>
      <c r="W1049" s="32"/>
      <c r="X1049" s="32"/>
      <c r="Y1049" s="32"/>
      <c r="Z1049" s="32"/>
      <c r="AA1049" s="32"/>
      <c r="AB1049" s="32"/>
      <c r="AC1049" s="32"/>
      <c r="AD1049" s="32"/>
      <c r="AE1049" s="32"/>
      <c r="AT1049" s="11" t="s">
        <v>117</v>
      </c>
      <c r="AU1049" s="11" t="s">
        <v>76</v>
      </c>
    </row>
    <row r="1050" s="2" customFormat="1" ht="16.5" customHeight="1">
      <c r="A1050" s="32"/>
      <c r="B1050" s="33"/>
      <c r="C1050" s="196" t="s">
        <v>1738</v>
      </c>
      <c r="D1050" s="196" t="s">
        <v>108</v>
      </c>
      <c r="E1050" s="197" t="s">
        <v>1739</v>
      </c>
      <c r="F1050" s="198" t="s">
        <v>1740</v>
      </c>
      <c r="G1050" s="199" t="s">
        <v>571</v>
      </c>
      <c r="H1050" s="200">
        <v>200</v>
      </c>
      <c r="I1050" s="201"/>
      <c r="J1050" s="202">
        <f>ROUND(I1050*H1050,2)</f>
        <v>0</v>
      </c>
      <c r="K1050" s="203"/>
      <c r="L1050" s="38"/>
      <c r="M1050" s="204" t="s">
        <v>1</v>
      </c>
      <c r="N1050" s="205" t="s">
        <v>41</v>
      </c>
      <c r="O1050" s="85"/>
      <c r="P1050" s="206">
        <f>O1050*H1050</f>
        <v>0</v>
      </c>
      <c r="Q1050" s="206">
        <v>0</v>
      </c>
      <c r="R1050" s="206">
        <f>Q1050*H1050</f>
        <v>0</v>
      </c>
      <c r="S1050" s="206">
        <v>0</v>
      </c>
      <c r="T1050" s="207">
        <f>S1050*H1050</f>
        <v>0</v>
      </c>
      <c r="U1050" s="32"/>
      <c r="V1050" s="32"/>
      <c r="W1050" s="32"/>
      <c r="X1050" s="32"/>
      <c r="Y1050" s="32"/>
      <c r="Z1050" s="32"/>
      <c r="AA1050" s="32"/>
      <c r="AB1050" s="32"/>
      <c r="AC1050" s="32"/>
      <c r="AD1050" s="32"/>
      <c r="AE1050" s="32"/>
      <c r="AR1050" s="208" t="s">
        <v>112</v>
      </c>
      <c r="AT1050" s="208" t="s">
        <v>108</v>
      </c>
      <c r="AU1050" s="208" t="s">
        <v>76</v>
      </c>
      <c r="AY1050" s="11" t="s">
        <v>113</v>
      </c>
      <c r="BE1050" s="209">
        <f>IF(N1050="základní",J1050,0)</f>
        <v>0</v>
      </c>
      <c r="BF1050" s="209">
        <f>IF(N1050="snížená",J1050,0)</f>
        <v>0</v>
      </c>
      <c r="BG1050" s="209">
        <f>IF(N1050="zákl. přenesená",J1050,0)</f>
        <v>0</v>
      </c>
      <c r="BH1050" s="209">
        <f>IF(N1050="sníž. přenesená",J1050,0)</f>
        <v>0</v>
      </c>
      <c r="BI1050" s="209">
        <f>IF(N1050="nulová",J1050,0)</f>
        <v>0</v>
      </c>
      <c r="BJ1050" s="11" t="s">
        <v>84</v>
      </c>
      <c r="BK1050" s="209">
        <f>ROUND(I1050*H1050,2)</f>
        <v>0</v>
      </c>
      <c r="BL1050" s="11" t="s">
        <v>112</v>
      </c>
      <c r="BM1050" s="208" t="s">
        <v>1741</v>
      </c>
    </row>
    <row r="1051" s="2" customFormat="1">
      <c r="A1051" s="32"/>
      <c r="B1051" s="33"/>
      <c r="C1051" s="34"/>
      <c r="D1051" s="210" t="s">
        <v>115</v>
      </c>
      <c r="E1051" s="34"/>
      <c r="F1051" s="211" t="s">
        <v>1742</v>
      </c>
      <c r="G1051" s="34"/>
      <c r="H1051" s="34"/>
      <c r="I1051" s="134"/>
      <c r="J1051" s="34"/>
      <c r="K1051" s="34"/>
      <c r="L1051" s="38"/>
      <c r="M1051" s="212"/>
      <c r="N1051" s="213"/>
      <c r="O1051" s="85"/>
      <c r="P1051" s="85"/>
      <c r="Q1051" s="85"/>
      <c r="R1051" s="85"/>
      <c r="S1051" s="85"/>
      <c r="T1051" s="86"/>
      <c r="U1051" s="32"/>
      <c r="V1051" s="32"/>
      <c r="W1051" s="32"/>
      <c r="X1051" s="32"/>
      <c r="Y1051" s="32"/>
      <c r="Z1051" s="32"/>
      <c r="AA1051" s="32"/>
      <c r="AB1051" s="32"/>
      <c r="AC1051" s="32"/>
      <c r="AD1051" s="32"/>
      <c r="AE1051" s="32"/>
      <c r="AT1051" s="11" t="s">
        <v>115</v>
      </c>
      <c r="AU1051" s="11" t="s">
        <v>76</v>
      </c>
    </row>
    <row r="1052" s="2" customFormat="1">
      <c r="A1052" s="32"/>
      <c r="B1052" s="33"/>
      <c r="C1052" s="34"/>
      <c r="D1052" s="210" t="s">
        <v>117</v>
      </c>
      <c r="E1052" s="34"/>
      <c r="F1052" s="214" t="s">
        <v>1702</v>
      </c>
      <c r="G1052" s="34"/>
      <c r="H1052" s="34"/>
      <c r="I1052" s="134"/>
      <c r="J1052" s="34"/>
      <c r="K1052" s="34"/>
      <c r="L1052" s="38"/>
      <c r="M1052" s="212"/>
      <c r="N1052" s="213"/>
      <c r="O1052" s="85"/>
      <c r="P1052" s="85"/>
      <c r="Q1052" s="85"/>
      <c r="R1052" s="85"/>
      <c r="S1052" s="85"/>
      <c r="T1052" s="86"/>
      <c r="U1052" s="32"/>
      <c r="V1052" s="32"/>
      <c r="W1052" s="32"/>
      <c r="X1052" s="32"/>
      <c r="Y1052" s="32"/>
      <c r="Z1052" s="32"/>
      <c r="AA1052" s="32"/>
      <c r="AB1052" s="32"/>
      <c r="AC1052" s="32"/>
      <c r="AD1052" s="32"/>
      <c r="AE1052" s="32"/>
      <c r="AT1052" s="11" t="s">
        <v>117</v>
      </c>
      <c r="AU1052" s="11" t="s">
        <v>76</v>
      </c>
    </row>
    <row r="1053" s="2" customFormat="1" ht="16.5" customHeight="1">
      <c r="A1053" s="32"/>
      <c r="B1053" s="33"/>
      <c r="C1053" s="196" t="s">
        <v>1743</v>
      </c>
      <c r="D1053" s="196" t="s">
        <v>108</v>
      </c>
      <c r="E1053" s="197" t="s">
        <v>1744</v>
      </c>
      <c r="F1053" s="198" t="s">
        <v>1745</v>
      </c>
      <c r="G1053" s="199" t="s">
        <v>571</v>
      </c>
      <c r="H1053" s="200">
        <v>300</v>
      </c>
      <c r="I1053" s="201"/>
      <c r="J1053" s="202">
        <f>ROUND(I1053*H1053,2)</f>
        <v>0</v>
      </c>
      <c r="K1053" s="203"/>
      <c r="L1053" s="38"/>
      <c r="M1053" s="204" t="s">
        <v>1</v>
      </c>
      <c r="N1053" s="205" t="s">
        <v>41</v>
      </c>
      <c r="O1053" s="85"/>
      <c r="P1053" s="206">
        <f>O1053*H1053</f>
        <v>0</v>
      </c>
      <c r="Q1053" s="206">
        <v>0</v>
      </c>
      <c r="R1053" s="206">
        <f>Q1053*H1053</f>
        <v>0</v>
      </c>
      <c r="S1053" s="206">
        <v>0</v>
      </c>
      <c r="T1053" s="207">
        <f>S1053*H1053</f>
        <v>0</v>
      </c>
      <c r="U1053" s="32"/>
      <c r="V1053" s="32"/>
      <c r="W1053" s="32"/>
      <c r="X1053" s="32"/>
      <c r="Y1053" s="32"/>
      <c r="Z1053" s="32"/>
      <c r="AA1053" s="32"/>
      <c r="AB1053" s="32"/>
      <c r="AC1053" s="32"/>
      <c r="AD1053" s="32"/>
      <c r="AE1053" s="32"/>
      <c r="AR1053" s="208" t="s">
        <v>112</v>
      </c>
      <c r="AT1053" s="208" t="s">
        <v>108</v>
      </c>
      <c r="AU1053" s="208" t="s">
        <v>76</v>
      </c>
      <c r="AY1053" s="11" t="s">
        <v>113</v>
      </c>
      <c r="BE1053" s="209">
        <f>IF(N1053="základní",J1053,0)</f>
        <v>0</v>
      </c>
      <c r="BF1053" s="209">
        <f>IF(N1053="snížená",J1053,0)</f>
        <v>0</v>
      </c>
      <c r="BG1053" s="209">
        <f>IF(N1053="zákl. přenesená",J1053,0)</f>
        <v>0</v>
      </c>
      <c r="BH1053" s="209">
        <f>IF(N1053="sníž. přenesená",J1053,0)</f>
        <v>0</v>
      </c>
      <c r="BI1053" s="209">
        <f>IF(N1053="nulová",J1053,0)</f>
        <v>0</v>
      </c>
      <c r="BJ1053" s="11" t="s">
        <v>84</v>
      </c>
      <c r="BK1053" s="209">
        <f>ROUND(I1053*H1053,2)</f>
        <v>0</v>
      </c>
      <c r="BL1053" s="11" t="s">
        <v>112</v>
      </c>
      <c r="BM1053" s="208" t="s">
        <v>1746</v>
      </c>
    </row>
    <row r="1054" s="2" customFormat="1">
      <c r="A1054" s="32"/>
      <c r="B1054" s="33"/>
      <c r="C1054" s="34"/>
      <c r="D1054" s="210" t="s">
        <v>115</v>
      </c>
      <c r="E1054" s="34"/>
      <c r="F1054" s="211" t="s">
        <v>1747</v>
      </c>
      <c r="G1054" s="34"/>
      <c r="H1054" s="34"/>
      <c r="I1054" s="134"/>
      <c r="J1054" s="34"/>
      <c r="K1054" s="34"/>
      <c r="L1054" s="38"/>
      <c r="M1054" s="212"/>
      <c r="N1054" s="213"/>
      <c r="O1054" s="85"/>
      <c r="P1054" s="85"/>
      <c r="Q1054" s="85"/>
      <c r="R1054" s="85"/>
      <c r="S1054" s="85"/>
      <c r="T1054" s="86"/>
      <c r="U1054" s="32"/>
      <c r="V1054" s="32"/>
      <c r="W1054" s="32"/>
      <c r="X1054" s="32"/>
      <c r="Y1054" s="32"/>
      <c r="Z1054" s="32"/>
      <c r="AA1054" s="32"/>
      <c r="AB1054" s="32"/>
      <c r="AC1054" s="32"/>
      <c r="AD1054" s="32"/>
      <c r="AE1054" s="32"/>
      <c r="AT1054" s="11" t="s">
        <v>115</v>
      </c>
      <c r="AU1054" s="11" t="s">
        <v>76</v>
      </c>
    </row>
    <row r="1055" s="2" customFormat="1">
      <c r="A1055" s="32"/>
      <c r="B1055" s="33"/>
      <c r="C1055" s="34"/>
      <c r="D1055" s="210" t="s">
        <v>117</v>
      </c>
      <c r="E1055" s="34"/>
      <c r="F1055" s="214" t="s">
        <v>1702</v>
      </c>
      <c r="G1055" s="34"/>
      <c r="H1055" s="34"/>
      <c r="I1055" s="134"/>
      <c r="J1055" s="34"/>
      <c r="K1055" s="34"/>
      <c r="L1055" s="38"/>
      <c r="M1055" s="212"/>
      <c r="N1055" s="213"/>
      <c r="O1055" s="85"/>
      <c r="P1055" s="85"/>
      <c r="Q1055" s="85"/>
      <c r="R1055" s="85"/>
      <c r="S1055" s="85"/>
      <c r="T1055" s="86"/>
      <c r="U1055" s="32"/>
      <c r="V1055" s="32"/>
      <c r="W1055" s="32"/>
      <c r="X1055" s="32"/>
      <c r="Y1055" s="32"/>
      <c r="Z1055" s="32"/>
      <c r="AA1055" s="32"/>
      <c r="AB1055" s="32"/>
      <c r="AC1055" s="32"/>
      <c r="AD1055" s="32"/>
      <c r="AE1055" s="32"/>
      <c r="AT1055" s="11" t="s">
        <v>117</v>
      </c>
      <c r="AU1055" s="11" t="s">
        <v>76</v>
      </c>
    </row>
    <row r="1056" s="2" customFormat="1" ht="16.5" customHeight="1">
      <c r="A1056" s="32"/>
      <c r="B1056" s="33"/>
      <c r="C1056" s="196" t="s">
        <v>1748</v>
      </c>
      <c r="D1056" s="196" t="s">
        <v>108</v>
      </c>
      <c r="E1056" s="197" t="s">
        <v>1749</v>
      </c>
      <c r="F1056" s="198" t="s">
        <v>1750</v>
      </c>
      <c r="G1056" s="199" t="s">
        <v>571</v>
      </c>
      <c r="H1056" s="200">
        <v>500</v>
      </c>
      <c r="I1056" s="201"/>
      <c r="J1056" s="202">
        <f>ROUND(I1056*H1056,2)</f>
        <v>0</v>
      </c>
      <c r="K1056" s="203"/>
      <c r="L1056" s="38"/>
      <c r="M1056" s="204" t="s">
        <v>1</v>
      </c>
      <c r="N1056" s="205" t="s">
        <v>41</v>
      </c>
      <c r="O1056" s="85"/>
      <c r="P1056" s="206">
        <f>O1056*H1056</f>
        <v>0</v>
      </c>
      <c r="Q1056" s="206">
        <v>0</v>
      </c>
      <c r="R1056" s="206">
        <f>Q1056*H1056</f>
        <v>0</v>
      </c>
      <c r="S1056" s="206">
        <v>0</v>
      </c>
      <c r="T1056" s="207">
        <f>S1056*H1056</f>
        <v>0</v>
      </c>
      <c r="U1056" s="32"/>
      <c r="V1056" s="32"/>
      <c r="W1056" s="32"/>
      <c r="X1056" s="32"/>
      <c r="Y1056" s="32"/>
      <c r="Z1056" s="32"/>
      <c r="AA1056" s="32"/>
      <c r="AB1056" s="32"/>
      <c r="AC1056" s="32"/>
      <c r="AD1056" s="32"/>
      <c r="AE1056" s="32"/>
      <c r="AR1056" s="208" t="s">
        <v>112</v>
      </c>
      <c r="AT1056" s="208" t="s">
        <v>108</v>
      </c>
      <c r="AU1056" s="208" t="s">
        <v>76</v>
      </c>
      <c r="AY1056" s="11" t="s">
        <v>113</v>
      </c>
      <c r="BE1056" s="209">
        <f>IF(N1056="základní",J1056,0)</f>
        <v>0</v>
      </c>
      <c r="BF1056" s="209">
        <f>IF(N1056="snížená",J1056,0)</f>
        <v>0</v>
      </c>
      <c r="BG1056" s="209">
        <f>IF(N1056="zákl. přenesená",J1056,0)</f>
        <v>0</v>
      </c>
      <c r="BH1056" s="209">
        <f>IF(N1056="sníž. přenesená",J1056,0)</f>
        <v>0</v>
      </c>
      <c r="BI1056" s="209">
        <f>IF(N1056="nulová",J1056,0)</f>
        <v>0</v>
      </c>
      <c r="BJ1056" s="11" t="s">
        <v>84</v>
      </c>
      <c r="BK1056" s="209">
        <f>ROUND(I1056*H1056,2)</f>
        <v>0</v>
      </c>
      <c r="BL1056" s="11" t="s">
        <v>112</v>
      </c>
      <c r="BM1056" s="208" t="s">
        <v>1751</v>
      </c>
    </row>
    <row r="1057" s="2" customFormat="1">
      <c r="A1057" s="32"/>
      <c r="B1057" s="33"/>
      <c r="C1057" s="34"/>
      <c r="D1057" s="210" t="s">
        <v>115</v>
      </c>
      <c r="E1057" s="34"/>
      <c r="F1057" s="211" t="s">
        <v>1752</v>
      </c>
      <c r="G1057" s="34"/>
      <c r="H1057" s="34"/>
      <c r="I1057" s="134"/>
      <c r="J1057" s="34"/>
      <c r="K1057" s="34"/>
      <c r="L1057" s="38"/>
      <c r="M1057" s="212"/>
      <c r="N1057" s="213"/>
      <c r="O1057" s="85"/>
      <c r="P1057" s="85"/>
      <c r="Q1057" s="85"/>
      <c r="R1057" s="85"/>
      <c r="S1057" s="85"/>
      <c r="T1057" s="86"/>
      <c r="U1057" s="32"/>
      <c r="V1057" s="32"/>
      <c r="W1057" s="32"/>
      <c r="X1057" s="32"/>
      <c r="Y1057" s="32"/>
      <c r="Z1057" s="32"/>
      <c r="AA1057" s="32"/>
      <c r="AB1057" s="32"/>
      <c r="AC1057" s="32"/>
      <c r="AD1057" s="32"/>
      <c r="AE1057" s="32"/>
      <c r="AT1057" s="11" t="s">
        <v>115</v>
      </c>
      <c r="AU1057" s="11" t="s">
        <v>76</v>
      </c>
    </row>
    <row r="1058" s="2" customFormat="1">
      <c r="A1058" s="32"/>
      <c r="B1058" s="33"/>
      <c r="C1058" s="34"/>
      <c r="D1058" s="210" t="s">
        <v>117</v>
      </c>
      <c r="E1058" s="34"/>
      <c r="F1058" s="214" t="s">
        <v>1702</v>
      </c>
      <c r="G1058" s="34"/>
      <c r="H1058" s="34"/>
      <c r="I1058" s="134"/>
      <c r="J1058" s="34"/>
      <c r="K1058" s="34"/>
      <c r="L1058" s="38"/>
      <c r="M1058" s="212"/>
      <c r="N1058" s="213"/>
      <c r="O1058" s="85"/>
      <c r="P1058" s="85"/>
      <c r="Q1058" s="85"/>
      <c r="R1058" s="85"/>
      <c r="S1058" s="85"/>
      <c r="T1058" s="86"/>
      <c r="U1058" s="32"/>
      <c r="V1058" s="32"/>
      <c r="W1058" s="32"/>
      <c r="X1058" s="32"/>
      <c r="Y1058" s="32"/>
      <c r="Z1058" s="32"/>
      <c r="AA1058" s="32"/>
      <c r="AB1058" s="32"/>
      <c r="AC1058" s="32"/>
      <c r="AD1058" s="32"/>
      <c r="AE1058" s="32"/>
      <c r="AT1058" s="11" t="s">
        <v>117</v>
      </c>
      <c r="AU1058" s="11" t="s">
        <v>76</v>
      </c>
    </row>
    <row r="1059" s="2" customFormat="1" ht="16.5" customHeight="1">
      <c r="A1059" s="32"/>
      <c r="B1059" s="33"/>
      <c r="C1059" s="196" t="s">
        <v>1753</v>
      </c>
      <c r="D1059" s="196" t="s">
        <v>108</v>
      </c>
      <c r="E1059" s="197" t="s">
        <v>1754</v>
      </c>
      <c r="F1059" s="198" t="s">
        <v>1755</v>
      </c>
      <c r="G1059" s="199" t="s">
        <v>571</v>
      </c>
      <c r="H1059" s="200">
        <v>200</v>
      </c>
      <c r="I1059" s="201"/>
      <c r="J1059" s="202">
        <f>ROUND(I1059*H1059,2)</f>
        <v>0</v>
      </c>
      <c r="K1059" s="203"/>
      <c r="L1059" s="38"/>
      <c r="M1059" s="204" t="s">
        <v>1</v>
      </c>
      <c r="N1059" s="205" t="s">
        <v>41</v>
      </c>
      <c r="O1059" s="85"/>
      <c r="P1059" s="206">
        <f>O1059*H1059</f>
        <v>0</v>
      </c>
      <c r="Q1059" s="206">
        <v>0</v>
      </c>
      <c r="R1059" s="206">
        <f>Q1059*H1059</f>
        <v>0</v>
      </c>
      <c r="S1059" s="206">
        <v>0</v>
      </c>
      <c r="T1059" s="207">
        <f>S1059*H1059</f>
        <v>0</v>
      </c>
      <c r="U1059" s="32"/>
      <c r="V1059" s="32"/>
      <c r="W1059" s="32"/>
      <c r="X1059" s="32"/>
      <c r="Y1059" s="32"/>
      <c r="Z1059" s="32"/>
      <c r="AA1059" s="32"/>
      <c r="AB1059" s="32"/>
      <c r="AC1059" s="32"/>
      <c r="AD1059" s="32"/>
      <c r="AE1059" s="32"/>
      <c r="AR1059" s="208" t="s">
        <v>112</v>
      </c>
      <c r="AT1059" s="208" t="s">
        <v>108</v>
      </c>
      <c r="AU1059" s="208" t="s">
        <v>76</v>
      </c>
      <c r="AY1059" s="11" t="s">
        <v>113</v>
      </c>
      <c r="BE1059" s="209">
        <f>IF(N1059="základní",J1059,0)</f>
        <v>0</v>
      </c>
      <c r="BF1059" s="209">
        <f>IF(N1059="snížená",J1059,0)</f>
        <v>0</v>
      </c>
      <c r="BG1059" s="209">
        <f>IF(N1059="zákl. přenesená",J1059,0)</f>
        <v>0</v>
      </c>
      <c r="BH1059" s="209">
        <f>IF(N1059="sníž. přenesená",J1059,0)</f>
        <v>0</v>
      </c>
      <c r="BI1059" s="209">
        <f>IF(N1059="nulová",J1059,0)</f>
        <v>0</v>
      </c>
      <c r="BJ1059" s="11" t="s">
        <v>84</v>
      </c>
      <c r="BK1059" s="209">
        <f>ROUND(I1059*H1059,2)</f>
        <v>0</v>
      </c>
      <c r="BL1059" s="11" t="s">
        <v>112</v>
      </c>
      <c r="BM1059" s="208" t="s">
        <v>1756</v>
      </c>
    </row>
    <row r="1060" s="2" customFormat="1">
      <c r="A1060" s="32"/>
      <c r="B1060" s="33"/>
      <c r="C1060" s="34"/>
      <c r="D1060" s="210" t="s">
        <v>115</v>
      </c>
      <c r="E1060" s="34"/>
      <c r="F1060" s="211" t="s">
        <v>1757</v>
      </c>
      <c r="G1060" s="34"/>
      <c r="H1060" s="34"/>
      <c r="I1060" s="134"/>
      <c r="J1060" s="34"/>
      <c r="K1060" s="34"/>
      <c r="L1060" s="38"/>
      <c r="M1060" s="212"/>
      <c r="N1060" s="213"/>
      <c r="O1060" s="85"/>
      <c r="P1060" s="85"/>
      <c r="Q1060" s="85"/>
      <c r="R1060" s="85"/>
      <c r="S1060" s="85"/>
      <c r="T1060" s="86"/>
      <c r="U1060" s="32"/>
      <c r="V1060" s="32"/>
      <c r="W1060" s="32"/>
      <c r="X1060" s="32"/>
      <c r="Y1060" s="32"/>
      <c r="Z1060" s="32"/>
      <c r="AA1060" s="32"/>
      <c r="AB1060" s="32"/>
      <c r="AC1060" s="32"/>
      <c r="AD1060" s="32"/>
      <c r="AE1060" s="32"/>
      <c r="AT1060" s="11" t="s">
        <v>115</v>
      </c>
      <c r="AU1060" s="11" t="s">
        <v>76</v>
      </c>
    </row>
    <row r="1061" s="2" customFormat="1">
      <c r="A1061" s="32"/>
      <c r="B1061" s="33"/>
      <c r="C1061" s="34"/>
      <c r="D1061" s="210" t="s">
        <v>117</v>
      </c>
      <c r="E1061" s="34"/>
      <c r="F1061" s="214" t="s">
        <v>1702</v>
      </c>
      <c r="G1061" s="34"/>
      <c r="H1061" s="34"/>
      <c r="I1061" s="134"/>
      <c r="J1061" s="34"/>
      <c r="K1061" s="34"/>
      <c r="L1061" s="38"/>
      <c r="M1061" s="212"/>
      <c r="N1061" s="213"/>
      <c r="O1061" s="85"/>
      <c r="P1061" s="85"/>
      <c r="Q1061" s="85"/>
      <c r="R1061" s="85"/>
      <c r="S1061" s="85"/>
      <c r="T1061" s="86"/>
      <c r="U1061" s="32"/>
      <c r="V1061" s="32"/>
      <c r="W1061" s="32"/>
      <c r="X1061" s="32"/>
      <c r="Y1061" s="32"/>
      <c r="Z1061" s="32"/>
      <c r="AA1061" s="32"/>
      <c r="AB1061" s="32"/>
      <c r="AC1061" s="32"/>
      <c r="AD1061" s="32"/>
      <c r="AE1061" s="32"/>
      <c r="AT1061" s="11" t="s">
        <v>117</v>
      </c>
      <c r="AU1061" s="11" t="s">
        <v>76</v>
      </c>
    </row>
    <row r="1062" s="2" customFormat="1" ht="16.5" customHeight="1">
      <c r="A1062" s="32"/>
      <c r="B1062" s="33"/>
      <c r="C1062" s="196" t="s">
        <v>1758</v>
      </c>
      <c r="D1062" s="196" t="s">
        <v>108</v>
      </c>
      <c r="E1062" s="197" t="s">
        <v>1759</v>
      </c>
      <c r="F1062" s="198" t="s">
        <v>1760</v>
      </c>
      <c r="G1062" s="199" t="s">
        <v>571</v>
      </c>
      <c r="H1062" s="200">
        <v>300</v>
      </c>
      <c r="I1062" s="201"/>
      <c r="J1062" s="202">
        <f>ROUND(I1062*H1062,2)</f>
        <v>0</v>
      </c>
      <c r="K1062" s="203"/>
      <c r="L1062" s="38"/>
      <c r="M1062" s="204" t="s">
        <v>1</v>
      </c>
      <c r="N1062" s="205" t="s">
        <v>41</v>
      </c>
      <c r="O1062" s="85"/>
      <c r="P1062" s="206">
        <f>O1062*H1062</f>
        <v>0</v>
      </c>
      <c r="Q1062" s="206">
        <v>0</v>
      </c>
      <c r="R1062" s="206">
        <f>Q1062*H1062</f>
        <v>0</v>
      </c>
      <c r="S1062" s="206">
        <v>0</v>
      </c>
      <c r="T1062" s="207">
        <f>S1062*H1062</f>
        <v>0</v>
      </c>
      <c r="U1062" s="32"/>
      <c r="V1062" s="32"/>
      <c r="W1062" s="32"/>
      <c r="X1062" s="32"/>
      <c r="Y1062" s="32"/>
      <c r="Z1062" s="32"/>
      <c r="AA1062" s="32"/>
      <c r="AB1062" s="32"/>
      <c r="AC1062" s="32"/>
      <c r="AD1062" s="32"/>
      <c r="AE1062" s="32"/>
      <c r="AR1062" s="208" t="s">
        <v>112</v>
      </c>
      <c r="AT1062" s="208" t="s">
        <v>108</v>
      </c>
      <c r="AU1062" s="208" t="s">
        <v>76</v>
      </c>
      <c r="AY1062" s="11" t="s">
        <v>113</v>
      </c>
      <c r="BE1062" s="209">
        <f>IF(N1062="základní",J1062,0)</f>
        <v>0</v>
      </c>
      <c r="BF1062" s="209">
        <f>IF(N1062="snížená",J1062,0)</f>
        <v>0</v>
      </c>
      <c r="BG1062" s="209">
        <f>IF(N1062="zákl. přenesená",J1062,0)</f>
        <v>0</v>
      </c>
      <c r="BH1062" s="209">
        <f>IF(N1062="sníž. přenesená",J1062,0)</f>
        <v>0</v>
      </c>
      <c r="BI1062" s="209">
        <f>IF(N1062="nulová",J1062,0)</f>
        <v>0</v>
      </c>
      <c r="BJ1062" s="11" t="s">
        <v>84</v>
      </c>
      <c r="BK1062" s="209">
        <f>ROUND(I1062*H1062,2)</f>
        <v>0</v>
      </c>
      <c r="BL1062" s="11" t="s">
        <v>112</v>
      </c>
      <c r="BM1062" s="208" t="s">
        <v>1761</v>
      </c>
    </row>
    <row r="1063" s="2" customFormat="1">
      <c r="A1063" s="32"/>
      <c r="B1063" s="33"/>
      <c r="C1063" s="34"/>
      <c r="D1063" s="210" t="s">
        <v>115</v>
      </c>
      <c r="E1063" s="34"/>
      <c r="F1063" s="211" t="s">
        <v>1762</v>
      </c>
      <c r="G1063" s="34"/>
      <c r="H1063" s="34"/>
      <c r="I1063" s="134"/>
      <c r="J1063" s="34"/>
      <c r="K1063" s="34"/>
      <c r="L1063" s="38"/>
      <c r="M1063" s="212"/>
      <c r="N1063" s="213"/>
      <c r="O1063" s="85"/>
      <c r="P1063" s="85"/>
      <c r="Q1063" s="85"/>
      <c r="R1063" s="85"/>
      <c r="S1063" s="85"/>
      <c r="T1063" s="86"/>
      <c r="U1063" s="32"/>
      <c r="V1063" s="32"/>
      <c r="W1063" s="32"/>
      <c r="X1063" s="32"/>
      <c r="Y1063" s="32"/>
      <c r="Z1063" s="32"/>
      <c r="AA1063" s="32"/>
      <c r="AB1063" s="32"/>
      <c r="AC1063" s="32"/>
      <c r="AD1063" s="32"/>
      <c r="AE1063" s="32"/>
      <c r="AT1063" s="11" t="s">
        <v>115</v>
      </c>
      <c r="AU1063" s="11" t="s">
        <v>76</v>
      </c>
    </row>
    <row r="1064" s="2" customFormat="1">
      <c r="A1064" s="32"/>
      <c r="B1064" s="33"/>
      <c r="C1064" s="34"/>
      <c r="D1064" s="210" t="s">
        <v>117</v>
      </c>
      <c r="E1064" s="34"/>
      <c r="F1064" s="214" t="s">
        <v>1702</v>
      </c>
      <c r="G1064" s="34"/>
      <c r="H1064" s="34"/>
      <c r="I1064" s="134"/>
      <c r="J1064" s="34"/>
      <c r="K1064" s="34"/>
      <c r="L1064" s="38"/>
      <c r="M1064" s="212"/>
      <c r="N1064" s="213"/>
      <c r="O1064" s="85"/>
      <c r="P1064" s="85"/>
      <c r="Q1064" s="85"/>
      <c r="R1064" s="85"/>
      <c r="S1064" s="85"/>
      <c r="T1064" s="86"/>
      <c r="U1064" s="32"/>
      <c r="V1064" s="32"/>
      <c r="W1064" s="32"/>
      <c r="X1064" s="32"/>
      <c r="Y1064" s="32"/>
      <c r="Z1064" s="32"/>
      <c r="AA1064" s="32"/>
      <c r="AB1064" s="32"/>
      <c r="AC1064" s="32"/>
      <c r="AD1064" s="32"/>
      <c r="AE1064" s="32"/>
      <c r="AT1064" s="11" t="s">
        <v>117</v>
      </c>
      <c r="AU1064" s="11" t="s">
        <v>76</v>
      </c>
    </row>
    <row r="1065" s="2" customFormat="1" ht="16.5" customHeight="1">
      <c r="A1065" s="32"/>
      <c r="B1065" s="33"/>
      <c r="C1065" s="196" t="s">
        <v>1763</v>
      </c>
      <c r="D1065" s="196" t="s">
        <v>108</v>
      </c>
      <c r="E1065" s="197" t="s">
        <v>1764</v>
      </c>
      <c r="F1065" s="198" t="s">
        <v>1765</v>
      </c>
      <c r="G1065" s="199" t="s">
        <v>571</v>
      </c>
      <c r="H1065" s="200">
        <v>150</v>
      </c>
      <c r="I1065" s="201"/>
      <c r="J1065" s="202">
        <f>ROUND(I1065*H1065,2)</f>
        <v>0</v>
      </c>
      <c r="K1065" s="203"/>
      <c r="L1065" s="38"/>
      <c r="M1065" s="204" t="s">
        <v>1</v>
      </c>
      <c r="N1065" s="205" t="s">
        <v>41</v>
      </c>
      <c r="O1065" s="85"/>
      <c r="P1065" s="206">
        <f>O1065*H1065</f>
        <v>0</v>
      </c>
      <c r="Q1065" s="206">
        <v>0</v>
      </c>
      <c r="R1065" s="206">
        <f>Q1065*H1065</f>
        <v>0</v>
      </c>
      <c r="S1065" s="206">
        <v>0</v>
      </c>
      <c r="T1065" s="207">
        <f>S1065*H1065</f>
        <v>0</v>
      </c>
      <c r="U1065" s="32"/>
      <c r="V1065" s="32"/>
      <c r="W1065" s="32"/>
      <c r="X1065" s="32"/>
      <c r="Y1065" s="32"/>
      <c r="Z1065" s="32"/>
      <c r="AA1065" s="32"/>
      <c r="AB1065" s="32"/>
      <c r="AC1065" s="32"/>
      <c r="AD1065" s="32"/>
      <c r="AE1065" s="32"/>
      <c r="AR1065" s="208" t="s">
        <v>112</v>
      </c>
      <c r="AT1065" s="208" t="s">
        <v>108</v>
      </c>
      <c r="AU1065" s="208" t="s">
        <v>76</v>
      </c>
      <c r="AY1065" s="11" t="s">
        <v>113</v>
      </c>
      <c r="BE1065" s="209">
        <f>IF(N1065="základní",J1065,0)</f>
        <v>0</v>
      </c>
      <c r="BF1065" s="209">
        <f>IF(N1065="snížená",J1065,0)</f>
        <v>0</v>
      </c>
      <c r="BG1065" s="209">
        <f>IF(N1065="zákl. přenesená",J1065,0)</f>
        <v>0</v>
      </c>
      <c r="BH1065" s="209">
        <f>IF(N1065="sníž. přenesená",J1065,0)</f>
        <v>0</v>
      </c>
      <c r="BI1065" s="209">
        <f>IF(N1065="nulová",J1065,0)</f>
        <v>0</v>
      </c>
      <c r="BJ1065" s="11" t="s">
        <v>84</v>
      </c>
      <c r="BK1065" s="209">
        <f>ROUND(I1065*H1065,2)</f>
        <v>0</v>
      </c>
      <c r="BL1065" s="11" t="s">
        <v>112</v>
      </c>
      <c r="BM1065" s="208" t="s">
        <v>1766</v>
      </c>
    </row>
    <row r="1066" s="2" customFormat="1">
      <c r="A1066" s="32"/>
      <c r="B1066" s="33"/>
      <c r="C1066" s="34"/>
      <c r="D1066" s="210" t="s">
        <v>115</v>
      </c>
      <c r="E1066" s="34"/>
      <c r="F1066" s="211" t="s">
        <v>1767</v>
      </c>
      <c r="G1066" s="34"/>
      <c r="H1066" s="34"/>
      <c r="I1066" s="134"/>
      <c r="J1066" s="34"/>
      <c r="K1066" s="34"/>
      <c r="L1066" s="38"/>
      <c r="M1066" s="212"/>
      <c r="N1066" s="213"/>
      <c r="O1066" s="85"/>
      <c r="P1066" s="85"/>
      <c r="Q1066" s="85"/>
      <c r="R1066" s="85"/>
      <c r="S1066" s="85"/>
      <c r="T1066" s="86"/>
      <c r="U1066" s="32"/>
      <c r="V1066" s="32"/>
      <c r="W1066" s="32"/>
      <c r="X1066" s="32"/>
      <c r="Y1066" s="32"/>
      <c r="Z1066" s="32"/>
      <c r="AA1066" s="32"/>
      <c r="AB1066" s="32"/>
      <c r="AC1066" s="32"/>
      <c r="AD1066" s="32"/>
      <c r="AE1066" s="32"/>
      <c r="AT1066" s="11" t="s">
        <v>115</v>
      </c>
      <c r="AU1066" s="11" t="s">
        <v>76</v>
      </c>
    </row>
    <row r="1067" s="2" customFormat="1">
      <c r="A1067" s="32"/>
      <c r="B1067" s="33"/>
      <c r="C1067" s="34"/>
      <c r="D1067" s="210" t="s">
        <v>117</v>
      </c>
      <c r="E1067" s="34"/>
      <c r="F1067" s="214" t="s">
        <v>1768</v>
      </c>
      <c r="G1067" s="34"/>
      <c r="H1067" s="34"/>
      <c r="I1067" s="134"/>
      <c r="J1067" s="34"/>
      <c r="K1067" s="34"/>
      <c r="L1067" s="38"/>
      <c r="M1067" s="212"/>
      <c r="N1067" s="213"/>
      <c r="O1067" s="85"/>
      <c r="P1067" s="85"/>
      <c r="Q1067" s="85"/>
      <c r="R1067" s="85"/>
      <c r="S1067" s="85"/>
      <c r="T1067" s="86"/>
      <c r="U1067" s="32"/>
      <c r="V1067" s="32"/>
      <c r="W1067" s="32"/>
      <c r="X1067" s="32"/>
      <c r="Y1067" s="32"/>
      <c r="Z1067" s="32"/>
      <c r="AA1067" s="32"/>
      <c r="AB1067" s="32"/>
      <c r="AC1067" s="32"/>
      <c r="AD1067" s="32"/>
      <c r="AE1067" s="32"/>
      <c r="AT1067" s="11" t="s">
        <v>117</v>
      </c>
      <c r="AU1067" s="11" t="s">
        <v>76</v>
      </c>
    </row>
    <row r="1068" s="2" customFormat="1" ht="16.5" customHeight="1">
      <c r="A1068" s="32"/>
      <c r="B1068" s="33"/>
      <c r="C1068" s="196" t="s">
        <v>1769</v>
      </c>
      <c r="D1068" s="196" t="s">
        <v>108</v>
      </c>
      <c r="E1068" s="197" t="s">
        <v>1770</v>
      </c>
      <c r="F1068" s="198" t="s">
        <v>1771</v>
      </c>
      <c r="G1068" s="199" t="s">
        <v>571</v>
      </c>
      <c r="H1068" s="200">
        <v>150</v>
      </c>
      <c r="I1068" s="201"/>
      <c r="J1068" s="202">
        <f>ROUND(I1068*H1068,2)</f>
        <v>0</v>
      </c>
      <c r="K1068" s="203"/>
      <c r="L1068" s="38"/>
      <c r="M1068" s="204" t="s">
        <v>1</v>
      </c>
      <c r="N1068" s="205" t="s">
        <v>41</v>
      </c>
      <c r="O1068" s="85"/>
      <c r="P1068" s="206">
        <f>O1068*H1068</f>
        <v>0</v>
      </c>
      <c r="Q1068" s="206">
        <v>0</v>
      </c>
      <c r="R1068" s="206">
        <f>Q1068*H1068</f>
        <v>0</v>
      </c>
      <c r="S1068" s="206">
        <v>0</v>
      </c>
      <c r="T1068" s="207">
        <f>S1068*H1068</f>
        <v>0</v>
      </c>
      <c r="U1068" s="32"/>
      <c r="V1068" s="32"/>
      <c r="W1068" s="32"/>
      <c r="X1068" s="32"/>
      <c r="Y1068" s="32"/>
      <c r="Z1068" s="32"/>
      <c r="AA1068" s="32"/>
      <c r="AB1068" s="32"/>
      <c r="AC1068" s="32"/>
      <c r="AD1068" s="32"/>
      <c r="AE1068" s="32"/>
      <c r="AR1068" s="208" t="s">
        <v>112</v>
      </c>
      <c r="AT1068" s="208" t="s">
        <v>108</v>
      </c>
      <c r="AU1068" s="208" t="s">
        <v>76</v>
      </c>
      <c r="AY1068" s="11" t="s">
        <v>113</v>
      </c>
      <c r="BE1068" s="209">
        <f>IF(N1068="základní",J1068,0)</f>
        <v>0</v>
      </c>
      <c r="BF1068" s="209">
        <f>IF(N1068="snížená",J1068,0)</f>
        <v>0</v>
      </c>
      <c r="BG1068" s="209">
        <f>IF(N1068="zákl. přenesená",J1068,0)</f>
        <v>0</v>
      </c>
      <c r="BH1068" s="209">
        <f>IF(N1068="sníž. přenesená",J1068,0)</f>
        <v>0</v>
      </c>
      <c r="BI1068" s="209">
        <f>IF(N1068="nulová",J1068,0)</f>
        <v>0</v>
      </c>
      <c r="BJ1068" s="11" t="s">
        <v>84</v>
      </c>
      <c r="BK1068" s="209">
        <f>ROUND(I1068*H1068,2)</f>
        <v>0</v>
      </c>
      <c r="BL1068" s="11" t="s">
        <v>112</v>
      </c>
      <c r="BM1068" s="208" t="s">
        <v>1772</v>
      </c>
    </row>
    <row r="1069" s="2" customFormat="1">
      <c r="A1069" s="32"/>
      <c r="B1069" s="33"/>
      <c r="C1069" s="34"/>
      <c r="D1069" s="210" t="s">
        <v>115</v>
      </c>
      <c r="E1069" s="34"/>
      <c r="F1069" s="211" t="s">
        <v>1773</v>
      </c>
      <c r="G1069" s="34"/>
      <c r="H1069" s="34"/>
      <c r="I1069" s="134"/>
      <c r="J1069" s="34"/>
      <c r="K1069" s="34"/>
      <c r="L1069" s="38"/>
      <c r="M1069" s="212"/>
      <c r="N1069" s="213"/>
      <c r="O1069" s="85"/>
      <c r="P1069" s="85"/>
      <c r="Q1069" s="85"/>
      <c r="R1069" s="85"/>
      <c r="S1069" s="85"/>
      <c r="T1069" s="86"/>
      <c r="U1069" s="32"/>
      <c r="V1069" s="32"/>
      <c r="W1069" s="32"/>
      <c r="X1069" s="32"/>
      <c r="Y1069" s="32"/>
      <c r="Z1069" s="32"/>
      <c r="AA1069" s="32"/>
      <c r="AB1069" s="32"/>
      <c r="AC1069" s="32"/>
      <c r="AD1069" s="32"/>
      <c r="AE1069" s="32"/>
      <c r="AT1069" s="11" t="s">
        <v>115</v>
      </c>
      <c r="AU1069" s="11" t="s">
        <v>76</v>
      </c>
    </row>
    <row r="1070" s="2" customFormat="1">
      <c r="A1070" s="32"/>
      <c r="B1070" s="33"/>
      <c r="C1070" s="34"/>
      <c r="D1070" s="210" t="s">
        <v>117</v>
      </c>
      <c r="E1070" s="34"/>
      <c r="F1070" s="214" t="s">
        <v>1768</v>
      </c>
      <c r="G1070" s="34"/>
      <c r="H1070" s="34"/>
      <c r="I1070" s="134"/>
      <c r="J1070" s="34"/>
      <c r="K1070" s="34"/>
      <c r="L1070" s="38"/>
      <c r="M1070" s="212"/>
      <c r="N1070" s="213"/>
      <c r="O1070" s="85"/>
      <c r="P1070" s="85"/>
      <c r="Q1070" s="85"/>
      <c r="R1070" s="85"/>
      <c r="S1070" s="85"/>
      <c r="T1070" s="86"/>
      <c r="U1070" s="32"/>
      <c r="V1070" s="32"/>
      <c r="W1070" s="32"/>
      <c r="X1070" s="32"/>
      <c r="Y1070" s="32"/>
      <c r="Z1070" s="32"/>
      <c r="AA1070" s="32"/>
      <c r="AB1070" s="32"/>
      <c r="AC1070" s="32"/>
      <c r="AD1070" s="32"/>
      <c r="AE1070" s="32"/>
      <c r="AT1070" s="11" t="s">
        <v>117</v>
      </c>
      <c r="AU1070" s="11" t="s">
        <v>76</v>
      </c>
    </row>
    <row r="1071" s="2" customFormat="1" ht="16.5" customHeight="1">
      <c r="A1071" s="32"/>
      <c r="B1071" s="33"/>
      <c r="C1071" s="196" t="s">
        <v>1774</v>
      </c>
      <c r="D1071" s="196" t="s">
        <v>108</v>
      </c>
      <c r="E1071" s="197" t="s">
        <v>1775</v>
      </c>
      <c r="F1071" s="198" t="s">
        <v>1776</v>
      </c>
      <c r="G1071" s="199" t="s">
        <v>571</v>
      </c>
      <c r="H1071" s="200">
        <v>150</v>
      </c>
      <c r="I1071" s="201"/>
      <c r="J1071" s="202">
        <f>ROUND(I1071*H1071,2)</f>
        <v>0</v>
      </c>
      <c r="K1071" s="203"/>
      <c r="L1071" s="38"/>
      <c r="M1071" s="204" t="s">
        <v>1</v>
      </c>
      <c r="N1071" s="205" t="s">
        <v>41</v>
      </c>
      <c r="O1071" s="85"/>
      <c r="P1071" s="206">
        <f>O1071*H1071</f>
        <v>0</v>
      </c>
      <c r="Q1071" s="206">
        <v>0</v>
      </c>
      <c r="R1071" s="206">
        <f>Q1071*H1071</f>
        <v>0</v>
      </c>
      <c r="S1071" s="206">
        <v>0</v>
      </c>
      <c r="T1071" s="207">
        <f>S1071*H1071</f>
        <v>0</v>
      </c>
      <c r="U1071" s="32"/>
      <c r="V1071" s="32"/>
      <c r="W1071" s="32"/>
      <c r="X1071" s="32"/>
      <c r="Y1071" s="32"/>
      <c r="Z1071" s="32"/>
      <c r="AA1071" s="32"/>
      <c r="AB1071" s="32"/>
      <c r="AC1071" s="32"/>
      <c r="AD1071" s="32"/>
      <c r="AE1071" s="32"/>
      <c r="AR1071" s="208" t="s">
        <v>112</v>
      </c>
      <c r="AT1071" s="208" t="s">
        <v>108</v>
      </c>
      <c r="AU1071" s="208" t="s">
        <v>76</v>
      </c>
      <c r="AY1071" s="11" t="s">
        <v>113</v>
      </c>
      <c r="BE1071" s="209">
        <f>IF(N1071="základní",J1071,0)</f>
        <v>0</v>
      </c>
      <c r="BF1071" s="209">
        <f>IF(N1071="snížená",J1071,0)</f>
        <v>0</v>
      </c>
      <c r="BG1071" s="209">
        <f>IF(N1071="zákl. přenesená",J1071,0)</f>
        <v>0</v>
      </c>
      <c r="BH1071" s="209">
        <f>IF(N1071="sníž. přenesená",J1071,0)</f>
        <v>0</v>
      </c>
      <c r="BI1071" s="209">
        <f>IF(N1071="nulová",J1071,0)</f>
        <v>0</v>
      </c>
      <c r="BJ1071" s="11" t="s">
        <v>84</v>
      </c>
      <c r="BK1071" s="209">
        <f>ROUND(I1071*H1071,2)</f>
        <v>0</v>
      </c>
      <c r="BL1071" s="11" t="s">
        <v>112</v>
      </c>
      <c r="BM1071" s="208" t="s">
        <v>1777</v>
      </c>
    </row>
    <row r="1072" s="2" customFormat="1">
      <c r="A1072" s="32"/>
      <c r="B1072" s="33"/>
      <c r="C1072" s="34"/>
      <c r="D1072" s="210" t="s">
        <v>115</v>
      </c>
      <c r="E1072" s="34"/>
      <c r="F1072" s="211" t="s">
        <v>1778</v>
      </c>
      <c r="G1072" s="34"/>
      <c r="H1072" s="34"/>
      <c r="I1072" s="134"/>
      <c r="J1072" s="34"/>
      <c r="K1072" s="34"/>
      <c r="L1072" s="38"/>
      <c r="M1072" s="212"/>
      <c r="N1072" s="213"/>
      <c r="O1072" s="85"/>
      <c r="P1072" s="85"/>
      <c r="Q1072" s="85"/>
      <c r="R1072" s="85"/>
      <c r="S1072" s="85"/>
      <c r="T1072" s="86"/>
      <c r="U1072" s="32"/>
      <c r="V1072" s="32"/>
      <c r="W1072" s="32"/>
      <c r="X1072" s="32"/>
      <c r="Y1072" s="32"/>
      <c r="Z1072" s="32"/>
      <c r="AA1072" s="32"/>
      <c r="AB1072" s="32"/>
      <c r="AC1072" s="32"/>
      <c r="AD1072" s="32"/>
      <c r="AE1072" s="32"/>
      <c r="AT1072" s="11" t="s">
        <v>115</v>
      </c>
      <c r="AU1072" s="11" t="s">
        <v>76</v>
      </c>
    </row>
    <row r="1073" s="2" customFormat="1">
      <c r="A1073" s="32"/>
      <c r="B1073" s="33"/>
      <c r="C1073" s="34"/>
      <c r="D1073" s="210" t="s">
        <v>117</v>
      </c>
      <c r="E1073" s="34"/>
      <c r="F1073" s="214" t="s">
        <v>1768</v>
      </c>
      <c r="G1073" s="34"/>
      <c r="H1073" s="34"/>
      <c r="I1073" s="134"/>
      <c r="J1073" s="34"/>
      <c r="K1073" s="34"/>
      <c r="L1073" s="38"/>
      <c r="M1073" s="212"/>
      <c r="N1073" s="213"/>
      <c r="O1073" s="85"/>
      <c r="P1073" s="85"/>
      <c r="Q1073" s="85"/>
      <c r="R1073" s="85"/>
      <c r="S1073" s="85"/>
      <c r="T1073" s="86"/>
      <c r="U1073" s="32"/>
      <c r="V1073" s="32"/>
      <c r="W1073" s="32"/>
      <c r="X1073" s="32"/>
      <c r="Y1073" s="32"/>
      <c r="Z1073" s="32"/>
      <c r="AA1073" s="32"/>
      <c r="AB1073" s="32"/>
      <c r="AC1073" s="32"/>
      <c r="AD1073" s="32"/>
      <c r="AE1073" s="32"/>
      <c r="AT1073" s="11" t="s">
        <v>117</v>
      </c>
      <c r="AU1073" s="11" t="s">
        <v>76</v>
      </c>
    </row>
    <row r="1074" s="2" customFormat="1" ht="16.5" customHeight="1">
      <c r="A1074" s="32"/>
      <c r="B1074" s="33"/>
      <c r="C1074" s="196" t="s">
        <v>1779</v>
      </c>
      <c r="D1074" s="196" t="s">
        <v>108</v>
      </c>
      <c r="E1074" s="197" t="s">
        <v>1780</v>
      </c>
      <c r="F1074" s="198" t="s">
        <v>1781</v>
      </c>
      <c r="G1074" s="199" t="s">
        <v>571</v>
      </c>
      <c r="H1074" s="200">
        <v>200</v>
      </c>
      <c r="I1074" s="201"/>
      <c r="J1074" s="202">
        <f>ROUND(I1074*H1074,2)</f>
        <v>0</v>
      </c>
      <c r="K1074" s="203"/>
      <c r="L1074" s="38"/>
      <c r="M1074" s="204" t="s">
        <v>1</v>
      </c>
      <c r="N1074" s="205" t="s">
        <v>41</v>
      </c>
      <c r="O1074" s="85"/>
      <c r="P1074" s="206">
        <f>O1074*H1074</f>
        <v>0</v>
      </c>
      <c r="Q1074" s="206">
        <v>0</v>
      </c>
      <c r="R1074" s="206">
        <f>Q1074*H1074</f>
        <v>0</v>
      </c>
      <c r="S1074" s="206">
        <v>0</v>
      </c>
      <c r="T1074" s="207">
        <f>S1074*H1074</f>
        <v>0</v>
      </c>
      <c r="U1074" s="32"/>
      <c r="V1074" s="32"/>
      <c r="W1074" s="32"/>
      <c r="X1074" s="32"/>
      <c r="Y1074" s="32"/>
      <c r="Z1074" s="32"/>
      <c r="AA1074" s="32"/>
      <c r="AB1074" s="32"/>
      <c r="AC1074" s="32"/>
      <c r="AD1074" s="32"/>
      <c r="AE1074" s="32"/>
      <c r="AR1074" s="208" t="s">
        <v>112</v>
      </c>
      <c r="AT1074" s="208" t="s">
        <v>108</v>
      </c>
      <c r="AU1074" s="208" t="s">
        <v>76</v>
      </c>
      <c r="AY1074" s="11" t="s">
        <v>113</v>
      </c>
      <c r="BE1074" s="209">
        <f>IF(N1074="základní",J1074,0)</f>
        <v>0</v>
      </c>
      <c r="BF1074" s="209">
        <f>IF(N1074="snížená",J1074,0)</f>
        <v>0</v>
      </c>
      <c r="BG1074" s="209">
        <f>IF(N1074="zákl. přenesená",J1074,0)</f>
        <v>0</v>
      </c>
      <c r="BH1074" s="209">
        <f>IF(N1074="sníž. přenesená",J1074,0)</f>
        <v>0</v>
      </c>
      <c r="BI1074" s="209">
        <f>IF(N1074="nulová",J1074,0)</f>
        <v>0</v>
      </c>
      <c r="BJ1074" s="11" t="s">
        <v>84</v>
      </c>
      <c r="BK1074" s="209">
        <f>ROUND(I1074*H1074,2)</f>
        <v>0</v>
      </c>
      <c r="BL1074" s="11" t="s">
        <v>112</v>
      </c>
      <c r="BM1074" s="208" t="s">
        <v>1782</v>
      </c>
    </row>
    <row r="1075" s="2" customFormat="1">
      <c r="A1075" s="32"/>
      <c r="B1075" s="33"/>
      <c r="C1075" s="34"/>
      <c r="D1075" s="210" t="s">
        <v>115</v>
      </c>
      <c r="E1075" s="34"/>
      <c r="F1075" s="211" t="s">
        <v>1783</v>
      </c>
      <c r="G1075" s="34"/>
      <c r="H1075" s="34"/>
      <c r="I1075" s="134"/>
      <c r="J1075" s="34"/>
      <c r="K1075" s="34"/>
      <c r="L1075" s="38"/>
      <c r="M1075" s="212"/>
      <c r="N1075" s="213"/>
      <c r="O1075" s="85"/>
      <c r="P1075" s="85"/>
      <c r="Q1075" s="85"/>
      <c r="R1075" s="85"/>
      <c r="S1075" s="85"/>
      <c r="T1075" s="86"/>
      <c r="U1075" s="32"/>
      <c r="V1075" s="32"/>
      <c r="W1075" s="32"/>
      <c r="X1075" s="32"/>
      <c r="Y1075" s="32"/>
      <c r="Z1075" s="32"/>
      <c r="AA1075" s="32"/>
      <c r="AB1075" s="32"/>
      <c r="AC1075" s="32"/>
      <c r="AD1075" s="32"/>
      <c r="AE1075" s="32"/>
      <c r="AT1075" s="11" t="s">
        <v>115</v>
      </c>
      <c r="AU1075" s="11" t="s">
        <v>76</v>
      </c>
    </row>
    <row r="1076" s="2" customFormat="1">
      <c r="A1076" s="32"/>
      <c r="B1076" s="33"/>
      <c r="C1076" s="34"/>
      <c r="D1076" s="210" t="s">
        <v>117</v>
      </c>
      <c r="E1076" s="34"/>
      <c r="F1076" s="214" t="s">
        <v>1768</v>
      </c>
      <c r="G1076" s="34"/>
      <c r="H1076" s="34"/>
      <c r="I1076" s="134"/>
      <c r="J1076" s="34"/>
      <c r="K1076" s="34"/>
      <c r="L1076" s="38"/>
      <c r="M1076" s="212"/>
      <c r="N1076" s="213"/>
      <c r="O1076" s="85"/>
      <c r="P1076" s="85"/>
      <c r="Q1076" s="85"/>
      <c r="R1076" s="85"/>
      <c r="S1076" s="85"/>
      <c r="T1076" s="86"/>
      <c r="U1076" s="32"/>
      <c r="V1076" s="32"/>
      <c r="W1076" s="32"/>
      <c r="X1076" s="32"/>
      <c r="Y1076" s="32"/>
      <c r="Z1076" s="32"/>
      <c r="AA1076" s="32"/>
      <c r="AB1076" s="32"/>
      <c r="AC1076" s="32"/>
      <c r="AD1076" s="32"/>
      <c r="AE1076" s="32"/>
      <c r="AT1076" s="11" t="s">
        <v>117</v>
      </c>
      <c r="AU1076" s="11" t="s">
        <v>76</v>
      </c>
    </row>
    <row r="1077" s="2" customFormat="1" ht="16.5" customHeight="1">
      <c r="A1077" s="32"/>
      <c r="B1077" s="33"/>
      <c r="C1077" s="196" t="s">
        <v>1784</v>
      </c>
      <c r="D1077" s="196" t="s">
        <v>108</v>
      </c>
      <c r="E1077" s="197" t="s">
        <v>1785</v>
      </c>
      <c r="F1077" s="198" t="s">
        <v>1786</v>
      </c>
      <c r="G1077" s="199" t="s">
        <v>571</v>
      </c>
      <c r="H1077" s="200">
        <v>1000</v>
      </c>
      <c r="I1077" s="201"/>
      <c r="J1077" s="202">
        <f>ROUND(I1077*H1077,2)</f>
        <v>0</v>
      </c>
      <c r="K1077" s="203"/>
      <c r="L1077" s="38"/>
      <c r="M1077" s="204" t="s">
        <v>1</v>
      </c>
      <c r="N1077" s="205" t="s">
        <v>41</v>
      </c>
      <c r="O1077" s="85"/>
      <c r="P1077" s="206">
        <f>O1077*H1077</f>
        <v>0</v>
      </c>
      <c r="Q1077" s="206">
        <v>0</v>
      </c>
      <c r="R1077" s="206">
        <f>Q1077*H1077</f>
        <v>0</v>
      </c>
      <c r="S1077" s="206">
        <v>0</v>
      </c>
      <c r="T1077" s="207">
        <f>S1077*H1077</f>
        <v>0</v>
      </c>
      <c r="U1077" s="32"/>
      <c r="V1077" s="32"/>
      <c r="W1077" s="32"/>
      <c r="X1077" s="32"/>
      <c r="Y1077" s="32"/>
      <c r="Z1077" s="32"/>
      <c r="AA1077" s="32"/>
      <c r="AB1077" s="32"/>
      <c r="AC1077" s="32"/>
      <c r="AD1077" s="32"/>
      <c r="AE1077" s="32"/>
      <c r="AR1077" s="208" t="s">
        <v>112</v>
      </c>
      <c r="AT1077" s="208" t="s">
        <v>108</v>
      </c>
      <c r="AU1077" s="208" t="s">
        <v>76</v>
      </c>
      <c r="AY1077" s="11" t="s">
        <v>113</v>
      </c>
      <c r="BE1077" s="209">
        <f>IF(N1077="základní",J1077,0)</f>
        <v>0</v>
      </c>
      <c r="BF1077" s="209">
        <f>IF(N1077="snížená",J1077,0)</f>
        <v>0</v>
      </c>
      <c r="BG1077" s="209">
        <f>IF(N1077="zákl. přenesená",J1077,0)</f>
        <v>0</v>
      </c>
      <c r="BH1077" s="209">
        <f>IF(N1077="sníž. přenesená",J1077,0)</f>
        <v>0</v>
      </c>
      <c r="BI1077" s="209">
        <f>IF(N1077="nulová",J1077,0)</f>
        <v>0</v>
      </c>
      <c r="BJ1077" s="11" t="s">
        <v>84</v>
      </c>
      <c r="BK1077" s="209">
        <f>ROUND(I1077*H1077,2)</f>
        <v>0</v>
      </c>
      <c r="BL1077" s="11" t="s">
        <v>112</v>
      </c>
      <c r="BM1077" s="208" t="s">
        <v>1787</v>
      </c>
    </row>
    <row r="1078" s="2" customFormat="1">
      <c r="A1078" s="32"/>
      <c r="B1078" s="33"/>
      <c r="C1078" s="34"/>
      <c r="D1078" s="210" t="s">
        <v>115</v>
      </c>
      <c r="E1078" s="34"/>
      <c r="F1078" s="211" t="s">
        <v>1788</v>
      </c>
      <c r="G1078" s="34"/>
      <c r="H1078" s="34"/>
      <c r="I1078" s="134"/>
      <c r="J1078" s="34"/>
      <c r="K1078" s="34"/>
      <c r="L1078" s="38"/>
      <c r="M1078" s="212"/>
      <c r="N1078" s="213"/>
      <c r="O1078" s="85"/>
      <c r="P1078" s="85"/>
      <c r="Q1078" s="85"/>
      <c r="R1078" s="85"/>
      <c r="S1078" s="85"/>
      <c r="T1078" s="86"/>
      <c r="U1078" s="32"/>
      <c r="V1078" s="32"/>
      <c r="W1078" s="32"/>
      <c r="X1078" s="32"/>
      <c r="Y1078" s="32"/>
      <c r="Z1078" s="32"/>
      <c r="AA1078" s="32"/>
      <c r="AB1078" s="32"/>
      <c r="AC1078" s="32"/>
      <c r="AD1078" s="32"/>
      <c r="AE1078" s="32"/>
      <c r="AT1078" s="11" t="s">
        <v>115</v>
      </c>
      <c r="AU1078" s="11" t="s">
        <v>76</v>
      </c>
    </row>
    <row r="1079" s="2" customFormat="1">
      <c r="A1079" s="32"/>
      <c r="B1079" s="33"/>
      <c r="C1079" s="34"/>
      <c r="D1079" s="210" t="s">
        <v>117</v>
      </c>
      <c r="E1079" s="34"/>
      <c r="F1079" s="214" t="s">
        <v>1768</v>
      </c>
      <c r="G1079" s="34"/>
      <c r="H1079" s="34"/>
      <c r="I1079" s="134"/>
      <c r="J1079" s="34"/>
      <c r="K1079" s="34"/>
      <c r="L1079" s="38"/>
      <c r="M1079" s="212"/>
      <c r="N1079" s="213"/>
      <c r="O1079" s="85"/>
      <c r="P1079" s="85"/>
      <c r="Q1079" s="85"/>
      <c r="R1079" s="85"/>
      <c r="S1079" s="85"/>
      <c r="T1079" s="86"/>
      <c r="U1079" s="32"/>
      <c r="V1079" s="32"/>
      <c r="W1079" s="32"/>
      <c r="X1079" s="32"/>
      <c r="Y1079" s="32"/>
      <c r="Z1079" s="32"/>
      <c r="AA1079" s="32"/>
      <c r="AB1079" s="32"/>
      <c r="AC1079" s="32"/>
      <c r="AD1079" s="32"/>
      <c r="AE1079" s="32"/>
      <c r="AT1079" s="11" t="s">
        <v>117</v>
      </c>
      <c r="AU1079" s="11" t="s">
        <v>76</v>
      </c>
    </row>
    <row r="1080" s="2" customFormat="1" ht="16.5" customHeight="1">
      <c r="A1080" s="32"/>
      <c r="B1080" s="33"/>
      <c r="C1080" s="196" t="s">
        <v>1789</v>
      </c>
      <c r="D1080" s="196" t="s">
        <v>108</v>
      </c>
      <c r="E1080" s="197" t="s">
        <v>1790</v>
      </c>
      <c r="F1080" s="198" t="s">
        <v>1791</v>
      </c>
      <c r="G1080" s="199" t="s">
        <v>571</v>
      </c>
      <c r="H1080" s="200">
        <v>150</v>
      </c>
      <c r="I1080" s="201"/>
      <c r="J1080" s="202">
        <f>ROUND(I1080*H1080,2)</f>
        <v>0</v>
      </c>
      <c r="K1080" s="203"/>
      <c r="L1080" s="38"/>
      <c r="M1080" s="204" t="s">
        <v>1</v>
      </c>
      <c r="N1080" s="205" t="s">
        <v>41</v>
      </c>
      <c r="O1080" s="85"/>
      <c r="P1080" s="206">
        <f>O1080*H1080</f>
        <v>0</v>
      </c>
      <c r="Q1080" s="206">
        <v>0</v>
      </c>
      <c r="R1080" s="206">
        <f>Q1080*H1080</f>
        <v>0</v>
      </c>
      <c r="S1080" s="206">
        <v>0</v>
      </c>
      <c r="T1080" s="207">
        <f>S1080*H1080</f>
        <v>0</v>
      </c>
      <c r="U1080" s="32"/>
      <c r="V1080" s="32"/>
      <c r="W1080" s="32"/>
      <c r="X1080" s="32"/>
      <c r="Y1080" s="32"/>
      <c r="Z1080" s="32"/>
      <c r="AA1080" s="32"/>
      <c r="AB1080" s="32"/>
      <c r="AC1080" s="32"/>
      <c r="AD1080" s="32"/>
      <c r="AE1080" s="32"/>
      <c r="AR1080" s="208" t="s">
        <v>112</v>
      </c>
      <c r="AT1080" s="208" t="s">
        <v>108</v>
      </c>
      <c r="AU1080" s="208" t="s">
        <v>76</v>
      </c>
      <c r="AY1080" s="11" t="s">
        <v>113</v>
      </c>
      <c r="BE1080" s="209">
        <f>IF(N1080="základní",J1080,0)</f>
        <v>0</v>
      </c>
      <c r="BF1080" s="209">
        <f>IF(N1080="snížená",J1080,0)</f>
        <v>0</v>
      </c>
      <c r="BG1080" s="209">
        <f>IF(N1080="zákl. přenesená",J1080,0)</f>
        <v>0</v>
      </c>
      <c r="BH1080" s="209">
        <f>IF(N1080="sníž. přenesená",J1080,0)</f>
        <v>0</v>
      </c>
      <c r="BI1080" s="209">
        <f>IF(N1080="nulová",J1080,0)</f>
        <v>0</v>
      </c>
      <c r="BJ1080" s="11" t="s">
        <v>84</v>
      </c>
      <c r="BK1080" s="209">
        <f>ROUND(I1080*H1080,2)</f>
        <v>0</v>
      </c>
      <c r="BL1080" s="11" t="s">
        <v>112</v>
      </c>
      <c r="BM1080" s="208" t="s">
        <v>1792</v>
      </c>
    </row>
    <row r="1081" s="2" customFormat="1">
      <c r="A1081" s="32"/>
      <c r="B1081" s="33"/>
      <c r="C1081" s="34"/>
      <c r="D1081" s="210" t="s">
        <v>115</v>
      </c>
      <c r="E1081" s="34"/>
      <c r="F1081" s="211" t="s">
        <v>1793</v>
      </c>
      <c r="G1081" s="34"/>
      <c r="H1081" s="34"/>
      <c r="I1081" s="134"/>
      <c r="J1081" s="34"/>
      <c r="K1081" s="34"/>
      <c r="L1081" s="38"/>
      <c r="M1081" s="212"/>
      <c r="N1081" s="213"/>
      <c r="O1081" s="85"/>
      <c r="P1081" s="85"/>
      <c r="Q1081" s="85"/>
      <c r="R1081" s="85"/>
      <c r="S1081" s="85"/>
      <c r="T1081" s="86"/>
      <c r="U1081" s="32"/>
      <c r="V1081" s="32"/>
      <c r="W1081" s="32"/>
      <c r="X1081" s="32"/>
      <c r="Y1081" s="32"/>
      <c r="Z1081" s="32"/>
      <c r="AA1081" s="32"/>
      <c r="AB1081" s="32"/>
      <c r="AC1081" s="32"/>
      <c r="AD1081" s="32"/>
      <c r="AE1081" s="32"/>
      <c r="AT1081" s="11" t="s">
        <v>115</v>
      </c>
      <c r="AU1081" s="11" t="s">
        <v>76</v>
      </c>
    </row>
    <row r="1082" s="2" customFormat="1">
      <c r="A1082" s="32"/>
      <c r="B1082" s="33"/>
      <c r="C1082" s="34"/>
      <c r="D1082" s="210" t="s">
        <v>117</v>
      </c>
      <c r="E1082" s="34"/>
      <c r="F1082" s="214" t="s">
        <v>1768</v>
      </c>
      <c r="G1082" s="34"/>
      <c r="H1082" s="34"/>
      <c r="I1082" s="134"/>
      <c r="J1082" s="34"/>
      <c r="K1082" s="34"/>
      <c r="L1082" s="38"/>
      <c r="M1082" s="212"/>
      <c r="N1082" s="213"/>
      <c r="O1082" s="85"/>
      <c r="P1082" s="85"/>
      <c r="Q1082" s="85"/>
      <c r="R1082" s="85"/>
      <c r="S1082" s="85"/>
      <c r="T1082" s="86"/>
      <c r="U1082" s="32"/>
      <c r="V1082" s="32"/>
      <c r="W1082" s="32"/>
      <c r="X1082" s="32"/>
      <c r="Y1082" s="32"/>
      <c r="Z1082" s="32"/>
      <c r="AA1082" s="32"/>
      <c r="AB1082" s="32"/>
      <c r="AC1082" s="32"/>
      <c r="AD1082" s="32"/>
      <c r="AE1082" s="32"/>
      <c r="AT1082" s="11" t="s">
        <v>117</v>
      </c>
      <c r="AU1082" s="11" t="s">
        <v>76</v>
      </c>
    </row>
    <row r="1083" s="2" customFormat="1" ht="16.5" customHeight="1">
      <c r="A1083" s="32"/>
      <c r="B1083" s="33"/>
      <c r="C1083" s="196" t="s">
        <v>1794</v>
      </c>
      <c r="D1083" s="196" t="s">
        <v>108</v>
      </c>
      <c r="E1083" s="197" t="s">
        <v>1795</v>
      </c>
      <c r="F1083" s="198" t="s">
        <v>1796</v>
      </c>
      <c r="G1083" s="199" t="s">
        <v>571</v>
      </c>
      <c r="H1083" s="200">
        <v>200</v>
      </c>
      <c r="I1083" s="201"/>
      <c r="J1083" s="202">
        <f>ROUND(I1083*H1083,2)</f>
        <v>0</v>
      </c>
      <c r="K1083" s="203"/>
      <c r="L1083" s="38"/>
      <c r="M1083" s="204" t="s">
        <v>1</v>
      </c>
      <c r="N1083" s="205" t="s">
        <v>41</v>
      </c>
      <c r="O1083" s="85"/>
      <c r="P1083" s="206">
        <f>O1083*H1083</f>
        <v>0</v>
      </c>
      <c r="Q1083" s="206">
        <v>0</v>
      </c>
      <c r="R1083" s="206">
        <f>Q1083*H1083</f>
        <v>0</v>
      </c>
      <c r="S1083" s="206">
        <v>0</v>
      </c>
      <c r="T1083" s="207">
        <f>S1083*H1083</f>
        <v>0</v>
      </c>
      <c r="U1083" s="32"/>
      <c r="V1083" s="32"/>
      <c r="W1083" s="32"/>
      <c r="X1083" s="32"/>
      <c r="Y1083" s="32"/>
      <c r="Z1083" s="32"/>
      <c r="AA1083" s="32"/>
      <c r="AB1083" s="32"/>
      <c r="AC1083" s="32"/>
      <c r="AD1083" s="32"/>
      <c r="AE1083" s="32"/>
      <c r="AR1083" s="208" t="s">
        <v>112</v>
      </c>
      <c r="AT1083" s="208" t="s">
        <v>108</v>
      </c>
      <c r="AU1083" s="208" t="s">
        <v>76</v>
      </c>
      <c r="AY1083" s="11" t="s">
        <v>113</v>
      </c>
      <c r="BE1083" s="209">
        <f>IF(N1083="základní",J1083,0)</f>
        <v>0</v>
      </c>
      <c r="BF1083" s="209">
        <f>IF(N1083="snížená",J1083,0)</f>
        <v>0</v>
      </c>
      <c r="BG1083" s="209">
        <f>IF(N1083="zákl. přenesená",J1083,0)</f>
        <v>0</v>
      </c>
      <c r="BH1083" s="209">
        <f>IF(N1083="sníž. přenesená",J1083,0)</f>
        <v>0</v>
      </c>
      <c r="BI1083" s="209">
        <f>IF(N1083="nulová",J1083,0)</f>
        <v>0</v>
      </c>
      <c r="BJ1083" s="11" t="s">
        <v>84</v>
      </c>
      <c r="BK1083" s="209">
        <f>ROUND(I1083*H1083,2)</f>
        <v>0</v>
      </c>
      <c r="BL1083" s="11" t="s">
        <v>112</v>
      </c>
      <c r="BM1083" s="208" t="s">
        <v>1797</v>
      </c>
    </row>
    <row r="1084" s="2" customFormat="1">
      <c r="A1084" s="32"/>
      <c r="B1084" s="33"/>
      <c r="C1084" s="34"/>
      <c r="D1084" s="210" t="s">
        <v>115</v>
      </c>
      <c r="E1084" s="34"/>
      <c r="F1084" s="211" t="s">
        <v>1798</v>
      </c>
      <c r="G1084" s="34"/>
      <c r="H1084" s="34"/>
      <c r="I1084" s="134"/>
      <c r="J1084" s="34"/>
      <c r="K1084" s="34"/>
      <c r="L1084" s="38"/>
      <c r="M1084" s="212"/>
      <c r="N1084" s="213"/>
      <c r="O1084" s="85"/>
      <c r="P1084" s="85"/>
      <c r="Q1084" s="85"/>
      <c r="R1084" s="85"/>
      <c r="S1084" s="85"/>
      <c r="T1084" s="86"/>
      <c r="U1084" s="32"/>
      <c r="V1084" s="32"/>
      <c r="W1084" s="32"/>
      <c r="X1084" s="32"/>
      <c r="Y1084" s="32"/>
      <c r="Z1084" s="32"/>
      <c r="AA1084" s="32"/>
      <c r="AB1084" s="32"/>
      <c r="AC1084" s="32"/>
      <c r="AD1084" s="32"/>
      <c r="AE1084" s="32"/>
      <c r="AT1084" s="11" t="s">
        <v>115</v>
      </c>
      <c r="AU1084" s="11" t="s">
        <v>76</v>
      </c>
    </row>
    <row r="1085" s="2" customFormat="1">
      <c r="A1085" s="32"/>
      <c r="B1085" s="33"/>
      <c r="C1085" s="34"/>
      <c r="D1085" s="210" t="s">
        <v>117</v>
      </c>
      <c r="E1085" s="34"/>
      <c r="F1085" s="214" t="s">
        <v>1768</v>
      </c>
      <c r="G1085" s="34"/>
      <c r="H1085" s="34"/>
      <c r="I1085" s="134"/>
      <c r="J1085" s="34"/>
      <c r="K1085" s="34"/>
      <c r="L1085" s="38"/>
      <c r="M1085" s="212"/>
      <c r="N1085" s="213"/>
      <c r="O1085" s="85"/>
      <c r="P1085" s="85"/>
      <c r="Q1085" s="85"/>
      <c r="R1085" s="85"/>
      <c r="S1085" s="85"/>
      <c r="T1085" s="86"/>
      <c r="U1085" s="32"/>
      <c r="V1085" s="32"/>
      <c r="W1085" s="32"/>
      <c r="X1085" s="32"/>
      <c r="Y1085" s="32"/>
      <c r="Z1085" s="32"/>
      <c r="AA1085" s="32"/>
      <c r="AB1085" s="32"/>
      <c r="AC1085" s="32"/>
      <c r="AD1085" s="32"/>
      <c r="AE1085" s="32"/>
      <c r="AT1085" s="11" t="s">
        <v>117</v>
      </c>
      <c r="AU1085" s="11" t="s">
        <v>76</v>
      </c>
    </row>
    <row r="1086" s="2" customFormat="1" ht="16.5" customHeight="1">
      <c r="A1086" s="32"/>
      <c r="B1086" s="33"/>
      <c r="C1086" s="196" t="s">
        <v>1799</v>
      </c>
      <c r="D1086" s="196" t="s">
        <v>108</v>
      </c>
      <c r="E1086" s="197" t="s">
        <v>1800</v>
      </c>
      <c r="F1086" s="198" t="s">
        <v>1801</v>
      </c>
      <c r="G1086" s="199" t="s">
        <v>571</v>
      </c>
      <c r="H1086" s="200">
        <v>150</v>
      </c>
      <c r="I1086" s="201"/>
      <c r="J1086" s="202">
        <f>ROUND(I1086*H1086,2)</f>
        <v>0</v>
      </c>
      <c r="K1086" s="203"/>
      <c r="L1086" s="38"/>
      <c r="M1086" s="204" t="s">
        <v>1</v>
      </c>
      <c r="N1086" s="205" t="s">
        <v>41</v>
      </c>
      <c r="O1086" s="85"/>
      <c r="P1086" s="206">
        <f>O1086*H1086</f>
        <v>0</v>
      </c>
      <c r="Q1086" s="206">
        <v>0</v>
      </c>
      <c r="R1086" s="206">
        <f>Q1086*H1086</f>
        <v>0</v>
      </c>
      <c r="S1086" s="206">
        <v>0</v>
      </c>
      <c r="T1086" s="207">
        <f>S1086*H1086</f>
        <v>0</v>
      </c>
      <c r="U1086" s="32"/>
      <c r="V1086" s="32"/>
      <c r="W1086" s="32"/>
      <c r="X1086" s="32"/>
      <c r="Y1086" s="32"/>
      <c r="Z1086" s="32"/>
      <c r="AA1086" s="32"/>
      <c r="AB1086" s="32"/>
      <c r="AC1086" s="32"/>
      <c r="AD1086" s="32"/>
      <c r="AE1086" s="32"/>
      <c r="AR1086" s="208" t="s">
        <v>112</v>
      </c>
      <c r="AT1086" s="208" t="s">
        <v>108</v>
      </c>
      <c r="AU1086" s="208" t="s">
        <v>76</v>
      </c>
      <c r="AY1086" s="11" t="s">
        <v>113</v>
      </c>
      <c r="BE1086" s="209">
        <f>IF(N1086="základní",J1086,0)</f>
        <v>0</v>
      </c>
      <c r="BF1086" s="209">
        <f>IF(N1086="snížená",J1086,0)</f>
        <v>0</v>
      </c>
      <c r="BG1086" s="209">
        <f>IF(N1086="zákl. přenesená",J1086,0)</f>
        <v>0</v>
      </c>
      <c r="BH1086" s="209">
        <f>IF(N1086="sníž. přenesená",J1086,0)</f>
        <v>0</v>
      </c>
      <c r="BI1086" s="209">
        <f>IF(N1086="nulová",J1086,0)</f>
        <v>0</v>
      </c>
      <c r="BJ1086" s="11" t="s">
        <v>84</v>
      </c>
      <c r="BK1086" s="209">
        <f>ROUND(I1086*H1086,2)</f>
        <v>0</v>
      </c>
      <c r="BL1086" s="11" t="s">
        <v>112</v>
      </c>
      <c r="BM1086" s="208" t="s">
        <v>1802</v>
      </c>
    </row>
    <row r="1087" s="2" customFormat="1">
      <c r="A1087" s="32"/>
      <c r="B1087" s="33"/>
      <c r="C1087" s="34"/>
      <c r="D1087" s="210" t="s">
        <v>115</v>
      </c>
      <c r="E1087" s="34"/>
      <c r="F1087" s="211" t="s">
        <v>1803</v>
      </c>
      <c r="G1087" s="34"/>
      <c r="H1087" s="34"/>
      <c r="I1087" s="134"/>
      <c r="J1087" s="34"/>
      <c r="K1087" s="34"/>
      <c r="L1087" s="38"/>
      <c r="M1087" s="212"/>
      <c r="N1087" s="213"/>
      <c r="O1087" s="85"/>
      <c r="P1087" s="85"/>
      <c r="Q1087" s="85"/>
      <c r="R1087" s="85"/>
      <c r="S1087" s="85"/>
      <c r="T1087" s="86"/>
      <c r="U1087" s="32"/>
      <c r="V1087" s="32"/>
      <c r="W1087" s="32"/>
      <c r="X1087" s="32"/>
      <c r="Y1087" s="32"/>
      <c r="Z1087" s="32"/>
      <c r="AA1087" s="32"/>
      <c r="AB1087" s="32"/>
      <c r="AC1087" s="32"/>
      <c r="AD1087" s="32"/>
      <c r="AE1087" s="32"/>
      <c r="AT1087" s="11" t="s">
        <v>115</v>
      </c>
      <c r="AU1087" s="11" t="s">
        <v>76</v>
      </c>
    </row>
    <row r="1088" s="2" customFormat="1">
      <c r="A1088" s="32"/>
      <c r="B1088" s="33"/>
      <c r="C1088" s="34"/>
      <c r="D1088" s="210" t="s">
        <v>117</v>
      </c>
      <c r="E1088" s="34"/>
      <c r="F1088" s="214" t="s">
        <v>1768</v>
      </c>
      <c r="G1088" s="34"/>
      <c r="H1088" s="34"/>
      <c r="I1088" s="134"/>
      <c r="J1088" s="34"/>
      <c r="K1088" s="34"/>
      <c r="L1088" s="38"/>
      <c r="M1088" s="212"/>
      <c r="N1088" s="213"/>
      <c r="O1088" s="85"/>
      <c r="P1088" s="85"/>
      <c r="Q1088" s="85"/>
      <c r="R1088" s="85"/>
      <c r="S1088" s="85"/>
      <c r="T1088" s="86"/>
      <c r="U1088" s="32"/>
      <c r="V1088" s="32"/>
      <c r="W1088" s="32"/>
      <c r="X1088" s="32"/>
      <c r="Y1088" s="32"/>
      <c r="Z1088" s="32"/>
      <c r="AA1088" s="32"/>
      <c r="AB1088" s="32"/>
      <c r="AC1088" s="32"/>
      <c r="AD1088" s="32"/>
      <c r="AE1088" s="32"/>
      <c r="AT1088" s="11" t="s">
        <v>117</v>
      </c>
      <c r="AU1088" s="11" t="s">
        <v>76</v>
      </c>
    </row>
    <row r="1089" s="2" customFormat="1" ht="16.5" customHeight="1">
      <c r="A1089" s="32"/>
      <c r="B1089" s="33"/>
      <c r="C1089" s="196" t="s">
        <v>1804</v>
      </c>
      <c r="D1089" s="196" t="s">
        <v>108</v>
      </c>
      <c r="E1089" s="197" t="s">
        <v>1805</v>
      </c>
      <c r="F1089" s="198" t="s">
        <v>1806</v>
      </c>
      <c r="G1089" s="199" t="s">
        <v>571</v>
      </c>
      <c r="H1089" s="200">
        <v>150</v>
      </c>
      <c r="I1089" s="201"/>
      <c r="J1089" s="202">
        <f>ROUND(I1089*H1089,2)</f>
        <v>0</v>
      </c>
      <c r="K1089" s="203"/>
      <c r="L1089" s="38"/>
      <c r="M1089" s="204" t="s">
        <v>1</v>
      </c>
      <c r="N1089" s="205" t="s">
        <v>41</v>
      </c>
      <c r="O1089" s="85"/>
      <c r="P1089" s="206">
        <f>O1089*H1089</f>
        <v>0</v>
      </c>
      <c r="Q1089" s="206">
        <v>0</v>
      </c>
      <c r="R1089" s="206">
        <f>Q1089*H1089</f>
        <v>0</v>
      </c>
      <c r="S1089" s="206">
        <v>0</v>
      </c>
      <c r="T1089" s="207">
        <f>S1089*H1089</f>
        <v>0</v>
      </c>
      <c r="U1089" s="32"/>
      <c r="V1089" s="32"/>
      <c r="W1089" s="32"/>
      <c r="X1089" s="32"/>
      <c r="Y1089" s="32"/>
      <c r="Z1089" s="32"/>
      <c r="AA1089" s="32"/>
      <c r="AB1089" s="32"/>
      <c r="AC1089" s="32"/>
      <c r="AD1089" s="32"/>
      <c r="AE1089" s="32"/>
      <c r="AR1089" s="208" t="s">
        <v>112</v>
      </c>
      <c r="AT1089" s="208" t="s">
        <v>108</v>
      </c>
      <c r="AU1089" s="208" t="s">
        <v>76</v>
      </c>
      <c r="AY1089" s="11" t="s">
        <v>113</v>
      </c>
      <c r="BE1089" s="209">
        <f>IF(N1089="základní",J1089,0)</f>
        <v>0</v>
      </c>
      <c r="BF1089" s="209">
        <f>IF(N1089="snížená",J1089,0)</f>
        <v>0</v>
      </c>
      <c r="BG1089" s="209">
        <f>IF(N1089="zákl. přenesená",J1089,0)</f>
        <v>0</v>
      </c>
      <c r="BH1089" s="209">
        <f>IF(N1089="sníž. přenesená",J1089,0)</f>
        <v>0</v>
      </c>
      <c r="BI1089" s="209">
        <f>IF(N1089="nulová",J1089,0)</f>
        <v>0</v>
      </c>
      <c r="BJ1089" s="11" t="s">
        <v>84</v>
      </c>
      <c r="BK1089" s="209">
        <f>ROUND(I1089*H1089,2)</f>
        <v>0</v>
      </c>
      <c r="BL1089" s="11" t="s">
        <v>112</v>
      </c>
      <c r="BM1089" s="208" t="s">
        <v>1807</v>
      </c>
    </row>
    <row r="1090" s="2" customFormat="1">
      <c r="A1090" s="32"/>
      <c r="B1090" s="33"/>
      <c r="C1090" s="34"/>
      <c r="D1090" s="210" t="s">
        <v>115</v>
      </c>
      <c r="E1090" s="34"/>
      <c r="F1090" s="211" t="s">
        <v>1808</v>
      </c>
      <c r="G1090" s="34"/>
      <c r="H1090" s="34"/>
      <c r="I1090" s="134"/>
      <c r="J1090" s="34"/>
      <c r="K1090" s="34"/>
      <c r="L1090" s="38"/>
      <c r="M1090" s="212"/>
      <c r="N1090" s="213"/>
      <c r="O1090" s="85"/>
      <c r="P1090" s="85"/>
      <c r="Q1090" s="85"/>
      <c r="R1090" s="85"/>
      <c r="S1090" s="85"/>
      <c r="T1090" s="86"/>
      <c r="U1090" s="32"/>
      <c r="V1090" s="32"/>
      <c r="W1090" s="32"/>
      <c r="X1090" s="32"/>
      <c r="Y1090" s="32"/>
      <c r="Z1090" s="32"/>
      <c r="AA1090" s="32"/>
      <c r="AB1090" s="32"/>
      <c r="AC1090" s="32"/>
      <c r="AD1090" s="32"/>
      <c r="AE1090" s="32"/>
      <c r="AT1090" s="11" t="s">
        <v>115</v>
      </c>
      <c r="AU1090" s="11" t="s">
        <v>76</v>
      </c>
    </row>
    <row r="1091" s="2" customFormat="1">
      <c r="A1091" s="32"/>
      <c r="B1091" s="33"/>
      <c r="C1091" s="34"/>
      <c r="D1091" s="210" t="s">
        <v>117</v>
      </c>
      <c r="E1091" s="34"/>
      <c r="F1091" s="214" t="s">
        <v>1768</v>
      </c>
      <c r="G1091" s="34"/>
      <c r="H1091" s="34"/>
      <c r="I1091" s="134"/>
      <c r="J1091" s="34"/>
      <c r="K1091" s="34"/>
      <c r="L1091" s="38"/>
      <c r="M1091" s="212"/>
      <c r="N1091" s="213"/>
      <c r="O1091" s="85"/>
      <c r="P1091" s="85"/>
      <c r="Q1091" s="85"/>
      <c r="R1091" s="85"/>
      <c r="S1091" s="85"/>
      <c r="T1091" s="86"/>
      <c r="U1091" s="32"/>
      <c r="V1091" s="32"/>
      <c r="W1091" s="32"/>
      <c r="X1091" s="32"/>
      <c r="Y1091" s="32"/>
      <c r="Z1091" s="32"/>
      <c r="AA1091" s="32"/>
      <c r="AB1091" s="32"/>
      <c r="AC1091" s="32"/>
      <c r="AD1091" s="32"/>
      <c r="AE1091" s="32"/>
      <c r="AT1091" s="11" t="s">
        <v>117</v>
      </c>
      <c r="AU1091" s="11" t="s">
        <v>76</v>
      </c>
    </row>
    <row r="1092" s="2" customFormat="1" ht="16.5" customHeight="1">
      <c r="A1092" s="32"/>
      <c r="B1092" s="33"/>
      <c r="C1092" s="196" t="s">
        <v>1809</v>
      </c>
      <c r="D1092" s="196" t="s">
        <v>108</v>
      </c>
      <c r="E1092" s="197" t="s">
        <v>1810</v>
      </c>
      <c r="F1092" s="198" t="s">
        <v>1811</v>
      </c>
      <c r="G1092" s="199" t="s">
        <v>571</v>
      </c>
      <c r="H1092" s="200">
        <v>150</v>
      </c>
      <c r="I1092" s="201"/>
      <c r="J1092" s="202">
        <f>ROUND(I1092*H1092,2)</f>
        <v>0</v>
      </c>
      <c r="K1092" s="203"/>
      <c r="L1092" s="38"/>
      <c r="M1092" s="204" t="s">
        <v>1</v>
      </c>
      <c r="N1092" s="205" t="s">
        <v>41</v>
      </c>
      <c r="O1092" s="85"/>
      <c r="P1092" s="206">
        <f>O1092*H1092</f>
        <v>0</v>
      </c>
      <c r="Q1092" s="206">
        <v>0</v>
      </c>
      <c r="R1092" s="206">
        <f>Q1092*H1092</f>
        <v>0</v>
      </c>
      <c r="S1092" s="206">
        <v>0</v>
      </c>
      <c r="T1092" s="207">
        <f>S1092*H1092</f>
        <v>0</v>
      </c>
      <c r="U1092" s="32"/>
      <c r="V1092" s="32"/>
      <c r="W1092" s="32"/>
      <c r="X1092" s="32"/>
      <c r="Y1092" s="32"/>
      <c r="Z1092" s="32"/>
      <c r="AA1092" s="32"/>
      <c r="AB1092" s="32"/>
      <c r="AC1092" s="32"/>
      <c r="AD1092" s="32"/>
      <c r="AE1092" s="32"/>
      <c r="AR1092" s="208" t="s">
        <v>112</v>
      </c>
      <c r="AT1092" s="208" t="s">
        <v>108</v>
      </c>
      <c r="AU1092" s="208" t="s">
        <v>76</v>
      </c>
      <c r="AY1092" s="11" t="s">
        <v>113</v>
      </c>
      <c r="BE1092" s="209">
        <f>IF(N1092="základní",J1092,0)</f>
        <v>0</v>
      </c>
      <c r="BF1092" s="209">
        <f>IF(N1092="snížená",J1092,0)</f>
        <v>0</v>
      </c>
      <c r="BG1092" s="209">
        <f>IF(N1092="zákl. přenesená",J1092,0)</f>
        <v>0</v>
      </c>
      <c r="BH1092" s="209">
        <f>IF(N1092="sníž. přenesená",J1092,0)</f>
        <v>0</v>
      </c>
      <c r="BI1092" s="209">
        <f>IF(N1092="nulová",J1092,0)</f>
        <v>0</v>
      </c>
      <c r="BJ1092" s="11" t="s">
        <v>84</v>
      </c>
      <c r="BK1092" s="209">
        <f>ROUND(I1092*H1092,2)</f>
        <v>0</v>
      </c>
      <c r="BL1092" s="11" t="s">
        <v>112</v>
      </c>
      <c r="BM1092" s="208" t="s">
        <v>1812</v>
      </c>
    </row>
    <row r="1093" s="2" customFormat="1">
      <c r="A1093" s="32"/>
      <c r="B1093" s="33"/>
      <c r="C1093" s="34"/>
      <c r="D1093" s="210" t="s">
        <v>115</v>
      </c>
      <c r="E1093" s="34"/>
      <c r="F1093" s="211" t="s">
        <v>1813</v>
      </c>
      <c r="G1093" s="34"/>
      <c r="H1093" s="34"/>
      <c r="I1093" s="134"/>
      <c r="J1093" s="34"/>
      <c r="K1093" s="34"/>
      <c r="L1093" s="38"/>
      <c r="M1093" s="212"/>
      <c r="N1093" s="213"/>
      <c r="O1093" s="85"/>
      <c r="P1093" s="85"/>
      <c r="Q1093" s="85"/>
      <c r="R1093" s="85"/>
      <c r="S1093" s="85"/>
      <c r="T1093" s="86"/>
      <c r="U1093" s="32"/>
      <c r="V1093" s="32"/>
      <c r="W1093" s="32"/>
      <c r="X1093" s="32"/>
      <c r="Y1093" s="32"/>
      <c r="Z1093" s="32"/>
      <c r="AA1093" s="32"/>
      <c r="AB1093" s="32"/>
      <c r="AC1093" s="32"/>
      <c r="AD1093" s="32"/>
      <c r="AE1093" s="32"/>
      <c r="AT1093" s="11" t="s">
        <v>115</v>
      </c>
      <c r="AU1093" s="11" t="s">
        <v>76</v>
      </c>
    </row>
    <row r="1094" s="2" customFormat="1">
      <c r="A1094" s="32"/>
      <c r="B1094" s="33"/>
      <c r="C1094" s="34"/>
      <c r="D1094" s="210" t="s">
        <v>117</v>
      </c>
      <c r="E1094" s="34"/>
      <c r="F1094" s="214" t="s">
        <v>1768</v>
      </c>
      <c r="G1094" s="34"/>
      <c r="H1094" s="34"/>
      <c r="I1094" s="134"/>
      <c r="J1094" s="34"/>
      <c r="K1094" s="34"/>
      <c r="L1094" s="38"/>
      <c r="M1094" s="212"/>
      <c r="N1094" s="213"/>
      <c r="O1094" s="85"/>
      <c r="P1094" s="85"/>
      <c r="Q1094" s="85"/>
      <c r="R1094" s="85"/>
      <c r="S1094" s="85"/>
      <c r="T1094" s="86"/>
      <c r="U1094" s="32"/>
      <c r="V1094" s="32"/>
      <c r="W1094" s="32"/>
      <c r="X1094" s="32"/>
      <c r="Y1094" s="32"/>
      <c r="Z1094" s="32"/>
      <c r="AA1094" s="32"/>
      <c r="AB1094" s="32"/>
      <c r="AC1094" s="32"/>
      <c r="AD1094" s="32"/>
      <c r="AE1094" s="32"/>
      <c r="AT1094" s="11" t="s">
        <v>117</v>
      </c>
      <c r="AU1094" s="11" t="s">
        <v>76</v>
      </c>
    </row>
    <row r="1095" s="2" customFormat="1" ht="16.5" customHeight="1">
      <c r="A1095" s="32"/>
      <c r="B1095" s="33"/>
      <c r="C1095" s="196" t="s">
        <v>1814</v>
      </c>
      <c r="D1095" s="196" t="s">
        <v>108</v>
      </c>
      <c r="E1095" s="197" t="s">
        <v>1815</v>
      </c>
      <c r="F1095" s="198" t="s">
        <v>1816</v>
      </c>
      <c r="G1095" s="199" t="s">
        <v>571</v>
      </c>
      <c r="H1095" s="200">
        <v>150</v>
      </c>
      <c r="I1095" s="201"/>
      <c r="J1095" s="202">
        <f>ROUND(I1095*H1095,2)</f>
        <v>0</v>
      </c>
      <c r="K1095" s="203"/>
      <c r="L1095" s="38"/>
      <c r="M1095" s="204" t="s">
        <v>1</v>
      </c>
      <c r="N1095" s="205" t="s">
        <v>41</v>
      </c>
      <c r="O1095" s="85"/>
      <c r="P1095" s="206">
        <f>O1095*H1095</f>
        <v>0</v>
      </c>
      <c r="Q1095" s="206">
        <v>0</v>
      </c>
      <c r="R1095" s="206">
        <f>Q1095*H1095</f>
        <v>0</v>
      </c>
      <c r="S1095" s="206">
        <v>0</v>
      </c>
      <c r="T1095" s="207">
        <f>S1095*H1095</f>
        <v>0</v>
      </c>
      <c r="U1095" s="32"/>
      <c r="V1095" s="32"/>
      <c r="W1095" s="32"/>
      <c r="X1095" s="32"/>
      <c r="Y1095" s="32"/>
      <c r="Z1095" s="32"/>
      <c r="AA1095" s="32"/>
      <c r="AB1095" s="32"/>
      <c r="AC1095" s="32"/>
      <c r="AD1095" s="32"/>
      <c r="AE1095" s="32"/>
      <c r="AR1095" s="208" t="s">
        <v>112</v>
      </c>
      <c r="AT1095" s="208" t="s">
        <v>108</v>
      </c>
      <c r="AU1095" s="208" t="s">
        <v>76</v>
      </c>
      <c r="AY1095" s="11" t="s">
        <v>113</v>
      </c>
      <c r="BE1095" s="209">
        <f>IF(N1095="základní",J1095,0)</f>
        <v>0</v>
      </c>
      <c r="BF1095" s="209">
        <f>IF(N1095="snížená",J1095,0)</f>
        <v>0</v>
      </c>
      <c r="BG1095" s="209">
        <f>IF(N1095="zákl. přenesená",J1095,0)</f>
        <v>0</v>
      </c>
      <c r="BH1095" s="209">
        <f>IF(N1095="sníž. přenesená",J1095,0)</f>
        <v>0</v>
      </c>
      <c r="BI1095" s="209">
        <f>IF(N1095="nulová",J1095,0)</f>
        <v>0</v>
      </c>
      <c r="BJ1095" s="11" t="s">
        <v>84</v>
      </c>
      <c r="BK1095" s="209">
        <f>ROUND(I1095*H1095,2)</f>
        <v>0</v>
      </c>
      <c r="BL1095" s="11" t="s">
        <v>112</v>
      </c>
      <c r="BM1095" s="208" t="s">
        <v>1817</v>
      </c>
    </row>
    <row r="1096" s="2" customFormat="1">
      <c r="A1096" s="32"/>
      <c r="B1096" s="33"/>
      <c r="C1096" s="34"/>
      <c r="D1096" s="210" t="s">
        <v>115</v>
      </c>
      <c r="E1096" s="34"/>
      <c r="F1096" s="211" t="s">
        <v>1818</v>
      </c>
      <c r="G1096" s="34"/>
      <c r="H1096" s="34"/>
      <c r="I1096" s="134"/>
      <c r="J1096" s="34"/>
      <c r="K1096" s="34"/>
      <c r="L1096" s="38"/>
      <c r="M1096" s="212"/>
      <c r="N1096" s="213"/>
      <c r="O1096" s="85"/>
      <c r="P1096" s="85"/>
      <c r="Q1096" s="85"/>
      <c r="R1096" s="85"/>
      <c r="S1096" s="85"/>
      <c r="T1096" s="86"/>
      <c r="U1096" s="32"/>
      <c r="V1096" s="32"/>
      <c r="W1096" s="32"/>
      <c r="X1096" s="32"/>
      <c r="Y1096" s="32"/>
      <c r="Z1096" s="32"/>
      <c r="AA1096" s="32"/>
      <c r="AB1096" s="32"/>
      <c r="AC1096" s="32"/>
      <c r="AD1096" s="32"/>
      <c r="AE1096" s="32"/>
      <c r="AT1096" s="11" t="s">
        <v>115</v>
      </c>
      <c r="AU1096" s="11" t="s">
        <v>76</v>
      </c>
    </row>
    <row r="1097" s="2" customFormat="1">
      <c r="A1097" s="32"/>
      <c r="B1097" s="33"/>
      <c r="C1097" s="34"/>
      <c r="D1097" s="210" t="s">
        <v>117</v>
      </c>
      <c r="E1097" s="34"/>
      <c r="F1097" s="214" t="s">
        <v>1768</v>
      </c>
      <c r="G1097" s="34"/>
      <c r="H1097" s="34"/>
      <c r="I1097" s="134"/>
      <c r="J1097" s="34"/>
      <c r="K1097" s="34"/>
      <c r="L1097" s="38"/>
      <c r="M1097" s="212"/>
      <c r="N1097" s="213"/>
      <c r="O1097" s="85"/>
      <c r="P1097" s="85"/>
      <c r="Q1097" s="85"/>
      <c r="R1097" s="85"/>
      <c r="S1097" s="85"/>
      <c r="T1097" s="86"/>
      <c r="U1097" s="32"/>
      <c r="V1097" s="32"/>
      <c r="W1097" s="32"/>
      <c r="X1097" s="32"/>
      <c r="Y1097" s="32"/>
      <c r="Z1097" s="32"/>
      <c r="AA1097" s="32"/>
      <c r="AB1097" s="32"/>
      <c r="AC1097" s="32"/>
      <c r="AD1097" s="32"/>
      <c r="AE1097" s="32"/>
      <c r="AT1097" s="11" t="s">
        <v>117</v>
      </c>
      <c r="AU1097" s="11" t="s">
        <v>76</v>
      </c>
    </row>
    <row r="1098" s="2" customFormat="1" ht="16.5" customHeight="1">
      <c r="A1098" s="32"/>
      <c r="B1098" s="33"/>
      <c r="C1098" s="196" t="s">
        <v>1819</v>
      </c>
      <c r="D1098" s="196" t="s">
        <v>108</v>
      </c>
      <c r="E1098" s="197" t="s">
        <v>1820</v>
      </c>
      <c r="F1098" s="198" t="s">
        <v>1821</v>
      </c>
      <c r="G1098" s="199" t="s">
        <v>571</v>
      </c>
      <c r="H1098" s="200">
        <v>300</v>
      </c>
      <c r="I1098" s="201"/>
      <c r="J1098" s="202">
        <f>ROUND(I1098*H1098,2)</f>
        <v>0</v>
      </c>
      <c r="K1098" s="203"/>
      <c r="L1098" s="38"/>
      <c r="M1098" s="204" t="s">
        <v>1</v>
      </c>
      <c r="N1098" s="205" t="s">
        <v>41</v>
      </c>
      <c r="O1098" s="85"/>
      <c r="P1098" s="206">
        <f>O1098*H1098</f>
        <v>0</v>
      </c>
      <c r="Q1098" s="206">
        <v>0</v>
      </c>
      <c r="R1098" s="206">
        <f>Q1098*H1098</f>
        <v>0</v>
      </c>
      <c r="S1098" s="206">
        <v>0</v>
      </c>
      <c r="T1098" s="207">
        <f>S1098*H1098</f>
        <v>0</v>
      </c>
      <c r="U1098" s="32"/>
      <c r="V1098" s="32"/>
      <c r="W1098" s="32"/>
      <c r="X1098" s="32"/>
      <c r="Y1098" s="32"/>
      <c r="Z1098" s="32"/>
      <c r="AA1098" s="32"/>
      <c r="AB1098" s="32"/>
      <c r="AC1098" s="32"/>
      <c r="AD1098" s="32"/>
      <c r="AE1098" s="32"/>
      <c r="AR1098" s="208" t="s">
        <v>112</v>
      </c>
      <c r="AT1098" s="208" t="s">
        <v>108</v>
      </c>
      <c r="AU1098" s="208" t="s">
        <v>76</v>
      </c>
      <c r="AY1098" s="11" t="s">
        <v>113</v>
      </c>
      <c r="BE1098" s="209">
        <f>IF(N1098="základní",J1098,0)</f>
        <v>0</v>
      </c>
      <c r="BF1098" s="209">
        <f>IF(N1098="snížená",J1098,0)</f>
        <v>0</v>
      </c>
      <c r="BG1098" s="209">
        <f>IF(N1098="zákl. přenesená",J1098,0)</f>
        <v>0</v>
      </c>
      <c r="BH1098" s="209">
        <f>IF(N1098="sníž. přenesená",J1098,0)</f>
        <v>0</v>
      </c>
      <c r="BI1098" s="209">
        <f>IF(N1098="nulová",J1098,0)</f>
        <v>0</v>
      </c>
      <c r="BJ1098" s="11" t="s">
        <v>84</v>
      </c>
      <c r="BK1098" s="209">
        <f>ROUND(I1098*H1098,2)</f>
        <v>0</v>
      </c>
      <c r="BL1098" s="11" t="s">
        <v>112</v>
      </c>
      <c r="BM1098" s="208" t="s">
        <v>1822</v>
      </c>
    </row>
    <row r="1099" s="2" customFormat="1">
      <c r="A1099" s="32"/>
      <c r="B1099" s="33"/>
      <c r="C1099" s="34"/>
      <c r="D1099" s="210" t="s">
        <v>115</v>
      </c>
      <c r="E1099" s="34"/>
      <c r="F1099" s="211" t="s">
        <v>1823</v>
      </c>
      <c r="G1099" s="34"/>
      <c r="H1099" s="34"/>
      <c r="I1099" s="134"/>
      <c r="J1099" s="34"/>
      <c r="K1099" s="34"/>
      <c r="L1099" s="38"/>
      <c r="M1099" s="212"/>
      <c r="N1099" s="213"/>
      <c r="O1099" s="85"/>
      <c r="P1099" s="85"/>
      <c r="Q1099" s="85"/>
      <c r="R1099" s="85"/>
      <c r="S1099" s="85"/>
      <c r="T1099" s="86"/>
      <c r="U1099" s="32"/>
      <c r="V1099" s="32"/>
      <c r="W1099" s="32"/>
      <c r="X1099" s="32"/>
      <c r="Y1099" s="32"/>
      <c r="Z1099" s="32"/>
      <c r="AA1099" s="32"/>
      <c r="AB1099" s="32"/>
      <c r="AC1099" s="32"/>
      <c r="AD1099" s="32"/>
      <c r="AE1099" s="32"/>
      <c r="AT1099" s="11" t="s">
        <v>115</v>
      </c>
      <c r="AU1099" s="11" t="s">
        <v>76</v>
      </c>
    </row>
    <row r="1100" s="2" customFormat="1">
      <c r="A1100" s="32"/>
      <c r="B1100" s="33"/>
      <c r="C1100" s="34"/>
      <c r="D1100" s="210" t="s">
        <v>117</v>
      </c>
      <c r="E1100" s="34"/>
      <c r="F1100" s="214" t="s">
        <v>1824</v>
      </c>
      <c r="G1100" s="34"/>
      <c r="H1100" s="34"/>
      <c r="I1100" s="134"/>
      <c r="J1100" s="34"/>
      <c r="K1100" s="34"/>
      <c r="L1100" s="38"/>
      <c r="M1100" s="212"/>
      <c r="N1100" s="213"/>
      <c r="O1100" s="85"/>
      <c r="P1100" s="85"/>
      <c r="Q1100" s="85"/>
      <c r="R1100" s="85"/>
      <c r="S1100" s="85"/>
      <c r="T1100" s="86"/>
      <c r="U1100" s="32"/>
      <c r="V1100" s="32"/>
      <c r="W1100" s="32"/>
      <c r="X1100" s="32"/>
      <c r="Y1100" s="32"/>
      <c r="Z1100" s="32"/>
      <c r="AA1100" s="32"/>
      <c r="AB1100" s="32"/>
      <c r="AC1100" s="32"/>
      <c r="AD1100" s="32"/>
      <c r="AE1100" s="32"/>
      <c r="AT1100" s="11" t="s">
        <v>117</v>
      </c>
      <c r="AU1100" s="11" t="s">
        <v>76</v>
      </c>
    </row>
    <row r="1101" s="2" customFormat="1" ht="16.5" customHeight="1">
      <c r="A1101" s="32"/>
      <c r="B1101" s="33"/>
      <c r="C1101" s="196" t="s">
        <v>1825</v>
      </c>
      <c r="D1101" s="196" t="s">
        <v>108</v>
      </c>
      <c r="E1101" s="197" t="s">
        <v>1826</v>
      </c>
      <c r="F1101" s="198" t="s">
        <v>1827</v>
      </c>
      <c r="G1101" s="199" t="s">
        <v>571</v>
      </c>
      <c r="H1101" s="200">
        <v>200</v>
      </c>
      <c r="I1101" s="201"/>
      <c r="J1101" s="202">
        <f>ROUND(I1101*H1101,2)</f>
        <v>0</v>
      </c>
      <c r="K1101" s="203"/>
      <c r="L1101" s="38"/>
      <c r="M1101" s="204" t="s">
        <v>1</v>
      </c>
      <c r="N1101" s="205" t="s">
        <v>41</v>
      </c>
      <c r="O1101" s="85"/>
      <c r="P1101" s="206">
        <f>O1101*H1101</f>
        <v>0</v>
      </c>
      <c r="Q1101" s="206">
        <v>0</v>
      </c>
      <c r="R1101" s="206">
        <f>Q1101*H1101</f>
        <v>0</v>
      </c>
      <c r="S1101" s="206">
        <v>0</v>
      </c>
      <c r="T1101" s="207">
        <f>S1101*H1101</f>
        <v>0</v>
      </c>
      <c r="U1101" s="32"/>
      <c r="V1101" s="32"/>
      <c r="W1101" s="32"/>
      <c r="X1101" s="32"/>
      <c r="Y1101" s="32"/>
      <c r="Z1101" s="32"/>
      <c r="AA1101" s="32"/>
      <c r="AB1101" s="32"/>
      <c r="AC1101" s="32"/>
      <c r="AD1101" s="32"/>
      <c r="AE1101" s="32"/>
      <c r="AR1101" s="208" t="s">
        <v>112</v>
      </c>
      <c r="AT1101" s="208" t="s">
        <v>108</v>
      </c>
      <c r="AU1101" s="208" t="s">
        <v>76</v>
      </c>
      <c r="AY1101" s="11" t="s">
        <v>113</v>
      </c>
      <c r="BE1101" s="209">
        <f>IF(N1101="základní",J1101,0)</f>
        <v>0</v>
      </c>
      <c r="BF1101" s="209">
        <f>IF(N1101="snížená",J1101,0)</f>
        <v>0</v>
      </c>
      <c r="BG1101" s="209">
        <f>IF(N1101="zákl. přenesená",J1101,0)</f>
        <v>0</v>
      </c>
      <c r="BH1101" s="209">
        <f>IF(N1101="sníž. přenesená",J1101,0)</f>
        <v>0</v>
      </c>
      <c r="BI1101" s="209">
        <f>IF(N1101="nulová",J1101,0)</f>
        <v>0</v>
      </c>
      <c r="BJ1101" s="11" t="s">
        <v>84</v>
      </c>
      <c r="BK1101" s="209">
        <f>ROUND(I1101*H1101,2)</f>
        <v>0</v>
      </c>
      <c r="BL1101" s="11" t="s">
        <v>112</v>
      </c>
      <c r="BM1101" s="208" t="s">
        <v>1828</v>
      </c>
    </row>
    <row r="1102" s="2" customFormat="1">
      <c r="A1102" s="32"/>
      <c r="B1102" s="33"/>
      <c r="C1102" s="34"/>
      <c r="D1102" s="210" t="s">
        <v>115</v>
      </c>
      <c r="E1102" s="34"/>
      <c r="F1102" s="211" t="s">
        <v>1829</v>
      </c>
      <c r="G1102" s="34"/>
      <c r="H1102" s="34"/>
      <c r="I1102" s="134"/>
      <c r="J1102" s="34"/>
      <c r="K1102" s="34"/>
      <c r="L1102" s="38"/>
      <c r="M1102" s="212"/>
      <c r="N1102" s="213"/>
      <c r="O1102" s="85"/>
      <c r="P1102" s="85"/>
      <c r="Q1102" s="85"/>
      <c r="R1102" s="85"/>
      <c r="S1102" s="85"/>
      <c r="T1102" s="86"/>
      <c r="U1102" s="32"/>
      <c r="V1102" s="32"/>
      <c r="W1102" s="32"/>
      <c r="X1102" s="32"/>
      <c r="Y1102" s="32"/>
      <c r="Z1102" s="32"/>
      <c r="AA1102" s="32"/>
      <c r="AB1102" s="32"/>
      <c r="AC1102" s="32"/>
      <c r="AD1102" s="32"/>
      <c r="AE1102" s="32"/>
      <c r="AT1102" s="11" t="s">
        <v>115</v>
      </c>
      <c r="AU1102" s="11" t="s">
        <v>76</v>
      </c>
    </row>
    <row r="1103" s="2" customFormat="1">
      <c r="A1103" s="32"/>
      <c r="B1103" s="33"/>
      <c r="C1103" s="34"/>
      <c r="D1103" s="210" t="s">
        <v>117</v>
      </c>
      <c r="E1103" s="34"/>
      <c r="F1103" s="214" t="s">
        <v>1824</v>
      </c>
      <c r="G1103" s="34"/>
      <c r="H1103" s="34"/>
      <c r="I1103" s="134"/>
      <c r="J1103" s="34"/>
      <c r="K1103" s="34"/>
      <c r="L1103" s="38"/>
      <c r="M1103" s="212"/>
      <c r="N1103" s="213"/>
      <c r="O1103" s="85"/>
      <c r="P1103" s="85"/>
      <c r="Q1103" s="85"/>
      <c r="R1103" s="85"/>
      <c r="S1103" s="85"/>
      <c r="T1103" s="86"/>
      <c r="U1103" s="32"/>
      <c r="V1103" s="32"/>
      <c r="W1103" s="32"/>
      <c r="X1103" s="32"/>
      <c r="Y1103" s="32"/>
      <c r="Z1103" s="32"/>
      <c r="AA1103" s="32"/>
      <c r="AB1103" s="32"/>
      <c r="AC1103" s="32"/>
      <c r="AD1103" s="32"/>
      <c r="AE1103" s="32"/>
      <c r="AT1103" s="11" t="s">
        <v>117</v>
      </c>
      <c r="AU1103" s="11" t="s">
        <v>76</v>
      </c>
    </row>
    <row r="1104" s="2" customFormat="1" ht="16.5" customHeight="1">
      <c r="A1104" s="32"/>
      <c r="B1104" s="33"/>
      <c r="C1104" s="196" t="s">
        <v>1830</v>
      </c>
      <c r="D1104" s="196" t="s">
        <v>108</v>
      </c>
      <c r="E1104" s="197" t="s">
        <v>1831</v>
      </c>
      <c r="F1104" s="198" t="s">
        <v>1832</v>
      </c>
      <c r="G1104" s="199" t="s">
        <v>571</v>
      </c>
      <c r="H1104" s="200">
        <v>200</v>
      </c>
      <c r="I1104" s="201"/>
      <c r="J1104" s="202">
        <f>ROUND(I1104*H1104,2)</f>
        <v>0</v>
      </c>
      <c r="K1104" s="203"/>
      <c r="L1104" s="38"/>
      <c r="M1104" s="204" t="s">
        <v>1</v>
      </c>
      <c r="N1104" s="205" t="s">
        <v>41</v>
      </c>
      <c r="O1104" s="85"/>
      <c r="P1104" s="206">
        <f>O1104*H1104</f>
        <v>0</v>
      </c>
      <c r="Q1104" s="206">
        <v>0</v>
      </c>
      <c r="R1104" s="206">
        <f>Q1104*H1104</f>
        <v>0</v>
      </c>
      <c r="S1104" s="206">
        <v>0</v>
      </c>
      <c r="T1104" s="207">
        <f>S1104*H1104</f>
        <v>0</v>
      </c>
      <c r="U1104" s="32"/>
      <c r="V1104" s="32"/>
      <c r="W1104" s="32"/>
      <c r="X1104" s="32"/>
      <c r="Y1104" s="32"/>
      <c r="Z1104" s="32"/>
      <c r="AA1104" s="32"/>
      <c r="AB1104" s="32"/>
      <c r="AC1104" s="32"/>
      <c r="AD1104" s="32"/>
      <c r="AE1104" s="32"/>
      <c r="AR1104" s="208" t="s">
        <v>112</v>
      </c>
      <c r="AT1104" s="208" t="s">
        <v>108</v>
      </c>
      <c r="AU1104" s="208" t="s">
        <v>76</v>
      </c>
      <c r="AY1104" s="11" t="s">
        <v>113</v>
      </c>
      <c r="BE1104" s="209">
        <f>IF(N1104="základní",J1104,0)</f>
        <v>0</v>
      </c>
      <c r="BF1104" s="209">
        <f>IF(N1104="snížená",J1104,0)</f>
        <v>0</v>
      </c>
      <c r="BG1104" s="209">
        <f>IF(N1104="zákl. přenesená",J1104,0)</f>
        <v>0</v>
      </c>
      <c r="BH1104" s="209">
        <f>IF(N1104="sníž. přenesená",J1104,0)</f>
        <v>0</v>
      </c>
      <c r="BI1104" s="209">
        <f>IF(N1104="nulová",J1104,0)</f>
        <v>0</v>
      </c>
      <c r="BJ1104" s="11" t="s">
        <v>84</v>
      </c>
      <c r="BK1104" s="209">
        <f>ROUND(I1104*H1104,2)</f>
        <v>0</v>
      </c>
      <c r="BL1104" s="11" t="s">
        <v>112</v>
      </c>
      <c r="BM1104" s="208" t="s">
        <v>1833</v>
      </c>
    </row>
    <row r="1105" s="2" customFormat="1">
      <c r="A1105" s="32"/>
      <c r="B1105" s="33"/>
      <c r="C1105" s="34"/>
      <c r="D1105" s="210" t="s">
        <v>115</v>
      </c>
      <c r="E1105" s="34"/>
      <c r="F1105" s="211" t="s">
        <v>1834</v>
      </c>
      <c r="G1105" s="34"/>
      <c r="H1105" s="34"/>
      <c r="I1105" s="134"/>
      <c r="J1105" s="34"/>
      <c r="K1105" s="34"/>
      <c r="L1105" s="38"/>
      <c r="M1105" s="212"/>
      <c r="N1105" s="213"/>
      <c r="O1105" s="85"/>
      <c r="P1105" s="85"/>
      <c r="Q1105" s="85"/>
      <c r="R1105" s="85"/>
      <c r="S1105" s="85"/>
      <c r="T1105" s="86"/>
      <c r="U1105" s="32"/>
      <c r="V1105" s="32"/>
      <c r="W1105" s="32"/>
      <c r="X1105" s="32"/>
      <c r="Y1105" s="32"/>
      <c r="Z1105" s="32"/>
      <c r="AA1105" s="32"/>
      <c r="AB1105" s="32"/>
      <c r="AC1105" s="32"/>
      <c r="AD1105" s="32"/>
      <c r="AE1105" s="32"/>
      <c r="AT1105" s="11" t="s">
        <v>115</v>
      </c>
      <c r="AU1105" s="11" t="s">
        <v>76</v>
      </c>
    </row>
    <row r="1106" s="2" customFormat="1">
      <c r="A1106" s="32"/>
      <c r="B1106" s="33"/>
      <c r="C1106" s="34"/>
      <c r="D1106" s="210" t="s">
        <v>117</v>
      </c>
      <c r="E1106" s="34"/>
      <c r="F1106" s="214" t="s">
        <v>1824</v>
      </c>
      <c r="G1106" s="34"/>
      <c r="H1106" s="34"/>
      <c r="I1106" s="134"/>
      <c r="J1106" s="34"/>
      <c r="K1106" s="34"/>
      <c r="L1106" s="38"/>
      <c r="M1106" s="212"/>
      <c r="N1106" s="213"/>
      <c r="O1106" s="85"/>
      <c r="P1106" s="85"/>
      <c r="Q1106" s="85"/>
      <c r="R1106" s="85"/>
      <c r="S1106" s="85"/>
      <c r="T1106" s="86"/>
      <c r="U1106" s="32"/>
      <c r="V1106" s="32"/>
      <c r="W1106" s="32"/>
      <c r="X1106" s="32"/>
      <c r="Y1106" s="32"/>
      <c r="Z1106" s="32"/>
      <c r="AA1106" s="32"/>
      <c r="AB1106" s="32"/>
      <c r="AC1106" s="32"/>
      <c r="AD1106" s="32"/>
      <c r="AE1106" s="32"/>
      <c r="AT1106" s="11" t="s">
        <v>117</v>
      </c>
      <c r="AU1106" s="11" t="s">
        <v>76</v>
      </c>
    </row>
    <row r="1107" s="2" customFormat="1" ht="16.5" customHeight="1">
      <c r="A1107" s="32"/>
      <c r="B1107" s="33"/>
      <c r="C1107" s="196" t="s">
        <v>1835</v>
      </c>
      <c r="D1107" s="196" t="s">
        <v>108</v>
      </c>
      <c r="E1107" s="197" t="s">
        <v>1836</v>
      </c>
      <c r="F1107" s="198" t="s">
        <v>1837</v>
      </c>
      <c r="G1107" s="199" t="s">
        <v>571</v>
      </c>
      <c r="H1107" s="200">
        <v>150</v>
      </c>
      <c r="I1107" s="201"/>
      <c r="J1107" s="202">
        <f>ROUND(I1107*H1107,2)</f>
        <v>0</v>
      </c>
      <c r="K1107" s="203"/>
      <c r="L1107" s="38"/>
      <c r="M1107" s="204" t="s">
        <v>1</v>
      </c>
      <c r="N1107" s="205" t="s">
        <v>41</v>
      </c>
      <c r="O1107" s="85"/>
      <c r="P1107" s="206">
        <f>O1107*H1107</f>
        <v>0</v>
      </c>
      <c r="Q1107" s="206">
        <v>0</v>
      </c>
      <c r="R1107" s="206">
        <f>Q1107*H1107</f>
        <v>0</v>
      </c>
      <c r="S1107" s="206">
        <v>0</v>
      </c>
      <c r="T1107" s="207">
        <f>S1107*H1107</f>
        <v>0</v>
      </c>
      <c r="U1107" s="32"/>
      <c r="V1107" s="32"/>
      <c r="W1107" s="32"/>
      <c r="X1107" s="32"/>
      <c r="Y1107" s="32"/>
      <c r="Z1107" s="32"/>
      <c r="AA1107" s="32"/>
      <c r="AB1107" s="32"/>
      <c r="AC1107" s="32"/>
      <c r="AD1107" s="32"/>
      <c r="AE1107" s="32"/>
      <c r="AR1107" s="208" t="s">
        <v>112</v>
      </c>
      <c r="AT1107" s="208" t="s">
        <v>108</v>
      </c>
      <c r="AU1107" s="208" t="s">
        <v>76</v>
      </c>
      <c r="AY1107" s="11" t="s">
        <v>113</v>
      </c>
      <c r="BE1107" s="209">
        <f>IF(N1107="základní",J1107,0)</f>
        <v>0</v>
      </c>
      <c r="BF1107" s="209">
        <f>IF(N1107="snížená",J1107,0)</f>
        <v>0</v>
      </c>
      <c r="BG1107" s="209">
        <f>IF(N1107="zákl. přenesená",J1107,0)</f>
        <v>0</v>
      </c>
      <c r="BH1107" s="209">
        <f>IF(N1107="sníž. přenesená",J1107,0)</f>
        <v>0</v>
      </c>
      <c r="BI1107" s="209">
        <f>IF(N1107="nulová",J1107,0)</f>
        <v>0</v>
      </c>
      <c r="BJ1107" s="11" t="s">
        <v>84</v>
      </c>
      <c r="BK1107" s="209">
        <f>ROUND(I1107*H1107,2)</f>
        <v>0</v>
      </c>
      <c r="BL1107" s="11" t="s">
        <v>112</v>
      </c>
      <c r="BM1107" s="208" t="s">
        <v>1838</v>
      </c>
    </row>
    <row r="1108" s="2" customFormat="1">
      <c r="A1108" s="32"/>
      <c r="B1108" s="33"/>
      <c r="C1108" s="34"/>
      <c r="D1108" s="210" t="s">
        <v>115</v>
      </c>
      <c r="E1108" s="34"/>
      <c r="F1108" s="211" t="s">
        <v>1839</v>
      </c>
      <c r="G1108" s="34"/>
      <c r="H1108" s="34"/>
      <c r="I1108" s="134"/>
      <c r="J1108" s="34"/>
      <c r="K1108" s="34"/>
      <c r="L1108" s="38"/>
      <c r="M1108" s="212"/>
      <c r="N1108" s="213"/>
      <c r="O1108" s="85"/>
      <c r="P1108" s="85"/>
      <c r="Q1108" s="85"/>
      <c r="R1108" s="85"/>
      <c r="S1108" s="85"/>
      <c r="T1108" s="86"/>
      <c r="U1108" s="32"/>
      <c r="V1108" s="32"/>
      <c r="W1108" s="32"/>
      <c r="X1108" s="32"/>
      <c r="Y1108" s="32"/>
      <c r="Z1108" s="32"/>
      <c r="AA1108" s="32"/>
      <c r="AB1108" s="32"/>
      <c r="AC1108" s="32"/>
      <c r="AD1108" s="32"/>
      <c r="AE1108" s="32"/>
      <c r="AT1108" s="11" t="s">
        <v>115</v>
      </c>
      <c r="AU1108" s="11" t="s">
        <v>76</v>
      </c>
    </row>
    <row r="1109" s="2" customFormat="1">
      <c r="A1109" s="32"/>
      <c r="B1109" s="33"/>
      <c r="C1109" s="34"/>
      <c r="D1109" s="210" t="s">
        <v>117</v>
      </c>
      <c r="E1109" s="34"/>
      <c r="F1109" s="214" t="s">
        <v>1824</v>
      </c>
      <c r="G1109" s="34"/>
      <c r="H1109" s="34"/>
      <c r="I1109" s="134"/>
      <c r="J1109" s="34"/>
      <c r="K1109" s="34"/>
      <c r="L1109" s="38"/>
      <c r="M1109" s="212"/>
      <c r="N1109" s="213"/>
      <c r="O1109" s="85"/>
      <c r="P1109" s="85"/>
      <c r="Q1109" s="85"/>
      <c r="R1109" s="85"/>
      <c r="S1109" s="85"/>
      <c r="T1109" s="86"/>
      <c r="U1109" s="32"/>
      <c r="V1109" s="32"/>
      <c r="W1109" s="32"/>
      <c r="X1109" s="32"/>
      <c r="Y1109" s="32"/>
      <c r="Z1109" s="32"/>
      <c r="AA1109" s="32"/>
      <c r="AB1109" s="32"/>
      <c r="AC1109" s="32"/>
      <c r="AD1109" s="32"/>
      <c r="AE1109" s="32"/>
      <c r="AT1109" s="11" t="s">
        <v>117</v>
      </c>
      <c r="AU1109" s="11" t="s">
        <v>76</v>
      </c>
    </row>
    <row r="1110" s="2" customFormat="1" ht="16.5" customHeight="1">
      <c r="A1110" s="32"/>
      <c r="B1110" s="33"/>
      <c r="C1110" s="196" t="s">
        <v>1840</v>
      </c>
      <c r="D1110" s="196" t="s">
        <v>108</v>
      </c>
      <c r="E1110" s="197" t="s">
        <v>1841</v>
      </c>
      <c r="F1110" s="198" t="s">
        <v>1842</v>
      </c>
      <c r="G1110" s="199" t="s">
        <v>571</v>
      </c>
      <c r="H1110" s="200">
        <v>200</v>
      </c>
      <c r="I1110" s="201"/>
      <c r="J1110" s="202">
        <f>ROUND(I1110*H1110,2)</f>
        <v>0</v>
      </c>
      <c r="K1110" s="203"/>
      <c r="L1110" s="38"/>
      <c r="M1110" s="204" t="s">
        <v>1</v>
      </c>
      <c r="N1110" s="205" t="s">
        <v>41</v>
      </c>
      <c r="O1110" s="85"/>
      <c r="P1110" s="206">
        <f>O1110*H1110</f>
        <v>0</v>
      </c>
      <c r="Q1110" s="206">
        <v>0</v>
      </c>
      <c r="R1110" s="206">
        <f>Q1110*H1110</f>
        <v>0</v>
      </c>
      <c r="S1110" s="206">
        <v>0</v>
      </c>
      <c r="T1110" s="207">
        <f>S1110*H1110</f>
        <v>0</v>
      </c>
      <c r="U1110" s="32"/>
      <c r="V1110" s="32"/>
      <c r="W1110" s="32"/>
      <c r="X1110" s="32"/>
      <c r="Y1110" s="32"/>
      <c r="Z1110" s="32"/>
      <c r="AA1110" s="32"/>
      <c r="AB1110" s="32"/>
      <c r="AC1110" s="32"/>
      <c r="AD1110" s="32"/>
      <c r="AE1110" s="32"/>
      <c r="AR1110" s="208" t="s">
        <v>112</v>
      </c>
      <c r="AT1110" s="208" t="s">
        <v>108</v>
      </c>
      <c r="AU1110" s="208" t="s">
        <v>76</v>
      </c>
      <c r="AY1110" s="11" t="s">
        <v>113</v>
      </c>
      <c r="BE1110" s="209">
        <f>IF(N1110="základní",J1110,0)</f>
        <v>0</v>
      </c>
      <c r="BF1110" s="209">
        <f>IF(N1110="snížená",J1110,0)</f>
        <v>0</v>
      </c>
      <c r="BG1110" s="209">
        <f>IF(N1110="zákl. přenesená",J1110,0)</f>
        <v>0</v>
      </c>
      <c r="BH1110" s="209">
        <f>IF(N1110="sníž. přenesená",J1110,0)</f>
        <v>0</v>
      </c>
      <c r="BI1110" s="209">
        <f>IF(N1110="nulová",J1110,0)</f>
        <v>0</v>
      </c>
      <c r="BJ1110" s="11" t="s">
        <v>84</v>
      </c>
      <c r="BK1110" s="209">
        <f>ROUND(I1110*H1110,2)</f>
        <v>0</v>
      </c>
      <c r="BL1110" s="11" t="s">
        <v>112</v>
      </c>
      <c r="BM1110" s="208" t="s">
        <v>1843</v>
      </c>
    </row>
    <row r="1111" s="2" customFormat="1">
      <c r="A1111" s="32"/>
      <c r="B1111" s="33"/>
      <c r="C1111" s="34"/>
      <c r="D1111" s="210" t="s">
        <v>115</v>
      </c>
      <c r="E1111" s="34"/>
      <c r="F1111" s="211" t="s">
        <v>1844</v>
      </c>
      <c r="G1111" s="34"/>
      <c r="H1111" s="34"/>
      <c r="I1111" s="134"/>
      <c r="J1111" s="34"/>
      <c r="K1111" s="34"/>
      <c r="L1111" s="38"/>
      <c r="M1111" s="212"/>
      <c r="N1111" s="213"/>
      <c r="O1111" s="85"/>
      <c r="P1111" s="85"/>
      <c r="Q1111" s="85"/>
      <c r="R1111" s="85"/>
      <c r="S1111" s="85"/>
      <c r="T1111" s="86"/>
      <c r="U1111" s="32"/>
      <c r="V1111" s="32"/>
      <c r="W1111" s="32"/>
      <c r="X1111" s="32"/>
      <c r="Y1111" s="32"/>
      <c r="Z1111" s="32"/>
      <c r="AA1111" s="32"/>
      <c r="AB1111" s="32"/>
      <c r="AC1111" s="32"/>
      <c r="AD1111" s="32"/>
      <c r="AE1111" s="32"/>
      <c r="AT1111" s="11" t="s">
        <v>115</v>
      </c>
      <c r="AU1111" s="11" t="s">
        <v>76</v>
      </c>
    </row>
    <row r="1112" s="2" customFormat="1">
      <c r="A1112" s="32"/>
      <c r="B1112" s="33"/>
      <c r="C1112" s="34"/>
      <c r="D1112" s="210" t="s">
        <v>117</v>
      </c>
      <c r="E1112" s="34"/>
      <c r="F1112" s="214" t="s">
        <v>1824</v>
      </c>
      <c r="G1112" s="34"/>
      <c r="H1112" s="34"/>
      <c r="I1112" s="134"/>
      <c r="J1112" s="34"/>
      <c r="K1112" s="34"/>
      <c r="L1112" s="38"/>
      <c r="M1112" s="212"/>
      <c r="N1112" s="213"/>
      <c r="O1112" s="85"/>
      <c r="P1112" s="85"/>
      <c r="Q1112" s="85"/>
      <c r="R1112" s="85"/>
      <c r="S1112" s="85"/>
      <c r="T1112" s="86"/>
      <c r="U1112" s="32"/>
      <c r="V1112" s="32"/>
      <c r="W1112" s="32"/>
      <c r="X1112" s="32"/>
      <c r="Y1112" s="32"/>
      <c r="Z1112" s="32"/>
      <c r="AA1112" s="32"/>
      <c r="AB1112" s="32"/>
      <c r="AC1112" s="32"/>
      <c r="AD1112" s="32"/>
      <c r="AE1112" s="32"/>
      <c r="AT1112" s="11" t="s">
        <v>117</v>
      </c>
      <c r="AU1112" s="11" t="s">
        <v>76</v>
      </c>
    </row>
    <row r="1113" s="2" customFormat="1" ht="16.5" customHeight="1">
      <c r="A1113" s="32"/>
      <c r="B1113" s="33"/>
      <c r="C1113" s="196" t="s">
        <v>1845</v>
      </c>
      <c r="D1113" s="196" t="s">
        <v>108</v>
      </c>
      <c r="E1113" s="197" t="s">
        <v>1846</v>
      </c>
      <c r="F1113" s="198" t="s">
        <v>1847</v>
      </c>
      <c r="G1113" s="199" t="s">
        <v>571</v>
      </c>
      <c r="H1113" s="200">
        <v>100</v>
      </c>
      <c r="I1113" s="201"/>
      <c r="J1113" s="202">
        <f>ROUND(I1113*H1113,2)</f>
        <v>0</v>
      </c>
      <c r="K1113" s="203"/>
      <c r="L1113" s="38"/>
      <c r="M1113" s="204" t="s">
        <v>1</v>
      </c>
      <c r="N1113" s="205" t="s">
        <v>41</v>
      </c>
      <c r="O1113" s="85"/>
      <c r="P1113" s="206">
        <f>O1113*H1113</f>
        <v>0</v>
      </c>
      <c r="Q1113" s="206">
        <v>0</v>
      </c>
      <c r="R1113" s="206">
        <f>Q1113*H1113</f>
        <v>0</v>
      </c>
      <c r="S1113" s="206">
        <v>0</v>
      </c>
      <c r="T1113" s="207">
        <f>S1113*H1113</f>
        <v>0</v>
      </c>
      <c r="U1113" s="32"/>
      <c r="V1113" s="32"/>
      <c r="W1113" s="32"/>
      <c r="X1113" s="32"/>
      <c r="Y1113" s="32"/>
      <c r="Z1113" s="32"/>
      <c r="AA1113" s="32"/>
      <c r="AB1113" s="32"/>
      <c r="AC1113" s="32"/>
      <c r="AD1113" s="32"/>
      <c r="AE1113" s="32"/>
      <c r="AR1113" s="208" t="s">
        <v>112</v>
      </c>
      <c r="AT1113" s="208" t="s">
        <v>108</v>
      </c>
      <c r="AU1113" s="208" t="s">
        <v>76</v>
      </c>
      <c r="AY1113" s="11" t="s">
        <v>113</v>
      </c>
      <c r="BE1113" s="209">
        <f>IF(N1113="základní",J1113,0)</f>
        <v>0</v>
      </c>
      <c r="BF1113" s="209">
        <f>IF(N1113="snížená",J1113,0)</f>
        <v>0</v>
      </c>
      <c r="BG1113" s="209">
        <f>IF(N1113="zákl. přenesená",J1113,0)</f>
        <v>0</v>
      </c>
      <c r="BH1113" s="209">
        <f>IF(N1113="sníž. přenesená",J1113,0)</f>
        <v>0</v>
      </c>
      <c r="BI1113" s="209">
        <f>IF(N1113="nulová",J1113,0)</f>
        <v>0</v>
      </c>
      <c r="BJ1113" s="11" t="s">
        <v>84</v>
      </c>
      <c r="BK1113" s="209">
        <f>ROUND(I1113*H1113,2)</f>
        <v>0</v>
      </c>
      <c r="BL1113" s="11" t="s">
        <v>112</v>
      </c>
      <c r="BM1113" s="208" t="s">
        <v>1848</v>
      </c>
    </row>
    <row r="1114" s="2" customFormat="1">
      <c r="A1114" s="32"/>
      <c r="B1114" s="33"/>
      <c r="C1114" s="34"/>
      <c r="D1114" s="210" t="s">
        <v>115</v>
      </c>
      <c r="E1114" s="34"/>
      <c r="F1114" s="211" t="s">
        <v>1849</v>
      </c>
      <c r="G1114" s="34"/>
      <c r="H1114" s="34"/>
      <c r="I1114" s="134"/>
      <c r="J1114" s="34"/>
      <c r="K1114" s="34"/>
      <c r="L1114" s="38"/>
      <c r="M1114" s="212"/>
      <c r="N1114" s="213"/>
      <c r="O1114" s="85"/>
      <c r="P1114" s="85"/>
      <c r="Q1114" s="85"/>
      <c r="R1114" s="85"/>
      <c r="S1114" s="85"/>
      <c r="T1114" s="86"/>
      <c r="U1114" s="32"/>
      <c r="V1114" s="32"/>
      <c r="W1114" s="32"/>
      <c r="X1114" s="32"/>
      <c r="Y1114" s="32"/>
      <c r="Z1114" s="32"/>
      <c r="AA1114" s="32"/>
      <c r="AB1114" s="32"/>
      <c r="AC1114" s="32"/>
      <c r="AD1114" s="32"/>
      <c r="AE1114" s="32"/>
      <c r="AT1114" s="11" t="s">
        <v>115</v>
      </c>
      <c r="AU1114" s="11" t="s">
        <v>76</v>
      </c>
    </row>
    <row r="1115" s="2" customFormat="1">
      <c r="A1115" s="32"/>
      <c r="B1115" s="33"/>
      <c r="C1115" s="34"/>
      <c r="D1115" s="210" t="s">
        <v>117</v>
      </c>
      <c r="E1115" s="34"/>
      <c r="F1115" s="214" t="s">
        <v>1824</v>
      </c>
      <c r="G1115" s="34"/>
      <c r="H1115" s="34"/>
      <c r="I1115" s="134"/>
      <c r="J1115" s="34"/>
      <c r="K1115" s="34"/>
      <c r="L1115" s="38"/>
      <c r="M1115" s="212"/>
      <c r="N1115" s="213"/>
      <c r="O1115" s="85"/>
      <c r="P1115" s="85"/>
      <c r="Q1115" s="85"/>
      <c r="R1115" s="85"/>
      <c r="S1115" s="85"/>
      <c r="T1115" s="86"/>
      <c r="U1115" s="32"/>
      <c r="V1115" s="32"/>
      <c r="W1115" s="32"/>
      <c r="X1115" s="32"/>
      <c r="Y1115" s="32"/>
      <c r="Z1115" s="32"/>
      <c r="AA1115" s="32"/>
      <c r="AB1115" s="32"/>
      <c r="AC1115" s="32"/>
      <c r="AD1115" s="32"/>
      <c r="AE1115" s="32"/>
      <c r="AT1115" s="11" t="s">
        <v>117</v>
      </c>
      <c r="AU1115" s="11" t="s">
        <v>76</v>
      </c>
    </row>
    <row r="1116" s="2" customFormat="1" ht="16.5" customHeight="1">
      <c r="A1116" s="32"/>
      <c r="B1116" s="33"/>
      <c r="C1116" s="196" t="s">
        <v>1850</v>
      </c>
      <c r="D1116" s="196" t="s">
        <v>108</v>
      </c>
      <c r="E1116" s="197" t="s">
        <v>1851</v>
      </c>
      <c r="F1116" s="198" t="s">
        <v>1852</v>
      </c>
      <c r="G1116" s="199" t="s">
        <v>571</v>
      </c>
      <c r="H1116" s="200">
        <v>300</v>
      </c>
      <c r="I1116" s="201"/>
      <c r="J1116" s="202">
        <f>ROUND(I1116*H1116,2)</f>
        <v>0</v>
      </c>
      <c r="K1116" s="203"/>
      <c r="L1116" s="38"/>
      <c r="M1116" s="204" t="s">
        <v>1</v>
      </c>
      <c r="N1116" s="205" t="s">
        <v>41</v>
      </c>
      <c r="O1116" s="85"/>
      <c r="P1116" s="206">
        <f>O1116*H1116</f>
        <v>0</v>
      </c>
      <c r="Q1116" s="206">
        <v>0</v>
      </c>
      <c r="R1116" s="206">
        <f>Q1116*H1116</f>
        <v>0</v>
      </c>
      <c r="S1116" s="206">
        <v>0</v>
      </c>
      <c r="T1116" s="207">
        <f>S1116*H1116</f>
        <v>0</v>
      </c>
      <c r="U1116" s="32"/>
      <c r="V1116" s="32"/>
      <c r="W1116" s="32"/>
      <c r="X1116" s="32"/>
      <c r="Y1116" s="32"/>
      <c r="Z1116" s="32"/>
      <c r="AA1116" s="32"/>
      <c r="AB1116" s="32"/>
      <c r="AC1116" s="32"/>
      <c r="AD1116" s="32"/>
      <c r="AE1116" s="32"/>
      <c r="AR1116" s="208" t="s">
        <v>112</v>
      </c>
      <c r="AT1116" s="208" t="s">
        <v>108</v>
      </c>
      <c r="AU1116" s="208" t="s">
        <v>76</v>
      </c>
      <c r="AY1116" s="11" t="s">
        <v>113</v>
      </c>
      <c r="BE1116" s="209">
        <f>IF(N1116="základní",J1116,0)</f>
        <v>0</v>
      </c>
      <c r="BF1116" s="209">
        <f>IF(N1116="snížená",J1116,0)</f>
        <v>0</v>
      </c>
      <c r="BG1116" s="209">
        <f>IF(N1116="zákl. přenesená",J1116,0)</f>
        <v>0</v>
      </c>
      <c r="BH1116" s="209">
        <f>IF(N1116="sníž. přenesená",J1116,0)</f>
        <v>0</v>
      </c>
      <c r="BI1116" s="209">
        <f>IF(N1116="nulová",J1116,0)</f>
        <v>0</v>
      </c>
      <c r="BJ1116" s="11" t="s">
        <v>84</v>
      </c>
      <c r="BK1116" s="209">
        <f>ROUND(I1116*H1116,2)</f>
        <v>0</v>
      </c>
      <c r="BL1116" s="11" t="s">
        <v>112</v>
      </c>
      <c r="BM1116" s="208" t="s">
        <v>1853</v>
      </c>
    </row>
    <row r="1117" s="2" customFormat="1">
      <c r="A1117" s="32"/>
      <c r="B1117" s="33"/>
      <c r="C1117" s="34"/>
      <c r="D1117" s="210" t="s">
        <v>115</v>
      </c>
      <c r="E1117" s="34"/>
      <c r="F1117" s="211" t="s">
        <v>1854</v>
      </c>
      <c r="G1117" s="34"/>
      <c r="H1117" s="34"/>
      <c r="I1117" s="134"/>
      <c r="J1117" s="34"/>
      <c r="K1117" s="34"/>
      <c r="L1117" s="38"/>
      <c r="M1117" s="212"/>
      <c r="N1117" s="213"/>
      <c r="O1117" s="85"/>
      <c r="P1117" s="85"/>
      <c r="Q1117" s="85"/>
      <c r="R1117" s="85"/>
      <c r="S1117" s="85"/>
      <c r="T1117" s="86"/>
      <c r="U1117" s="32"/>
      <c r="V1117" s="32"/>
      <c r="W1117" s="32"/>
      <c r="X1117" s="32"/>
      <c r="Y1117" s="32"/>
      <c r="Z1117" s="32"/>
      <c r="AA1117" s="32"/>
      <c r="AB1117" s="32"/>
      <c r="AC1117" s="32"/>
      <c r="AD1117" s="32"/>
      <c r="AE1117" s="32"/>
      <c r="AT1117" s="11" t="s">
        <v>115</v>
      </c>
      <c r="AU1117" s="11" t="s">
        <v>76</v>
      </c>
    </row>
    <row r="1118" s="2" customFormat="1">
      <c r="A1118" s="32"/>
      <c r="B1118" s="33"/>
      <c r="C1118" s="34"/>
      <c r="D1118" s="210" t="s">
        <v>117</v>
      </c>
      <c r="E1118" s="34"/>
      <c r="F1118" s="214" t="s">
        <v>1824</v>
      </c>
      <c r="G1118" s="34"/>
      <c r="H1118" s="34"/>
      <c r="I1118" s="134"/>
      <c r="J1118" s="34"/>
      <c r="K1118" s="34"/>
      <c r="L1118" s="38"/>
      <c r="M1118" s="212"/>
      <c r="N1118" s="213"/>
      <c r="O1118" s="85"/>
      <c r="P1118" s="85"/>
      <c r="Q1118" s="85"/>
      <c r="R1118" s="85"/>
      <c r="S1118" s="85"/>
      <c r="T1118" s="86"/>
      <c r="U1118" s="32"/>
      <c r="V1118" s="32"/>
      <c r="W1118" s="32"/>
      <c r="X1118" s="32"/>
      <c r="Y1118" s="32"/>
      <c r="Z1118" s="32"/>
      <c r="AA1118" s="32"/>
      <c r="AB1118" s="32"/>
      <c r="AC1118" s="32"/>
      <c r="AD1118" s="32"/>
      <c r="AE1118" s="32"/>
      <c r="AT1118" s="11" t="s">
        <v>117</v>
      </c>
      <c r="AU1118" s="11" t="s">
        <v>76</v>
      </c>
    </row>
    <row r="1119" s="2" customFormat="1" ht="16.5" customHeight="1">
      <c r="A1119" s="32"/>
      <c r="B1119" s="33"/>
      <c r="C1119" s="196" t="s">
        <v>1855</v>
      </c>
      <c r="D1119" s="196" t="s">
        <v>108</v>
      </c>
      <c r="E1119" s="197" t="s">
        <v>1856</v>
      </c>
      <c r="F1119" s="198" t="s">
        <v>1857</v>
      </c>
      <c r="G1119" s="199" t="s">
        <v>571</v>
      </c>
      <c r="H1119" s="200">
        <v>200</v>
      </c>
      <c r="I1119" s="201"/>
      <c r="J1119" s="202">
        <f>ROUND(I1119*H1119,2)</f>
        <v>0</v>
      </c>
      <c r="K1119" s="203"/>
      <c r="L1119" s="38"/>
      <c r="M1119" s="204" t="s">
        <v>1</v>
      </c>
      <c r="N1119" s="205" t="s">
        <v>41</v>
      </c>
      <c r="O1119" s="85"/>
      <c r="P1119" s="206">
        <f>O1119*H1119</f>
        <v>0</v>
      </c>
      <c r="Q1119" s="206">
        <v>0</v>
      </c>
      <c r="R1119" s="206">
        <f>Q1119*H1119</f>
        <v>0</v>
      </c>
      <c r="S1119" s="206">
        <v>0</v>
      </c>
      <c r="T1119" s="207">
        <f>S1119*H1119</f>
        <v>0</v>
      </c>
      <c r="U1119" s="32"/>
      <c r="V1119" s="32"/>
      <c r="W1119" s="32"/>
      <c r="X1119" s="32"/>
      <c r="Y1119" s="32"/>
      <c r="Z1119" s="32"/>
      <c r="AA1119" s="32"/>
      <c r="AB1119" s="32"/>
      <c r="AC1119" s="32"/>
      <c r="AD1119" s="32"/>
      <c r="AE1119" s="32"/>
      <c r="AR1119" s="208" t="s">
        <v>112</v>
      </c>
      <c r="AT1119" s="208" t="s">
        <v>108</v>
      </c>
      <c r="AU1119" s="208" t="s">
        <v>76</v>
      </c>
      <c r="AY1119" s="11" t="s">
        <v>113</v>
      </c>
      <c r="BE1119" s="209">
        <f>IF(N1119="základní",J1119,0)</f>
        <v>0</v>
      </c>
      <c r="BF1119" s="209">
        <f>IF(N1119="snížená",J1119,0)</f>
        <v>0</v>
      </c>
      <c r="BG1119" s="209">
        <f>IF(N1119="zákl. přenesená",J1119,0)</f>
        <v>0</v>
      </c>
      <c r="BH1119" s="209">
        <f>IF(N1119="sníž. přenesená",J1119,0)</f>
        <v>0</v>
      </c>
      <c r="BI1119" s="209">
        <f>IF(N1119="nulová",J1119,0)</f>
        <v>0</v>
      </c>
      <c r="BJ1119" s="11" t="s">
        <v>84</v>
      </c>
      <c r="BK1119" s="209">
        <f>ROUND(I1119*H1119,2)</f>
        <v>0</v>
      </c>
      <c r="BL1119" s="11" t="s">
        <v>112</v>
      </c>
      <c r="BM1119" s="208" t="s">
        <v>1858</v>
      </c>
    </row>
    <row r="1120" s="2" customFormat="1">
      <c r="A1120" s="32"/>
      <c r="B1120" s="33"/>
      <c r="C1120" s="34"/>
      <c r="D1120" s="210" t="s">
        <v>115</v>
      </c>
      <c r="E1120" s="34"/>
      <c r="F1120" s="211" t="s">
        <v>1859</v>
      </c>
      <c r="G1120" s="34"/>
      <c r="H1120" s="34"/>
      <c r="I1120" s="134"/>
      <c r="J1120" s="34"/>
      <c r="K1120" s="34"/>
      <c r="L1120" s="38"/>
      <c r="M1120" s="212"/>
      <c r="N1120" s="213"/>
      <c r="O1120" s="85"/>
      <c r="P1120" s="85"/>
      <c r="Q1120" s="85"/>
      <c r="R1120" s="85"/>
      <c r="S1120" s="85"/>
      <c r="T1120" s="86"/>
      <c r="U1120" s="32"/>
      <c r="V1120" s="32"/>
      <c r="W1120" s="32"/>
      <c r="X1120" s="32"/>
      <c r="Y1120" s="32"/>
      <c r="Z1120" s="32"/>
      <c r="AA1120" s="32"/>
      <c r="AB1120" s="32"/>
      <c r="AC1120" s="32"/>
      <c r="AD1120" s="32"/>
      <c r="AE1120" s="32"/>
      <c r="AT1120" s="11" t="s">
        <v>115</v>
      </c>
      <c r="AU1120" s="11" t="s">
        <v>76</v>
      </c>
    </row>
    <row r="1121" s="2" customFormat="1">
      <c r="A1121" s="32"/>
      <c r="B1121" s="33"/>
      <c r="C1121" s="34"/>
      <c r="D1121" s="210" t="s">
        <v>117</v>
      </c>
      <c r="E1121" s="34"/>
      <c r="F1121" s="214" t="s">
        <v>1824</v>
      </c>
      <c r="G1121" s="34"/>
      <c r="H1121" s="34"/>
      <c r="I1121" s="134"/>
      <c r="J1121" s="34"/>
      <c r="K1121" s="34"/>
      <c r="L1121" s="38"/>
      <c r="M1121" s="212"/>
      <c r="N1121" s="213"/>
      <c r="O1121" s="85"/>
      <c r="P1121" s="85"/>
      <c r="Q1121" s="85"/>
      <c r="R1121" s="85"/>
      <c r="S1121" s="85"/>
      <c r="T1121" s="86"/>
      <c r="U1121" s="32"/>
      <c r="V1121" s="32"/>
      <c r="W1121" s="32"/>
      <c r="X1121" s="32"/>
      <c r="Y1121" s="32"/>
      <c r="Z1121" s="32"/>
      <c r="AA1121" s="32"/>
      <c r="AB1121" s="32"/>
      <c r="AC1121" s="32"/>
      <c r="AD1121" s="32"/>
      <c r="AE1121" s="32"/>
      <c r="AT1121" s="11" t="s">
        <v>117</v>
      </c>
      <c r="AU1121" s="11" t="s">
        <v>76</v>
      </c>
    </row>
    <row r="1122" s="2" customFormat="1" ht="16.5" customHeight="1">
      <c r="A1122" s="32"/>
      <c r="B1122" s="33"/>
      <c r="C1122" s="196" t="s">
        <v>1860</v>
      </c>
      <c r="D1122" s="196" t="s">
        <v>108</v>
      </c>
      <c r="E1122" s="197" t="s">
        <v>1861</v>
      </c>
      <c r="F1122" s="198" t="s">
        <v>1862</v>
      </c>
      <c r="G1122" s="199" t="s">
        <v>571</v>
      </c>
      <c r="H1122" s="200">
        <v>200</v>
      </c>
      <c r="I1122" s="201"/>
      <c r="J1122" s="202">
        <f>ROUND(I1122*H1122,2)</f>
        <v>0</v>
      </c>
      <c r="K1122" s="203"/>
      <c r="L1122" s="38"/>
      <c r="M1122" s="204" t="s">
        <v>1</v>
      </c>
      <c r="N1122" s="205" t="s">
        <v>41</v>
      </c>
      <c r="O1122" s="85"/>
      <c r="P1122" s="206">
        <f>O1122*H1122</f>
        <v>0</v>
      </c>
      <c r="Q1122" s="206">
        <v>0</v>
      </c>
      <c r="R1122" s="206">
        <f>Q1122*H1122</f>
        <v>0</v>
      </c>
      <c r="S1122" s="206">
        <v>0</v>
      </c>
      <c r="T1122" s="207">
        <f>S1122*H1122</f>
        <v>0</v>
      </c>
      <c r="U1122" s="32"/>
      <c r="V1122" s="32"/>
      <c r="W1122" s="32"/>
      <c r="X1122" s="32"/>
      <c r="Y1122" s="32"/>
      <c r="Z1122" s="32"/>
      <c r="AA1122" s="32"/>
      <c r="AB1122" s="32"/>
      <c r="AC1122" s="32"/>
      <c r="AD1122" s="32"/>
      <c r="AE1122" s="32"/>
      <c r="AR1122" s="208" t="s">
        <v>112</v>
      </c>
      <c r="AT1122" s="208" t="s">
        <v>108</v>
      </c>
      <c r="AU1122" s="208" t="s">
        <v>76</v>
      </c>
      <c r="AY1122" s="11" t="s">
        <v>113</v>
      </c>
      <c r="BE1122" s="209">
        <f>IF(N1122="základní",J1122,0)</f>
        <v>0</v>
      </c>
      <c r="BF1122" s="209">
        <f>IF(N1122="snížená",J1122,0)</f>
        <v>0</v>
      </c>
      <c r="BG1122" s="209">
        <f>IF(N1122="zákl. přenesená",J1122,0)</f>
        <v>0</v>
      </c>
      <c r="BH1122" s="209">
        <f>IF(N1122="sníž. přenesená",J1122,0)</f>
        <v>0</v>
      </c>
      <c r="BI1122" s="209">
        <f>IF(N1122="nulová",J1122,0)</f>
        <v>0</v>
      </c>
      <c r="BJ1122" s="11" t="s">
        <v>84</v>
      </c>
      <c r="BK1122" s="209">
        <f>ROUND(I1122*H1122,2)</f>
        <v>0</v>
      </c>
      <c r="BL1122" s="11" t="s">
        <v>112</v>
      </c>
      <c r="BM1122" s="208" t="s">
        <v>1863</v>
      </c>
    </row>
    <row r="1123" s="2" customFormat="1">
      <c r="A1123" s="32"/>
      <c r="B1123" s="33"/>
      <c r="C1123" s="34"/>
      <c r="D1123" s="210" t="s">
        <v>115</v>
      </c>
      <c r="E1123" s="34"/>
      <c r="F1123" s="211" t="s">
        <v>1864</v>
      </c>
      <c r="G1123" s="34"/>
      <c r="H1123" s="34"/>
      <c r="I1123" s="134"/>
      <c r="J1123" s="34"/>
      <c r="K1123" s="34"/>
      <c r="L1123" s="38"/>
      <c r="M1123" s="212"/>
      <c r="N1123" s="213"/>
      <c r="O1123" s="85"/>
      <c r="P1123" s="85"/>
      <c r="Q1123" s="85"/>
      <c r="R1123" s="85"/>
      <c r="S1123" s="85"/>
      <c r="T1123" s="86"/>
      <c r="U1123" s="32"/>
      <c r="V1123" s="32"/>
      <c r="W1123" s="32"/>
      <c r="X1123" s="32"/>
      <c r="Y1123" s="32"/>
      <c r="Z1123" s="32"/>
      <c r="AA1123" s="32"/>
      <c r="AB1123" s="32"/>
      <c r="AC1123" s="32"/>
      <c r="AD1123" s="32"/>
      <c r="AE1123" s="32"/>
      <c r="AT1123" s="11" t="s">
        <v>115</v>
      </c>
      <c r="AU1123" s="11" t="s">
        <v>76</v>
      </c>
    </row>
    <row r="1124" s="2" customFormat="1">
      <c r="A1124" s="32"/>
      <c r="B1124" s="33"/>
      <c r="C1124" s="34"/>
      <c r="D1124" s="210" t="s">
        <v>117</v>
      </c>
      <c r="E1124" s="34"/>
      <c r="F1124" s="214" t="s">
        <v>1824</v>
      </c>
      <c r="G1124" s="34"/>
      <c r="H1124" s="34"/>
      <c r="I1124" s="134"/>
      <c r="J1124" s="34"/>
      <c r="K1124" s="34"/>
      <c r="L1124" s="38"/>
      <c r="M1124" s="212"/>
      <c r="N1124" s="213"/>
      <c r="O1124" s="85"/>
      <c r="P1124" s="85"/>
      <c r="Q1124" s="85"/>
      <c r="R1124" s="85"/>
      <c r="S1124" s="85"/>
      <c r="T1124" s="86"/>
      <c r="U1124" s="32"/>
      <c r="V1124" s="32"/>
      <c r="W1124" s="32"/>
      <c r="X1124" s="32"/>
      <c r="Y1124" s="32"/>
      <c r="Z1124" s="32"/>
      <c r="AA1124" s="32"/>
      <c r="AB1124" s="32"/>
      <c r="AC1124" s="32"/>
      <c r="AD1124" s="32"/>
      <c r="AE1124" s="32"/>
      <c r="AT1124" s="11" t="s">
        <v>117</v>
      </c>
      <c r="AU1124" s="11" t="s">
        <v>76</v>
      </c>
    </row>
    <row r="1125" s="2" customFormat="1" ht="16.5" customHeight="1">
      <c r="A1125" s="32"/>
      <c r="B1125" s="33"/>
      <c r="C1125" s="196" t="s">
        <v>1865</v>
      </c>
      <c r="D1125" s="196" t="s">
        <v>108</v>
      </c>
      <c r="E1125" s="197" t="s">
        <v>1866</v>
      </c>
      <c r="F1125" s="198" t="s">
        <v>1867</v>
      </c>
      <c r="G1125" s="199" t="s">
        <v>571</v>
      </c>
      <c r="H1125" s="200">
        <v>150</v>
      </c>
      <c r="I1125" s="201"/>
      <c r="J1125" s="202">
        <f>ROUND(I1125*H1125,2)</f>
        <v>0</v>
      </c>
      <c r="K1125" s="203"/>
      <c r="L1125" s="38"/>
      <c r="M1125" s="204" t="s">
        <v>1</v>
      </c>
      <c r="N1125" s="205" t="s">
        <v>41</v>
      </c>
      <c r="O1125" s="85"/>
      <c r="P1125" s="206">
        <f>O1125*H1125</f>
        <v>0</v>
      </c>
      <c r="Q1125" s="206">
        <v>0</v>
      </c>
      <c r="R1125" s="206">
        <f>Q1125*H1125</f>
        <v>0</v>
      </c>
      <c r="S1125" s="206">
        <v>0</v>
      </c>
      <c r="T1125" s="207">
        <f>S1125*H1125</f>
        <v>0</v>
      </c>
      <c r="U1125" s="32"/>
      <c r="V1125" s="32"/>
      <c r="W1125" s="32"/>
      <c r="X1125" s="32"/>
      <c r="Y1125" s="32"/>
      <c r="Z1125" s="32"/>
      <c r="AA1125" s="32"/>
      <c r="AB1125" s="32"/>
      <c r="AC1125" s="32"/>
      <c r="AD1125" s="32"/>
      <c r="AE1125" s="32"/>
      <c r="AR1125" s="208" t="s">
        <v>112</v>
      </c>
      <c r="AT1125" s="208" t="s">
        <v>108</v>
      </c>
      <c r="AU1125" s="208" t="s">
        <v>76</v>
      </c>
      <c r="AY1125" s="11" t="s">
        <v>113</v>
      </c>
      <c r="BE1125" s="209">
        <f>IF(N1125="základní",J1125,0)</f>
        <v>0</v>
      </c>
      <c r="BF1125" s="209">
        <f>IF(N1125="snížená",J1125,0)</f>
        <v>0</v>
      </c>
      <c r="BG1125" s="209">
        <f>IF(N1125="zákl. přenesená",J1125,0)</f>
        <v>0</v>
      </c>
      <c r="BH1125" s="209">
        <f>IF(N1125="sníž. přenesená",J1125,0)</f>
        <v>0</v>
      </c>
      <c r="BI1125" s="209">
        <f>IF(N1125="nulová",J1125,0)</f>
        <v>0</v>
      </c>
      <c r="BJ1125" s="11" t="s">
        <v>84</v>
      </c>
      <c r="BK1125" s="209">
        <f>ROUND(I1125*H1125,2)</f>
        <v>0</v>
      </c>
      <c r="BL1125" s="11" t="s">
        <v>112</v>
      </c>
      <c r="BM1125" s="208" t="s">
        <v>1868</v>
      </c>
    </row>
    <row r="1126" s="2" customFormat="1">
      <c r="A1126" s="32"/>
      <c r="B1126" s="33"/>
      <c r="C1126" s="34"/>
      <c r="D1126" s="210" t="s">
        <v>115</v>
      </c>
      <c r="E1126" s="34"/>
      <c r="F1126" s="211" t="s">
        <v>1869</v>
      </c>
      <c r="G1126" s="34"/>
      <c r="H1126" s="34"/>
      <c r="I1126" s="134"/>
      <c r="J1126" s="34"/>
      <c r="K1126" s="34"/>
      <c r="L1126" s="38"/>
      <c r="M1126" s="212"/>
      <c r="N1126" s="213"/>
      <c r="O1126" s="85"/>
      <c r="P1126" s="85"/>
      <c r="Q1126" s="85"/>
      <c r="R1126" s="85"/>
      <c r="S1126" s="85"/>
      <c r="T1126" s="86"/>
      <c r="U1126" s="32"/>
      <c r="V1126" s="32"/>
      <c r="W1126" s="32"/>
      <c r="X1126" s="32"/>
      <c r="Y1126" s="32"/>
      <c r="Z1126" s="32"/>
      <c r="AA1126" s="32"/>
      <c r="AB1126" s="32"/>
      <c r="AC1126" s="32"/>
      <c r="AD1126" s="32"/>
      <c r="AE1126" s="32"/>
      <c r="AT1126" s="11" t="s">
        <v>115</v>
      </c>
      <c r="AU1126" s="11" t="s">
        <v>76</v>
      </c>
    </row>
    <row r="1127" s="2" customFormat="1">
      <c r="A1127" s="32"/>
      <c r="B1127" s="33"/>
      <c r="C1127" s="34"/>
      <c r="D1127" s="210" t="s">
        <v>117</v>
      </c>
      <c r="E1127" s="34"/>
      <c r="F1127" s="214" t="s">
        <v>1824</v>
      </c>
      <c r="G1127" s="34"/>
      <c r="H1127" s="34"/>
      <c r="I1127" s="134"/>
      <c r="J1127" s="34"/>
      <c r="K1127" s="34"/>
      <c r="L1127" s="38"/>
      <c r="M1127" s="212"/>
      <c r="N1127" s="213"/>
      <c r="O1127" s="85"/>
      <c r="P1127" s="85"/>
      <c r="Q1127" s="85"/>
      <c r="R1127" s="85"/>
      <c r="S1127" s="85"/>
      <c r="T1127" s="86"/>
      <c r="U1127" s="32"/>
      <c r="V1127" s="32"/>
      <c r="W1127" s="32"/>
      <c r="X1127" s="32"/>
      <c r="Y1127" s="32"/>
      <c r="Z1127" s="32"/>
      <c r="AA1127" s="32"/>
      <c r="AB1127" s="32"/>
      <c r="AC1127" s="32"/>
      <c r="AD1127" s="32"/>
      <c r="AE1127" s="32"/>
      <c r="AT1127" s="11" t="s">
        <v>117</v>
      </c>
      <c r="AU1127" s="11" t="s">
        <v>76</v>
      </c>
    </row>
    <row r="1128" s="2" customFormat="1" ht="16.5" customHeight="1">
      <c r="A1128" s="32"/>
      <c r="B1128" s="33"/>
      <c r="C1128" s="196" t="s">
        <v>1870</v>
      </c>
      <c r="D1128" s="196" t="s">
        <v>108</v>
      </c>
      <c r="E1128" s="197" t="s">
        <v>1871</v>
      </c>
      <c r="F1128" s="198" t="s">
        <v>1872</v>
      </c>
      <c r="G1128" s="199" t="s">
        <v>571</v>
      </c>
      <c r="H1128" s="200">
        <v>300</v>
      </c>
      <c r="I1128" s="201"/>
      <c r="J1128" s="202">
        <f>ROUND(I1128*H1128,2)</f>
        <v>0</v>
      </c>
      <c r="K1128" s="203"/>
      <c r="L1128" s="38"/>
      <c r="M1128" s="204" t="s">
        <v>1</v>
      </c>
      <c r="N1128" s="205" t="s">
        <v>41</v>
      </c>
      <c r="O1128" s="85"/>
      <c r="P1128" s="206">
        <f>O1128*H1128</f>
        <v>0</v>
      </c>
      <c r="Q1128" s="206">
        <v>0</v>
      </c>
      <c r="R1128" s="206">
        <f>Q1128*H1128</f>
        <v>0</v>
      </c>
      <c r="S1128" s="206">
        <v>0</v>
      </c>
      <c r="T1128" s="207">
        <f>S1128*H1128</f>
        <v>0</v>
      </c>
      <c r="U1128" s="32"/>
      <c r="V1128" s="32"/>
      <c r="W1128" s="32"/>
      <c r="X1128" s="32"/>
      <c r="Y1128" s="32"/>
      <c r="Z1128" s="32"/>
      <c r="AA1128" s="32"/>
      <c r="AB1128" s="32"/>
      <c r="AC1128" s="32"/>
      <c r="AD1128" s="32"/>
      <c r="AE1128" s="32"/>
      <c r="AR1128" s="208" t="s">
        <v>112</v>
      </c>
      <c r="AT1128" s="208" t="s">
        <v>108</v>
      </c>
      <c r="AU1128" s="208" t="s">
        <v>76</v>
      </c>
      <c r="AY1128" s="11" t="s">
        <v>113</v>
      </c>
      <c r="BE1128" s="209">
        <f>IF(N1128="základní",J1128,0)</f>
        <v>0</v>
      </c>
      <c r="BF1128" s="209">
        <f>IF(N1128="snížená",J1128,0)</f>
        <v>0</v>
      </c>
      <c r="BG1128" s="209">
        <f>IF(N1128="zákl. přenesená",J1128,0)</f>
        <v>0</v>
      </c>
      <c r="BH1128" s="209">
        <f>IF(N1128="sníž. přenesená",J1128,0)</f>
        <v>0</v>
      </c>
      <c r="BI1128" s="209">
        <f>IF(N1128="nulová",J1128,0)</f>
        <v>0</v>
      </c>
      <c r="BJ1128" s="11" t="s">
        <v>84</v>
      </c>
      <c r="BK1128" s="209">
        <f>ROUND(I1128*H1128,2)</f>
        <v>0</v>
      </c>
      <c r="BL1128" s="11" t="s">
        <v>112</v>
      </c>
      <c r="BM1128" s="208" t="s">
        <v>1873</v>
      </c>
    </row>
    <row r="1129" s="2" customFormat="1">
      <c r="A1129" s="32"/>
      <c r="B1129" s="33"/>
      <c r="C1129" s="34"/>
      <c r="D1129" s="210" t="s">
        <v>115</v>
      </c>
      <c r="E1129" s="34"/>
      <c r="F1129" s="211" t="s">
        <v>1874</v>
      </c>
      <c r="G1129" s="34"/>
      <c r="H1129" s="34"/>
      <c r="I1129" s="134"/>
      <c r="J1129" s="34"/>
      <c r="K1129" s="34"/>
      <c r="L1129" s="38"/>
      <c r="M1129" s="212"/>
      <c r="N1129" s="213"/>
      <c r="O1129" s="85"/>
      <c r="P1129" s="85"/>
      <c r="Q1129" s="85"/>
      <c r="R1129" s="85"/>
      <c r="S1129" s="85"/>
      <c r="T1129" s="86"/>
      <c r="U1129" s="32"/>
      <c r="V1129" s="32"/>
      <c r="W1129" s="32"/>
      <c r="X1129" s="32"/>
      <c r="Y1129" s="32"/>
      <c r="Z1129" s="32"/>
      <c r="AA1129" s="32"/>
      <c r="AB1129" s="32"/>
      <c r="AC1129" s="32"/>
      <c r="AD1129" s="32"/>
      <c r="AE1129" s="32"/>
      <c r="AT1129" s="11" t="s">
        <v>115</v>
      </c>
      <c r="AU1129" s="11" t="s">
        <v>76</v>
      </c>
    </row>
    <row r="1130" s="2" customFormat="1">
      <c r="A1130" s="32"/>
      <c r="B1130" s="33"/>
      <c r="C1130" s="34"/>
      <c r="D1130" s="210" t="s">
        <v>117</v>
      </c>
      <c r="E1130" s="34"/>
      <c r="F1130" s="214" t="s">
        <v>1875</v>
      </c>
      <c r="G1130" s="34"/>
      <c r="H1130" s="34"/>
      <c r="I1130" s="134"/>
      <c r="J1130" s="34"/>
      <c r="K1130" s="34"/>
      <c r="L1130" s="38"/>
      <c r="M1130" s="212"/>
      <c r="N1130" s="213"/>
      <c r="O1130" s="85"/>
      <c r="P1130" s="85"/>
      <c r="Q1130" s="85"/>
      <c r="R1130" s="85"/>
      <c r="S1130" s="85"/>
      <c r="T1130" s="86"/>
      <c r="U1130" s="32"/>
      <c r="V1130" s="32"/>
      <c r="W1130" s="32"/>
      <c r="X1130" s="32"/>
      <c r="Y1130" s="32"/>
      <c r="Z1130" s="32"/>
      <c r="AA1130" s="32"/>
      <c r="AB1130" s="32"/>
      <c r="AC1130" s="32"/>
      <c r="AD1130" s="32"/>
      <c r="AE1130" s="32"/>
      <c r="AT1130" s="11" t="s">
        <v>117</v>
      </c>
      <c r="AU1130" s="11" t="s">
        <v>76</v>
      </c>
    </row>
    <row r="1131" s="2" customFormat="1" ht="16.5" customHeight="1">
      <c r="A1131" s="32"/>
      <c r="B1131" s="33"/>
      <c r="C1131" s="196" t="s">
        <v>1876</v>
      </c>
      <c r="D1131" s="196" t="s">
        <v>108</v>
      </c>
      <c r="E1131" s="197" t="s">
        <v>1877</v>
      </c>
      <c r="F1131" s="198" t="s">
        <v>1878</v>
      </c>
      <c r="G1131" s="199" t="s">
        <v>571</v>
      </c>
      <c r="H1131" s="200">
        <v>300</v>
      </c>
      <c r="I1131" s="201"/>
      <c r="J1131" s="202">
        <f>ROUND(I1131*H1131,2)</f>
        <v>0</v>
      </c>
      <c r="K1131" s="203"/>
      <c r="L1131" s="38"/>
      <c r="M1131" s="204" t="s">
        <v>1</v>
      </c>
      <c r="N1131" s="205" t="s">
        <v>41</v>
      </c>
      <c r="O1131" s="85"/>
      <c r="P1131" s="206">
        <f>O1131*H1131</f>
        <v>0</v>
      </c>
      <c r="Q1131" s="206">
        <v>0</v>
      </c>
      <c r="R1131" s="206">
        <f>Q1131*H1131</f>
        <v>0</v>
      </c>
      <c r="S1131" s="206">
        <v>0</v>
      </c>
      <c r="T1131" s="207">
        <f>S1131*H1131</f>
        <v>0</v>
      </c>
      <c r="U1131" s="32"/>
      <c r="V1131" s="32"/>
      <c r="W1131" s="32"/>
      <c r="X1131" s="32"/>
      <c r="Y1131" s="32"/>
      <c r="Z1131" s="32"/>
      <c r="AA1131" s="32"/>
      <c r="AB1131" s="32"/>
      <c r="AC1131" s="32"/>
      <c r="AD1131" s="32"/>
      <c r="AE1131" s="32"/>
      <c r="AR1131" s="208" t="s">
        <v>112</v>
      </c>
      <c r="AT1131" s="208" t="s">
        <v>108</v>
      </c>
      <c r="AU1131" s="208" t="s">
        <v>76</v>
      </c>
      <c r="AY1131" s="11" t="s">
        <v>113</v>
      </c>
      <c r="BE1131" s="209">
        <f>IF(N1131="základní",J1131,0)</f>
        <v>0</v>
      </c>
      <c r="BF1131" s="209">
        <f>IF(N1131="snížená",J1131,0)</f>
        <v>0</v>
      </c>
      <c r="BG1131" s="209">
        <f>IF(N1131="zákl. přenesená",J1131,0)</f>
        <v>0</v>
      </c>
      <c r="BH1131" s="209">
        <f>IF(N1131="sníž. přenesená",J1131,0)</f>
        <v>0</v>
      </c>
      <c r="BI1131" s="209">
        <f>IF(N1131="nulová",J1131,0)</f>
        <v>0</v>
      </c>
      <c r="BJ1131" s="11" t="s">
        <v>84</v>
      </c>
      <c r="BK1131" s="209">
        <f>ROUND(I1131*H1131,2)</f>
        <v>0</v>
      </c>
      <c r="BL1131" s="11" t="s">
        <v>112</v>
      </c>
      <c r="BM1131" s="208" t="s">
        <v>1879</v>
      </c>
    </row>
    <row r="1132" s="2" customFormat="1">
      <c r="A1132" s="32"/>
      <c r="B1132" s="33"/>
      <c r="C1132" s="34"/>
      <c r="D1132" s="210" t="s">
        <v>115</v>
      </c>
      <c r="E1132" s="34"/>
      <c r="F1132" s="211" t="s">
        <v>1880</v>
      </c>
      <c r="G1132" s="34"/>
      <c r="H1132" s="34"/>
      <c r="I1132" s="134"/>
      <c r="J1132" s="34"/>
      <c r="K1132" s="34"/>
      <c r="L1132" s="38"/>
      <c r="M1132" s="212"/>
      <c r="N1132" s="213"/>
      <c r="O1132" s="85"/>
      <c r="P1132" s="85"/>
      <c r="Q1132" s="85"/>
      <c r="R1132" s="85"/>
      <c r="S1132" s="85"/>
      <c r="T1132" s="86"/>
      <c r="U1132" s="32"/>
      <c r="V1132" s="32"/>
      <c r="W1132" s="32"/>
      <c r="X1132" s="32"/>
      <c r="Y1132" s="32"/>
      <c r="Z1132" s="32"/>
      <c r="AA1132" s="32"/>
      <c r="AB1132" s="32"/>
      <c r="AC1132" s="32"/>
      <c r="AD1132" s="32"/>
      <c r="AE1132" s="32"/>
      <c r="AT1132" s="11" t="s">
        <v>115</v>
      </c>
      <c r="AU1132" s="11" t="s">
        <v>76</v>
      </c>
    </row>
    <row r="1133" s="2" customFormat="1">
      <c r="A1133" s="32"/>
      <c r="B1133" s="33"/>
      <c r="C1133" s="34"/>
      <c r="D1133" s="210" t="s">
        <v>117</v>
      </c>
      <c r="E1133" s="34"/>
      <c r="F1133" s="214" t="s">
        <v>1875</v>
      </c>
      <c r="G1133" s="34"/>
      <c r="H1133" s="34"/>
      <c r="I1133" s="134"/>
      <c r="J1133" s="34"/>
      <c r="K1133" s="34"/>
      <c r="L1133" s="38"/>
      <c r="M1133" s="212"/>
      <c r="N1133" s="213"/>
      <c r="O1133" s="85"/>
      <c r="P1133" s="85"/>
      <c r="Q1133" s="85"/>
      <c r="R1133" s="85"/>
      <c r="S1133" s="85"/>
      <c r="T1133" s="86"/>
      <c r="U1133" s="32"/>
      <c r="V1133" s="32"/>
      <c r="W1133" s="32"/>
      <c r="X1133" s="32"/>
      <c r="Y1133" s="32"/>
      <c r="Z1133" s="32"/>
      <c r="AA1133" s="32"/>
      <c r="AB1133" s="32"/>
      <c r="AC1133" s="32"/>
      <c r="AD1133" s="32"/>
      <c r="AE1133" s="32"/>
      <c r="AT1133" s="11" t="s">
        <v>117</v>
      </c>
      <c r="AU1133" s="11" t="s">
        <v>76</v>
      </c>
    </row>
    <row r="1134" s="2" customFormat="1" ht="16.5" customHeight="1">
      <c r="A1134" s="32"/>
      <c r="B1134" s="33"/>
      <c r="C1134" s="196" t="s">
        <v>1881</v>
      </c>
      <c r="D1134" s="196" t="s">
        <v>108</v>
      </c>
      <c r="E1134" s="197" t="s">
        <v>1882</v>
      </c>
      <c r="F1134" s="198" t="s">
        <v>1883</v>
      </c>
      <c r="G1134" s="199" t="s">
        <v>571</v>
      </c>
      <c r="H1134" s="200">
        <v>100</v>
      </c>
      <c r="I1134" s="201"/>
      <c r="J1134" s="202">
        <f>ROUND(I1134*H1134,2)</f>
        <v>0</v>
      </c>
      <c r="K1134" s="203"/>
      <c r="L1134" s="38"/>
      <c r="M1134" s="204" t="s">
        <v>1</v>
      </c>
      <c r="N1134" s="205" t="s">
        <v>41</v>
      </c>
      <c r="O1134" s="85"/>
      <c r="P1134" s="206">
        <f>O1134*H1134</f>
        <v>0</v>
      </c>
      <c r="Q1134" s="206">
        <v>0</v>
      </c>
      <c r="R1134" s="206">
        <f>Q1134*H1134</f>
        <v>0</v>
      </c>
      <c r="S1134" s="206">
        <v>0</v>
      </c>
      <c r="T1134" s="207">
        <f>S1134*H1134</f>
        <v>0</v>
      </c>
      <c r="U1134" s="32"/>
      <c r="V1134" s="32"/>
      <c r="W1134" s="32"/>
      <c r="X1134" s="32"/>
      <c r="Y1134" s="32"/>
      <c r="Z1134" s="32"/>
      <c r="AA1134" s="32"/>
      <c r="AB1134" s="32"/>
      <c r="AC1134" s="32"/>
      <c r="AD1134" s="32"/>
      <c r="AE1134" s="32"/>
      <c r="AR1134" s="208" t="s">
        <v>112</v>
      </c>
      <c r="AT1134" s="208" t="s">
        <v>108</v>
      </c>
      <c r="AU1134" s="208" t="s">
        <v>76</v>
      </c>
      <c r="AY1134" s="11" t="s">
        <v>113</v>
      </c>
      <c r="BE1134" s="209">
        <f>IF(N1134="základní",J1134,0)</f>
        <v>0</v>
      </c>
      <c r="BF1134" s="209">
        <f>IF(N1134="snížená",J1134,0)</f>
        <v>0</v>
      </c>
      <c r="BG1134" s="209">
        <f>IF(N1134="zákl. přenesená",J1134,0)</f>
        <v>0</v>
      </c>
      <c r="BH1134" s="209">
        <f>IF(N1134="sníž. přenesená",J1134,0)</f>
        <v>0</v>
      </c>
      <c r="BI1134" s="209">
        <f>IF(N1134="nulová",J1134,0)</f>
        <v>0</v>
      </c>
      <c r="BJ1134" s="11" t="s">
        <v>84</v>
      </c>
      <c r="BK1134" s="209">
        <f>ROUND(I1134*H1134,2)</f>
        <v>0</v>
      </c>
      <c r="BL1134" s="11" t="s">
        <v>112</v>
      </c>
      <c r="BM1134" s="208" t="s">
        <v>1884</v>
      </c>
    </row>
    <row r="1135" s="2" customFormat="1">
      <c r="A1135" s="32"/>
      <c r="B1135" s="33"/>
      <c r="C1135" s="34"/>
      <c r="D1135" s="210" t="s">
        <v>115</v>
      </c>
      <c r="E1135" s="34"/>
      <c r="F1135" s="211" t="s">
        <v>1885</v>
      </c>
      <c r="G1135" s="34"/>
      <c r="H1135" s="34"/>
      <c r="I1135" s="134"/>
      <c r="J1135" s="34"/>
      <c r="K1135" s="34"/>
      <c r="L1135" s="38"/>
      <c r="M1135" s="212"/>
      <c r="N1135" s="213"/>
      <c r="O1135" s="85"/>
      <c r="P1135" s="85"/>
      <c r="Q1135" s="85"/>
      <c r="R1135" s="85"/>
      <c r="S1135" s="85"/>
      <c r="T1135" s="86"/>
      <c r="U1135" s="32"/>
      <c r="V1135" s="32"/>
      <c r="W1135" s="32"/>
      <c r="X1135" s="32"/>
      <c r="Y1135" s="32"/>
      <c r="Z1135" s="32"/>
      <c r="AA1135" s="32"/>
      <c r="AB1135" s="32"/>
      <c r="AC1135" s="32"/>
      <c r="AD1135" s="32"/>
      <c r="AE1135" s="32"/>
      <c r="AT1135" s="11" t="s">
        <v>115</v>
      </c>
      <c r="AU1135" s="11" t="s">
        <v>76</v>
      </c>
    </row>
    <row r="1136" s="2" customFormat="1">
      <c r="A1136" s="32"/>
      <c r="B1136" s="33"/>
      <c r="C1136" s="34"/>
      <c r="D1136" s="210" t="s">
        <v>117</v>
      </c>
      <c r="E1136" s="34"/>
      <c r="F1136" s="214" t="s">
        <v>1886</v>
      </c>
      <c r="G1136" s="34"/>
      <c r="H1136" s="34"/>
      <c r="I1136" s="134"/>
      <c r="J1136" s="34"/>
      <c r="K1136" s="34"/>
      <c r="L1136" s="38"/>
      <c r="M1136" s="212"/>
      <c r="N1136" s="213"/>
      <c r="O1136" s="85"/>
      <c r="P1136" s="85"/>
      <c r="Q1136" s="85"/>
      <c r="R1136" s="85"/>
      <c r="S1136" s="85"/>
      <c r="T1136" s="86"/>
      <c r="U1136" s="32"/>
      <c r="V1136" s="32"/>
      <c r="W1136" s="32"/>
      <c r="X1136" s="32"/>
      <c r="Y1136" s="32"/>
      <c r="Z1136" s="32"/>
      <c r="AA1136" s="32"/>
      <c r="AB1136" s="32"/>
      <c r="AC1136" s="32"/>
      <c r="AD1136" s="32"/>
      <c r="AE1136" s="32"/>
      <c r="AT1136" s="11" t="s">
        <v>117</v>
      </c>
      <c r="AU1136" s="11" t="s">
        <v>76</v>
      </c>
    </row>
    <row r="1137" s="2" customFormat="1" ht="16.5" customHeight="1">
      <c r="A1137" s="32"/>
      <c r="B1137" s="33"/>
      <c r="C1137" s="196" t="s">
        <v>1887</v>
      </c>
      <c r="D1137" s="196" t="s">
        <v>108</v>
      </c>
      <c r="E1137" s="197" t="s">
        <v>1888</v>
      </c>
      <c r="F1137" s="198" t="s">
        <v>1889</v>
      </c>
      <c r="G1137" s="199" t="s">
        <v>571</v>
      </c>
      <c r="H1137" s="200">
        <v>500</v>
      </c>
      <c r="I1137" s="201"/>
      <c r="J1137" s="202">
        <f>ROUND(I1137*H1137,2)</f>
        <v>0</v>
      </c>
      <c r="K1137" s="203"/>
      <c r="L1137" s="38"/>
      <c r="M1137" s="204" t="s">
        <v>1</v>
      </c>
      <c r="N1137" s="205" t="s">
        <v>41</v>
      </c>
      <c r="O1137" s="85"/>
      <c r="P1137" s="206">
        <f>O1137*H1137</f>
        <v>0</v>
      </c>
      <c r="Q1137" s="206">
        <v>0</v>
      </c>
      <c r="R1137" s="206">
        <f>Q1137*H1137</f>
        <v>0</v>
      </c>
      <c r="S1137" s="206">
        <v>0</v>
      </c>
      <c r="T1137" s="207">
        <f>S1137*H1137</f>
        <v>0</v>
      </c>
      <c r="U1137" s="32"/>
      <c r="V1137" s="32"/>
      <c r="W1137" s="32"/>
      <c r="X1137" s="32"/>
      <c r="Y1137" s="32"/>
      <c r="Z1137" s="32"/>
      <c r="AA1137" s="32"/>
      <c r="AB1137" s="32"/>
      <c r="AC1137" s="32"/>
      <c r="AD1137" s="32"/>
      <c r="AE1137" s="32"/>
      <c r="AR1137" s="208" t="s">
        <v>112</v>
      </c>
      <c r="AT1137" s="208" t="s">
        <v>108</v>
      </c>
      <c r="AU1137" s="208" t="s">
        <v>76</v>
      </c>
      <c r="AY1137" s="11" t="s">
        <v>113</v>
      </c>
      <c r="BE1137" s="209">
        <f>IF(N1137="základní",J1137,0)</f>
        <v>0</v>
      </c>
      <c r="BF1137" s="209">
        <f>IF(N1137="snížená",J1137,0)</f>
        <v>0</v>
      </c>
      <c r="BG1137" s="209">
        <f>IF(N1137="zákl. přenesená",J1137,0)</f>
        <v>0</v>
      </c>
      <c r="BH1137" s="209">
        <f>IF(N1137="sníž. přenesená",J1137,0)</f>
        <v>0</v>
      </c>
      <c r="BI1137" s="209">
        <f>IF(N1137="nulová",J1137,0)</f>
        <v>0</v>
      </c>
      <c r="BJ1137" s="11" t="s">
        <v>84</v>
      </c>
      <c r="BK1137" s="209">
        <f>ROUND(I1137*H1137,2)</f>
        <v>0</v>
      </c>
      <c r="BL1137" s="11" t="s">
        <v>112</v>
      </c>
      <c r="BM1137" s="208" t="s">
        <v>1890</v>
      </c>
    </row>
    <row r="1138" s="2" customFormat="1">
      <c r="A1138" s="32"/>
      <c r="B1138" s="33"/>
      <c r="C1138" s="34"/>
      <c r="D1138" s="210" t="s">
        <v>115</v>
      </c>
      <c r="E1138" s="34"/>
      <c r="F1138" s="211" t="s">
        <v>1891</v>
      </c>
      <c r="G1138" s="34"/>
      <c r="H1138" s="34"/>
      <c r="I1138" s="134"/>
      <c r="J1138" s="34"/>
      <c r="K1138" s="34"/>
      <c r="L1138" s="38"/>
      <c r="M1138" s="212"/>
      <c r="N1138" s="213"/>
      <c r="O1138" s="85"/>
      <c r="P1138" s="85"/>
      <c r="Q1138" s="85"/>
      <c r="R1138" s="85"/>
      <c r="S1138" s="85"/>
      <c r="T1138" s="86"/>
      <c r="U1138" s="32"/>
      <c r="V1138" s="32"/>
      <c r="W1138" s="32"/>
      <c r="X1138" s="32"/>
      <c r="Y1138" s="32"/>
      <c r="Z1138" s="32"/>
      <c r="AA1138" s="32"/>
      <c r="AB1138" s="32"/>
      <c r="AC1138" s="32"/>
      <c r="AD1138" s="32"/>
      <c r="AE1138" s="32"/>
      <c r="AT1138" s="11" t="s">
        <v>115</v>
      </c>
      <c r="AU1138" s="11" t="s">
        <v>76</v>
      </c>
    </row>
    <row r="1139" s="2" customFormat="1">
      <c r="A1139" s="32"/>
      <c r="B1139" s="33"/>
      <c r="C1139" s="34"/>
      <c r="D1139" s="210" t="s">
        <v>117</v>
      </c>
      <c r="E1139" s="34"/>
      <c r="F1139" s="214" t="s">
        <v>1886</v>
      </c>
      <c r="G1139" s="34"/>
      <c r="H1139" s="34"/>
      <c r="I1139" s="134"/>
      <c r="J1139" s="34"/>
      <c r="K1139" s="34"/>
      <c r="L1139" s="38"/>
      <c r="M1139" s="212"/>
      <c r="N1139" s="213"/>
      <c r="O1139" s="85"/>
      <c r="P1139" s="85"/>
      <c r="Q1139" s="85"/>
      <c r="R1139" s="85"/>
      <c r="S1139" s="85"/>
      <c r="T1139" s="86"/>
      <c r="U1139" s="32"/>
      <c r="V1139" s="32"/>
      <c r="W1139" s="32"/>
      <c r="X1139" s="32"/>
      <c r="Y1139" s="32"/>
      <c r="Z1139" s="32"/>
      <c r="AA1139" s="32"/>
      <c r="AB1139" s="32"/>
      <c r="AC1139" s="32"/>
      <c r="AD1139" s="32"/>
      <c r="AE1139" s="32"/>
      <c r="AT1139" s="11" t="s">
        <v>117</v>
      </c>
      <c r="AU1139" s="11" t="s">
        <v>76</v>
      </c>
    </row>
    <row r="1140" s="2" customFormat="1" ht="16.5" customHeight="1">
      <c r="A1140" s="32"/>
      <c r="B1140" s="33"/>
      <c r="C1140" s="196" t="s">
        <v>1892</v>
      </c>
      <c r="D1140" s="196" t="s">
        <v>108</v>
      </c>
      <c r="E1140" s="197" t="s">
        <v>1893</v>
      </c>
      <c r="F1140" s="198" t="s">
        <v>1894</v>
      </c>
      <c r="G1140" s="199" t="s">
        <v>571</v>
      </c>
      <c r="H1140" s="200">
        <v>1000</v>
      </c>
      <c r="I1140" s="201"/>
      <c r="J1140" s="202">
        <f>ROUND(I1140*H1140,2)</f>
        <v>0</v>
      </c>
      <c r="K1140" s="203"/>
      <c r="L1140" s="38"/>
      <c r="M1140" s="204" t="s">
        <v>1</v>
      </c>
      <c r="N1140" s="205" t="s">
        <v>41</v>
      </c>
      <c r="O1140" s="85"/>
      <c r="P1140" s="206">
        <f>O1140*H1140</f>
        <v>0</v>
      </c>
      <c r="Q1140" s="206">
        <v>0</v>
      </c>
      <c r="R1140" s="206">
        <f>Q1140*H1140</f>
        <v>0</v>
      </c>
      <c r="S1140" s="206">
        <v>0</v>
      </c>
      <c r="T1140" s="207">
        <f>S1140*H1140</f>
        <v>0</v>
      </c>
      <c r="U1140" s="32"/>
      <c r="V1140" s="32"/>
      <c r="W1140" s="32"/>
      <c r="X1140" s="32"/>
      <c r="Y1140" s="32"/>
      <c r="Z1140" s="32"/>
      <c r="AA1140" s="32"/>
      <c r="AB1140" s="32"/>
      <c r="AC1140" s="32"/>
      <c r="AD1140" s="32"/>
      <c r="AE1140" s="32"/>
      <c r="AR1140" s="208" t="s">
        <v>112</v>
      </c>
      <c r="AT1140" s="208" t="s">
        <v>108</v>
      </c>
      <c r="AU1140" s="208" t="s">
        <v>76</v>
      </c>
      <c r="AY1140" s="11" t="s">
        <v>113</v>
      </c>
      <c r="BE1140" s="209">
        <f>IF(N1140="základní",J1140,0)</f>
        <v>0</v>
      </c>
      <c r="BF1140" s="209">
        <f>IF(N1140="snížená",J1140,0)</f>
        <v>0</v>
      </c>
      <c r="BG1140" s="209">
        <f>IF(N1140="zákl. přenesená",J1140,0)</f>
        <v>0</v>
      </c>
      <c r="BH1140" s="209">
        <f>IF(N1140="sníž. přenesená",J1140,0)</f>
        <v>0</v>
      </c>
      <c r="BI1140" s="209">
        <f>IF(N1140="nulová",J1140,0)</f>
        <v>0</v>
      </c>
      <c r="BJ1140" s="11" t="s">
        <v>84</v>
      </c>
      <c r="BK1140" s="209">
        <f>ROUND(I1140*H1140,2)</f>
        <v>0</v>
      </c>
      <c r="BL1140" s="11" t="s">
        <v>112</v>
      </c>
      <c r="BM1140" s="208" t="s">
        <v>1895</v>
      </c>
    </row>
    <row r="1141" s="2" customFormat="1">
      <c r="A1141" s="32"/>
      <c r="B1141" s="33"/>
      <c r="C1141" s="34"/>
      <c r="D1141" s="210" t="s">
        <v>115</v>
      </c>
      <c r="E1141" s="34"/>
      <c r="F1141" s="211" t="s">
        <v>1896</v>
      </c>
      <c r="G1141" s="34"/>
      <c r="H1141" s="34"/>
      <c r="I1141" s="134"/>
      <c r="J1141" s="34"/>
      <c r="K1141" s="34"/>
      <c r="L1141" s="38"/>
      <c r="M1141" s="212"/>
      <c r="N1141" s="213"/>
      <c r="O1141" s="85"/>
      <c r="P1141" s="85"/>
      <c r="Q1141" s="85"/>
      <c r="R1141" s="85"/>
      <c r="S1141" s="85"/>
      <c r="T1141" s="86"/>
      <c r="U1141" s="32"/>
      <c r="V1141" s="32"/>
      <c r="W1141" s="32"/>
      <c r="X1141" s="32"/>
      <c r="Y1141" s="32"/>
      <c r="Z1141" s="32"/>
      <c r="AA1141" s="32"/>
      <c r="AB1141" s="32"/>
      <c r="AC1141" s="32"/>
      <c r="AD1141" s="32"/>
      <c r="AE1141" s="32"/>
      <c r="AT1141" s="11" t="s">
        <v>115</v>
      </c>
      <c r="AU1141" s="11" t="s">
        <v>76</v>
      </c>
    </row>
    <row r="1142" s="2" customFormat="1">
      <c r="A1142" s="32"/>
      <c r="B1142" s="33"/>
      <c r="C1142" s="34"/>
      <c r="D1142" s="210" t="s">
        <v>117</v>
      </c>
      <c r="E1142" s="34"/>
      <c r="F1142" s="214" t="s">
        <v>1897</v>
      </c>
      <c r="G1142" s="34"/>
      <c r="H1142" s="34"/>
      <c r="I1142" s="134"/>
      <c r="J1142" s="34"/>
      <c r="K1142" s="34"/>
      <c r="L1142" s="38"/>
      <c r="M1142" s="212"/>
      <c r="N1142" s="213"/>
      <c r="O1142" s="85"/>
      <c r="P1142" s="85"/>
      <c r="Q1142" s="85"/>
      <c r="R1142" s="85"/>
      <c r="S1142" s="85"/>
      <c r="T1142" s="86"/>
      <c r="U1142" s="32"/>
      <c r="V1142" s="32"/>
      <c r="W1142" s="32"/>
      <c r="X1142" s="32"/>
      <c r="Y1142" s="32"/>
      <c r="Z1142" s="32"/>
      <c r="AA1142" s="32"/>
      <c r="AB1142" s="32"/>
      <c r="AC1142" s="32"/>
      <c r="AD1142" s="32"/>
      <c r="AE1142" s="32"/>
      <c r="AT1142" s="11" t="s">
        <v>117</v>
      </c>
      <c r="AU1142" s="11" t="s">
        <v>76</v>
      </c>
    </row>
    <row r="1143" s="2" customFormat="1" ht="16.5" customHeight="1">
      <c r="A1143" s="32"/>
      <c r="B1143" s="33"/>
      <c r="C1143" s="196" t="s">
        <v>1898</v>
      </c>
      <c r="D1143" s="196" t="s">
        <v>108</v>
      </c>
      <c r="E1143" s="197" t="s">
        <v>1899</v>
      </c>
      <c r="F1143" s="198" t="s">
        <v>1900</v>
      </c>
      <c r="G1143" s="199" t="s">
        <v>571</v>
      </c>
      <c r="H1143" s="200">
        <v>100</v>
      </c>
      <c r="I1143" s="201"/>
      <c r="J1143" s="202">
        <f>ROUND(I1143*H1143,2)</f>
        <v>0</v>
      </c>
      <c r="K1143" s="203"/>
      <c r="L1143" s="38"/>
      <c r="M1143" s="204" t="s">
        <v>1</v>
      </c>
      <c r="N1143" s="205" t="s">
        <v>41</v>
      </c>
      <c r="O1143" s="85"/>
      <c r="P1143" s="206">
        <f>O1143*H1143</f>
        <v>0</v>
      </c>
      <c r="Q1143" s="206">
        <v>0</v>
      </c>
      <c r="R1143" s="206">
        <f>Q1143*H1143</f>
        <v>0</v>
      </c>
      <c r="S1143" s="206">
        <v>0</v>
      </c>
      <c r="T1143" s="207">
        <f>S1143*H1143</f>
        <v>0</v>
      </c>
      <c r="U1143" s="32"/>
      <c r="V1143" s="32"/>
      <c r="W1143" s="32"/>
      <c r="X1143" s="32"/>
      <c r="Y1143" s="32"/>
      <c r="Z1143" s="32"/>
      <c r="AA1143" s="32"/>
      <c r="AB1143" s="32"/>
      <c r="AC1143" s="32"/>
      <c r="AD1143" s="32"/>
      <c r="AE1143" s="32"/>
      <c r="AR1143" s="208" t="s">
        <v>112</v>
      </c>
      <c r="AT1143" s="208" t="s">
        <v>108</v>
      </c>
      <c r="AU1143" s="208" t="s">
        <v>76</v>
      </c>
      <c r="AY1143" s="11" t="s">
        <v>113</v>
      </c>
      <c r="BE1143" s="209">
        <f>IF(N1143="základní",J1143,0)</f>
        <v>0</v>
      </c>
      <c r="BF1143" s="209">
        <f>IF(N1143="snížená",J1143,0)</f>
        <v>0</v>
      </c>
      <c r="BG1143" s="209">
        <f>IF(N1143="zákl. přenesená",J1143,0)</f>
        <v>0</v>
      </c>
      <c r="BH1143" s="209">
        <f>IF(N1143="sníž. přenesená",J1143,0)</f>
        <v>0</v>
      </c>
      <c r="BI1143" s="209">
        <f>IF(N1143="nulová",J1143,0)</f>
        <v>0</v>
      </c>
      <c r="BJ1143" s="11" t="s">
        <v>84</v>
      </c>
      <c r="BK1143" s="209">
        <f>ROUND(I1143*H1143,2)</f>
        <v>0</v>
      </c>
      <c r="BL1143" s="11" t="s">
        <v>112</v>
      </c>
      <c r="BM1143" s="208" t="s">
        <v>1901</v>
      </c>
    </row>
    <row r="1144" s="2" customFormat="1">
      <c r="A1144" s="32"/>
      <c r="B1144" s="33"/>
      <c r="C1144" s="34"/>
      <c r="D1144" s="210" t="s">
        <v>115</v>
      </c>
      <c r="E1144" s="34"/>
      <c r="F1144" s="211" t="s">
        <v>1902</v>
      </c>
      <c r="G1144" s="34"/>
      <c r="H1144" s="34"/>
      <c r="I1144" s="134"/>
      <c r="J1144" s="34"/>
      <c r="K1144" s="34"/>
      <c r="L1144" s="38"/>
      <c r="M1144" s="212"/>
      <c r="N1144" s="213"/>
      <c r="O1144" s="85"/>
      <c r="P1144" s="85"/>
      <c r="Q1144" s="85"/>
      <c r="R1144" s="85"/>
      <c r="S1144" s="85"/>
      <c r="T1144" s="86"/>
      <c r="U1144" s="32"/>
      <c r="V1144" s="32"/>
      <c r="W1144" s="32"/>
      <c r="X1144" s="32"/>
      <c r="Y1144" s="32"/>
      <c r="Z1144" s="32"/>
      <c r="AA1144" s="32"/>
      <c r="AB1144" s="32"/>
      <c r="AC1144" s="32"/>
      <c r="AD1144" s="32"/>
      <c r="AE1144" s="32"/>
      <c r="AT1144" s="11" t="s">
        <v>115</v>
      </c>
      <c r="AU1144" s="11" t="s">
        <v>76</v>
      </c>
    </row>
    <row r="1145" s="2" customFormat="1">
      <c r="A1145" s="32"/>
      <c r="B1145" s="33"/>
      <c r="C1145" s="34"/>
      <c r="D1145" s="210" t="s">
        <v>117</v>
      </c>
      <c r="E1145" s="34"/>
      <c r="F1145" s="214" t="s">
        <v>1897</v>
      </c>
      <c r="G1145" s="34"/>
      <c r="H1145" s="34"/>
      <c r="I1145" s="134"/>
      <c r="J1145" s="34"/>
      <c r="K1145" s="34"/>
      <c r="L1145" s="38"/>
      <c r="M1145" s="212"/>
      <c r="N1145" s="213"/>
      <c r="O1145" s="85"/>
      <c r="P1145" s="85"/>
      <c r="Q1145" s="85"/>
      <c r="R1145" s="85"/>
      <c r="S1145" s="85"/>
      <c r="T1145" s="86"/>
      <c r="U1145" s="32"/>
      <c r="V1145" s="32"/>
      <c r="W1145" s="32"/>
      <c r="X1145" s="32"/>
      <c r="Y1145" s="32"/>
      <c r="Z1145" s="32"/>
      <c r="AA1145" s="32"/>
      <c r="AB1145" s="32"/>
      <c r="AC1145" s="32"/>
      <c r="AD1145" s="32"/>
      <c r="AE1145" s="32"/>
      <c r="AT1145" s="11" t="s">
        <v>117</v>
      </c>
      <c r="AU1145" s="11" t="s">
        <v>76</v>
      </c>
    </row>
    <row r="1146" s="2" customFormat="1" ht="16.5" customHeight="1">
      <c r="A1146" s="32"/>
      <c r="B1146" s="33"/>
      <c r="C1146" s="196" t="s">
        <v>1903</v>
      </c>
      <c r="D1146" s="196" t="s">
        <v>108</v>
      </c>
      <c r="E1146" s="197" t="s">
        <v>1904</v>
      </c>
      <c r="F1146" s="198" t="s">
        <v>1905</v>
      </c>
      <c r="G1146" s="199" t="s">
        <v>121</v>
      </c>
      <c r="H1146" s="200">
        <v>20</v>
      </c>
      <c r="I1146" s="201"/>
      <c r="J1146" s="202">
        <f>ROUND(I1146*H1146,2)</f>
        <v>0</v>
      </c>
      <c r="K1146" s="203"/>
      <c r="L1146" s="38"/>
      <c r="M1146" s="204" t="s">
        <v>1</v>
      </c>
      <c r="N1146" s="205" t="s">
        <v>41</v>
      </c>
      <c r="O1146" s="85"/>
      <c r="P1146" s="206">
        <f>O1146*H1146</f>
        <v>0</v>
      </c>
      <c r="Q1146" s="206">
        <v>0</v>
      </c>
      <c r="R1146" s="206">
        <f>Q1146*H1146</f>
        <v>0</v>
      </c>
      <c r="S1146" s="206">
        <v>0</v>
      </c>
      <c r="T1146" s="207">
        <f>S1146*H1146</f>
        <v>0</v>
      </c>
      <c r="U1146" s="32"/>
      <c r="V1146" s="32"/>
      <c r="W1146" s="32"/>
      <c r="X1146" s="32"/>
      <c r="Y1146" s="32"/>
      <c r="Z1146" s="32"/>
      <c r="AA1146" s="32"/>
      <c r="AB1146" s="32"/>
      <c r="AC1146" s="32"/>
      <c r="AD1146" s="32"/>
      <c r="AE1146" s="32"/>
      <c r="AR1146" s="208" t="s">
        <v>112</v>
      </c>
      <c r="AT1146" s="208" t="s">
        <v>108</v>
      </c>
      <c r="AU1146" s="208" t="s">
        <v>76</v>
      </c>
      <c r="AY1146" s="11" t="s">
        <v>113</v>
      </c>
      <c r="BE1146" s="209">
        <f>IF(N1146="základní",J1146,0)</f>
        <v>0</v>
      </c>
      <c r="BF1146" s="209">
        <f>IF(N1146="snížená",J1146,0)</f>
        <v>0</v>
      </c>
      <c r="BG1146" s="209">
        <f>IF(N1146="zákl. přenesená",J1146,0)</f>
        <v>0</v>
      </c>
      <c r="BH1146" s="209">
        <f>IF(N1146="sníž. přenesená",J1146,0)</f>
        <v>0</v>
      </c>
      <c r="BI1146" s="209">
        <f>IF(N1146="nulová",J1146,0)</f>
        <v>0</v>
      </c>
      <c r="BJ1146" s="11" t="s">
        <v>84</v>
      </c>
      <c r="BK1146" s="209">
        <f>ROUND(I1146*H1146,2)</f>
        <v>0</v>
      </c>
      <c r="BL1146" s="11" t="s">
        <v>112</v>
      </c>
      <c r="BM1146" s="208" t="s">
        <v>1906</v>
      </c>
    </row>
    <row r="1147" s="2" customFormat="1">
      <c r="A1147" s="32"/>
      <c r="B1147" s="33"/>
      <c r="C1147" s="34"/>
      <c r="D1147" s="210" t="s">
        <v>115</v>
      </c>
      <c r="E1147" s="34"/>
      <c r="F1147" s="211" t="s">
        <v>1907</v>
      </c>
      <c r="G1147" s="34"/>
      <c r="H1147" s="34"/>
      <c r="I1147" s="134"/>
      <c r="J1147" s="34"/>
      <c r="K1147" s="34"/>
      <c r="L1147" s="38"/>
      <c r="M1147" s="212"/>
      <c r="N1147" s="213"/>
      <c r="O1147" s="85"/>
      <c r="P1147" s="85"/>
      <c r="Q1147" s="85"/>
      <c r="R1147" s="85"/>
      <c r="S1147" s="85"/>
      <c r="T1147" s="86"/>
      <c r="U1147" s="32"/>
      <c r="V1147" s="32"/>
      <c r="W1147" s="32"/>
      <c r="X1147" s="32"/>
      <c r="Y1147" s="32"/>
      <c r="Z1147" s="32"/>
      <c r="AA1147" s="32"/>
      <c r="AB1147" s="32"/>
      <c r="AC1147" s="32"/>
      <c r="AD1147" s="32"/>
      <c r="AE1147" s="32"/>
      <c r="AT1147" s="11" t="s">
        <v>115</v>
      </c>
      <c r="AU1147" s="11" t="s">
        <v>76</v>
      </c>
    </row>
    <row r="1148" s="2" customFormat="1">
      <c r="A1148" s="32"/>
      <c r="B1148" s="33"/>
      <c r="C1148" s="34"/>
      <c r="D1148" s="210" t="s">
        <v>117</v>
      </c>
      <c r="E1148" s="34"/>
      <c r="F1148" s="214" t="s">
        <v>1908</v>
      </c>
      <c r="G1148" s="34"/>
      <c r="H1148" s="34"/>
      <c r="I1148" s="134"/>
      <c r="J1148" s="34"/>
      <c r="K1148" s="34"/>
      <c r="L1148" s="38"/>
      <c r="M1148" s="212"/>
      <c r="N1148" s="213"/>
      <c r="O1148" s="85"/>
      <c r="P1148" s="85"/>
      <c r="Q1148" s="85"/>
      <c r="R1148" s="85"/>
      <c r="S1148" s="85"/>
      <c r="T1148" s="86"/>
      <c r="U1148" s="32"/>
      <c r="V1148" s="32"/>
      <c r="W1148" s="32"/>
      <c r="X1148" s="32"/>
      <c r="Y1148" s="32"/>
      <c r="Z1148" s="32"/>
      <c r="AA1148" s="32"/>
      <c r="AB1148" s="32"/>
      <c r="AC1148" s="32"/>
      <c r="AD1148" s="32"/>
      <c r="AE1148" s="32"/>
      <c r="AT1148" s="11" t="s">
        <v>117</v>
      </c>
      <c r="AU1148" s="11" t="s">
        <v>76</v>
      </c>
    </row>
    <row r="1149" s="2" customFormat="1" ht="16.5" customHeight="1">
      <c r="A1149" s="32"/>
      <c r="B1149" s="33"/>
      <c r="C1149" s="196" t="s">
        <v>1909</v>
      </c>
      <c r="D1149" s="196" t="s">
        <v>108</v>
      </c>
      <c r="E1149" s="197" t="s">
        <v>1910</v>
      </c>
      <c r="F1149" s="198" t="s">
        <v>1911</v>
      </c>
      <c r="G1149" s="199" t="s">
        <v>121</v>
      </c>
      <c r="H1149" s="200">
        <v>200</v>
      </c>
      <c r="I1149" s="201"/>
      <c r="J1149" s="202">
        <f>ROUND(I1149*H1149,2)</f>
        <v>0</v>
      </c>
      <c r="K1149" s="203"/>
      <c r="L1149" s="38"/>
      <c r="M1149" s="204" t="s">
        <v>1</v>
      </c>
      <c r="N1149" s="205" t="s">
        <v>41</v>
      </c>
      <c r="O1149" s="85"/>
      <c r="P1149" s="206">
        <f>O1149*H1149</f>
        <v>0</v>
      </c>
      <c r="Q1149" s="206">
        <v>0</v>
      </c>
      <c r="R1149" s="206">
        <f>Q1149*H1149</f>
        <v>0</v>
      </c>
      <c r="S1149" s="206">
        <v>0</v>
      </c>
      <c r="T1149" s="207">
        <f>S1149*H1149</f>
        <v>0</v>
      </c>
      <c r="U1149" s="32"/>
      <c r="V1149" s="32"/>
      <c r="W1149" s="32"/>
      <c r="X1149" s="32"/>
      <c r="Y1149" s="32"/>
      <c r="Z1149" s="32"/>
      <c r="AA1149" s="32"/>
      <c r="AB1149" s="32"/>
      <c r="AC1149" s="32"/>
      <c r="AD1149" s="32"/>
      <c r="AE1149" s="32"/>
      <c r="AR1149" s="208" t="s">
        <v>112</v>
      </c>
      <c r="AT1149" s="208" t="s">
        <v>108</v>
      </c>
      <c r="AU1149" s="208" t="s">
        <v>76</v>
      </c>
      <c r="AY1149" s="11" t="s">
        <v>113</v>
      </c>
      <c r="BE1149" s="209">
        <f>IF(N1149="základní",J1149,0)</f>
        <v>0</v>
      </c>
      <c r="BF1149" s="209">
        <f>IF(N1149="snížená",J1149,0)</f>
        <v>0</v>
      </c>
      <c r="BG1149" s="209">
        <f>IF(N1149="zákl. přenesená",J1149,0)</f>
        <v>0</v>
      </c>
      <c r="BH1149" s="209">
        <f>IF(N1149="sníž. přenesená",J1149,0)</f>
        <v>0</v>
      </c>
      <c r="BI1149" s="209">
        <f>IF(N1149="nulová",J1149,0)</f>
        <v>0</v>
      </c>
      <c r="BJ1149" s="11" t="s">
        <v>84</v>
      </c>
      <c r="BK1149" s="209">
        <f>ROUND(I1149*H1149,2)</f>
        <v>0</v>
      </c>
      <c r="BL1149" s="11" t="s">
        <v>112</v>
      </c>
      <c r="BM1149" s="208" t="s">
        <v>1912</v>
      </c>
    </row>
    <row r="1150" s="2" customFormat="1">
      <c r="A1150" s="32"/>
      <c r="B1150" s="33"/>
      <c r="C1150" s="34"/>
      <c r="D1150" s="210" t="s">
        <v>115</v>
      </c>
      <c r="E1150" s="34"/>
      <c r="F1150" s="211" t="s">
        <v>1913</v>
      </c>
      <c r="G1150" s="34"/>
      <c r="H1150" s="34"/>
      <c r="I1150" s="134"/>
      <c r="J1150" s="34"/>
      <c r="K1150" s="34"/>
      <c r="L1150" s="38"/>
      <c r="M1150" s="212"/>
      <c r="N1150" s="213"/>
      <c r="O1150" s="85"/>
      <c r="P1150" s="85"/>
      <c r="Q1150" s="85"/>
      <c r="R1150" s="85"/>
      <c r="S1150" s="85"/>
      <c r="T1150" s="86"/>
      <c r="U1150" s="32"/>
      <c r="V1150" s="32"/>
      <c r="W1150" s="32"/>
      <c r="X1150" s="32"/>
      <c r="Y1150" s="32"/>
      <c r="Z1150" s="32"/>
      <c r="AA1150" s="32"/>
      <c r="AB1150" s="32"/>
      <c r="AC1150" s="32"/>
      <c r="AD1150" s="32"/>
      <c r="AE1150" s="32"/>
      <c r="AT1150" s="11" t="s">
        <v>115</v>
      </c>
      <c r="AU1150" s="11" t="s">
        <v>76</v>
      </c>
    </row>
    <row r="1151" s="2" customFormat="1">
      <c r="A1151" s="32"/>
      <c r="B1151" s="33"/>
      <c r="C1151" s="34"/>
      <c r="D1151" s="210" t="s">
        <v>117</v>
      </c>
      <c r="E1151" s="34"/>
      <c r="F1151" s="214" t="s">
        <v>1908</v>
      </c>
      <c r="G1151" s="34"/>
      <c r="H1151" s="34"/>
      <c r="I1151" s="134"/>
      <c r="J1151" s="34"/>
      <c r="K1151" s="34"/>
      <c r="L1151" s="38"/>
      <c r="M1151" s="212"/>
      <c r="N1151" s="213"/>
      <c r="O1151" s="85"/>
      <c r="P1151" s="85"/>
      <c r="Q1151" s="85"/>
      <c r="R1151" s="85"/>
      <c r="S1151" s="85"/>
      <c r="T1151" s="86"/>
      <c r="U1151" s="32"/>
      <c r="V1151" s="32"/>
      <c r="W1151" s="32"/>
      <c r="X1151" s="32"/>
      <c r="Y1151" s="32"/>
      <c r="Z1151" s="32"/>
      <c r="AA1151" s="32"/>
      <c r="AB1151" s="32"/>
      <c r="AC1151" s="32"/>
      <c r="AD1151" s="32"/>
      <c r="AE1151" s="32"/>
      <c r="AT1151" s="11" t="s">
        <v>117</v>
      </c>
      <c r="AU1151" s="11" t="s">
        <v>76</v>
      </c>
    </row>
    <row r="1152" s="2" customFormat="1" ht="16.5" customHeight="1">
      <c r="A1152" s="32"/>
      <c r="B1152" s="33"/>
      <c r="C1152" s="196" t="s">
        <v>1914</v>
      </c>
      <c r="D1152" s="196" t="s">
        <v>108</v>
      </c>
      <c r="E1152" s="197" t="s">
        <v>1915</v>
      </c>
      <c r="F1152" s="198" t="s">
        <v>1916</v>
      </c>
      <c r="G1152" s="199" t="s">
        <v>121</v>
      </c>
      <c r="H1152" s="200">
        <v>30</v>
      </c>
      <c r="I1152" s="201"/>
      <c r="J1152" s="202">
        <f>ROUND(I1152*H1152,2)</f>
        <v>0</v>
      </c>
      <c r="K1152" s="203"/>
      <c r="L1152" s="38"/>
      <c r="M1152" s="204" t="s">
        <v>1</v>
      </c>
      <c r="N1152" s="205" t="s">
        <v>41</v>
      </c>
      <c r="O1152" s="85"/>
      <c r="P1152" s="206">
        <f>O1152*H1152</f>
        <v>0</v>
      </c>
      <c r="Q1152" s="206">
        <v>0</v>
      </c>
      <c r="R1152" s="206">
        <f>Q1152*H1152</f>
        <v>0</v>
      </c>
      <c r="S1152" s="206">
        <v>0</v>
      </c>
      <c r="T1152" s="207">
        <f>S1152*H1152</f>
        <v>0</v>
      </c>
      <c r="U1152" s="32"/>
      <c r="V1152" s="32"/>
      <c r="W1152" s="32"/>
      <c r="X1152" s="32"/>
      <c r="Y1152" s="32"/>
      <c r="Z1152" s="32"/>
      <c r="AA1152" s="32"/>
      <c r="AB1152" s="32"/>
      <c r="AC1152" s="32"/>
      <c r="AD1152" s="32"/>
      <c r="AE1152" s="32"/>
      <c r="AR1152" s="208" t="s">
        <v>112</v>
      </c>
      <c r="AT1152" s="208" t="s">
        <v>108</v>
      </c>
      <c r="AU1152" s="208" t="s">
        <v>76</v>
      </c>
      <c r="AY1152" s="11" t="s">
        <v>113</v>
      </c>
      <c r="BE1152" s="209">
        <f>IF(N1152="základní",J1152,0)</f>
        <v>0</v>
      </c>
      <c r="BF1152" s="209">
        <f>IF(N1152="snížená",J1152,0)</f>
        <v>0</v>
      </c>
      <c r="BG1152" s="209">
        <f>IF(N1152="zákl. přenesená",J1152,0)</f>
        <v>0</v>
      </c>
      <c r="BH1152" s="209">
        <f>IF(N1152="sníž. přenesená",J1152,0)</f>
        <v>0</v>
      </c>
      <c r="BI1152" s="209">
        <f>IF(N1152="nulová",J1152,0)</f>
        <v>0</v>
      </c>
      <c r="BJ1152" s="11" t="s">
        <v>84</v>
      </c>
      <c r="BK1152" s="209">
        <f>ROUND(I1152*H1152,2)</f>
        <v>0</v>
      </c>
      <c r="BL1152" s="11" t="s">
        <v>112</v>
      </c>
      <c r="BM1152" s="208" t="s">
        <v>1917</v>
      </c>
    </row>
    <row r="1153" s="2" customFormat="1">
      <c r="A1153" s="32"/>
      <c r="B1153" s="33"/>
      <c r="C1153" s="34"/>
      <c r="D1153" s="210" t="s">
        <v>115</v>
      </c>
      <c r="E1153" s="34"/>
      <c r="F1153" s="211" t="s">
        <v>1918</v>
      </c>
      <c r="G1153" s="34"/>
      <c r="H1153" s="34"/>
      <c r="I1153" s="134"/>
      <c r="J1153" s="34"/>
      <c r="K1153" s="34"/>
      <c r="L1153" s="38"/>
      <c r="M1153" s="212"/>
      <c r="N1153" s="213"/>
      <c r="O1153" s="85"/>
      <c r="P1153" s="85"/>
      <c r="Q1153" s="85"/>
      <c r="R1153" s="85"/>
      <c r="S1153" s="85"/>
      <c r="T1153" s="86"/>
      <c r="U1153" s="32"/>
      <c r="V1153" s="32"/>
      <c r="W1153" s="32"/>
      <c r="X1153" s="32"/>
      <c r="Y1153" s="32"/>
      <c r="Z1153" s="32"/>
      <c r="AA1153" s="32"/>
      <c r="AB1153" s="32"/>
      <c r="AC1153" s="32"/>
      <c r="AD1153" s="32"/>
      <c r="AE1153" s="32"/>
      <c r="AT1153" s="11" t="s">
        <v>115</v>
      </c>
      <c r="AU1153" s="11" t="s">
        <v>76</v>
      </c>
    </row>
    <row r="1154" s="2" customFormat="1">
      <c r="A1154" s="32"/>
      <c r="B1154" s="33"/>
      <c r="C1154" s="34"/>
      <c r="D1154" s="210" t="s">
        <v>117</v>
      </c>
      <c r="E1154" s="34"/>
      <c r="F1154" s="214" t="s">
        <v>1908</v>
      </c>
      <c r="G1154" s="34"/>
      <c r="H1154" s="34"/>
      <c r="I1154" s="134"/>
      <c r="J1154" s="34"/>
      <c r="K1154" s="34"/>
      <c r="L1154" s="38"/>
      <c r="M1154" s="212"/>
      <c r="N1154" s="213"/>
      <c r="O1154" s="85"/>
      <c r="P1154" s="85"/>
      <c r="Q1154" s="85"/>
      <c r="R1154" s="85"/>
      <c r="S1154" s="85"/>
      <c r="T1154" s="86"/>
      <c r="U1154" s="32"/>
      <c r="V1154" s="32"/>
      <c r="W1154" s="32"/>
      <c r="X1154" s="32"/>
      <c r="Y1154" s="32"/>
      <c r="Z1154" s="32"/>
      <c r="AA1154" s="32"/>
      <c r="AB1154" s="32"/>
      <c r="AC1154" s="32"/>
      <c r="AD1154" s="32"/>
      <c r="AE1154" s="32"/>
      <c r="AT1154" s="11" t="s">
        <v>117</v>
      </c>
      <c r="AU1154" s="11" t="s">
        <v>76</v>
      </c>
    </row>
    <row r="1155" s="2" customFormat="1" ht="16.5" customHeight="1">
      <c r="A1155" s="32"/>
      <c r="B1155" s="33"/>
      <c r="C1155" s="196" t="s">
        <v>1919</v>
      </c>
      <c r="D1155" s="196" t="s">
        <v>108</v>
      </c>
      <c r="E1155" s="197" t="s">
        <v>1920</v>
      </c>
      <c r="F1155" s="198" t="s">
        <v>1921</v>
      </c>
      <c r="G1155" s="199" t="s">
        <v>121</v>
      </c>
      <c r="H1155" s="200">
        <v>10</v>
      </c>
      <c r="I1155" s="201"/>
      <c r="J1155" s="202">
        <f>ROUND(I1155*H1155,2)</f>
        <v>0</v>
      </c>
      <c r="K1155" s="203"/>
      <c r="L1155" s="38"/>
      <c r="M1155" s="204" t="s">
        <v>1</v>
      </c>
      <c r="N1155" s="205" t="s">
        <v>41</v>
      </c>
      <c r="O1155" s="85"/>
      <c r="P1155" s="206">
        <f>O1155*H1155</f>
        <v>0</v>
      </c>
      <c r="Q1155" s="206">
        <v>0</v>
      </c>
      <c r="R1155" s="206">
        <f>Q1155*H1155</f>
        <v>0</v>
      </c>
      <c r="S1155" s="206">
        <v>0</v>
      </c>
      <c r="T1155" s="207">
        <f>S1155*H1155</f>
        <v>0</v>
      </c>
      <c r="U1155" s="32"/>
      <c r="V1155" s="32"/>
      <c r="W1155" s="32"/>
      <c r="X1155" s="32"/>
      <c r="Y1155" s="32"/>
      <c r="Z1155" s="32"/>
      <c r="AA1155" s="32"/>
      <c r="AB1155" s="32"/>
      <c r="AC1155" s="32"/>
      <c r="AD1155" s="32"/>
      <c r="AE1155" s="32"/>
      <c r="AR1155" s="208" t="s">
        <v>112</v>
      </c>
      <c r="AT1155" s="208" t="s">
        <v>108</v>
      </c>
      <c r="AU1155" s="208" t="s">
        <v>76</v>
      </c>
      <c r="AY1155" s="11" t="s">
        <v>113</v>
      </c>
      <c r="BE1155" s="209">
        <f>IF(N1155="základní",J1155,0)</f>
        <v>0</v>
      </c>
      <c r="BF1155" s="209">
        <f>IF(N1155="snížená",J1155,0)</f>
        <v>0</v>
      </c>
      <c r="BG1155" s="209">
        <f>IF(N1155="zákl. přenesená",J1155,0)</f>
        <v>0</v>
      </c>
      <c r="BH1155" s="209">
        <f>IF(N1155="sníž. přenesená",J1155,0)</f>
        <v>0</v>
      </c>
      <c r="BI1155" s="209">
        <f>IF(N1155="nulová",J1155,0)</f>
        <v>0</v>
      </c>
      <c r="BJ1155" s="11" t="s">
        <v>84</v>
      </c>
      <c r="BK1155" s="209">
        <f>ROUND(I1155*H1155,2)</f>
        <v>0</v>
      </c>
      <c r="BL1155" s="11" t="s">
        <v>112</v>
      </c>
      <c r="BM1155" s="208" t="s">
        <v>1922</v>
      </c>
    </row>
    <row r="1156" s="2" customFormat="1">
      <c r="A1156" s="32"/>
      <c r="B1156" s="33"/>
      <c r="C1156" s="34"/>
      <c r="D1156" s="210" t="s">
        <v>115</v>
      </c>
      <c r="E1156" s="34"/>
      <c r="F1156" s="211" t="s">
        <v>1923</v>
      </c>
      <c r="G1156" s="34"/>
      <c r="H1156" s="34"/>
      <c r="I1156" s="134"/>
      <c r="J1156" s="34"/>
      <c r="K1156" s="34"/>
      <c r="L1156" s="38"/>
      <c r="M1156" s="212"/>
      <c r="N1156" s="213"/>
      <c r="O1156" s="85"/>
      <c r="P1156" s="85"/>
      <c r="Q1156" s="85"/>
      <c r="R1156" s="85"/>
      <c r="S1156" s="85"/>
      <c r="T1156" s="86"/>
      <c r="U1156" s="32"/>
      <c r="V1156" s="32"/>
      <c r="W1156" s="32"/>
      <c r="X1156" s="32"/>
      <c r="Y1156" s="32"/>
      <c r="Z1156" s="32"/>
      <c r="AA1156" s="32"/>
      <c r="AB1156" s="32"/>
      <c r="AC1156" s="32"/>
      <c r="AD1156" s="32"/>
      <c r="AE1156" s="32"/>
      <c r="AT1156" s="11" t="s">
        <v>115</v>
      </c>
      <c r="AU1156" s="11" t="s">
        <v>76</v>
      </c>
    </row>
    <row r="1157" s="2" customFormat="1">
      <c r="A1157" s="32"/>
      <c r="B1157" s="33"/>
      <c r="C1157" s="34"/>
      <c r="D1157" s="210" t="s">
        <v>117</v>
      </c>
      <c r="E1157" s="34"/>
      <c r="F1157" s="214" t="s">
        <v>1908</v>
      </c>
      <c r="G1157" s="34"/>
      <c r="H1157" s="34"/>
      <c r="I1157" s="134"/>
      <c r="J1157" s="34"/>
      <c r="K1157" s="34"/>
      <c r="L1157" s="38"/>
      <c r="M1157" s="212"/>
      <c r="N1157" s="213"/>
      <c r="O1157" s="85"/>
      <c r="P1157" s="85"/>
      <c r="Q1157" s="85"/>
      <c r="R1157" s="85"/>
      <c r="S1157" s="85"/>
      <c r="T1157" s="86"/>
      <c r="U1157" s="32"/>
      <c r="V1157" s="32"/>
      <c r="W1157" s="32"/>
      <c r="X1157" s="32"/>
      <c r="Y1157" s="32"/>
      <c r="Z1157" s="32"/>
      <c r="AA1157" s="32"/>
      <c r="AB1157" s="32"/>
      <c r="AC1157" s="32"/>
      <c r="AD1157" s="32"/>
      <c r="AE1157" s="32"/>
      <c r="AT1157" s="11" t="s">
        <v>117</v>
      </c>
      <c r="AU1157" s="11" t="s">
        <v>76</v>
      </c>
    </row>
    <row r="1158" s="2" customFormat="1" ht="16.5" customHeight="1">
      <c r="A1158" s="32"/>
      <c r="B1158" s="33"/>
      <c r="C1158" s="196" t="s">
        <v>1924</v>
      </c>
      <c r="D1158" s="196" t="s">
        <v>108</v>
      </c>
      <c r="E1158" s="197" t="s">
        <v>1925</v>
      </c>
      <c r="F1158" s="198" t="s">
        <v>1926</v>
      </c>
      <c r="G1158" s="199" t="s">
        <v>121</v>
      </c>
      <c r="H1158" s="200">
        <v>150</v>
      </c>
      <c r="I1158" s="201"/>
      <c r="J1158" s="202">
        <f>ROUND(I1158*H1158,2)</f>
        <v>0</v>
      </c>
      <c r="K1158" s="203"/>
      <c r="L1158" s="38"/>
      <c r="M1158" s="204" t="s">
        <v>1</v>
      </c>
      <c r="N1158" s="205" t="s">
        <v>41</v>
      </c>
      <c r="O1158" s="85"/>
      <c r="P1158" s="206">
        <f>O1158*H1158</f>
        <v>0</v>
      </c>
      <c r="Q1158" s="206">
        <v>0</v>
      </c>
      <c r="R1158" s="206">
        <f>Q1158*H1158</f>
        <v>0</v>
      </c>
      <c r="S1158" s="206">
        <v>0</v>
      </c>
      <c r="T1158" s="207">
        <f>S1158*H1158</f>
        <v>0</v>
      </c>
      <c r="U1158" s="32"/>
      <c r="V1158" s="32"/>
      <c r="W1158" s="32"/>
      <c r="X1158" s="32"/>
      <c r="Y1158" s="32"/>
      <c r="Z1158" s="32"/>
      <c r="AA1158" s="32"/>
      <c r="AB1158" s="32"/>
      <c r="AC1158" s="32"/>
      <c r="AD1158" s="32"/>
      <c r="AE1158" s="32"/>
      <c r="AR1158" s="208" t="s">
        <v>112</v>
      </c>
      <c r="AT1158" s="208" t="s">
        <v>108</v>
      </c>
      <c r="AU1158" s="208" t="s">
        <v>76</v>
      </c>
      <c r="AY1158" s="11" t="s">
        <v>113</v>
      </c>
      <c r="BE1158" s="209">
        <f>IF(N1158="základní",J1158,0)</f>
        <v>0</v>
      </c>
      <c r="BF1158" s="209">
        <f>IF(N1158="snížená",J1158,0)</f>
        <v>0</v>
      </c>
      <c r="BG1158" s="209">
        <f>IF(N1158="zákl. přenesená",J1158,0)</f>
        <v>0</v>
      </c>
      <c r="BH1158" s="209">
        <f>IF(N1158="sníž. přenesená",J1158,0)</f>
        <v>0</v>
      </c>
      <c r="BI1158" s="209">
        <f>IF(N1158="nulová",J1158,0)</f>
        <v>0</v>
      </c>
      <c r="BJ1158" s="11" t="s">
        <v>84</v>
      </c>
      <c r="BK1158" s="209">
        <f>ROUND(I1158*H1158,2)</f>
        <v>0</v>
      </c>
      <c r="BL1158" s="11" t="s">
        <v>112</v>
      </c>
      <c r="BM1158" s="208" t="s">
        <v>1927</v>
      </c>
    </row>
    <row r="1159" s="2" customFormat="1">
      <c r="A1159" s="32"/>
      <c r="B1159" s="33"/>
      <c r="C1159" s="34"/>
      <c r="D1159" s="210" t="s">
        <v>115</v>
      </c>
      <c r="E1159" s="34"/>
      <c r="F1159" s="211" t="s">
        <v>1928</v>
      </c>
      <c r="G1159" s="34"/>
      <c r="H1159" s="34"/>
      <c r="I1159" s="134"/>
      <c r="J1159" s="34"/>
      <c r="K1159" s="34"/>
      <c r="L1159" s="38"/>
      <c r="M1159" s="212"/>
      <c r="N1159" s="213"/>
      <c r="O1159" s="85"/>
      <c r="P1159" s="85"/>
      <c r="Q1159" s="85"/>
      <c r="R1159" s="85"/>
      <c r="S1159" s="85"/>
      <c r="T1159" s="86"/>
      <c r="U1159" s="32"/>
      <c r="V1159" s="32"/>
      <c r="W1159" s="32"/>
      <c r="X1159" s="32"/>
      <c r="Y1159" s="32"/>
      <c r="Z1159" s="32"/>
      <c r="AA1159" s="32"/>
      <c r="AB1159" s="32"/>
      <c r="AC1159" s="32"/>
      <c r="AD1159" s="32"/>
      <c r="AE1159" s="32"/>
      <c r="AT1159" s="11" t="s">
        <v>115</v>
      </c>
      <c r="AU1159" s="11" t="s">
        <v>76</v>
      </c>
    </row>
    <row r="1160" s="2" customFormat="1">
      <c r="A1160" s="32"/>
      <c r="B1160" s="33"/>
      <c r="C1160" s="34"/>
      <c r="D1160" s="210" t="s">
        <v>117</v>
      </c>
      <c r="E1160" s="34"/>
      <c r="F1160" s="214" t="s">
        <v>1908</v>
      </c>
      <c r="G1160" s="34"/>
      <c r="H1160" s="34"/>
      <c r="I1160" s="134"/>
      <c r="J1160" s="34"/>
      <c r="K1160" s="34"/>
      <c r="L1160" s="38"/>
      <c r="M1160" s="212"/>
      <c r="N1160" s="213"/>
      <c r="O1160" s="85"/>
      <c r="P1160" s="85"/>
      <c r="Q1160" s="85"/>
      <c r="R1160" s="85"/>
      <c r="S1160" s="85"/>
      <c r="T1160" s="86"/>
      <c r="U1160" s="32"/>
      <c r="V1160" s="32"/>
      <c r="W1160" s="32"/>
      <c r="X1160" s="32"/>
      <c r="Y1160" s="32"/>
      <c r="Z1160" s="32"/>
      <c r="AA1160" s="32"/>
      <c r="AB1160" s="32"/>
      <c r="AC1160" s="32"/>
      <c r="AD1160" s="32"/>
      <c r="AE1160" s="32"/>
      <c r="AT1160" s="11" t="s">
        <v>117</v>
      </c>
      <c r="AU1160" s="11" t="s">
        <v>76</v>
      </c>
    </row>
    <row r="1161" s="2" customFormat="1" ht="16.5" customHeight="1">
      <c r="A1161" s="32"/>
      <c r="B1161" s="33"/>
      <c r="C1161" s="196" t="s">
        <v>1929</v>
      </c>
      <c r="D1161" s="196" t="s">
        <v>108</v>
      </c>
      <c r="E1161" s="197" t="s">
        <v>1930</v>
      </c>
      <c r="F1161" s="198" t="s">
        <v>1931</v>
      </c>
      <c r="G1161" s="199" t="s">
        <v>121</v>
      </c>
      <c r="H1161" s="200">
        <v>20</v>
      </c>
      <c r="I1161" s="201"/>
      <c r="J1161" s="202">
        <f>ROUND(I1161*H1161,2)</f>
        <v>0</v>
      </c>
      <c r="K1161" s="203"/>
      <c r="L1161" s="38"/>
      <c r="M1161" s="204" t="s">
        <v>1</v>
      </c>
      <c r="N1161" s="205" t="s">
        <v>41</v>
      </c>
      <c r="O1161" s="85"/>
      <c r="P1161" s="206">
        <f>O1161*H1161</f>
        <v>0</v>
      </c>
      <c r="Q1161" s="206">
        <v>0</v>
      </c>
      <c r="R1161" s="206">
        <f>Q1161*H1161</f>
        <v>0</v>
      </c>
      <c r="S1161" s="206">
        <v>0</v>
      </c>
      <c r="T1161" s="207">
        <f>S1161*H1161</f>
        <v>0</v>
      </c>
      <c r="U1161" s="32"/>
      <c r="V1161" s="32"/>
      <c r="W1161" s="32"/>
      <c r="X1161" s="32"/>
      <c r="Y1161" s="32"/>
      <c r="Z1161" s="32"/>
      <c r="AA1161" s="32"/>
      <c r="AB1161" s="32"/>
      <c r="AC1161" s="32"/>
      <c r="AD1161" s="32"/>
      <c r="AE1161" s="32"/>
      <c r="AR1161" s="208" t="s">
        <v>112</v>
      </c>
      <c r="AT1161" s="208" t="s">
        <v>108</v>
      </c>
      <c r="AU1161" s="208" t="s">
        <v>76</v>
      </c>
      <c r="AY1161" s="11" t="s">
        <v>113</v>
      </c>
      <c r="BE1161" s="209">
        <f>IF(N1161="základní",J1161,0)</f>
        <v>0</v>
      </c>
      <c r="BF1161" s="209">
        <f>IF(N1161="snížená",J1161,0)</f>
        <v>0</v>
      </c>
      <c r="BG1161" s="209">
        <f>IF(N1161="zákl. přenesená",J1161,0)</f>
        <v>0</v>
      </c>
      <c r="BH1161" s="209">
        <f>IF(N1161="sníž. přenesená",J1161,0)</f>
        <v>0</v>
      </c>
      <c r="BI1161" s="209">
        <f>IF(N1161="nulová",J1161,0)</f>
        <v>0</v>
      </c>
      <c r="BJ1161" s="11" t="s">
        <v>84</v>
      </c>
      <c r="BK1161" s="209">
        <f>ROUND(I1161*H1161,2)</f>
        <v>0</v>
      </c>
      <c r="BL1161" s="11" t="s">
        <v>112</v>
      </c>
      <c r="BM1161" s="208" t="s">
        <v>1932</v>
      </c>
    </row>
    <row r="1162" s="2" customFormat="1">
      <c r="A1162" s="32"/>
      <c r="B1162" s="33"/>
      <c r="C1162" s="34"/>
      <c r="D1162" s="210" t="s">
        <v>115</v>
      </c>
      <c r="E1162" s="34"/>
      <c r="F1162" s="211" t="s">
        <v>1933</v>
      </c>
      <c r="G1162" s="34"/>
      <c r="H1162" s="34"/>
      <c r="I1162" s="134"/>
      <c r="J1162" s="34"/>
      <c r="K1162" s="34"/>
      <c r="L1162" s="38"/>
      <c r="M1162" s="212"/>
      <c r="N1162" s="213"/>
      <c r="O1162" s="85"/>
      <c r="P1162" s="85"/>
      <c r="Q1162" s="85"/>
      <c r="R1162" s="85"/>
      <c r="S1162" s="85"/>
      <c r="T1162" s="86"/>
      <c r="U1162" s="32"/>
      <c r="V1162" s="32"/>
      <c r="W1162" s="32"/>
      <c r="X1162" s="32"/>
      <c r="Y1162" s="32"/>
      <c r="Z1162" s="32"/>
      <c r="AA1162" s="32"/>
      <c r="AB1162" s="32"/>
      <c r="AC1162" s="32"/>
      <c r="AD1162" s="32"/>
      <c r="AE1162" s="32"/>
      <c r="AT1162" s="11" t="s">
        <v>115</v>
      </c>
      <c r="AU1162" s="11" t="s">
        <v>76</v>
      </c>
    </row>
    <row r="1163" s="2" customFormat="1">
      <c r="A1163" s="32"/>
      <c r="B1163" s="33"/>
      <c r="C1163" s="34"/>
      <c r="D1163" s="210" t="s">
        <v>117</v>
      </c>
      <c r="E1163" s="34"/>
      <c r="F1163" s="214" t="s">
        <v>1908</v>
      </c>
      <c r="G1163" s="34"/>
      <c r="H1163" s="34"/>
      <c r="I1163" s="134"/>
      <c r="J1163" s="34"/>
      <c r="K1163" s="34"/>
      <c r="L1163" s="38"/>
      <c r="M1163" s="212"/>
      <c r="N1163" s="213"/>
      <c r="O1163" s="85"/>
      <c r="P1163" s="85"/>
      <c r="Q1163" s="85"/>
      <c r="R1163" s="85"/>
      <c r="S1163" s="85"/>
      <c r="T1163" s="86"/>
      <c r="U1163" s="32"/>
      <c r="V1163" s="32"/>
      <c r="W1163" s="32"/>
      <c r="X1163" s="32"/>
      <c r="Y1163" s="32"/>
      <c r="Z1163" s="32"/>
      <c r="AA1163" s="32"/>
      <c r="AB1163" s="32"/>
      <c r="AC1163" s="32"/>
      <c r="AD1163" s="32"/>
      <c r="AE1163" s="32"/>
      <c r="AT1163" s="11" t="s">
        <v>117</v>
      </c>
      <c r="AU1163" s="11" t="s">
        <v>76</v>
      </c>
    </row>
    <row r="1164" s="2" customFormat="1" ht="16.5" customHeight="1">
      <c r="A1164" s="32"/>
      <c r="B1164" s="33"/>
      <c r="C1164" s="196" t="s">
        <v>1934</v>
      </c>
      <c r="D1164" s="196" t="s">
        <v>108</v>
      </c>
      <c r="E1164" s="197" t="s">
        <v>1935</v>
      </c>
      <c r="F1164" s="198" t="s">
        <v>1936</v>
      </c>
      <c r="G1164" s="199" t="s">
        <v>121</v>
      </c>
      <c r="H1164" s="200">
        <v>50</v>
      </c>
      <c r="I1164" s="201"/>
      <c r="J1164" s="202">
        <f>ROUND(I1164*H1164,2)</f>
        <v>0</v>
      </c>
      <c r="K1164" s="203"/>
      <c r="L1164" s="38"/>
      <c r="M1164" s="204" t="s">
        <v>1</v>
      </c>
      <c r="N1164" s="205" t="s">
        <v>41</v>
      </c>
      <c r="O1164" s="85"/>
      <c r="P1164" s="206">
        <f>O1164*H1164</f>
        <v>0</v>
      </c>
      <c r="Q1164" s="206">
        <v>0</v>
      </c>
      <c r="R1164" s="206">
        <f>Q1164*H1164</f>
        <v>0</v>
      </c>
      <c r="S1164" s="206">
        <v>0</v>
      </c>
      <c r="T1164" s="207">
        <f>S1164*H1164</f>
        <v>0</v>
      </c>
      <c r="U1164" s="32"/>
      <c r="V1164" s="32"/>
      <c r="W1164" s="32"/>
      <c r="X1164" s="32"/>
      <c r="Y1164" s="32"/>
      <c r="Z1164" s="32"/>
      <c r="AA1164" s="32"/>
      <c r="AB1164" s="32"/>
      <c r="AC1164" s="32"/>
      <c r="AD1164" s="32"/>
      <c r="AE1164" s="32"/>
      <c r="AR1164" s="208" t="s">
        <v>112</v>
      </c>
      <c r="AT1164" s="208" t="s">
        <v>108</v>
      </c>
      <c r="AU1164" s="208" t="s">
        <v>76</v>
      </c>
      <c r="AY1164" s="11" t="s">
        <v>113</v>
      </c>
      <c r="BE1164" s="209">
        <f>IF(N1164="základní",J1164,0)</f>
        <v>0</v>
      </c>
      <c r="BF1164" s="209">
        <f>IF(N1164="snížená",J1164,0)</f>
        <v>0</v>
      </c>
      <c r="BG1164" s="209">
        <f>IF(N1164="zákl. přenesená",J1164,0)</f>
        <v>0</v>
      </c>
      <c r="BH1164" s="209">
        <f>IF(N1164="sníž. přenesená",J1164,0)</f>
        <v>0</v>
      </c>
      <c r="BI1164" s="209">
        <f>IF(N1164="nulová",J1164,0)</f>
        <v>0</v>
      </c>
      <c r="BJ1164" s="11" t="s">
        <v>84</v>
      </c>
      <c r="BK1164" s="209">
        <f>ROUND(I1164*H1164,2)</f>
        <v>0</v>
      </c>
      <c r="BL1164" s="11" t="s">
        <v>112</v>
      </c>
      <c r="BM1164" s="208" t="s">
        <v>1937</v>
      </c>
    </row>
    <row r="1165" s="2" customFormat="1">
      <c r="A1165" s="32"/>
      <c r="B1165" s="33"/>
      <c r="C1165" s="34"/>
      <c r="D1165" s="210" t="s">
        <v>115</v>
      </c>
      <c r="E1165" s="34"/>
      <c r="F1165" s="211" t="s">
        <v>1938</v>
      </c>
      <c r="G1165" s="34"/>
      <c r="H1165" s="34"/>
      <c r="I1165" s="134"/>
      <c r="J1165" s="34"/>
      <c r="K1165" s="34"/>
      <c r="L1165" s="38"/>
      <c r="M1165" s="212"/>
      <c r="N1165" s="213"/>
      <c r="O1165" s="85"/>
      <c r="P1165" s="85"/>
      <c r="Q1165" s="85"/>
      <c r="R1165" s="85"/>
      <c r="S1165" s="85"/>
      <c r="T1165" s="86"/>
      <c r="U1165" s="32"/>
      <c r="V1165" s="32"/>
      <c r="W1165" s="32"/>
      <c r="X1165" s="32"/>
      <c r="Y1165" s="32"/>
      <c r="Z1165" s="32"/>
      <c r="AA1165" s="32"/>
      <c r="AB1165" s="32"/>
      <c r="AC1165" s="32"/>
      <c r="AD1165" s="32"/>
      <c r="AE1165" s="32"/>
      <c r="AT1165" s="11" t="s">
        <v>115</v>
      </c>
      <c r="AU1165" s="11" t="s">
        <v>76</v>
      </c>
    </row>
    <row r="1166" s="2" customFormat="1">
      <c r="A1166" s="32"/>
      <c r="B1166" s="33"/>
      <c r="C1166" s="34"/>
      <c r="D1166" s="210" t="s">
        <v>117</v>
      </c>
      <c r="E1166" s="34"/>
      <c r="F1166" s="214" t="s">
        <v>1939</v>
      </c>
      <c r="G1166" s="34"/>
      <c r="H1166" s="34"/>
      <c r="I1166" s="134"/>
      <c r="J1166" s="34"/>
      <c r="K1166" s="34"/>
      <c r="L1166" s="38"/>
      <c r="M1166" s="212"/>
      <c r="N1166" s="213"/>
      <c r="O1166" s="85"/>
      <c r="P1166" s="85"/>
      <c r="Q1166" s="85"/>
      <c r="R1166" s="85"/>
      <c r="S1166" s="85"/>
      <c r="T1166" s="86"/>
      <c r="U1166" s="32"/>
      <c r="V1166" s="32"/>
      <c r="W1166" s="32"/>
      <c r="X1166" s="32"/>
      <c r="Y1166" s="32"/>
      <c r="Z1166" s="32"/>
      <c r="AA1166" s="32"/>
      <c r="AB1166" s="32"/>
      <c r="AC1166" s="32"/>
      <c r="AD1166" s="32"/>
      <c r="AE1166" s="32"/>
      <c r="AT1166" s="11" t="s">
        <v>117</v>
      </c>
      <c r="AU1166" s="11" t="s">
        <v>76</v>
      </c>
    </row>
    <row r="1167" s="2" customFormat="1" ht="16.5" customHeight="1">
      <c r="A1167" s="32"/>
      <c r="B1167" s="33"/>
      <c r="C1167" s="196" t="s">
        <v>1940</v>
      </c>
      <c r="D1167" s="196" t="s">
        <v>108</v>
      </c>
      <c r="E1167" s="197" t="s">
        <v>1941</v>
      </c>
      <c r="F1167" s="198" t="s">
        <v>1942</v>
      </c>
      <c r="G1167" s="199" t="s">
        <v>121</v>
      </c>
      <c r="H1167" s="200">
        <v>50</v>
      </c>
      <c r="I1167" s="201"/>
      <c r="J1167" s="202">
        <f>ROUND(I1167*H1167,2)</f>
        <v>0</v>
      </c>
      <c r="K1167" s="203"/>
      <c r="L1167" s="38"/>
      <c r="M1167" s="204" t="s">
        <v>1</v>
      </c>
      <c r="N1167" s="205" t="s">
        <v>41</v>
      </c>
      <c r="O1167" s="85"/>
      <c r="P1167" s="206">
        <f>O1167*H1167</f>
        <v>0</v>
      </c>
      <c r="Q1167" s="206">
        <v>0</v>
      </c>
      <c r="R1167" s="206">
        <f>Q1167*H1167</f>
        <v>0</v>
      </c>
      <c r="S1167" s="206">
        <v>0</v>
      </c>
      <c r="T1167" s="207">
        <f>S1167*H1167</f>
        <v>0</v>
      </c>
      <c r="U1167" s="32"/>
      <c r="V1167" s="32"/>
      <c r="W1167" s="32"/>
      <c r="X1167" s="32"/>
      <c r="Y1167" s="32"/>
      <c r="Z1167" s="32"/>
      <c r="AA1167" s="32"/>
      <c r="AB1167" s="32"/>
      <c r="AC1167" s="32"/>
      <c r="AD1167" s="32"/>
      <c r="AE1167" s="32"/>
      <c r="AR1167" s="208" t="s">
        <v>112</v>
      </c>
      <c r="AT1167" s="208" t="s">
        <v>108</v>
      </c>
      <c r="AU1167" s="208" t="s">
        <v>76</v>
      </c>
      <c r="AY1167" s="11" t="s">
        <v>113</v>
      </c>
      <c r="BE1167" s="209">
        <f>IF(N1167="základní",J1167,0)</f>
        <v>0</v>
      </c>
      <c r="BF1167" s="209">
        <f>IF(N1167="snížená",J1167,0)</f>
        <v>0</v>
      </c>
      <c r="BG1167" s="209">
        <f>IF(N1167="zákl. přenesená",J1167,0)</f>
        <v>0</v>
      </c>
      <c r="BH1167" s="209">
        <f>IF(N1167="sníž. přenesená",J1167,0)</f>
        <v>0</v>
      </c>
      <c r="BI1167" s="209">
        <f>IF(N1167="nulová",J1167,0)</f>
        <v>0</v>
      </c>
      <c r="BJ1167" s="11" t="s">
        <v>84</v>
      </c>
      <c r="BK1167" s="209">
        <f>ROUND(I1167*H1167,2)</f>
        <v>0</v>
      </c>
      <c r="BL1167" s="11" t="s">
        <v>112</v>
      </c>
      <c r="BM1167" s="208" t="s">
        <v>1943</v>
      </c>
    </row>
    <row r="1168" s="2" customFormat="1">
      <c r="A1168" s="32"/>
      <c r="B1168" s="33"/>
      <c r="C1168" s="34"/>
      <c r="D1168" s="210" t="s">
        <v>115</v>
      </c>
      <c r="E1168" s="34"/>
      <c r="F1168" s="211" t="s">
        <v>1944</v>
      </c>
      <c r="G1168" s="34"/>
      <c r="H1168" s="34"/>
      <c r="I1168" s="134"/>
      <c r="J1168" s="34"/>
      <c r="K1168" s="34"/>
      <c r="L1168" s="38"/>
      <c r="M1168" s="212"/>
      <c r="N1168" s="213"/>
      <c r="O1168" s="85"/>
      <c r="P1168" s="85"/>
      <c r="Q1168" s="85"/>
      <c r="R1168" s="85"/>
      <c r="S1168" s="85"/>
      <c r="T1168" s="86"/>
      <c r="U1168" s="32"/>
      <c r="V1168" s="32"/>
      <c r="W1168" s="32"/>
      <c r="X1168" s="32"/>
      <c r="Y1168" s="32"/>
      <c r="Z1168" s="32"/>
      <c r="AA1168" s="32"/>
      <c r="AB1168" s="32"/>
      <c r="AC1168" s="32"/>
      <c r="AD1168" s="32"/>
      <c r="AE1168" s="32"/>
      <c r="AT1168" s="11" t="s">
        <v>115</v>
      </c>
      <c r="AU1168" s="11" t="s">
        <v>76</v>
      </c>
    </row>
    <row r="1169" s="2" customFormat="1">
      <c r="A1169" s="32"/>
      <c r="B1169" s="33"/>
      <c r="C1169" s="34"/>
      <c r="D1169" s="210" t="s">
        <v>117</v>
      </c>
      <c r="E1169" s="34"/>
      <c r="F1169" s="214" t="s">
        <v>1939</v>
      </c>
      <c r="G1169" s="34"/>
      <c r="H1169" s="34"/>
      <c r="I1169" s="134"/>
      <c r="J1169" s="34"/>
      <c r="K1169" s="34"/>
      <c r="L1169" s="38"/>
      <c r="M1169" s="212"/>
      <c r="N1169" s="213"/>
      <c r="O1169" s="85"/>
      <c r="P1169" s="85"/>
      <c r="Q1169" s="85"/>
      <c r="R1169" s="85"/>
      <c r="S1169" s="85"/>
      <c r="T1169" s="86"/>
      <c r="U1169" s="32"/>
      <c r="V1169" s="32"/>
      <c r="W1169" s="32"/>
      <c r="X1169" s="32"/>
      <c r="Y1169" s="32"/>
      <c r="Z1169" s="32"/>
      <c r="AA1169" s="32"/>
      <c r="AB1169" s="32"/>
      <c r="AC1169" s="32"/>
      <c r="AD1169" s="32"/>
      <c r="AE1169" s="32"/>
      <c r="AT1169" s="11" t="s">
        <v>117</v>
      </c>
      <c r="AU1169" s="11" t="s">
        <v>76</v>
      </c>
    </row>
    <row r="1170" s="2" customFormat="1" ht="16.5" customHeight="1">
      <c r="A1170" s="32"/>
      <c r="B1170" s="33"/>
      <c r="C1170" s="196" t="s">
        <v>1945</v>
      </c>
      <c r="D1170" s="196" t="s">
        <v>108</v>
      </c>
      <c r="E1170" s="197" t="s">
        <v>1946</v>
      </c>
      <c r="F1170" s="198" t="s">
        <v>1947</v>
      </c>
      <c r="G1170" s="199" t="s">
        <v>121</v>
      </c>
      <c r="H1170" s="200">
        <v>230</v>
      </c>
      <c r="I1170" s="201"/>
      <c r="J1170" s="202">
        <f>ROUND(I1170*H1170,2)</f>
        <v>0</v>
      </c>
      <c r="K1170" s="203"/>
      <c r="L1170" s="38"/>
      <c r="M1170" s="204" t="s">
        <v>1</v>
      </c>
      <c r="N1170" s="205" t="s">
        <v>41</v>
      </c>
      <c r="O1170" s="85"/>
      <c r="P1170" s="206">
        <f>O1170*H1170</f>
        <v>0</v>
      </c>
      <c r="Q1170" s="206">
        <v>0</v>
      </c>
      <c r="R1170" s="206">
        <f>Q1170*H1170</f>
        <v>0</v>
      </c>
      <c r="S1170" s="206">
        <v>0</v>
      </c>
      <c r="T1170" s="207">
        <f>S1170*H1170</f>
        <v>0</v>
      </c>
      <c r="U1170" s="32"/>
      <c r="V1170" s="32"/>
      <c r="W1170" s="32"/>
      <c r="X1170" s="32"/>
      <c r="Y1170" s="32"/>
      <c r="Z1170" s="32"/>
      <c r="AA1170" s="32"/>
      <c r="AB1170" s="32"/>
      <c r="AC1170" s="32"/>
      <c r="AD1170" s="32"/>
      <c r="AE1170" s="32"/>
      <c r="AR1170" s="208" t="s">
        <v>112</v>
      </c>
      <c r="AT1170" s="208" t="s">
        <v>108</v>
      </c>
      <c r="AU1170" s="208" t="s">
        <v>76</v>
      </c>
      <c r="AY1170" s="11" t="s">
        <v>113</v>
      </c>
      <c r="BE1170" s="209">
        <f>IF(N1170="základní",J1170,0)</f>
        <v>0</v>
      </c>
      <c r="BF1170" s="209">
        <f>IF(N1170="snížená",J1170,0)</f>
        <v>0</v>
      </c>
      <c r="BG1170" s="209">
        <f>IF(N1170="zákl. přenesená",J1170,0)</f>
        <v>0</v>
      </c>
      <c r="BH1170" s="209">
        <f>IF(N1170="sníž. přenesená",J1170,0)</f>
        <v>0</v>
      </c>
      <c r="BI1170" s="209">
        <f>IF(N1170="nulová",J1170,0)</f>
        <v>0</v>
      </c>
      <c r="BJ1170" s="11" t="s">
        <v>84</v>
      </c>
      <c r="BK1170" s="209">
        <f>ROUND(I1170*H1170,2)</f>
        <v>0</v>
      </c>
      <c r="BL1170" s="11" t="s">
        <v>112</v>
      </c>
      <c r="BM1170" s="208" t="s">
        <v>1948</v>
      </c>
    </row>
    <row r="1171" s="2" customFormat="1">
      <c r="A1171" s="32"/>
      <c r="B1171" s="33"/>
      <c r="C1171" s="34"/>
      <c r="D1171" s="210" t="s">
        <v>115</v>
      </c>
      <c r="E1171" s="34"/>
      <c r="F1171" s="211" t="s">
        <v>1949</v>
      </c>
      <c r="G1171" s="34"/>
      <c r="H1171" s="34"/>
      <c r="I1171" s="134"/>
      <c r="J1171" s="34"/>
      <c r="K1171" s="34"/>
      <c r="L1171" s="38"/>
      <c r="M1171" s="212"/>
      <c r="N1171" s="213"/>
      <c r="O1171" s="85"/>
      <c r="P1171" s="85"/>
      <c r="Q1171" s="85"/>
      <c r="R1171" s="85"/>
      <c r="S1171" s="85"/>
      <c r="T1171" s="86"/>
      <c r="U1171" s="32"/>
      <c r="V1171" s="32"/>
      <c r="W1171" s="32"/>
      <c r="X1171" s="32"/>
      <c r="Y1171" s="32"/>
      <c r="Z1171" s="32"/>
      <c r="AA1171" s="32"/>
      <c r="AB1171" s="32"/>
      <c r="AC1171" s="32"/>
      <c r="AD1171" s="32"/>
      <c r="AE1171" s="32"/>
      <c r="AT1171" s="11" t="s">
        <v>115</v>
      </c>
      <c r="AU1171" s="11" t="s">
        <v>76</v>
      </c>
    </row>
    <row r="1172" s="2" customFormat="1">
      <c r="A1172" s="32"/>
      <c r="B1172" s="33"/>
      <c r="C1172" s="34"/>
      <c r="D1172" s="210" t="s">
        <v>117</v>
      </c>
      <c r="E1172" s="34"/>
      <c r="F1172" s="214" t="s">
        <v>1939</v>
      </c>
      <c r="G1172" s="34"/>
      <c r="H1172" s="34"/>
      <c r="I1172" s="134"/>
      <c r="J1172" s="34"/>
      <c r="K1172" s="34"/>
      <c r="L1172" s="38"/>
      <c r="M1172" s="212"/>
      <c r="N1172" s="213"/>
      <c r="O1172" s="85"/>
      <c r="P1172" s="85"/>
      <c r="Q1172" s="85"/>
      <c r="R1172" s="85"/>
      <c r="S1172" s="85"/>
      <c r="T1172" s="86"/>
      <c r="U1172" s="32"/>
      <c r="V1172" s="32"/>
      <c r="W1172" s="32"/>
      <c r="X1172" s="32"/>
      <c r="Y1172" s="32"/>
      <c r="Z1172" s="32"/>
      <c r="AA1172" s="32"/>
      <c r="AB1172" s="32"/>
      <c r="AC1172" s="32"/>
      <c r="AD1172" s="32"/>
      <c r="AE1172" s="32"/>
      <c r="AT1172" s="11" t="s">
        <v>117</v>
      </c>
      <c r="AU1172" s="11" t="s">
        <v>76</v>
      </c>
    </row>
    <row r="1173" s="2" customFormat="1" ht="16.5" customHeight="1">
      <c r="A1173" s="32"/>
      <c r="B1173" s="33"/>
      <c r="C1173" s="196" t="s">
        <v>1950</v>
      </c>
      <c r="D1173" s="196" t="s">
        <v>108</v>
      </c>
      <c r="E1173" s="197" t="s">
        <v>1951</v>
      </c>
      <c r="F1173" s="198" t="s">
        <v>1952</v>
      </c>
      <c r="G1173" s="199" t="s">
        <v>121</v>
      </c>
      <c r="H1173" s="200">
        <v>30</v>
      </c>
      <c r="I1173" s="201"/>
      <c r="J1173" s="202">
        <f>ROUND(I1173*H1173,2)</f>
        <v>0</v>
      </c>
      <c r="K1173" s="203"/>
      <c r="L1173" s="38"/>
      <c r="M1173" s="204" t="s">
        <v>1</v>
      </c>
      <c r="N1173" s="205" t="s">
        <v>41</v>
      </c>
      <c r="O1173" s="85"/>
      <c r="P1173" s="206">
        <f>O1173*H1173</f>
        <v>0</v>
      </c>
      <c r="Q1173" s="206">
        <v>0</v>
      </c>
      <c r="R1173" s="206">
        <f>Q1173*H1173</f>
        <v>0</v>
      </c>
      <c r="S1173" s="206">
        <v>0</v>
      </c>
      <c r="T1173" s="207">
        <f>S1173*H1173</f>
        <v>0</v>
      </c>
      <c r="U1173" s="32"/>
      <c r="V1173" s="32"/>
      <c r="W1173" s="32"/>
      <c r="X1173" s="32"/>
      <c r="Y1173" s="32"/>
      <c r="Z1173" s="32"/>
      <c r="AA1173" s="32"/>
      <c r="AB1173" s="32"/>
      <c r="AC1173" s="32"/>
      <c r="AD1173" s="32"/>
      <c r="AE1173" s="32"/>
      <c r="AR1173" s="208" t="s">
        <v>112</v>
      </c>
      <c r="AT1173" s="208" t="s">
        <v>108</v>
      </c>
      <c r="AU1173" s="208" t="s">
        <v>76</v>
      </c>
      <c r="AY1173" s="11" t="s">
        <v>113</v>
      </c>
      <c r="BE1173" s="209">
        <f>IF(N1173="základní",J1173,0)</f>
        <v>0</v>
      </c>
      <c r="BF1173" s="209">
        <f>IF(N1173="snížená",J1173,0)</f>
        <v>0</v>
      </c>
      <c r="BG1173" s="209">
        <f>IF(N1173="zákl. přenesená",J1173,0)</f>
        <v>0</v>
      </c>
      <c r="BH1173" s="209">
        <f>IF(N1173="sníž. přenesená",J1173,0)</f>
        <v>0</v>
      </c>
      <c r="BI1173" s="209">
        <f>IF(N1173="nulová",J1173,0)</f>
        <v>0</v>
      </c>
      <c r="BJ1173" s="11" t="s">
        <v>84</v>
      </c>
      <c r="BK1173" s="209">
        <f>ROUND(I1173*H1173,2)</f>
        <v>0</v>
      </c>
      <c r="BL1173" s="11" t="s">
        <v>112</v>
      </c>
      <c r="BM1173" s="208" t="s">
        <v>1953</v>
      </c>
    </row>
    <row r="1174" s="2" customFormat="1">
      <c r="A1174" s="32"/>
      <c r="B1174" s="33"/>
      <c r="C1174" s="34"/>
      <c r="D1174" s="210" t="s">
        <v>115</v>
      </c>
      <c r="E1174" s="34"/>
      <c r="F1174" s="211" t="s">
        <v>1954</v>
      </c>
      <c r="G1174" s="34"/>
      <c r="H1174" s="34"/>
      <c r="I1174" s="134"/>
      <c r="J1174" s="34"/>
      <c r="K1174" s="34"/>
      <c r="L1174" s="38"/>
      <c r="M1174" s="212"/>
      <c r="N1174" s="213"/>
      <c r="O1174" s="85"/>
      <c r="P1174" s="85"/>
      <c r="Q1174" s="85"/>
      <c r="R1174" s="85"/>
      <c r="S1174" s="85"/>
      <c r="T1174" s="86"/>
      <c r="U1174" s="32"/>
      <c r="V1174" s="32"/>
      <c r="W1174" s="32"/>
      <c r="X1174" s="32"/>
      <c r="Y1174" s="32"/>
      <c r="Z1174" s="32"/>
      <c r="AA1174" s="32"/>
      <c r="AB1174" s="32"/>
      <c r="AC1174" s="32"/>
      <c r="AD1174" s="32"/>
      <c r="AE1174" s="32"/>
      <c r="AT1174" s="11" t="s">
        <v>115</v>
      </c>
      <c r="AU1174" s="11" t="s">
        <v>76</v>
      </c>
    </row>
    <row r="1175" s="2" customFormat="1">
      <c r="A1175" s="32"/>
      <c r="B1175" s="33"/>
      <c r="C1175" s="34"/>
      <c r="D1175" s="210" t="s">
        <v>117</v>
      </c>
      <c r="E1175" s="34"/>
      <c r="F1175" s="214" t="s">
        <v>1955</v>
      </c>
      <c r="G1175" s="34"/>
      <c r="H1175" s="34"/>
      <c r="I1175" s="134"/>
      <c r="J1175" s="34"/>
      <c r="K1175" s="34"/>
      <c r="L1175" s="38"/>
      <c r="M1175" s="212"/>
      <c r="N1175" s="213"/>
      <c r="O1175" s="85"/>
      <c r="P1175" s="85"/>
      <c r="Q1175" s="85"/>
      <c r="R1175" s="85"/>
      <c r="S1175" s="85"/>
      <c r="T1175" s="86"/>
      <c r="U1175" s="32"/>
      <c r="V1175" s="32"/>
      <c r="W1175" s="32"/>
      <c r="X1175" s="32"/>
      <c r="Y1175" s="32"/>
      <c r="Z1175" s="32"/>
      <c r="AA1175" s="32"/>
      <c r="AB1175" s="32"/>
      <c r="AC1175" s="32"/>
      <c r="AD1175" s="32"/>
      <c r="AE1175" s="32"/>
      <c r="AT1175" s="11" t="s">
        <v>117</v>
      </c>
      <c r="AU1175" s="11" t="s">
        <v>76</v>
      </c>
    </row>
    <row r="1176" s="2" customFormat="1" ht="16.5" customHeight="1">
      <c r="A1176" s="32"/>
      <c r="B1176" s="33"/>
      <c r="C1176" s="196" t="s">
        <v>1956</v>
      </c>
      <c r="D1176" s="196" t="s">
        <v>108</v>
      </c>
      <c r="E1176" s="197" t="s">
        <v>1957</v>
      </c>
      <c r="F1176" s="198" t="s">
        <v>1958</v>
      </c>
      <c r="G1176" s="199" t="s">
        <v>121</v>
      </c>
      <c r="H1176" s="200">
        <v>30</v>
      </c>
      <c r="I1176" s="201"/>
      <c r="J1176" s="202">
        <f>ROUND(I1176*H1176,2)</f>
        <v>0</v>
      </c>
      <c r="K1176" s="203"/>
      <c r="L1176" s="38"/>
      <c r="M1176" s="204" t="s">
        <v>1</v>
      </c>
      <c r="N1176" s="205" t="s">
        <v>41</v>
      </c>
      <c r="O1176" s="85"/>
      <c r="P1176" s="206">
        <f>O1176*H1176</f>
        <v>0</v>
      </c>
      <c r="Q1176" s="206">
        <v>0</v>
      </c>
      <c r="R1176" s="206">
        <f>Q1176*H1176</f>
        <v>0</v>
      </c>
      <c r="S1176" s="206">
        <v>0</v>
      </c>
      <c r="T1176" s="207">
        <f>S1176*H1176</f>
        <v>0</v>
      </c>
      <c r="U1176" s="32"/>
      <c r="V1176" s="32"/>
      <c r="W1176" s="32"/>
      <c r="X1176" s="32"/>
      <c r="Y1176" s="32"/>
      <c r="Z1176" s="32"/>
      <c r="AA1176" s="32"/>
      <c r="AB1176" s="32"/>
      <c r="AC1176" s="32"/>
      <c r="AD1176" s="32"/>
      <c r="AE1176" s="32"/>
      <c r="AR1176" s="208" t="s">
        <v>112</v>
      </c>
      <c r="AT1176" s="208" t="s">
        <v>108</v>
      </c>
      <c r="AU1176" s="208" t="s">
        <v>76</v>
      </c>
      <c r="AY1176" s="11" t="s">
        <v>113</v>
      </c>
      <c r="BE1176" s="209">
        <f>IF(N1176="základní",J1176,0)</f>
        <v>0</v>
      </c>
      <c r="BF1176" s="209">
        <f>IF(N1176="snížená",J1176,0)</f>
        <v>0</v>
      </c>
      <c r="BG1176" s="209">
        <f>IF(N1176="zákl. přenesená",J1176,0)</f>
        <v>0</v>
      </c>
      <c r="BH1176" s="209">
        <f>IF(N1176="sníž. přenesená",J1176,0)</f>
        <v>0</v>
      </c>
      <c r="BI1176" s="209">
        <f>IF(N1176="nulová",J1176,0)</f>
        <v>0</v>
      </c>
      <c r="BJ1176" s="11" t="s">
        <v>84</v>
      </c>
      <c r="BK1176" s="209">
        <f>ROUND(I1176*H1176,2)</f>
        <v>0</v>
      </c>
      <c r="BL1176" s="11" t="s">
        <v>112</v>
      </c>
      <c r="BM1176" s="208" t="s">
        <v>1959</v>
      </c>
    </row>
    <row r="1177" s="2" customFormat="1">
      <c r="A1177" s="32"/>
      <c r="B1177" s="33"/>
      <c r="C1177" s="34"/>
      <c r="D1177" s="210" t="s">
        <v>115</v>
      </c>
      <c r="E1177" s="34"/>
      <c r="F1177" s="211" t="s">
        <v>1960</v>
      </c>
      <c r="G1177" s="34"/>
      <c r="H1177" s="34"/>
      <c r="I1177" s="134"/>
      <c r="J1177" s="34"/>
      <c r="K1177" s="34"/>
      <c r="L1177" s="38"/>
      <c r="M1177" s="212"/>
      <c r="N1177" s="213"/>
      <c r="O1177" s="85"/>
      <c r="P1177" s="85"/>
      <c r="Q1177" s="85"/>
      <c r="R1177" s="85"/>
      <c r="S1177" s="85"/>
      <c r="T1177" s="86"/>
      <c r="U1177" s="32"/>
      <c r="V1177" s="32"/>
      <c r="W1177" s="32"/>
      <c r="X1177" s="32"/>
      <c r="Y1177" s="32"/>
      <c r="Z1177" s="32"/>
      <c r="AA1177" s="32"/>
      <c r="AB1177" s="32"/>
      <c r="AC1177" s="32"/>
      <c r="AD1177" s="32"/>
      <c r="AE1177" s="32"/>
      <c r="AT1177" s="11" t="s">
        <v>115</v>
      </c>
      <c r="AU1177" s="11" t="s">
        <v>76</v>
      </c>
    </row>
    <row r="1178" s="2" customFormat="1">
      <c r="A1178" s="32"/>
      <c r="B1178" s="33"/>
      <c r="C1178" s="34"/>
      <c r="D1178" s="210" t="s">
        <v>117</v>
      </c>
      <c r="E1178" s="34"/>
      <c r="F1178" s="214" t="s">
        <v>1955</v>
      </c>
      <c r="G1178" s="34"/>
      <c r="H1178" s="34"/>
      <c r="I1178" s="134"/>
      <c r="J1178" s="34"/>
      <c r="K1178" s="34"/>
      <c r="L1178" s="38"/>
      <c r="M1178" s="212"/>
      <c r="N1178" s="213"/>
      <c r="O1178" s="85"/>
      <c r="P1178" s="85"/>
      <c r="Q1178" s="85"/>
      <c r="R1178" s="85"/>
      <c r="S1178" s="85"/>
      <c r="T1178" s="86"/>
      <c r="U1178" s="32"/>
      <c r="V1178" s="32"/>
      <c r="W1178" s="32"/>
      <c r="X1178" s="32"/>
      <c r="Y1178" s="32"/>
      <c r="Z1178" s="32"/>
      <c r="AA1178" s="32"/>
      <c r="AB1178" s="32"/>
      <c r="AC1178" s="32"/>
      <c r="AD1178" s="32"/>
      <c r="AE1178" s="32"/>
      <c r="AT1178" s="11" t="s">
        <v>117</v>
      </c>
      <c r="AU1178" s="11" t="s">
        <v>76</v>
      </c>
    </row>
    <row r="1179" s="2" customFormat="1" ht="16.5" customHeight="1">
      <c r="A1179" s="32"/>
      <c r="B1179" s="33"/>
      <c r="C1179" s="196" t="s">
        <v>1961</v>
      </c>
      <c r="D1179" s="196" t="s">
        <v>108</v>
      </c>
      <c r="E1179" s="197" t="s">
        <v>1962</v>
      </c>
      <c r="F1179" s="198" t="s">
        <v>1963</v>
      </c>
      <c r="G1179" s="199" t="s">
        <v>121</v>
      </c>
      <c r="H1179" s="200">
        <v>30</v>
      </c>
      <c r="I1179" s="201"/>
      <c r="J1179" s="202">
        <f>ROUND(I1179*H1179,2)</f>
        <v>0</v>
      </c>
      <c r="K1179" s="203"/>
      <c r="L1179" s="38"/>
      <c r="M1179" s="204" t="s">
        <v>1</v>
      </c>
      <c r="N1179" s="205" t="s">
        <v>41</v>
      </c>
      <c r="O1179" s="85"/>
      <c r="P1179" s="206">
        <f>O1179*H1179</f>
        <v>0</v>
      </c>
      <c r="Q1179" s="206">
        <v>0</v>
      </c>
      <c r="R1179" s="206">
        <f>Q1179*H1179</f>
        <v>0</v>
      </c>
      <c r="S1179" s="206">
        <v>0</v>
      </c>
      <c r="T1179" s="207">
        <f>S1179*H1179</f>
        <v>0</v>
      </c>
      <c r="U1179" s="32"/>
      <c r="V1179" s="32"/>
      <c r="W1179" s="32"/>
      <c r="X1179" s="32"/>
      <c r="Y1179" s="32"/>
      <c r="Z1179" s="32"/>
      <c r="AA1179" s="32"/>
      <c r="AB1179" s="32"/>
      <c r="AC1179" s="32"/>
      <c r="AD1179" s="32"/>
      <c r="AE1179" s="32"/>
      <c r="AR1179" s="208" t="s">
        <v>112</v>
      </c>
      <c r="AT1179" s="208" t="s">
        <v>108</v>
      </c>
      <c r="AU1179" s="208" t="s">
        <v>76</v>
      </c>
      <c r="AY1179" s="11" t="s">
        <v>113</v>
      </c>
      <c r="BE1179" s="209">
        <f>IF(N1179="základní",J1179,0)</f>
        <v>0</v>
      </c>
      <c r="BF1179" s="209">
        <f>IF(N1179="snížená",J1179,0)</f>
        <v>0</v>
      </c>
      <c r="BG1179" s="209">
        <f>IF(N1179="zákl. přenesená",J1179,0)</f>
        <v>0</v>
      </c>
      <c r="BH1179" s="209">
        <f>IF(N1179="sníž. přenesená",J1179,0)</f>
        <v>0</v>
      </c>
      <c r="BI1179" s="209">
        <f>IF(N1179="nulová",J1179,0)</f>
        <v>0</v>
      </c>
      <c r="BJ1179" s="11" t="s">
        <v>84</v>
      </c>
      <c r="BK1179" s="209">
        <f>ROUND(I1179*H1179,2)</f>
        <v>0</v>
      </c>
      <c r="BL1179" s="11" t="s">
        <v>112</v>
      </c>
      <c r="BM1179" s="208" t="s">
        <v>1964</v>
      </c>
    </row>
    <row r="1180" s="2" customFormat="1">
      <c r="A1180" s="32"/>
      <c r="B1180" s="33"/>
      <c r="C1180" s="34"/>
      <c r="D1180" s="210" t="s">
        <v>115</v>
      </c>
      <c r="E1180" s="34"/>
      <c r="F1180" s="211" t="s">
        <v>1965</v>
      </c>
      <c r="G1180" s="34"/>
      <c r="H1180" s="34"/>
      <c r="I1180" s="134"/>
      <c r="J1180" s="34"/>
      <c r="K1180" s="34"/>
      <c r="L1180" s="38"/>
      <c r="M1180" s="212"/>
      <c r="N1180" s="213"/>
      <c r="O1180" s="85"/>
      <c r="P1180" s="85"/>
      <c r="Q1180" s="85"/>
      <c r="R1180" s="85"/>
      <c r="S1180" s="85"/>
      <c r="T1180" s="86"/>
      <c r="U1180" s="32"/>
      <c r="V1180" s="32"/>
      <c r="W1180" s="32"/>
      <c r="X1180" s="32"/>
      <c r="Y1180" s="32"/>
      <c r="Z1180" s="32"/>
      <c r="AA1180" s="32"/>
      <c r="AB1180" s="32"/>
      <c r="AC1180" s="32"/>
      <c r="AD1180" s="32"/>
      <c r="AE1180" s="32"/>
      <c r="AT1180" s="11" t="s">
        <v>115</v>
      </c>
      <c r="AU1180" s="11" t="s">
        <v>76</v>
      </c>
    </row>
    <row r="1181" s="2" customFormat="1">
      <c r="A1181" s="32"/>
      <c r="B1181" s="33"/>
      <c r="C1181" s="34"/>
      <c r="D1181" s="210" t="s">
        <v>117</v>
      </c>
      <c r="E1181" s="34"/>
      <c r="F1181" s="214" t="s">
        <v>1955</v>
      </c>
      <c r="G1181" s="34"/>
      <c r="H1181" s="34"/>
      <c r="I1181" s="134"/>
      <c r="J1181" s="34"/>
      <c r="K1181" s="34"/>
      <c r="L1181" s="38"/>
      <c r="M1181" s="212"/>
      <c r="N1181" s="213"/>
      <c r="O1181" s="85"/>
      <c r="P1181" s="85"/>
      <c r="Q1181" s="85"/>
      <c r="R1181" s="85"/>
      <c r="S1181" s="85"/>
      <c r="T1181" s="86"/>
      <c r="U1181" s="32"/>
      <c r="V1181" s="32"/>
      <c r="W1181" s="32"/>
      <c r="X1181" s="32"/>
      <c r="Y1181" s="32"/>
      <c r="Z1181" s="32"/>
      <c r="AA1181" s="32"/>
      <c r="AB1181" s="32"/>
      <c r="AC1181" s="32"/>
      <c r="AD1181" s="32"/>
      <c r="AE1181" s="32"/>
      <c r="AT1181" s="11" t="s">
        <v>117</v>
      </c>
      <c r="AU1181" s="11" t="s">
        <v>76</v>
      </c>
    </row>
    <row r="1182" s="2" customFormat="1" ht="16.5" customHeight="1">
      <c r="A1182" s="32"/>
      <c r="B1182" s="33"/>
      <c r="C1182" s="196" t="s">
        <v>1966</v>
      </c>
      <c r="D1182" s="196" t="s">
        <v>108</v>
      </c>
      <c r="E1182" s="197" t="s">
        <v>1967</v>
      </c>
      <c r="F1182" s="198" t="s">
        <v>1968</v>
      </c>
      <c r="G1182" s="199" t="s">
        <v>1969</v>
      </c>
      <c r="H1182" s="200">
        <v>5</v>
      </c>
      <c r="I1182" s="201"/>
      <c r="J1182" s="202">
        <f>ROUND(I1182*H1182,2)</f>
        <v>0</v>
      </c>
      <c r="K1182" s="203"/>
      <c r="L1182" s="38"/>
      <c r="M1182" s="204" t="s">
        <v>1</v>
      </c>
      <c r="N1182" s="205" t="s">
        <v>41</v>
      </c>
      <c r="O1182" s="85"/>
      <c r="P1182" s="206">
        <f>O1182*H1182</f>
        <v>0</v>
      </c>
      <c r="Q1182" s="206">
        <v>0</v>
      </c>
      <c r="R1182" s="206">
        <f>Q1182*H1182</f>
        <v>0</v>
      </c>
      <c r="S1182" s="206">
        <v>0</v>
      </c>
      <c r="T1182" s="207">
        <f>S1182*H1182</f>
        <v>0</v>
      </c>
      <c r="U1182" s="32"/>
      <c r="V1182" s="32"/>
      <c r="W1182" s="32"/>
      <c r="X1182" s="32"/>
      <c r="Y1182" s="32"/>
      <c r="Z1182" s="32"/>
      <c r="AA1182" s="32"/>
      <c r="AB1182" s="32"/>
      <c r="AC1182" s="32"/>
      <c r="AD1182" s="32"/>
      <c r="AE1182" s="32"/>
      <c r="AR1182" s="208" t="s">
        <v>112</v>
      </c>
      <c r="AT1182" s="208" t="s">
        <v>108</v>
      </c>
      <c r="AU1182" s="208" t="s">
        <v>76</v>
      </c>
      <c r="AY1182" s="11" t="s">
        <v>113</v>
      </c>
      <c r="BE1182" s="209">
        <f>IF(N1182="základní",J1182,0)</f>
        <v>0</v>
      </c>
      <c r="BF1182" s="209">
        <f>IF(N1182="snížená",J1182,0)</f>
        <v>0</v>
      </c>
      <c r="BG1182" s="209">
        <f>IF(N1182="zákl. přenesená",J1182,0)</f>
        <v>0</v>
      </c>
      <c r="BH1182" s="209">
        <f>IF(N1182="sníž. přenesená",J1182,0)</f>
        <v>0</v>
      </c>
      <c r="BI1182" s="209">
        <f>IF(N1182="nulová",J1182,0)</f>
        <v>0</v>
      </c>
      <c r="BJ1182" s="11" t="s">
        <v>84</v>
      </c>
      <c r="BK1182" s="209">
        <f>ROUND(I1182*H1182,2)</f>
        <v>0</v>
      </c>
      <c r="BL1182" s="11" t="s">
        <v>112</v>
      </c>
      <c r="BM1182" s="208" t="s">
        <v>1970</v>
      </c>
    </row>
    <row r="1183" s="2" customFormat="1">
      <c r="A1183" s="32"/>
      <c r="B1183" s="33"/>
      <c r="C1183" s="34"/>
      <c r="D1183" s="210" t="s">
        <v>115</v>
      </c>
      <c r="E1183" s="34"/>
      <c r="F1183" s="211" t="s">
        <v>1971</v>
      </c>
      <c r="G1183" s="34"/>
      <c r="H1183" s="34"/>
      <c r="I1183" s="134"/>
      <c r="J1183" s="34"/>
      <c r="K1183" s="34"/>
      <c r="L1183" s="38"/>
      <c r="M1183" s="212"/>
      <c r="N1183" s="213"/>
      <c r="O1183" s="85"/>
      <c r="P1183" s="85"/>
      <c r="Q1183" s="85"/>
      <c r="R1183" s="85"/>
      <c r="S1183" s="85"/>
      <c r="T1183" s="86"/>
      <c r="U1183" s="32"/>
      <c r="V1183" s="32"/>
      <c r="W1183" s="32"/>
      <c r="X1183" s="32"/>
      <c r="Y1183" s="32"/>
      <c r="Z1183" s="32"/>
      <c r="AA1183" s="32"/>
      <c r="AB1183" s="32"/>
      <c r="AC1183" s="32"/>
      <c r="AD1183" s="32"/>
      <c r="AE1183" s="32"/>
      <c r="AT1183" s="11" t="s">
        <v>115</v>
      </c>
      <c r="AU1183" s="11" t="s">
        <v>76</v>
      </c>
    </row>
    <row r="1184" s="2" customFormat="1">
      <c r="A1184" s="32"/>
      <c r="B1184" s="33"/>
      <c r="C1184" s="34"/>
      <c r="D1184" s="210" t="s">
        <v>117</v>
      </c>
      <c r="E1184" s="34"/>
      <c r="F1184" s="214" t="s">
        <v>1955</v>
      </c>
      <c r="G1184" s="34"/>
      <c r="H1184" s="34"/>
      <c r="I1184" s="134"/>
      <c r="J1184" s="34"/>
      <c r="K1184" s="34"/>
      <c r="L1184" s="38"/>
      <c r="M1184" s="212"/>
      <c r="N1184" s="213"/>
      <c r="O1184" s="85"/>
      <c r="P1184" s="85"/>
      <c r="Q1184" s="85"/>
      <c r="R1184" s="85"/>
      <c r="S1184" s="85"/>
      <c r="T1184" s="86"/>
      <c r="U1184" s="32"/>
      <c r="V1184" s="32"/>
      <c r="W1184" s="32"/>
      <c r="X1184" s="32"/>
      <c r="Y1184" s="32"/>
      <c r="Z1184" s="32"/>
      <c r="AA1184" s="32"/>
      <c r="AB1184" s="32"/>
      <c r="AC1184" s="32"/>
      <c r="AD1184" s="32"/>
      <c r="AE1184" s="32"/>
      <c r="AT1184" s="11" t="s">
        <v>117</v>
      </c>
      <c r="AU1184" s="11" t="s">
        <v>76</v>
      </c>
    </row>
    <row r="1185" s="2" customFormat="1" ht="16.5" customHeight="1">
      <c r="A1185" s="32"/>
      <c r="B1185" s="33"/>
      <c r="C1185" s="196" t="s">
        <v>1972</v>
      </c>
      <c r="D1185" s="196" t="s">
        <v>108</v>
      </c>
      <c r="E1185" s="197" t="s">
        <v>1973</v>
      </c>
      <c r="F1185" s="198" t="s">
        <v>1974</v>
      </c>
      <c r="G1185" s="199" t="s">
        <v>1969</v>
      </c>
      <c r="H1185" s="200">
        <v>50</v>
      </c>
      <c r="I1185" s="201"/>
      <c r="J1185" s="202">
        <f>ROUND(I1185*H1185,2)</f>
        <v>0</v>
      </c>
      <c r="K1185" s="203"/>
      <c r="L1185" s="38"/>
      <c r="M1185" s="204" t="s">
        <v>1</v>
      </c>
      <c r="N1185" s="205" t="s">
        <v>41</v>
      </c>
      <c r="O1185" s="85"/>
      <c r="P1185" s="206">
        <f>O1185*H1185</f>
        <v>0</v>
      </c>
      <c r="Q1185" s="206">
        <v>0</v>
      </c>
      <c r="R1185" s="206">
        <f>Q1185*H1185</f>
        <v>0</v>
      </c>
      <c r="S1185" s="206">
        <v>0</v>
      </c>
      <c r="T1185" s="207">
        <f>S1185*H1185</f>
        <v>0</v>
      </c>
      <c r="U1185" s="32"/>
      <c r="V1185" s="32"/>
      <c r="W1185" s="32"/>
      <c r="X1185" s="32"/>
      <c r="Y1185" s="32"/>
      <c r="Z1185" s="32"/>
      <c r="AA1185" s="32"/>
      <c r="AB1185" s="32"/>
      <c r="AC1185" s="32"/>
      <c r="AD1185" s="32"/>
      <c r="AE1185" s="32"/>
      <c r="AR1185" s="208" t="s">
        <v>112</v>
      </c>
      <c r="AT1185" s="208" t="s">
        <v>108</v>
      </c>
      <c r="AU1185" s="208" t="s">
        <v>76</v>
      </c>
      <c r="AY1185" s="11" t="s">
        <v>113</v>
      </c>
      <c r="BE1185" s="209">
        <f>IF(N1185="základní",J1185,0)</f>
        <v>0</v>
      </c>
      <c r="BF1185" s="209">
        <f>IF(N1185="snížená",J1185,0)</f>
        <v>0</v>
      </c>
      <c r="BG1185" s="209">
        <f>IF(N1185="zákl. přenesená",J1185,0)</f>
        <v>0</v>
      </c>
      <c r="BH1185" s="209">
        <f>IF(N1185="sníž. přenesená",J1185,0)</f>
        <v>0</v>
      </c>
      <c r="BI1185" s="209">
        <f>IF(N1185="nulová",J1185,0)</f>
        <v>0</v>
      </c>
      <c r="BJ1185" s="11" t="s">
        <v>84</v>
      </c>
      <c r="BK1185" s="209">
        <f>ROUND(I1185*H1185,2)</f>
        <v>0</v>
      </c>
      <c r="BL1185" s="11" t="s">
        <v>112</v>
      </c>
      <c r="BM1185" s="208" t="s">
        <v>1975</v>
      </c>
    </row>
    <row r="1186" s="2" customFormat="1">
      <c r="A1186" s="32"/>
      <c r="B1186" s="33"/>
      <c r="C1186" s="34"/>
      <c r="D1186" s="210" t="s">
        <v>115</v>
      </c>
      <c r="E1186" s="34"/>
      <c r="F1186" s="211" t="s">
        <v>1976</v>
      </c>
      <c r="G1186" s="34"/>
      <c r="H1186" s="34"/>
      <c r="I1186" s="134"/>
      <c r="J1186" s="34"/>
      <c r="K1186" s="34"/>
      <c r="L1186" s="38"/>
      <c r="M1186" s="212"/>
      <c r="N1186" s="213"/>
      <c r="O1186" s="85"/>
      <c r="P1186" s="85"/>
      <c r="Q1186" s="85"/>
      <c r="R1186" s="85"/>
      <c r="S1186" s="85"/>
      <c r="T1186" s="86"/>
      <c r="U1186" s="32"/>
      <c r="V1186" s="32"/>
      <c r="W1186" s="32"/>
      <c r="X1186" s="32"/>
      <c r="Y1186" s="32"/>
      <c r="Z1186" s="32"/>
      <c r="AA1186" s="32"/>
      <c r="AB1186" s="32"/>
      <c r="AC1186" s="32"/>
      <c r="AD1186" s="32"/>
      <c r="AE1186" s="32"/>
      <c r="AT1186" s="11" t="s">
        <v>115</v>
      </c>
      <c r="AU1186" s="11" t="s">
        <v>76</v>
      </c>
    </row>
    <row r="1187" s="2" customFormat="1">
      <c r="A1187" s="32"/>
      <c r="B1187" s="33"/>
      <c r="C1187" s="34"/>
      <c r="D1187" s="210" t="s">
        <v>117</v>
      </c>
      <c r="E1187" s="34"/>
      <c r="F1187" s="214" t="s">
        <v>1955</v>
      </c>
      <c r="G1187" s="34"/>
      <c r="H1187" s="34"/>
      <c r="I1187" s="134"/>
      <c r="J1187" s="34"/>
      <c r="K1187" s="34"/>
      <c r="L1187" s="38"/>
      <c r="M1187" s="212"/>
      <c r="N1187" s="213"/>
      <c r="O1187" s="85"/>
      <c r="P1187" s="85"/>
      <c r="Q1187" s="85"/>
      <c r="R1187" s="85"/>
      <c r="S1187" s="85"/>
      <c r="T1187" s="86"/>
      <c r="U1187" s="32"/>
      <c r="V1187" s="32"/>
      <c r="W1187" s="32"/>
      <c r="X1187" s="32"/>
      <c r="Y1187" s="32"/>
      <c r="Z1187" s="32"/>
      <c r="AA1187" s="32"/>
      <c r="AB1187" s="32"/>
      <c r="AC1187" s="32"/>
      <c r="AD1187" s="32"/>
      <c r="AE1187" s="32"/>
      <c r="AT1187" s="11" t="s">
        <v>117</v>
      </c>
      <c r="AU1187" s="11" t="s">
        <v>76</v>
      </c>
    </row>
    <row r="1188" s="2" customFormat="1" ht="16.5" customHeight="1">
      <c r="A1188" s="32"/>
      <c r="B1188" s="33"/>
      <c r="C1188" s="196" t="s">
        <v>1977</v>
      </c>
      <c r="D1188" s="196" t="s">
        <v>108</v>
      </c>
      <c r="E1188" s="197" t="s">
        <v>1978</v>
      </c>
      <c r="F1188" s="198" t="s">
        <v>1979</v>
      </c>
      <c r="G1188" s="199" t="s">
        <v>1969</v>
      </c>
      <c r="H1188" s="200">
        <v>10</v>
      </c>
      <c r="I1188" s="201"/>
      <c r="J1188" s="202">
        <f>ROUND(I1188*H1188,2)</f>
        <v>0</v>
      </c>
      <c r="K1188" s="203"/>
      <c r="L1188" s="38"/>
      <c r="M1188" s="204" t="s">
        <v>1</v>
      </c>
      <c r="N1188" s="205" t="s">
        <v>41</v>
      </c>
      <c r="O1188" s="85"/>
      <c r="P1188" s="206">
        <f>O1188*H1188</f>
        <v>0</v>
      </c>
      <c r="Q1188" s="206">
        <v>0</v>
      </c>
      <c r="R1188" s="206">
        <f>Q1188*H1188</f>
        <v>0</v>
      </c>
      <c r="S1188" s="206">
        <v>0</v>
      </c>
      <c r="T1188" s="207">
        <f>S1188*H1188</f>
        <v>0</v>
      </c>
      <c r="U1188" s="32"/>
      <c r="V1188" s="32"/>
      <c r="W1188" s="32"/>
      <c r="X1188" s="32"/>
      <c r="Y1188" s="32"/>
      <c r="Z1188" s="32"/>
      <c r="AA1188" s="32"/>
      <c r="AB1188" s="32"/>
      <c r="AC1188" s="32"/>
      <c r="AD1188" s="32"/>
      <c r="AE1188" s="32"/>
      <c r="AR1188" s="208" t="s">
        <v>112</v>
      </c>
      <c r="AT1188" s="208" t="s">
        <v>108</v>
      </c>
      <c r="AU1188" s="208" t="s">
        <v>76</v>
      </c>
      <c r="AY1188" s="11" t="s">
        <v>113</v>
      </c>
      <c r="BE1188" s="209">
        <f>IF(N1188="základní",J1188,0)</f>
        <v>0</v>
      </c>
      <c r="BF1188" s="209">
        <f>IF(N1188="snížená",J1188,0)</f>
        <v>0</v>
      </c>
      <c r="BG1188" s="209">
        <f>IF(N1188="zákl. přenesená",J1188,0)</f>
        <v>0</v>
      </c>
      <c r="BH1188" s="209">
        <f>IF(N1188="sníž. přenesená",J1188,0)</f>
        <v>0</v>
      </c>
      <c r="BI1188" s="209">
        <f>IF(N1188="nulová",J1188,0)</f>
        <v>0</v>
      </c>
      <c r="BJ1188" s="11" t="s">
        <v>84</v>
      </c>
      <c r="BK1188" s="209">
        <f>ROUND(I1188*H1188,2)</f>
        <v>0</v>
      </c>
      <c r="BL1188" s="11" t="s">
        <v>112</v>
      </c>
      <c r="BM1188" s="208" t="s">
        <v>1980</v>
      </c>
    </row>
    <row r="1189" s="2" customFormat="1">
      <c r="A1189" s="32"/>
      <c r="B1189" s="33"/>
      <c r="C1189" s="34"/>
      <c r="D1189" s="210" t="s">
        <v>115</v>
      </c>
      <c r="E1189" s="34"/>
      <c r="F1189" s="211" t="s">
        <v>1981</v>
      </c>
      <c r="G1189" s="34"/>
      <c r="H1189" s="34"/>
      <c r="I1189" s="134"/>
      <c r="J1189" s="34"/>
      <c r="K1189" s="34"/>
      <c r="L1189" s="38"/>
      <c r="M1189" s="212"/>
      <c r="N1189" s="213"/>
      <c r="O1189" s="85"/>
      <c r="P1189" s="85"/>
      <c r="Q1189" s="85"/>
      <c r="R1189" s="85"/>
      <c r="S1189" s="85"/>
      <c r="T1189" s="86"/>
      <c r="U1189" s="32"/>
      <c r="V1189" s="32"/>
      <c r="W1189" s="32"/>
      <c r="X1189" s="32"/>
      <c r="Y1189" s="32"/>
      <c r="Z1189" s="32"/>
      <c r="AA1189" s="32"/>
      <c r="AB1189" s="32"/>
      <c r="AC1189" s="32"/>
      <c r="AD1189" s="32"/>
      <c r="AE1189" s="32"/>
      <c r="AT1189" s="11" t="s">
        <v>115</v>
      </c>
      <c r="AU1189" s="11" t="s">
        <v>76</v>
      </c>
    </row>
    <row r="1190" s="2" customFormat="1">
      <c r="A1190" s="32"/>
      <c r="B1190" s="33"/>
      <c r="C1190" s="34"/>
      <c r="D1190" s="210" t="s">
        <v>117</v>
      </c>
      <c r="E1190" s="34"/>
      <c r="F1190" s="214" t="s">
        <v>1955</v>
      </c>
      <c r="G1190" s="34"/>
      <c r="H1190" s="34"/>
      <c r="I1190" s="134"/>
      <c r="J1190" s="34"/>
      <c r="K1190" s="34"/>
      <c r="L1190" s="38"/>
      <c r="M1190" s="212"/>
      <c r="N1190" s="213"/>
      <c r="O1190" s="85"/>
      <c r="P1190" s="85"/>
      <c r="Q1190" s="85"/>
      <c r="R1190" s="85"/>
      <c r="S1190" s="85"/>
      <c r="T1190" s="86"/>
      <c r="U1190" s="32"/>
      <c r="V1190" s="32"/>
      <c r="W1190" s="32"/>
      <c r="X1190" s="32"/>
      <c r="Y1190" s="32"/>
      <c r="Z1190" s="32"/>
      <c r="AA1190" s="32"/>
      <c r="AB1190" s="32"/>
      <c r="AC1190" s="32"/>
      <c r="AD1190" s="32"/>
      <c r="AE1190" s="32"/>
      <c r="AT1190" s="11" t="s">
        <v>117</v>
      </c>
      <c r="AU1190" s="11" t="s">
        <v>76</v>
      </c>
    </row>
    <row r="1191" s="2" customFormat="1" ht="16.5" customHeight="1">
      <c r="A1191" s="32"/>
      <c r="B1191" s="33"/>
      <c r="C1191" s="196" t="s">
        <v>1982</v>
      </c>
      <c r="D1191" s="196" t="s">
        <v>108</v>
      </c>
      <c r="E1191" s="197" t="s">
        <v>1983</v>
      </c>
      <c r="F1191" s="198" t="s">
        <v>1984</v>
      </c>
      <c r="G1191" s="199" t="s">
        <v>1969</v>
      </c>
      <c r="H1191" s="200">
        <v>5</v>
      </c>
      <c r="I1191" s="201"/>
      <c r="J1191" s="202">
        <f>ROUND(I1191*H1191,2)</f>
        <v>0</v>
      </c>
      <c r="K1191" s="203"/>
      <c r="L1191" s="38"/>
      <c r="M1191" s="204" t="s">
        <v>1</v>
      </c>
      <c r="N1191" s="205" t="s">
        <v>41</v>
      </c>
      <c r="O1191" s="85"/>
      <c r="P1191" s="206">
        <f>O1191*H1191</f>
        <v>0</v>
      </c>
      <c r="Q1191" s="206">
        <v>0</v>
      </c>
      <c r="R1191" s="206">
        <f>Q1191*H1191</f>
        <v>0</v>
      </c>
      <c r="S1191" s="206">
        <v>0</v>
      </c>
      <c r="T1191" s="207">
        <f>S1191*H1191</f>
        <v>0</v>
      </c>
      <c r="U1191" s="32"/>
      <c r="V1191" s="32"/>
      <c r="W1191" s="32"/>
      <c r="X1191" s="32"/>
      <c r="Y1191" s="32"/>
      <c r="Z1191" s="32"/>
      <c r="AA1191" s="32"/>
      <c r="AB1191" s="32"/>
      <c r="AC1191" s="32"/>
      <c r="AD1191" s="32"/>
      <c r="AE1191" s="32"/>
      <c r="AR1191" s="208" t="s">
        <v>112</v>
      </c>
      <c r="AT1191" s="208" t="s">
        <v>108</v>
      </c>
      <c r="AU1191" s="208" t="s">
        <v>76</v>
      </c>
      <c r="AY1191" s="11" t="s">
        <v>113</v>
      </c>
      <c r="BE1191" s="209">
        <f>IF(N1191="základní",J1191,0)</f>
        <v>0</v>
      </c>
      <c r="BF1191" s="209">
        <f>IF(N1191="snížená",J1191,0)</f>
        <v>0</v>
      </c>
      <c r="BG1191" s="209">
        <f>IF(N1191="zákl. přenesená",J1191,0)</f>
        <v>0</v>
      </c>
      <c r="BH1191" s="209">
        <f>IF(N1191="sníž. přenesená",J1191,0)</f>
        <v>0</v>
      </c>
      <c r="BI1191" s="209">
        <f>IF(N1191="nulová",J1191,0)</f>
        <v>0</v>
      </c>
      <c r="BJ1191" s="11" t="s">
        <v>84</v>
      </c>
      <c r="BK1191" s="209">
        <f>ROUND(I1191*H1191,2)</f>
        <v>0</v>
      </c>
      <c r="BL1191" s="11" t="s">
        <v>112</v>
      </c>
      <c r="BM1191" s="208" t="s">
        <v>1985</v>
      </c>
    </row>
    <row r="1192" s="2" customFormat="1">
      <c r="A1192" s="32"/>
      <c r="B1192" s="33"/>
      <c r="C1192" s="34"/>
      <c r="D1192" s="210" t="s">
        <v>115</v>
      </c>
      <c r="E1192" s="34"/>
      <c r="F1192" s="211" t="s">
        <v>1986</v>
      </c>
      <c r="G1192" s="34"/>
      <c r="H1192" s="34"/>
      <c r="I1192" s="134"/>
      <c r="J1192" s="34"/>
      <c r="K1192" s="34"/>
      <c r="L1192" s="38"/>
      <c r="M1192" s="212"/>
      <c r="N1192" s="213"/>
      <c r="O1192" s="85"/>
      <c r="P1192" s="85"/>
      <c r="Q1192" s="85"/>
      <c r="R1192" s="85"/>
      <c r="S1192" s="85"/>
      <c r="T1192" s="86"/>
      <c r="U1192" s="32"/>
      <c r="V1192" s="32"/>
      <c r="W1192" s="32"/>
      <c r="X1192" s="32"/>
      <c r="Y1192" s="32"/>
      <c r="Z1192" s="32"/>
      <c r="AA1192" s="32"/>
      <c r="AB1192" s="32"/>
      <c r="AC1192" s="32"/>
      <c r="AD1192" s="32"/>
      <c r="AE1192" s="32"/>
      <c r="AT1192" s="11" t="s">
        <v>115</v>
      </c>
      <c r="AU1192" s="11" t="s">
        <v>76</v>
      </c>
    </row>
    <row r="1193" s="2" customFormat="1">
      <c r="A1193" s="32"/>
      <c r="B1193" s="33"/>
      <c r="C1193" s="34"/>
      <c r="D1193" s="210" t="s">
        <v>117</v>
      </c>
      <c r="E1193" s="34"/>
      <c r="F1193" s="214" t="s">
        <v>1955</v>
      </c>
      <c r="G1193" s="34"/>
      <c r="H1193" s="34"/>
      <c r="I1193" s="134"/>
      <c r="J1193" s="34"/>
      <c r="K1193" s="34"/>
      <c r="L1193" s="38"/>
      <c r="M1193" s="212"/>
      <c r="N1193" s="213"/>
      <c r="O1193" s="85"/>
      <c r="P1193" s="85"/>
      <c r="Q1193" s="85"/>
      <c r="R1193" s="85"/>
      <c r="S1193" s="85"/>
      <c r="T1193" s="86"/>
      <c r="U1193" s="32"/>
      <c r="V1193" s="32"/>
      <c r="W1193" s="32"/>
      <c r="X1193" s="32"/>
      <c r="Y1193" s="32"/>
      <c r="Z1193" s="32"/>
      <c r="AA1193" s="32"/>
      <c r="AB1193" s="32"/>
      <c r="AC1193" s="32"/>
      <c r="AD1193" s="32"/>
      <c r="AE1193" s="32"/>
      <c r="AT1193" s="11" t="s">
        <v>117</v>
      </c>
      <c r="AU1193" s="11" t="s">
        <v>76</v>
      </c>
    </row>
    <row r="1194" s="2" customFormat="1" ht="16.5" customHeight="1">
      <c r="A1194" s="32"/>
      <c r="B1194" s="33"/>
      <c r="C1194" s="196" t="s">
        <v>1987</v>
      </c>
      <c r="D1194" s="196" t="s">
        <v>108</v>
      </c>
      <c r="E1194" s="197" t="s">
        <v>1988</v>
      </c>
      <c r="F1194" s="198" t="s">
        <v>1989</v>
      </c>
      <c r="G1194" s="199" t="s">
        <v>1969</v>
      </c>
      <c r="H1194" s="200">
        <v>50</v>
      </c>
      <c r="I1194" s="201"/>
      <c r="J1194" s="202">
        <f>ROUND(I1194*H1194,2)</f>
        <v>0</v>
      </c>
      <c r="K1194" s="203"/>
      <c r="L1194" s="38"/>
      <c r="M1194" s="204" t="s">
        <v>1</v>
      </c>
      <c r="N1194" s="205" t="s">
        <v>41</v>
      </c>
      <c r="O1194" s="85"/>
      <c r="P1194" s="206">
        <f>O1194*H1194</f>
        <v>0</v>
      </c>
      <c r="Q1194" s="206">
        <v>0</v>
      </c>
      <c r="R1194" s="206">
        <f>Q1194*H1194</f>
        <v>0</v>
      </c>
      <c r="S1194" s="206">
        <v>0</v>
      </c>
      <c r="T1194" s="207">
        <f>S1194*H1194</f>
        <v>0</v>
      </c>
      <c r="U1194" s="32"/>
      <c r="V1194" s="32"/>
      <c r="W1194" s="32"/>
      <c r="X1194" s="32"/>
      <c r="Y1194" s="32"/>
      <c r="Z1194" s="32"/>
      <c r="AA1194" s="32"/>
      <c r="AB1194" s="32"/>
      <c r="AC1194" s="32"/>
      <c r="AD1194" s="32"/>
      <c r="AE1194" s="32"/>
      <c r="AR1194" s="208" t="s">
        <v>112</v>
      </c>
      <c r="AT1194" s="208" t="s">
        <v>108</v>
      </c>
      <c r="AU1194" s="208" t="s">
        <v>76</v>
      </c>
      <c r="AY1194" s="11" t="s">
        <v>113</v>
      </c>
      <c r="BE1194" s="209">
        <f>IF(N1194="základní",J1194,0)</f>
        <v>0</v>
      </c>
      <c r="BF1194" s="209">
        <f>IF(N1194="snížená",J1194,0)</f>
        <v>0</v>
      </c>
      <c r="BG1194" s="209">
        <f>IF(N1194="zákl. přenesená",J1194,0)</f>
        <v>0</v>
      </c>
      <c r="BH1194" s="209">
        <f>IF(N1194="sníž. přenesená",J1194,0)</f>
        <v>0</v>
      </c>
      <c r="BI1194" s="209">
        <f>IF(N1194="nulová",J1194,0)</f>
        <v>0</v>
      </c>
      <c r="BJ1194" s="11" t="s">
        <v>84</v>
      </c>
      <c r="BK1194" s="209">
        <f>ROUND(I1194*H1194,2)</f>
        <v>0</v>
      </c>
      <c r="BL1194" s="11" t="s">
        <v>112</v>
      </c>
      <c r="BM1194" s="208" t="s">
        <v>1990</v>
      </c>
    </row>
    <row r="1195" s="2" customFormat="1">
      <c r="A1195" s="32"/>
      <c r="B1195" s="33"/>
      <c r="C1195" s="34"/>
      <c r="D1195" s="210" t="s">
        <v>115</v>
      </c>
      <c r="E1195" s="34"/>
      <c r="F1195" s="211" t="s">
        <v>1991</v>
      </c>
      <c r="G1195" s="34"/>
      <c r="H1195" s="34"/>
      <c r="I1195" s="134"/>
      <c r="J1195" s="34"/>
      <c r="K1195" s="34"/>
      <c r="L1195" s="38"/>
      <c r="M1195" s="212"/>
      <c r="N1195" s="213"/>
      <c r="O1195" s="85"/>
      <c r="P1195" s="85"/>
      <c r="Q1195" s="85"/>
      <c r="R1195" s="85"/>
      <c r="S1195" s="85"/>
      <c r="T1195" s="86"/>
      <c r="U1195" s="32"/>
      <c r="V1195" s="32"/>
      <c r="W1195" s="32"/>
      <c r="X1195" s="32"/>
      <c r="Y1195" s="32"/>
      <c r="Z1195" s="32"/>
      <c r="AA1195" s="32"/>
      <c r="AB1195" s="32"/>
      <c r="AC1195" s="32"/>
      <c r="AD1195" s="32"/>
      <c r="AE1195" s="32"/>
      <c r="AT1195" s="11" t="s">
        <v>115</v>
      </c>
      <c r="AU1195" s="11" t="s">
        <v>76</v>
      </c>
    </row>
    <row r="1196" s="2" customFormat="1">
      <c r="A1196" s="32"/>
      <c r="B1196" s="33"/>
      <c r="C1196" s="34"/>
      <c r="D1196" s="210" t="s">
        <v>117</v>
      </c>
      <c r="E1196" s="34"/>
      <c r="F1196" s="214" t="s">
        <v>1955</v>
      </c>
      <c r="G1196" s="34"/>
      <c r="H1196" s="34"/>
      <c r="I1196" s="134"/>
      <c r="J1196" s="34"/>
      <c r="K1196" s="34"/>
      <c r="L1196" s="38"/>
      <c r="M1196" s="212"/>
      <c r="N1196" s="213"/>
      <c r="O1196" s="85"/>
      <c r="P1196" s="85"/>
      <c r="Q1196" s="85"/>
      <c r="R1196" s="85"/>
      <c r="S1196" s="85"/>
      <c r="T1196" s="86"/>
      <c r="U1196" s="32"/>
      <c r="V1196" s="32"/>
      <c r="W1196" s="32"/>
      <c r="X1196" s="32"/>
      <c r="Y1196" s="32"/>
      <c r="Z1196" s="32"/>
      <c r="AA1196" s="32"/>
      <c r="AB1196" s="32"/>
      <c r="AC1196" s="32"/>
      <c r="AD1196" s="32"/>
      <c r="AE1196" s="32"/>
      <c r="AT1196" s="11" t="s">
        <v>117</v>
      </c>
      <c r="AU1196" s="11" t="s">
        <v>76</v>
      </c>
    </row>
    <row r="1197" s="2" customFormat="1" ht="16.5" customHeight="1">
      <c r="A1197" s="32"/>
      <c r="B1197" s="33"/>
      <c r="C1197" s="196" t="s">
        <v>1992</v>
      </c>
      <c r="D1197" s="196" t="s">
        <v>108</v>
      </c>
      <c r="E1197" s="197" t="s">
        <v>1993</v>
      </c>
      <c r="F1197" s="198" t="s">
        <v>1994</v>
      </c>
      <c r="G1197" s="199" t="s">
        <v>1969</v>
      </c>
      <c r="H1197" s="200">
        <v>10</v>
      </c>
      <c r="I1197" s="201"/>
      <c r="J1197" s="202">
        <f>ROUND(I1197*H1197,2)</f>
        <v>0</v>
      </c>
      <c r="K1197" s="203"/>
      <c r="L1197" s="38"/>
      <c r="M1197" s="204" t="s">
        <v>1</v>
      </c>
      <c r="N1197" s="205" t="s">
        <v>41</v>
      </c>
      <c r="O1197" s="85"/>
      <c r="P1197" s="206">
        <f>O1197*H1197</f>
        <v>0</v>
      </c>
      <c r="Q1197" s="206">
        <v>0</v>
      </c>
      <c r="R1197" s="206">
        <f>Q1197*H1197</f>
        <v>0</v>
      </c>
      <c r="S1197" s="206">
        <v>0</v>
      </c>
      <c r="T1197" s="207">
        <f>S1197*H1197</f>
        <v>0</v>
      </c>
      <c r="U1197" s="32"/>
      <c r="V1197" s="32"/>
      <c r="W1197" s="32"/>
      <c r="X1197" s="32"/>
      <c r="Y1197" s="32"/>
      <c r="Z1197" s="32"/>
      <c r="AA1197" s="32"/>
      <c r="AB1197" s="32"/>
      <c r="AC1197" s="32"/>
      <c r="AD1197" s="32"/>
      <c r="AE1197" s="32"/>
      <c r="AR1197" s="208" t="s">
        <v>112</v>
      </c>
      <c r="AT1197" s="208" t="s">
        <v>108</v>
      </c>
      <c r="AU1197" s="208" t="s">
        <v>76</v>
      </c>
      <c r="AY1197" s="11" t="s">
        <v>113</v>
      </c>
      <c r="BE1197" s="209">
        <f>IF(N1197="základní",J1197,0)</f>
        <v>0</v>
      </c>
      <c r="BF1197" s="209">
        <f>IF(N1197="snížená",J1197,0)</f>
        <v>0</v>
      </c>
      <c r="BG1197" s="209">
        <f>IF(N1197="zákl. přenesená",J1197,0)</f>
        <v>0</v>
      </c>
      <c r="BH1197" s="209">
        <f>IF(N1197="sníž. přenesená",J1197,0)</f>
        <v>0</v>
      </c>
      <c r="BI1197" s="209">
        <f>IF(N1197="nulová",J1197,0)</f>
        <v>0</v>
      </c>
      <c r="BJ1197" s="11" t="s">
        <v>84</v>
      </c>
      <c r="BK1197" s="209">
        <f>ROUND(I1197*H1197,2)</f>
        <v>0</v>
      </c>
      <c r="BL1197" s="11" t="s">
        <v>112</v>
      </c>
      <c r="BM1197" s="208" t="s">
        <v>1995</v>
      </c>
    </row>
    <row r="1198" s="2" customFormat="1">
      <c r="A1198" s="32"/>
      <c r="B1198" s="33"/>
      <c r="C1198" s="34"/>
      <c r="D1198" s="210" t="s">
        <v>115</v>
      </c>
      <c r="E1198" s="34"/>
      <c r="F1198" s="211" t="s">
        <v>1996</v>
      </c>
      <c r="G1198" s="34"/>
      <c r="H1198" s="34"/>
      <c r="I1198" s="134"/>
      <c r="J1198" s="34"/>
      <c r="K1198" s="34"/>
      <c r="L1198" s="38"/>
      <c r="M1198" s="212"/>
      <c r="N1198" s="213"/>
      <c r="O1198" s="85"/>
      <c r="P1198" s="85"/>
      <c r="Q1198" s="85"/>
      <c r="R1198" s="85"/>
      <c r="S1198" s="85"/>
      <c r="T1198" s="86"/>
      <c r="U1198" s="32"/>
      <c r="V1198" s="32"/>
      <c r="W1198" s="32"/>
      <c r="X1198" s="32"/>
      <c r="Y1198" s="32"/>
      <c r="Z1198" s="32"/>
      <c r="AA1198" s="32"/>
      <c r="AB1198" s="32"/>
      <c r="AC1198" s="32"/>
      <c r="AD1198" s="32"/>
      <c r="AE1198" s="32"/>
      <c r="AT1198" s="11" t="s">
        <v>115</v>
      </c>
      <c r="AU1198" s="11" t="s">
        <v>76</v>
      </c>
    </row>
    <row r="1199" s="2" customFormat="1">
      <c r="A1199" s="32"/>
      <c r="B1199" s="33"/>
      <c r="C1199" s="34"/>
      <c r="D1199" s="210" t="s">
        <v>117</v>
      </c>
      <c r="E1199" s="34"/>
      <c r="F1199" s="214" t="s">
        <v>1955</v>
      </c>
      <c r="G1199" s="34"/>
      <c r="H1199" s="34"/>
      <c r="I1199" s="134"/>
      <c r="J1199" s="34"/>
      <c r="K1199" s="34"/>
      <c r="L1199" s="38"/>
      <c r="M1199" s="212"/>
      <c r="N1199" s="213"/>
      <c r="O1199" s="85"/>
      <c r="P1199" s="85"/>
      <c r="Q1199" s="85"/>
      <c r="R1199" s="85"/>
      <c r="S1199" s="85"/>
      <c r="T1199" s="86"/>
      <c r="U1199" s="32"/>
      <c r="V1199" s="32"/>
      <c r="W1199" s="32"/>
      <c r="X1199" s="32"/>
      <c r="Y1199" s="32"/>
      <c r="Z1199" s="32"/>
      <c r="AA1199" s="32"/>
      <c r="AB1199" s="32"/>
      <c r="AC1199" s="32"/>
      <c r="AD1199" s="32"/>
      <c r="AE1199" s="32"/>
      <c r="AT1199" s="11" t="s">
        <v>117</v>
      </c>
      <c r="AU1199" s="11" t="s">
        <v>76</v>
      </c>
    </row>
    <row r="1200" s="2" customFormat="1" ht="16.5" customHeight="1">
      <c r="A1200" s="32"/>
      <c r="B1200" s="33"/>
      <c r="C1200" s="196" t="s">
        <v>1997</v>
      </c>
      <c r="D1200" s="196" t="s">
        <v>108</v>
      </c>
      <c r="E1200" s="197" t="s">
        <v>1998</v>
      </c>
      <c r="F1200" s="198" t="s">
        <v>1999</v>
      </c>
      <c r="G1200" s="199" t="s">
        <v>1969</v>
      </c>
      <c r="H1200" s="200">
        <v>5</v>
      </c>
      <c r="I1200" s="201"/>
      <c r="J1200" s="202">
        <f>ROUND(I1200*H1200,2)</f>
        <v>0</v>
      </c>
      <c r="K1200" s="203"/>
      <c r="L1200" s="38"/>
      <c r="M1200" s="204" t="s">
        <v>1</v>
      </c>
      <c r="N1200" s="205" t="s">
        <v>41</v>
      </c>
      <c r="O1200" s="85"/>
      <c r="P1200" s="206">
        <f>O1200*H1200</f>
        <v>0</v>
      </c>
      <c r="Q1200" s="206">
        <v>0</v>
      </c>
      <c r="R1200" s="206">
        <f>Q1200*H1200</f>
        <v>0</v>
      </c>
      <c r="S1200" s="206">
        <v>0</v>
      </c>
      <c r="T1200" s="207">
        <f>S1200*H1200</f>
        <v>0</v>
      </c>
      <c r="U1200" s="32"/>
      <c r="V1200" s="32"/>
      <c r="W1200" s="32"/>
      <c r="X1200" s="32"/>
      <c r="Y1200" s="32"/>
      <c r="Z1200" s="32"/>
      <c r="AA1200" s="32"/>
      <c r="AB1200" s="32"/>
      <c r="AC1200" s="32"/>
      <c r="AD1200" s="32"/>
      <c r="AE1200" s="32"/>
      <c r="AR1200" s="208" t="s">
        <v>112</v>
      </c>
      <c r="AT1200" s="208" t="s">
        <v>108</v>
      </c>
      <c r="AU1200" s="208" t="s">
        <v>76</v>
      </c>
      <c r="AY1200" s="11" t="s">
        <v>113</v>
      </c>
      <c r="BE1200" s="209">
        <f>IF(N1200="základní",J1200,0)</f>
        <v>0</v>
      </c>
      <c r="BF1200" s="209">
        <f>IF(N1200="snížená",J1200,0)</f>
        <v>0</v>
      </c>
      <c r="BG1200" s="209">
        <f>IF(N1200="zákl. přenesená",J1200,0)</f>
        <v>0</v>
      </c>
      <c r="BH1200" s="209">
        <f>IF(N1200="sníž. přenesená",J1200,0)</f>
        <v>0</v>
      </c>
      <c r="BI1200" s="209">
        <f>IF(N1200="nulová",J1200,0)</f>
        <v>0</v>
      </c>
      <c r="BJ1200" s="11" t="s">
        <v>84</v>
      </c>
      <c r="BK1200" s="209">
        <f>ROUND(I1200*H1200,2)</f>
        <v>0</v>
      </c>
      <c r="BL1200" s="11" t="s">
        <v>112</v>
      </c>
      <c r="BM1200" s="208" t="s">
        <v>2000</v>
      </c>
    </row>
    <row r="1201" s="2" customFormat="1">
      <c r="A1201" s="32"/>
      <c r="B1201" s="33"/>
      <c r="C1201" s="34"/>
      <c r="D1201" s="210" t="s">
        <v>115</v>
      </c>
      <c r="E1201" s="34"/>
      <c r="F1201" s="211" t="s">
        <v>2001</v>
      </c>
      <c r="G1201" s="34"/>
      <c r="H1201" s="34"/>
      <c r="I1201" s="134"/>
      <c r="J1201" s="34"/>
      <c r="K1201" s="34"/>
      <c r="L1201" s="38"/>
      <c r="M1201" s="212"/>
      <c r="N1201" s="213"/>
      <c r="O1201" s="85"/>
      <c r="P1201" s="85"/>
      <c r="Q1201" s="85"/>
      <c r="R1201" s="85"/>
      <c r="S1201" s="85"/>
      <c r="T1201" s="86"/>
      <c r="U1201" s="32"/>
      <c r="V1201" s="32"/>
      <c r="W1201" s="32"/>
      <c r="X1201" s="32"/>
      <c r="Y1201" s="32"/>
      <c r="Z1201" s="32"/>
      <c r="AA1201" s="32"/>
      <c r="AB1201" s="32"/>
      <c r="AC1201" s="32"/>
      <c r="AD1201" s="32"/>
      <c r="AE1201" s="32"/>
      <c r="AT1201" s="11" t="s">
        <v>115</v>
      </c>
      <c r="AU1201" s="11" t="s">
        <v>76</v>
      </c>
    </row>
    <row r="1202" s="2" customFormat="1">
      <c r="A1202" s="32"/>
      <c r="B1202" s="33"/>
      <c r="C1202" s="34"/>
      <c r="D1202" s="210" t="s">
        <v>117</v>
      </c>
      <c r="E1202" s="34"/>
      <c r="F1202" s="214" t="s">
        <v>1955</v>
      </c>
      <c r="G1202" s="34"/>
      <c r="H1202" s="34"/>
      <c r="I1202" s="134"/>
      <c r="J1202" s="34"/>
      <c r="K1202" s="34"/>
      <c r="L1202" s="38"/>
      <c r="M1202" s="212"/>
      <c r="N1202" s="213"/>
      <c r="O1202" s="85"/>
      <c r="P1202" s="85"/>
      <c r="Q1202" s="85"/>
      <c r="R1202" s="85"/>
      <c r="S1202" s="85"/>
      <c r="T1202" s="86"/>
      <c r="U1202" s="32"/>
      <c r="V1202" s="32"/>
      <c r="W1202" s="32"/>
      <c r="X1202" s="32"/>
      <c r="Y1202" s="32"/>
      <c r="Z1202" s="32"/>
      <c r="AA1202" s="32"/>
      <c r="AB1202" s="32"/>
      <c r="AC1202" s="32"/>
      <c r="AD1202" s="32"/>
      <c r="AE1202" s="32"/>
      <c r="AT1202" s="11" t="s">
        <v>117</v>
      </c>
      <c r="AU1202" s="11" t="s">
        <v>76</v>
      </c>
    </row>
    <row r="1203" s="2" customFormat="1" ht="16.5" customHeight="1">
      <c r="A1203" s="32"/>
      <c r="B1203" s="33"/>
      <c r="C1203" s="196" t="s">
        <v>2002</v>
      </c>
      <c r="D1203" s="196" t="s">
        <v>108</v>
      </c>
      <c r="E1203" s="197" t="s">
        <v>2003</v>
      </c>
      <c r="F1203" s="198" t="s">
        <v>2004</v>
      </c>
      <c r="G1203" s="199" t="s">
        <v>1969</v>
      </c>
      <c r="H1203" s="200">
        <v>50</v>
      </c>
      <c r="I1203" s="201"/>
      <c r="J1203" s="202">
        <f>ROUND(I1203*H1203,2)</f>
        <v>0</v>
      </c>
      <c r="K1203" s="203"/>
      <c r="L1203" s="38"/>
      <c r="M1203" s="204" t="s">
        <v>1</v>
      </c>
      <c r="N1203" s="205" t="s">
        <v>41</v>
      </c>
      <c r="O1203" s="85"/>
      <c r="P1203" s="206">
        <f>O1203*H1203</f>
        <v>0</v>
      </c>
      <c r="Q1203" s="206">
        <v>0</v>
      </c>
      <c r="R1203" s="206">
        <f>Q1203*H1203</f>
        <v>0</v>
      </c>
      <c r="S1203" s="206">
        <v>0</v>
      </c>
      <c r="T1203" s="207">
        <f>S1203*H1203</f>
        <v>0</v>
      </c>
      <c r="U1203" s="32"/>
      <c r="V1203" s="32"/>
      <c r="W1203" s="32"/>
      <c r="X1203" s="32"/>
      <c r="Y1203" s="32"/>
      <c r="Z1203" s="32"/>
      <c r="AA1203" s="32"/>
      <c r="AB1203" s="32"/>
      <c r="AC1203" s="32"/>
      <c r="AD1203" s="32"/>
      <c r="AE1203" s="32"/>
      <c r="AR1203" s="208" t="s">
        <v>112</v>
      </c>
      <c r="AT1203" s="208" t="s">
        <v>108</v>
      </c>
      <c r="AU1203" s="208" t="s">
        <v>76</v>
      </c>
      <c r="AY1203" s="11" t="s">
        <v>113</v>
      </c>
      <c r="BE1203" s="209">
        <f>IF(N1203="základní",J1203,0)</f>
        <v>0</v>
      </c>
      <c r="BF1203" s="209">
        <f>IF(N1203="snížená",J1203,0)</f>
        <v>0</v>
      </c>
      <c r="BG1203" s="209">
        <f>IF(N1203="zákl. přenesená",J1203,0)</f>
        <v>0</v>
      </c>
      <c r="BH1203" s="209">
        <f>IF(N1203="sníž. přenesená",J1203,0)</f>
        <v>0</v>
      </c>
      <c r="BI1203" s="209">
        <f>IF(N1203="nulová",J1203,0)</f>
        <v>0</v>
      </c>
      <c r="BJ1203" s="11" t="s">
        <v>84</v>
      </c>
      <c r="BK1203" s="209">
        <f>ROUND(I1203*H1203,2)</f>
        <v>0</v>
      </c>
      <c r="BL1203" s="11" t="s">
        <v>112</v>
      </c>
      <c r="BM1203" s="208" t="s">
        <v>2005</v>
      </c>
    </row>
    <row r="1204" s="2" customFormat="1">
      <c r="A1204" s="32"/>
      <c r="B1204" s="33"/>
      <c r="C1204" s="34"/>
      <c r="D1204" s="210" t="s">
        <v>115</v>
      </c>
      <c r="E1204" s="34"/>
      <c r="F1204" s="211" t="s">
        <v>2006</v>
      </c>
      <c r="G1204" s="34"/>
      <c r="H1204" s="34"/>
      <c r="I1204" s="134"/>
      <c r="J1204" s="34"/>
      <c r="K1204" s="34"/>
      <c r="L1204" s="38"/>
      <c r="M1204" s="212"/>
      <c r="N1204" s="213"/>
      <c r="O1204" s="85"/>
      <c r="P1204" s="85"/>
      <c r="Q1204" s="85"/>
      <c r="R1204" s="85"/>
      <c r="S1204" s="85"/>
      <c r="T1204" s="86"/>
      <c r="U1204" s="32"/>
      <c r="V1204" s="32"/>
      <c r="W1204" s="32"/>
      <c r="X1204" s="32"/>
      <c r="Y1204" s="32"/>
      <c r="Z1204" s="32"/>
      <c r="AA1204" s="32"/>
      <c r="AB1204" s="32"/>
      <c r="AC1204" s="32"/>
      <c r="AD1204" s="32"/>
      <c r="AE1204" s="32"/>
      <c r="AT1204" s="11" t="s">
        <v>115</v>
      </c>
      <c r="AU1204" s="11" t="s">
        <v>76</v>
      </c>
    </row>
    <row r="1205" s="2" customFormat="1">
      <c r="A1205" s="32"/>
      <c r="B1205" s="33"/>
      <c r="C1205" s="34"/>
      <c r="D1205" s="210" t="s">
        <v>117</v>
      </c>
      <c r="E1205" s="34"/>
      <c r="F1205" s="214" t="s">
        <v>1955</v>
      </c>
      <c r="G1205" s="34"/>
      <c r="H1205" s="34"/>
      <c r="I1205" s="134"/>
      <c r="J1205" s="34"/>
      <c r="K1205" s="34"/>
      <c r="L1205" s="38"/>
      <c r="M1205" s="212"/>
      <c r="N1205" s="213"/>
      <c r="O1205" s="85"/>
      <c r="P1205" s="85"/>
      <c r="Q1205" s="85"/>
      <c r="R1205" s="85"/>
      <c r="S1205" s="85"/>
      <c r="T1205" s="86"/>
      <c r="U1205" s="32"/>
      <c r="V1205" s="32"/>
      <c r="W1205" s="32"/>
      <c r="X1205" s="32"/>
      <c r="Y1205" s="32"/>
      <c r="Z1205" s="32"/>
      <c r="AA1205" s="32"/>
      <c r="AB1205" s="32"/>
      <c r="AC1205" s="32"/>
      <c r="AD1205" s="32"/>
      <c r="AE1205" s="32"/>
      <c r="AT1205" s="11" t="s">
        <v>117</v>
      </c>
      <c r="AU1205" s="11" t="s">
        <v>76</v>
      </c>
    </row>
    <row r="1206" s="2" customFormat="1" ht="16.5" customHeight="1">
      <c r="A1206" s="32"/>
      <c r="B1206" s="33"/>
      <c r="C1206" s="196" t="s">
        <v>2007</v>
      </c>
      <c r="D1206" s="196" t="s">
        <v>108</v>
      </c>
      <c r="E1206" s="197" t="s">
        <v>2008</v>
      </c>
      <c r="F1206" s="198" t="s">
        <v>2009</v>
      </c>
      <c r="G1206" s="199" t="s">
        <v>1969</v>
      </c>
      <c r="H1206" s="200">
        <v>10</v>
      </c>
      <c r="I1206" s="201"/>
      <c r="J1206" s="202">
        <f>ROUND(I1206*H1206,2)</f>
        <v>0</v>
      </c>
      <c r="K1206" s="203"/>
      <c r="L1206" s="38"/>
      <c r="M1206" s="204" t="s">
        <v>1</v>
      </c>
      <c r="N1206" s="205" t="s">
        <v>41</v>
      </c>
      <c r="O1206" s="85"/>
      <c r="P1206" s="206">
        <f>O1206*H1206</f>
        <v>0</v>
      </c>
      <c r="Q1206" s="206">
        <v>0</v>
      </c>
      <c r="R1206" s="206">
        <f>Q1206*H1206</f>
        <v>0</v>
      </c>
      <c r="S1206" s="206">
        <v>0</v>
      </c>
      <c r="T1206" s="207">
        <f>S1206*H1206</f>
        <v>0</v>
      </c>
      <c r="U1206" s="32"/>
      <c r="V1206" s="32"/>
      <c r="W1206" s="32"/>
      <c r="X1206" s="32"/>
      <c r="Y1206" s="32"/>
      <c r="Z1206" s="32"/>
      <c r="AA1206" s="32"/>
      <c r="AB1206" s="32"/>
      <c r="AC1206" s="32"/>
      <c r="AD1206" s="32"/>
      <c r="AE1206" s="32"/>
      <c r="AR1206" s="208" t="s">
        <v>112</v>
      </c>
      <c r="AT1206" s="208" t="s">
        <v>108</v>
      </c>
      <c r="AU1206" s="208" t="s">
        <v>76</v>
      </c>
      <c r="AY1206" s="11" t="s">
        <v>113</v>
      </c>
      <c r="BE1206" s="209">
        <f>IF(N1206="základní",J1206,0)</f>
        <v>0</v>
      </c>
      <c r="BF1206" s="209">
        <f>IF(N1206="snížená",J1206,0)</f>
        <v>0</v>
      </c>
      <c r="BG1206" s="209">
        <f>IF(N1206="zákl. přenesená",J1206,0)</f>
        <v>0</v>
      </c>
      <c r="BH1206" s="209">
        <f>IF(N1206="sníž. přenesená",J1206,0)</f>
        <v>0</v>
      </c>
      <c r="BI1206" s="209">
        <f>IF(N1206="nulová",J1206,0)</f>
        <v>0</v>
      </c>
      <c r="BJ1206" s="11" t="s">
        <v>84</v>
      </c>
      <c r="BK1206" s="209">
        <f>ROUND(I1206*H1206,2)</f>
        <v>0</v>
      </c>
      <c r="BL1206" s="11" t="s">
        <v>112</v>
      </c>
      <c r="BM1206" s="208" t="s">
        <v>2010</v>
      </c>
    </row>
    <row r="1207" s="2" customFormat="1">
      <c r="A1207" s="32"/>
      <c r="B1207" s="33"/>
      <c r="C1207" s="34"/>
      <c r="D1207" s="210" t="s">
        <v>115</v>
      </c>
      <c r="E1207" s="34"/>
      <c r="F1207" s="211" t="s">
        <v>2011</v>
      </c>
      <c r="G1207" s="34"/>
      <c r="H1207" s="34"/>
      <c r="I1207" s="134"/>
      <c r="J1207" s="34"/>
      <c r="K1207" s="34"/>
      <c r="L1207" s="38"/>
      <c r="M1207" s="212"/>
      <c r="N1207" s="213"/>
      <c r="O1207" s="85"/>
      <c r="P1207" s="85"/>
      <c r="Q1207" s="85"/>
      <c r="R1207" s="85"/>
      <c r="S1207" s="85"/>
      <c r="T1207" s="86"/>
      <c r="U1207" s="32"/>
      <c r="V1207" s="32"/>
      <c r="W1207" s="32"/>
      <c r="X1207" s="32"/>
      <c r="Y1207" s="32"/>
      <c r="Z1207" s="32"/>
      <c r="AA1207" s="32"/>
      <c r="AB1207" s="32"/>
      <c r="AC1207" s="32"/>
      <c r="AD1207" s="32"/>
      <c r="AE1207" s="32"/>
      <c r="AT1207" s="11" t="s">
        <v>115</v>
      </c>
      <c r="AU1207" s="11" t="s">
        <v>76</v>
      </c>
    </row>
    <row r="1208" s="2" customFormat="1">
      <c r="A1208" s="32"/>
      <c r="B1208" s="33"/>
      <c r="C1208" s="34"/>
      <c r="D1208" s="210" t="s">
        <v>117</v>
      </c>
      <c r="E1208" s="34"/>
      <c r="F1208" s="214" t="s">
        <v>1955</v>
      </c>
      <c r="G1208" s="34"/>
      <c r="H1208" s="34"/>
      <c r="I1208" s="134"/>
      <c r="J1208" s="34"/>
      <c r="K1208" s="34"/>
      <c r="L1208" s="38"/>
      <c r="M1208" s="212"/>
      <c r="N1208" s="213"/>
      <c r="O1208" s="85"/>
      <c r="P1208" s="85"/>
      <c r="Q1208" s="85"/>
      <c r="R1208" s="85"/>
      <c r="S1208" s="85"/>
      <c r="T1208" s="86"/>
      <c r="U1208" s="32"/>
      <c r="V1208" s="32"/>
      <c r="W1208" s="32"/>
      <c r="X1208" s="32"/>
      <c r="Y1208" s="32"/>
      <c r="Z1208" s="32"/>
      <c r="AA1208" s="32"/>
      <c r="AB1208" s="32"/>
      <c r="AC1208" s="32"/>
      <c r="AD1208" s="32"/>
      <c r="AE1208" s="32"/>
      <c r="AT1208" s="11" t="s">
        <v>117</v>
      </c>
      <c r="AU1208" s="11" t="s">
        <v>76</v>
      </c>
    </row>
    <row r="1209" s="2" customFormat="1" ht="16.5" customHeight="1">
      <c r="A1209" s="32"/>
      <c r="B1209" s="33"/>
      <c r="C1209" s="196" t="s">
        <v>2012</v>
      </c>
      <c r="D1209" s="196" t="s">
        <v>108</v>
      </c>
      <c r="E1209" s="197" t="s">
        <v>2013</v>
      </c>
      <c r="F1209" s="198" t="s">
        <v>2014</v>
      </c>
      <c r="G1209" s="199" t="s">
        <v>1969</v>
      </c>
      <c r="H1209" s="200">
        <v>5</v>
      </c>
      <c r="I1209" s="201"/>
      <c r="J1209" s="202">
        <f>ROUND(I1209*H1209,2)</f>
        <v>0</v>
      </c>
      <c r="K1209" s="203"/>
      <c r="L1209" s="38"/>
      <c r="M1209" s="204" t="s">
        <v>1</v>
      </c>
      <c r="N1209" s="205" t="s">
        <v>41</v>
      </c>
      <c r="O1209" s="85"/>
      <c r="P1209" s="206">
        <f>O1209*H1209</f>
        <v>0</v>
      </c>
      <c r="Q1209" s="206">
        <v>0</v>
      </c>
      <c r="R1209" s="206">
        <f>Q1209*H1209</f>
        <v>0</v>
      </c>
      <c r="S1209" s="206">
        <v>0</v>
      </c>
      <c r="T1209" s="207">
        <f>S1209*H1209</f>
        <v>0</v>
      </c>
      <c r="U1209" s="32"/>
      <c r="V1209" s="32"/>
      <c r="W1209" s="32"/>
      <c r="X1209" s="32"/>
      <c r="Y1209" s="32"/>
      <c r="Z1209" s="32"/>
      <c r="AA1209" s="32"/>
      <c r="AB1209" s="32"/>
      <c r="AC1209" s="32"/>
      <c r="AD1209" s="32"/>
      <c r="AE1209" s="32"/>
      <c r="AR1209" s="208" t="s">
        <v>112</v>
      </c>
      <c r="AT1209" s="208" t="s">
        <v>108</v>
      </c>
      <c r="AU1209" s="208" t="s">
        <v>76</v>
      </c>
      <c r="AY1209" s="11" t="s">
        <v>113</v>
      </c>
      <c r="BE1209" s="209">
        <f>IF(N1209="základní",J1209,0)</f>
        <v>0</v>
      </c>
      <c r="BF1209" s="209">
        <f>IF(N1209="snížená",J1209,0)</f>
        <v>0</v>
      </c>
      <c r="BG1209" s="209">
        <f>IF(N1209="zákl. přenesená",J1209,0)</f>
        <v>0</v>
      </c>
      <c r="BH1209" s="209">
        <f>IF(N1209="sníž. přenesená",J1209,0)</f>
        <v>0</v>
      </c>
      <c r="BI1209" s="209">
        <f>IF(N1209="nulová",J1209,0)</f>
        <v>0</v>
      </c>
      <c r="BJ1209" s="11" t="s">
        <v>84</v>
      </c>
      <c r="BK1209" s="209">
        <f>ROUND(I1209*H1209,2)</f>
        <v>0</v>
      </c>
      <c r="BL1209" s="11" t="s">
        <v>112</v>
      </c>
      <c r="BM1209" s="208" t="s">
        <v>2015</v>
      </c>
    </row>
    <row r="1210" s="2" customFormat="1">
      <c r="A1210" s="32"/>
      <c r="B1210" s="33"/>
      <c r="C1210" s="34"/>
      <c r="D1210" s="210" t="s">
        <v>115</v>
      </c>
      <c r="E1210" s="34"/>
      <c r="F1210" s="211" t="s">
        <v>2016</v>
      </c>
      <c r="G1210" s="34"/>
      <c r="H1210" s="34"/>
      <c r="I1210" s="134"/>
      <c r="J1210" s="34"/>
      <c r="K1210" s="34"/>
      <c r="L1210" s="38"/>
      <c r="M1210" s="212"/>
      <c r="N1210" s="213"/>
      <c r="O1210" s="85"/>
      <c r="P1210" s="85"/>
      <c r="Q1210" s="85"/>
      <c r="R1210" s="85"/>
      <c r="S1210" s="85"/>
      <c r="T1210" s="86"/>
      <c r="U1210" s="32"/>
      <c r="V1210" s="32"/>
      <c r="W1210" s="32"/>
      <c r="X1210" s="32"/>
      <c r="Y1210" s="32"/>
      <c r="Z1210" s="32"/>
      <c r="AA1210" s="32"/>
      <c r="AB1210" s="32"/>
      <c r="AC1210" s="32"/>
      <c r="AD1210" s="32"/>
      <c r="AE1210" s="32"/>
      <c r="AT1210" s="11" t="s">
        <v>115</v>
      </c>
      <c r="AU1210" s="11" t="s">
        <v>76</v>
      </c>
    </row>
    <row r="1211" s="2" customFormat="1">
      <c r="A1211" s="32"/>
      <c r="B1211" s="33"/>
      <c r="C1211" s="34"/>
      <c r="D1211" s="210" t="s">
        <v>117</v>
      </c>
      <c r="E1211" s="34"/>
      <c r="F1211" s="214" t="s">
        <v>2017</v>
      </c>
      <c r="G1211" s="34"/>
      <c r="H1211" s="34"/>
      <c r="I1211" s="134"/>
      <c r="J1211" s="34"/>
      <c r="K1211" s="34"/>
      <c r="L1211" s="38"/>
      <c r="M1211" s="212"/>
      <c r="N1211" s="213"/>
      <c r="O1211" s="85"/>
      <c r="P1211" s="85"/>
      <c r="Q1211" s="85"/>
      <c r="R1211" s="85"/>
      <c r="S1211" s="85"/>
      <c r="T1211" s="86"/>
      <c r="U1211" s="32"/>
      <c r="V1211" s="32"/>
      <c r="W1211" s="32"/>
      <c r="X1211" s="32"/>
      <c r="Y1211" s="32"/>
      <c r="Z1211" s="32"/>
      <c r="AA1211" s="32"/>
      <c r="AB1211" s="32"/>
      <c r="AC1211" s="32"/>
      <c r="AD1211" s="32"/>
      <c r="AE1211" s="32"/>
      <c r="AT1211" s="11" t="s">
        <v>117</v>
      </c>
      <c r="AU1211" s="11" t="s">
        <v>76</v>
      </c>
    </row>
    <row r="1212" s="2" customFormat="1" ht="16.5" customHeight="1">
      <c r="A1212" s="32"/>
      <c r="B1212" s="33"/>
      <c r="C1212" s="196" t="s">
        <v>2018</v>
      </c>
      <c r="D1212" s="196" t="s">
        <v>108</v>
      </c>
      <c r="E1212" s="197" t="s">
        <v>2019</v>
      </c>
      <c r="F1212" s="198" t="s">
        <v>2020</v>
      </c>
      <c r="G1212" s="199" t="s">
        <v>1969</v>
      </c>
      <c r="H1212" s="200">
        <v>30</v>
      </c>
      <c r="I1212" s="201"/>
      <c r="J1212" s="202">
        <f>ROUND(I1212*H1212,2)</f>
        <v>0</v>
      </c>
      <c r="K1212" s="203"/>
      <c r="L1212" s="38"/>
      <c r="M1212" s="204" t="s">
        <v>1</v>
      </c>
      <c r="N1212" s="205" t="s">
        <v>41</v>
      </c>
      <c r="O1212" s="85"/>
      <c r="P1212" s="206">
        <f>O1212*H1212</f>
        <v>0</v>
      </c>
      <c r="Q1212" s="206">
        <v>0</v>
      </c>
      <c r="R1212" s="206">
        <f>Q1212*H1212</f>
        <v>0</v>
      </c>
      <c r="S1212" s="206">
        <v>0</v>
      </c>
      <c r="T1212" s="207">
        <f>S1212*H1212</f>
        <v>0</v>
      </c>
      <c r="U1212" s="32"/>
      <c r="V1212" s="32"/>
      <c r="W1212" s="32"/>
      <c r="X1212" s="32"/>
      <c r="Y1212" s="32"/>
      <c r="Z1212" s="32"/>
      <c r="AA1212" s="32"/>
      <c r="AB1212" s="32"/>
      <c r="AC1212" s="32"/>
      <c r="AD1212" s="32"/>
      <c r="AE1212" s="32"/>
      <c r="AR1212" s="208" t="s">
        <v>112</v>
      </c>
      <c r="AT1212" s="208" t="s">
        <v>108</v>
      </c>
      <c r="AU1212" s="208" t="s">
        <v>76</v>
      </c>
      <c r="AY1212" s="11" t="s">
        <v>113</v>
      </c>
      <c r="BE1212" s="209">
        <f>IF(N1212="základní",J1212,0)</f>
        <v>0</v>
      </c>
      <c r="BF1212" s="209">
        <f>IF(N1212="snížená",J1212,0)</f>
        <v>0</v>
      </c>
      <c r="BG1212" s="209">
        <f>IF(N1212="zákl. přenesená",J1212,0)</f>
        <v>0</v>
      </c>
      <c r="BH1212" s="209">
        <f>IF(N1212="sníž. přenesená",J1212,0)</f>
        <v>0</v>
      </c>
      <c r="BI1212" s="209">
        <f>IF(N1212="nulová",J1212,0)</f>
        <v>0</v>
      </c>
      <c r="BJ1212" s="11" t="s">
        <v>84</v>
      </c>
      <c r="BK1212" s="209">
        <f>ROUND(I1212*H1212,2)</f>
        <v>0</v>
      </c>
      <c r="BL1212" s="11" t="s">
        <v>112</v>
      </c>
      <c r="BM1212" s="208" t="s">
        <v>2021</v>
      </c>
    </row>
    <row r="1213" s="2" customFormat="1">
      <c r="A1213" s="32"/>
      <c r="B1213" s="33"/>
      <c r="C1213" s="34"/>
      <c r="D1213" s="210" t="s">
        <v>115</v>
      </c>
      <c r="E1213" s="34"/>
      <c r="F1213" s="211" t="s">
        <v>2022</v>
      </c>
      <c r="G1213" s="34"/>
      <c r="H1213" s="34"/>
      <c r="I1213" s="134"/>
      <c r="J1213" s="34"/>
      <c r="K1213" s="34"/>
      <c r="L1213" s="38"/>
      <c r="M1213" s="212"/>
      <c r="N1213" s="213"/>
      <c r="O1213" s="85"/>
      <c r="P1213" s="85"/>
      <c r="Q1213" s="85"/>
      <c r="R1213" s="85"/>
      <c r="S1213" s="85"/>
      <c r="T1213" s="86"/>
      <c r="U1213" s="32"/>
      <c r="V1213" s="32"/>
      <c r="W1213" s="32"/>
      <c r="X1213" s="32"/>
      <c r="Y1213" s="32"/>
      <c r="Z1213" s="32"/>
      <c r="AA1213" s="32"/>
      <c r="AB1213" s="32"/>
      <c r="AC1213" s="32"/>
      <c r="AD1213" s="32"/>
      <c r="AE1213" s="32"/>
      <c r="AT1213" s="11" t="s">
        <v>115</v>
      </c>
      <c r="AU1213" s="11" t="s">
        <v>76</v>
      </c>
    </row>
    <row r="1214" s="2" customFormat="1">
      <c r="A1214" s="32"/>
      <c r="B1214" s="33"/>
      <c r="C1214" s="34"/>
      <c r="D1214" s="210" t="s">
        <v>117</v>
      </c>
      <c r="E1214" s="34"/>
      <c r="F1214" s="214" t="s">
        <v>2017</v>
      </c>
      <c r="G1214" s="34"/>
      <c r="H1214" s="34"/>
      <c r="I1214" s="134"/>
      <c r="J1214" s="34"/>
      <c r="K1214" s="34"/>
      <c r="L1214" s="38"/>
      <c r="M1214" s="212"/>
      <c r="N1214" s="213"/>
      <c r="O1214" s="85"/>
      <c r="P1214" s="85"/>
      <c r="Q1214" s="85"/>
      <c r="R1214" s="85"/>
      <c r="S1214" s="85"/>
      <c r="T1214" s="86"/>
      <c r="U1214" s="32"/>
      <c r="V1214" s="32"/>
      <c r="W1214" s="32"/>
      <c r="X1214" s="32"/>
      <c r="Y1214" s="32"/>
      <c r="Z1214" s="32"/>
      <c r="AA1214" s="32"/>
      <c r="AB1214" s="32"/>
      <c r="AC1214" s="32"/>
      <c r="AD1214" s="32"/>
      <c r="AE1214" s="32"/>
      <c r="AT1214" s="11" t="s">
        <v>117</v>
      </c>
      <c r="AU1214" s="11" t="s">
        <v>76</v>
      </c>
    </row>
    <row r="1215" s="2" customFormat="1" ht="16.5" customHeight="1">
      <c r="A1215" s="32"/>
      <c r="B1215" s="33"/>
      <c r="C1215" s="196" t="s">
        <v>2023</v>
      </c>
      <c r="D1215" s="196" t="s">
        <v>108</v>
      </c>
      <c r="E1215" s="197" t="s">
        <v>2024</v>
      </c>
      <c r="F1215" s="198" t="s">
        <v>2025</v>
      </c>
      <c r="G1215" s="199" t="s">
        <v>1969</v>
      </c>
      <c r="H1215" s="200">
        <v>1</v>
      </c>
      <c r="I1215" s="201"/>
      <c r="J1215" s="202">
        <f>ROUND(I1215*H1215,2)</f>
        <v>0</v>
      </c>
      <c r="K1215" s="203"/>
      <c r="L1215" s="38"/>
      <c r="M1215" s="204" t="s">
        <v>1</v>
      </c>
      <c r="N1215" s="205" t="s">
        <v>41</v>
      </c>
      <c r="O1215" s="85"/>
      <c r="P1215" s="206">
        <f>O1215*H1215</f>
        <v>0</v>
      </c>
      <c r="Q1215" s="206">
        <v>0</v>
      </c>
      <c r="R1215" s="206">
        <f>Q1215*H1215</f>
        <v>0</v>
      </c>
      <c r="S1215" s="206">
        <v>0</v>
      </c>
      <c r="T1215" s="207">
        <f>S1215*H1215</f>
        <v>0</v>
      </c>
      <c r="U1215" s="32"/>
      <c r="V1215" s="32"/>
      <c r="W1215" s="32"/>
      <c r="X1215" s="32"/>
      <c r="Y1215" s="32"/>
      <c r="Z1215" s="32"/>
      <c r="AA1215" s="32"/>
      <c r="AB1215" s="32"/>
      <c r="AC1215" s="32"/>
      <c r="AD1215" s="32"/>
      <c r="AE1215" s="32"/>
      <c r="AR1215" s="208" t="s">
        <v>112</v>
      </c>
      <c r="AT1215" s="208" t="s">
        <v>108</v>
      </c>
      <c r="AU1215" s="208" t="s">
        <v>76</v>
      </c>
      <c r="AY1215" s="11" t="s">
        <v>113</v>
      </c>
      <c r="BE1215" s="209">
        <f>IF(N1215="základní",J1215,0)</f>
        <v>0</v>
      </c>
      <c r="BF1215" s="209">
        <f>IF(N1215="snížená",J1215,0)</f>
        <v>0</v>
      </c>
      <c r="BG1215" s="209">
        <f>IF(N1215="zákl. přenesená",J1215,0)</f>
        <v>0</v>
      </c>
      <c r="BH1215" s="209">
        <f>IF(N1215="sníž. přenesená",J1215,0)</f>
        <v>0</v>
      </c>
      <c r="BI1215" s="209">
        <f>IF(N1215="nulová",J1215,0)</f>
        <v>0</v>
      </c>
      <c r="BJ1215" s="11" t="s">
        <v>84</v>
      </c>
      <c r="BK1215" s="209">
        <f>ROUND(I1215*H1215,2)</f>
        <v>0</v>
      </c>
      <c r="BL1215" s="11" t="s">
        <v>112</v>
      </c>
      <c r="BM1215" s="208" t="s">
        <v>2026</v>
      </c>
    </row>
    <row r="1216" s="2" customFormat="1">
      <c r="A1216" s="32"/>
      <c r="B1216" s="33"/>
      <c r="C1216" s="34"/>
      <c r="D1216" s="210" t="s">
        <v>115</v>
      </c>
      <c r="E1216" s="34"/>
      <c r="F1216" s="211" t="s">
        <v>2027</v>
      </c>
      <c r="G1216" s="34"/>
      <c r="H1216" s="34"/>
      <c r="I1216" s="134"/>
      <c r="J1216" s="34"/>
      <c r="K1216" s="34"/>
      <c r="L1216" s="38"/>
      <c r="M1216" s="212"/>
      <c r="N1216" s="213"/>
      <c r="O1216" s="85"/>
      <c r="P1216" s="85"/>
      <c r="Q1216" s="85"/>
      <c r="R1216" s="85"/>
      <c r="S1216" s="85"/>
      <c r="T1216" s="86"/>
      <c r="U1216" s="32"/>
      <c r="V1216" s="32"/>
      <c r="W1216" s="32"/>
      <c r="X1216" s="32"/>
      <c r="Y1216" s="32"/>
      <c r="Z1216" s="32"/>
      <c r="AA1216" s="32"/>
      <c r="AB1216" s="32"/>
      <c r="AC1216" s="32"/>
      <c r="AD1216" s="32"/>
      <c r="AE1216" s="32"/>
      <c r="AT1216" s="11" t="s">
        <v>115</v>
      </c>
      <c r="AU1216" s="11" t="s">
        <v>76</v>
      </c>
    </row>
    <row r="1217" s="2" customFormat="1">
      <c r="A1217" s="32"/>
      <c r="B1217" s="33"/>
      <c r="C1217" s="34"/>
      <c r="D1217" s="210" t="s">
        <v>117</v>
      </c>
      <c r="E1217" s="34"/>
      <c r="F1217" s="214" t="s">
        <v>2017</v>
      </c>
      <c r="G1217" s="34"/>
      <c r="H1217" s="34"/>
      <c r="I1217" s="134"/>
      <c r="J1217" s="34"/>
      <c r="K1217" s="34"/>
      <c r="L1217" s="38"/>
      <c r="M1217" s="212"/>
      <c r="N1217" s="213"/>
      <c r="O1217" s="85"/>
      <c r="P1217" s="85"/>
      <c r="Q1217" s="85"/>
      <c r="R1217" s="85"/>
      <c r="S1217" s="85"/>
      <c r="T1217" s="86"/>
      <c r="U1217" s="32"/>
      <c r="V1217" s="32"/>
      <c r="W1217" s="32"/>
      <c r="X1217" s="32"/>
      <c r="Y1217" s="32"/>
      <c r="Z1217" s="32"/>
      <c r="AA1217" s="32"/>
      <c r="AB1217" s="32"/>
      <c r="AC1217" s="32"/>
      <c r="AD1217" s="32"/>
      <c r="AE1217" s="32"/>
      <c r="AT1217" s="11" t="s">
        <v>117</v>
      </c>
      <c r="AU1217" s="11" t="s">
        <v>76</v>
      </c>
    </row>
    <row r="1218" s="2" customFormat="1" ht="16.5" customHeight="1">
      <c r="A1218" s="32"/>
      <c r="B1218" s="33"/>
      <c r="C1218" s="196" t="s">
        <v>2028</v>
      </c>
      <c r="D1218" s="196" t="s">
        <v>108</v>
      </c>
      <c r="E1218" s="197" t="s">
        <v>2029</v>
      </c>
      <c r="F1218" s="198" t="s">
        <v>2030</v>
      </c>
      <c r="G1218" s="199" t="s">
        <v>1969</v>
      </c>
      <c r="H1218" s="200">
        <v>40</v>
      </c>
      <c r="I1218" s="201"/>
      <c r="J1218" s="202">
        <f>ROUND(I1218*H1218,2)</f>
        <v>0</v>
      </c>
      <c r="K1218" s="203"/>
      <c r="L1218" s="38"/>
      <c r="M1218" s="204" t="s">
        <v>1</v>
      </c>
      <c r="N1218" s="205" t="s">
        <v>41</v>
      </c>
      <c r="O1218" s="85"/>
      <c r="P1218" s="206">
        <f>O1218*H1218</f>
        <v>0</v>
      </c>
      <c r="Q1218" s="206">
        <v>0</v>
      </c>
      <c r="R1218" s="206">
        <f>Q1218*H1218</f>
        <v>0</v>
      </c>
      <c r="S1218" s="206">
        <v>0</v>
      </c>
      <c r="T1218" s="207">
        <f>S1218*H1218</f>
        <v>0</v>
      </c>
      <c r="U1218" s="32"/>
      <c r="V1218" s="32"/>
      <c r="W1218" s="32"/>
      <c r="X1218" s="32"/>
      <c r="Y1218" s="32"/>
      <c r="Z1218" s="32"/>
      <c r="AA1218" s="32"/>
      <c r="AB1218" s="32"/>
      <c r="AC1218" s="32"/>
      <c r="AD1218" s="32"/>
      <c r="AE1218" s="32"/>
      <c r="AR1218" s="208" t="s">
        <v>112</v>
      </c>
      <c r="AT1218" s="208" t="s">
        <v>108</v>
      </c>
      <c r="AU1218" s="208" t="s">
        <v>76</v>
      </c>
      <c r="AY1218" s="11" t="s">
        <v>113</v>
      </c>
      <c r="BE1218" s="209">
        <f>IF(N1218="základní",J1218,0)</f>
        <v>0</v>
      </c>
      <c r="BF1218" s="209">
        <f>IF(N1218="snížená",J1218,0)</f>
        <v>0</v>
      </c>
      <c r="BG1218" s="209">
        <f>IF(N1218="zákl. přenesená",J1218,0)</f>
        <v>0</v>
      </c>
      <c r="BH1218" s="209">
        <f>IF(N1218="sníž. přenesená",J1218,0)</f>
        <v>0</v>
      </c>
      <c r="BI1218" s="209">
        <f>IF(N1218="nulová",J1218,0)</f>
        <v>0</v>
      </c>
      <c r="BJ1218" s="11" t="s">
        <v>84</v>
      </c>
      <c r="BK1218" s="209">
        <f>ROUND(I1218*H1218,2)</f>
        <v>0</v>
      </c>
      <c r="BL1218" s="11" t="s">
        <v>112</v>
      </c>
      <c r="BM1218" s="208" t="s">
        <v>2031</v>
      </c>
    </row>
    <row r="1219" s="2" customFormat="1">
      <c r="A1219" s="32"/>
      <c r="B1219" s="33"/>
      <c r="C1219" s="34"/>
      <c r="D1219" s="210" t="s">
        <v>115</v>
      </c>
      <c r="E1219" s="34"/>
      <c r="F1219" s="211" t="s">
        <v>2032</v>
      </c>
      <c r="G1219" s="34"/>
      <c r="H1219" s="34"/>
      <c r="I1219" s="134"/>
      <c r="J1219" s="34"/>
      <c r="K1219" s="34"/>
      <c r="L1219" s="38"/>
      <c r="M1219" s="212"/>
      <c r="N1219" s="213"/>
      <c r="O1219" s="85"/>
      <c r="P1219" s="85"/>
      <c r="Q1219" s="85"/>
      <c r="R1219" s="85"/>
      <c r="S1219" s="85"/>
      <c r="T1219" s="86"/>
      <c r="U1219" s="32"/>
      <c r="V1219" s="32"/>
      <c r="W1219" s="32"/>
      <c r="X1219" s="32"/>
      <c r="Y1219" s="32"/>
      <c r="Z1219" s="32"/>
      <c r="AA1219" s="32"/>
      <c r="AB1219" s="32"/>
      <c r="AC1219" s="32"/>
      <c r="AD1219" s="32"/>
      <c r="AE1219" s="32"/>
      <c r="AT1219" s="11" t="s">
        <v>115</v>
      </c>
      <c r="AU1219" s="11" t="s">
        <v>76</v>
      </c>
    </row>
    <row r="1220" s="2" customFormat="1">
      <c r="A1220" s="32"/>
      <c r="B1220" s="33"/>
      <c r="C1220" s="34"/>
      <c r="D1220" s="210" t="s">
        <v>117</v>
      </c>
      <c r="E1220" s="34"/>
      <c r="F1220" s="214" t="s">
        <v>2017</v>
      </c>
      <c r="G1220" s="34"/>
      <c r="H1220" s="34"/>
      <c r="I1220" s="134"/>
      <c r="J1220" s="34"/>
      <c r="K1220" s="34"/>
      <c r="L1220" s="38"/>
      <c r="M1220" s="212"/>
      <c r="N1220" s="213"/>
      <c r="O1220" s="85"/>
      <c r="P1220" s="85"/>
      <c r="Q1220" s="85"/>
      <c r="R1220" s="85"/>
      <c r="S1220" s="85"/>
      <c r="T1220" s="86"/>
      <c r="U1220" s="32"/>
      <c r="V1220" s="32"/>
      <c r="W1220" s="32"/>
      <c r="X1220" s="32"/>
      <c r="Y1220" s="32"/>
      <c r="Z1220" s="32"/>
      <c r="AA1220" s="32"/>
      <c r="AB1220" s="32"/>
      <c r="AC1220" s="32"/>
      <c r="AD1220" s="32"/>
      <c r="AE1220" s="32"/>
      <c r="AT1220" s="11" t="s">
        <v>117</v>
      </c>
      <c r="AU1220" s="11" t="s">
        <v>76</v>
      </c>
    </row>
    <row r="1221" s="2" customFormat="1" ht="16.5" customHeight="1">
      <c r="A1221" s="32"/>
      <c r="B1221" s="33"/>
      <c r="C1221" s="196" t="s">
        <v>2033</v>
      </c>
      <c r="D1221" s="196" t="s">
        <v>108</v>
      </c>
      <c r="E1221" s="197" t="s">
        <v>2034</v>
      </c>
      <c r="F1221" s="198" t="s">
        <v>2035</v>
      </c>
      <c r="G1221" s="199" t="s">
        <v>1969</v>
      </c>
      <c r="H1221" s="200">
        <v>5</v>
      </c>
      <c r="I1221" s="201"/>
      <c r="J1221" s="202">
        <f>ROUND(I1221*H1221,2)</f>
        <v>0</v>
      </c>
      <c r="K1221" s="203"/>
      <c r="L1221" s="38"/>
      <c r="M1221" s="204" t="s">
        <v>1</v>
      </c>
      <c r="N1221" s="205" t="s">
        <v>41</v>
      </c>
      <c r="O1221" s="85"/>
      <c r="P1221" s="206">
        <f>O1221*H1221</f>
        <v>0</v>
      </c>
      <c r="Q1221" s="206">
        <v>0</v>
      </c>
      <c r="R1221" s="206">
        <f>Q1221*H1221</f>
        <v>0</v>
      </c>
      <c r="S1221" s="206">
        <v>0</v>
      </c>
      <c r="T1221" s="207">
        <f>S1221*H1221</f>
        <v>0</v>
      </c>
      <c r="U1221" s="32"/>
      <c r="V1221" s="32"/>
      <c r="W1221" s="32"/>
      <c r="X1221" s="32"/>
      <c r="Y1221" s="32"/>
      <c r="Z1221" s="32"/>
      <c r="AA1221" s="32"/>
      <c r="AB1221" s="32"/>
      <c r="AC1221" s="32"/>
      <c r="AD1221" s="32"/>
      <c r="AE1221" s="32"/>
      <c r="AR1221" s="208" t="s">
        <v>112</v>
      </c>
      <c r="AT1221" s="208" t="s">
        <v>108</v>
      </c>
      <c r="AU1221" s="208" t="s">
        <v>76</v>
      </c>
      <c r="AY1221" s="11" t="s">
        <v>113</v>
      </c>
      <c r="BE1221" s="209">
        <f>IF(N1221="základní",J1221,0)</f>
        <v>0</v>
      </c>
      <c r="BF1221" s="209">
        <f>IF(N1221="snížená",J1221,0)</f>
        <v>0</v>
      </c>
      <c r="BG1221" s="209">
        <f>IF(N1221="zákl. přenesená",J1221,0)</f>
        <v>0</v>
      </c>
      <c r="BH1221" s="209">
        <f>IF(N1221="sníž. přenesená",J1221,0)</f>
        <v>0</v>
      </c>
      <c r="BI1221" s="209">
        <f>IF(N1221="nulová",J1221,0)</f>
        <v>0</v>
      </c>
      <c r="BJ1221" s="11" t="s">
        <v>84</v>
      </c>
      <c r="BK1221" s="209">
        <f>ROUND(I1221*H1221,2)</f>
        <v>0</v>
      </c>
      <c r="BL1221" s="11" t="s">
        <v>112</v>
      </c>
      <c r="BM1221" s="208" t="s">
        <v>2036</v>
      </c>
    </row>
    <row r="1222" s="2" customFormat="1">
      <c r="A1222" s="32"/>
      <c r="B1222" s="33"/>
      <c r="C1222" s="34"/>
      <c r="D1222" s="210" t="s">
        <v>115</v>
      </c>
      <c r="E1222" s="34"/>
      <c r="F1222" s="211" t="s">
        <v>2037</v>
      </c>
      <c r="G1222" s="34"/>
      <c r="H1222" s="34"/>
      <c r="I1222" s="134"/>
      <c r="J1222" s="34"/>
      <c r="K1222" s="34"/>
      <c r="L1222" s="38"/>
      <c r="M1222" s="212"/>
      <c r="N1222" s="213"/>
      <c r="O1222" s="85"/>
      <c r="P1222" s="85"/>
      <c r="Q1222" s="85"/>
      <c r="R1222" s="85"/>
      <c r="S1222" s="85"/>
      <c r="T1222" s="86"/>
      <c r="U1222" s="32"/>
      <c r="V1222" s="32"/>
      <c r="W1222" s="32"/>
      <c r="X1222" s="32"/>
      <c r="Y1222" s="32"/>
      <c r="Z1222" s="32"/>
      <c r="AA1222" s="32"/>
      <c r="AB1222" s="32"/>
      <c r="AC1222" s="32"/>
      <c r="AD1222" s="32"/>
      <c r="AE1222" s="32"/>
      <c r="AT1222" s="11" t="s">
        <v>115</v>
      </c>
      <c r="AU1222" s="11" t="s">
        <v>76</v>
      </c>
    </row>
    <row r="1223" s="2" customFormat="1">
      <c r="A1223" s="32"/>
      <c r="B1223" s="33"/>
      <c r="C1223" s="34"/>
      <c r="D1223" s="210" t="s">
        <v>117</v>
      </c>
      <c r="E1223" s="34"/>
      <c r="F1223" s="214" t="s">
        <v>2038</v>
      </c>
      <c r="G1223" s="34"/>
      <c r="H1223" s="34"/>
      <c r="I1223" s="134"/>
      <c r="J1223" s="34"/>
      <c r="K1223" s="34"/>
      <c r="L1223" s="38"/>
      <c r="M1223" s="212"/>
      <c r="N1223" s="213"/>
      <c r="O1223" s="85"/>
      <c r="P1223" s="85"/>
      <c r="Q1223" s="85"/>
      <c r="R1223" s="85"/>
      <c r="S1223" s="85"/>
      <c r="T1223" s="86"/>
      <c r="U1223" s="32"/>
      <c r="V1223" s="32"/>
      <c r="W1223" s="32"/>
      <c r="X1223" s="32"/>
      <c r="Y1223" s="32"/>
      <c r="Z1223" s="32"/>
      <c r="AA1223" s="32"/>
      <c r="AB1223" s="32"/>
      <c r="AC1223" s="32"/>
      <c r="AD1223" s="32"/>
      <c r="AE1223" s="32"/>
      <c r="AT1223" s="11" t="s">
        <v>117</v>
      </c>
      <c r="AU1223" s="11" t="s">
        <v>76</v>
      </c>
    </row>
    <row r="1224" s="2" customFormat="1" ht="16.5" customHeight="1">
      <c r="A1224" s="32"/>
      <c r="B1224" s="33"/>
      <c r="C1224" s="196" t="s">
        <v>2039</v>
      </c>
      <c r="D1224" s="196" t="s">
        <v>108</v>
      </c>
      <c r="E1224" s="197" t="s">
        <v>2040</v>
      </c>
      <c r="F1224" s="198" t="s">
        <v>2041</v>
      </c>
      <c r="G1224" s="199" t="s">
        <v>1969</v>
      </c>
      <c r="H1224" s="200">
        <v>1</v>
      </c>
      <c r="I1224" s="201"/>
      <c r="J1224" s="202">
        <f>ROUND(I1224*H1224,2)</f>
        <v>0</v>
      </c>
      <c r="K1224" s="203"/>
      <c r="L1224" s="38"/>
      <c r="M1224" s="204" t="s">
        <v>1</v>
      </c>
      <c r="N1224" s="205" t="s">
        <v>41</v>
      </c>
      <c r="O1224" s="85"/>
      <c r="P1224" s="206">
        <f>O1224*H1224</f>
        <v>0</v>
      </c>
      <c r="Q1224" s="206">
        <v>0</v>
      </c>
      <c r="R1224" s="206">
        <f>Q1224*H1224</f>
        <v>0</v>
      </c>
      <c r="S1224" s="206">
        <v>0</v>
      </c>
      <c r="T1224" s="207">
        <f>S1224*H1224</f>
        <v>0</v>
      </c>
      <c r="U1224" s="32"/>
      <c r="V1224" s="32"/>
      <c r="W1224" s="32"/>
      <c r="X1224" s="32"/>
      <c r="Y1224" s="32"/>
      <c r="Z1224" s="32"/>
      <c r="AA1224" s="32"/>
      <c r="AB1224" s="32"/>
      <c r="AC1224" s="32"/>
      <c r="AD1224" s="32"/>
      <c r="AE1224" s="32"/>
      <c r="AR1224" s="208" t="s">
        <v>112</v>
      </c>
      <c r="AT1224" s="208" t="s">
        <v>108</v>
      </c>
      <c r="AU1224" s="208" t="s">
        <v>76</v>
      </c>
      <c r="AY1224" s="11" t="s">
        <v>113</v>
      </c>
      <c r="BE1224" s="209">
        <f>IF(N1224="základní",J1224,0)</f>
        <v>0</v>
      </c>
      <c r="BF1224" s="209">
        <f>IF(N1224="snížená",J1224,0)</f>
        <v>0</v>
      </c>
      <c r="BG1224" s="209">
        <f>IF(N1224="zákl. přenesená",J1224,0)</f>
        <v>0</v>
      </c>
      <c r="BH1224" s="209">
        <f>IF(N1224="sníž. přenesená",J1224,0)</f>
        <v>0</v>
      </c>
      <c r="BI1224" s="209">
        <f>IF(N1224="nulová",J1224,0)</f>
        <v>0</v>
      </c>
      <c r="BJ1224" s="11" t="s">
        <v>84</v>
      </c>
      <c r="BK1224" s="209">
        <f>ROUND(I1224*H1224,2)</f>
        <v>0</v>
      </c>
      <c r="BL1224" s="11" t="s">
        <v>112</v>
      </c>
      <c r="BM1224" s="208" t="s">
        <v>2042</v>
      </c>
    </row>
    <row r="1225" s="2" customFormat="1">
      <c r="A1225" s="32"/>
      <c r="B1225" s="33"/>
      <c r="C1225" s="34"/>
      <c r="D1225" s="210" t="s">
        <v>115</v>
      </c>
      <c r="E1225" s="34"/>
      <c r="F1225" s="211" t="s">
        <v>2043</v>
      </c>
      <c r="G1225" s="34"/>
      <c r="H1225" s="34"/>
      <c r="I1225" s="134"/>
      <c r="J1225" s="34"/>
      <c r="K1225" s="34"/>
      <c r="L1225" s="38"/>
      <c r="M1225" s="212"/>
      <c r="N1225" s="213"/>
      <c r="O1225" s="85"/>
      <c r="P1225" s="85"/>
      <c r="Q1225" s="85"/>
      <c r="R1225" s="85"/>
      <c r="S1225" s="85"/>
      <c r="T1225" s="86"/>
      <c r="U1225" s="32"/>
      <c r="V1225" s="32"/>
      <c r="W1225" s="32"/>
      <c r="X1225" s="32"/>
      <c r="Y1225" s="32"/>
      <c r="Z1225" s="32"/>
      <c r="AA1225" s="32"/>
      <c r="AB1225" s="32"/>
      <c r="AC1225" s="32"/>
      <c r="AD1225" s="32"/>
      <c r="AE1225" s="32"/>
      <c r="AT1225" s="11" t="s">
        <v>115</v>
      </c>
      <c r="AU1225" s="11" t="s">
        <v>76</v>
      </c>
    </row>
    <row r="1226" s="2" customFormat="1">
      <c r="A1226" s="32"/>
      <c r="B1226" s="33"/>
      <c r="C1226" s="34"/>
      <c r="D1226" s="210" t="s">
        <v>117</v>
      </c>
      <c r="E1226" s="34"/>
      <c r="F1226" s="214" t="s">
        <v>2038</v>
      </c>
      <c r="G1226" s="34"/>
      <c r="H1226" s="34"/>
      <c r="I1226" s="134"/>
      <c r="J1226" s="34"/>
      <c r="K1226" s="34"/>
      <c r="L1226" s="38"/>
      <c r="M1226" s="212"/>
      <c r="N1226" s="213"/>
      <c r="O1226" s="85"/>
      <c r="P1226" s="85"/>
      <c r="Q1226" s="85"/>
      <c r="R1226" s="85"/>
      <c r="S1226" s="85"/>
      <c r="T1226" s="86"/>
      <c r="U1226" s="32"/>
      <c r="V1226" s="32"/>
      <c r="W1226" s="32"/>
      <c r="X1226" s="32"/>
      <c r="Y1226" s="32"/>
      <c r="Z1226" s="32"/>
      <c r="AA1226" s="32"/>
      <c r="AB1226" s="32"/>
      <c r="AC1226" s="32"/>
      <c r="AD1226" s="32"/>
      <c r="AE1226" s="32"/>
      <c r="AT1226" s="11" t="s">
        <v>117</v>
      </c>
      <c r="AU1226" s="11" t="s">
        <v>76</v>
      </c>
    </row>
    <row r="1227" s="2" customFormat="1" ht="16.5" customHeight="1">
      <c r="A1227" s="32"/>
      <c r="B1227" s="33"/>
      <c r="C1227" s="196" t="s">
        <v>2044</v>
      </c>
      <c r="D1227" s="196" t="s">
        <v>108</v>
      </c>
      <c r="E1227" s="197" t="s">
        <v>2045</v>
      </c>
      <c r="F1227" s="198" t="s">
        <v>2046</v>
      </c>
      <c r="G1227" s="199" t="s">
        <v>121</v>
      </c>
      <c r="H1227" s="200">
        <v>10</v>
      </c>
      <c r="I1227" s="201"/>
      <c r="J1227" s="202">
        <f>ROUND(I1227*H1227,2)</f>
        <v>0</v>
      </c>
      <c r="K1227" s="203"/>
      <c r="L1227" s="38"/>
      <c r="M1227" s="204" t="s">
        <v>1</v>
      </c>
      <c r="N1227" s="205" t="s">
        <v>41</v>
      </c>
      <c r="O1227" s="85"/>
      <c r="P1227" s="206">
        <f>O1227*H1227</f>
        <v>0</v>
      </c>
      <c r="Q1227" s="206">
        <v>0</v>
      </c>
      <c r="R1227" s="206">
        <f>Q1227*H1227</f>
        <v>0</v>
      </c>
      <c r="S1227" s="206">
        <v>0</v>
      </c>
      <c r="T1227" s="207">
        <f>S1227*H1227</f>
        <v>0</v>
      </c>
      <c r="U1227" s="32"/>
      <c r="V1227" s="32"/>
      <c r="W1227" s="32"/>
      <c r="X1227" s="32"/>
      <c r="Y1227" s="32"/>
      <c r="Z1227" s="32"/>
      <c r="AA1227" s="32"/>
      <c r="AB1227" s="32"/>
      <c r="AC1227" s="32"/>
      <c r="AD1227" s="32"/>
      <c r="AE1227" s="32"/>
      <c r="AR1227" s="208" t="s">
        <v>112</v>
      </c>
      <c r="AT1227" s="208" t="s">
        <v>108</v>
      </c>
      <c r="AU1227" s="208" t="s">
        <v>76</v>
      </c>
      <c r="AY1227" s="11" t="s">
        <v>113</v>
      </c>
      <c r="BE1227" s="209">
        <f>IF(N1227="základní",J1227,0)</f>
        <v>0</v>
      </c>
      <c r="BF1227" s="209">
        <f>IF(N1227="snížená",J1227,0)</f>
        <v>0</v>
      </c>
      <c r="BG1227" s="209">
        <f>IF(N1227="zákl. přenesená",J1227,0)</f>
        <v>0</v>
      </c>
      <c r="BH1227" s="209">
        <f>IF(N1227="sníž. přenesená",J1227,0)</f>
        <v>0</v>
      </c>
      <c r="BI1227" s="209">
        <f>IF(N1227="nulová",J1227,0)</f>
        <v>0</v>
      </c>
      <c r="BJ1227" s="11" t="s">
        <v>84</v>
      </c>
      <c r="BK1227" s="209">
        <f>ROUND(I1227*H1227,2)</f>
        <v>0</v>
      </c>
      <c r="BL1227" s="11" t="s">
        <v>112</v>
      </c>
      <c r="BM1227" s="208" t="s">
        <v>2047</v>
      </c>
    </row>
    <row r="1228" s="2" customFormat="1">
      <c r="A1228" s="32"/>
      <c r="B1228" s="33"/>
      <c r="C1228" s="34"/>
      <c r="D1228" s="210" t="s">
        <v>115</v>
      </c>
      <c r="E1228" s="34"/>
      <c r="F1228" s="211" t="s">
        <v>2048</v>
      </c>
      <c r="G1228" s="34"/>
      <c r="H1228" s="34"/>
      <c r="I1228" s="134"/>
      <c r="J1228" s="34"/>
      <c r="K1228" s="34"/>
      <c r="L1228" s="38"/>
      <c r="M1228" s="212"/>
      <c r="N1228" s="213"/>
      <c r="O1228" s="85"/>
      <c r="P1228" s="85"/>
      <c r="Q1228" s="85"/>
      <c r="R1228" s="85"/>
      <c r="S1228" s="85"/>
      <c r="T1228" s="86"/>
      <c r="U1228" s="32"/>
      <c r="V1228" s="32"/>
      <c r="W1228" s="32"/>
      <c r="X1228" s="32"/>
      <c r="Y1228" s="32"/>
      <c r="Z1228" s="32"/>
      <c r="AA1228" s="32"/>
      <c r="AB1228" s="32"/>
      <c r="AC1228" s="32"/>
      <c r="AD1228" s="32"/>
      <c r="AE1228" s="32"/>
      <c r="AT1228" s="11" t="s">
        <v>115</v>
      </c>
      <c r="AU1228" s="11" t="s">
        <v>76</v>
      </c>
    </row>
    <row r="1229" s="2" customFormat="1">
      <c r="A1229" s="32"/>
      <c r="B1229" s="33"/>
      <c r="C1229" s="34"/>
      <c r="D1229" s="210" t="s">
        <v>117</v>
      </c>
      <c r="E1229" s="34"/>
      <c r="F1229" s="214" t="s">
        <v>2049</v>
      </c>
      <c r="G1229" s="34"/>
      <c r="H1229" s="34"/>
      <c r="I1229" s="134"/>
      <c r="J1229" s="34"/>
      <c r="K1229" s="34"/>
      <c r="L1229" s="38"/>
      <c r="M1229" s="212"/>
      <c r="N1229" s="213"/>
      <c r="O1229" s="85"/>
      <c r="P1229" s="85"/>
      <c r="Q1229" s="85"/>
      <c r="R1229" s="85"/>
      <c r="S1229" s="85"/>
      <c r="T1229" s="86"/>
      <c r="U1229" s="32"/>
      <c r="V1229" s="32"/>
      <c r="W1229" s="32"/>
      <c r="X1229" s="32"/>
      <c r="Y1229" s="32"/>
      <c r="Z1229" s="32"/>
      <c r="AA1229" s="32"/>
      <c r="AB1229" s="32"/>
      <c r="AC1229" s="32"/>
      <c r="AD1229" s="32"/>
      <c r="AE1229" s="32"/>
      <c r="AT1229" s="11" t="s">
        <v>117</v>
      </c>
      <c r="AU1229" s="11" t="s">
        <v>76</v>
      </c>
    </row>
    <row r="1230" s="2" customFormat="1" ht="16.5" customHeight="1">
      <c r="A1230" s="32"/>
      <c r="B1230" s="33"/>
      <c r="C1230" s="196" t="s">
        <v>2050</v>
      </c>
      <c r="D1230" s="196" t="s">
        <v>108</v>
      </c>
      <c r="E1230" s="197" t="s">
        <v>2051</v>
      </c>
      <c r="F1230" s="198" t="s">
        <v>2052</v>
      </c>
      <c r="G1230" s="199" t="s">
        <v>1969</v>
      </c>
      <c r="H1230" s="200">
        <v>5</v>
      </c>
      <c r="I1230" s="201"/>
      <c r="J1230" s="202">
        <f>ROUND(I1230*H1230,2)</f>
        <v>0</v>
      </c>
      <c r="K1230" s="203"/>
      <c r="L1230" s="38"/>
      <c r="M1230" s="204" t="s">
        <v>1</v>
      </c>
      <c r="N1230" s="205" t="s">
        <v>41</v>
      </c>
      <c r="O1230" s="85"/>
      <c r="P1230" s="206">
        <f>O1230*H1230</f>
        <v>0</v>
      </c>
      <c r="Q1230" s="206">
        <v>0</v>
      </c>
      <c r="R1230" s="206">
        <f>Q1230*H1230</f>
        <v>0</v>
      </c>
      <c r="S1230" s="206">
        <v>0</v>
      </c>
      <c r="T1230" s="207">
        <f>S1230*H1230</f>
        <v>0</v>
      </c>
      <c r="U1230" s="32"/>
      <c r="V1230" s="32"/>
      <c r="W1230" s="32"/>
      <c r="X1230" s="32"/>
      <c r="Y1230" s="32"/>
      <c r="Z1230" s="32"/>
      <c r="AA1230" s="32"/>
      <c r="AB1230" s="32"/>
      <c r="AC1230" s="32"/>
      <c r="AD1230" s="32"/>
      <c r="AE1230" s="32"/>
      <c r="AR1230" s="208" t="s">
        <v>112</v>
      </c>
      <c r="AT1230" s="208" t="s">
        <v>108</v>
      </c>
      <c r="AU1230" s="208" t="s">
        <v>76</v>
      </c>
      <c r="AY1230" s="11" t="s">
        <v>113</v>
      </c>
      <c r="BE1230" s="209">
        <f>IF(N1230="základní",J1230,0)</f>
        <v>0</v>
      </c>
      <c r="BF1230" s="209">
        <f>IF(N1230="snížená",J1230,0)</f>
        <v>0</v>
      </c>
      <c r="BG1230" s="209">
        <f>IF(N1230="zákl. přenesená",J1230,0)</f>
        <v>0</v>
      </c>
      <c r="BH1230" s="209">
        <f>IF(N1230="sníž. přenesená",J1230,0)</f>
        <v>0</v>
      </c>
      <c r="BI1230" s="209">
        <f>IF(N1230="nulová",J1230,0)</f>
        <v>0</v>
      </c>
      <c r="BJ1230" s="11" t="s">
        <v>84</v>
      </c>
      <c r="BK1230" s="209">
        <f>ROUND(I1230*H1230,2)</f>
        <v>0</v>
      </c>
      <c r="BL1230" s="11" t="s">
        <v>112</v>
      </c>
      <c r="BM1230" s="208" t="s">
        <v>2053</v>
      </c>
    </row>
    <row r="1231" s="2" customFormat="1">
      <c r="A1231" s="32"/>
      <c r="B1231" s="33"/>
      <c r="C1231" s="34"/>
      <c r="D1231" s="210" t="s">
        <v>115</v>
      </c>
      <c r="E1231" s="34"/>
      <c r="F1231" s="211" t="s">
        <v>2054</v>
      </c>
      <c r="G1231" s="34"/>
      <c r="H1231" s="34"/>
      <c r="I1231" s="134"/>
      <c r="J1231" s="34"/>
      <c r="K1231" s="34"/>
      <c r="L1231" s="38"/>
      <c r="M1231" s="212"/>
      <c r="N1231" s="213"/>
      <c r="O1231" s="85"/>
      <c r="P1231" s="85"/>
      <c r="Q1231" s="85"/>
      <c r="R1231" s="85"/>
      <c r="S1231" s="85"/>
      <c r="T1231" s="86"/>
      <c r="U1231" s="32"/>
      <c r="V1231" s="32"/>
      <c r="W1231" s="32"/>
      <c r="X1231" s="32"/>
      <c r="Y1231" s="32"/>
      <c r="Z1231" s="32"/>
      <c r="AA1231" s="32"/>
      <c r="AB1231" s="32"/>
      <c r="AC1231" s="32"/>
      <c r="AD1231" s="32"/>
      <c r="AE1231" s="32"/>
      <c r="AT1231" s="11" t="s">
        <v>115</v>
      </c>
      <c r="AU1231" s="11" t="s">
        <v>76</v>
      </c>
    </row>
    <row r="1232" s="2" customFormat="1">
      <c r="A1232" s="32"/>
      <c r="B1232" s="33"/>
      <c r="C1232" s="34"/>
      <c r="D1232" s="210" t="s">
        <v>117</v>
      </c>
      <c r="E1232" s="34"/>
      <c r="F1232" s="214" t="s">
        <v>2055</v>
      </c>
      <c r="G1232" s="34"/>
      <c r="H1232" s="34"/>
      <c r="I1232" s="134"/>
      <c r="J1232" s="34"/>
      <c r="K1232" s="34"/>
      <c r="L1232" s="38"/>
      <c r="M1232" s="212"/>
      <c r="N1232" s="213"/>
      <c r="O1232" s="85"/>
      <c r="P1232" s="85"/>
      <c r="Q1232" s="85"/>
      <c r="R1232" s="85"/>
      <c r="S1232" s="85"/>
      <c r="T1232" s="86"/>
      <c r="U1232" s="32"/>
      <c r="V1232" s="32"/>
      <c r="W1232" s="32"/>
      <c r="X1232" s="32"/>
      <c r="Y1232" s="32"/>
      <c r="Z1232" s="32"/>
      <c r="AA1232" s="32"/>
      <c r="AB1232" s="32"/>
      <c r="AC1232" s="32"/>
      <c r="AD1232" s="32"/>
      <c r="AE1232" s="32"/>
      <c r="AT1232" s="11" t="s">
        <v>117</v>
      </c>
      <c r="AU1232" s="11" t="s">
        <v>76</v>
      </c>
    </row>
    <row r="1233" s="2" customFormat="1" ht="16.5" customHeight="1">
      <c r="A1233" s="32"/>
      <c r="B1233" s="33"/>
      <c r="C1233" s="196" t="s">
        <v>2056</v>
      </c>
      <c r="D1233" s="196" t="s">
        <v>108</v>
      </c>
      <c r="E1233" s="197" t="s">
        <v>2057</v>
      </c>
      <c r="F1233" s="198" t="s">
        <v>2058</v>
      </c>
      <c r="G1233" s="199" t="s">
        <v>1969</v>
      </c>
      <c r="H1233" s="200">
        <v>10</v>
      </c>
      <c r="I1233" s="201"/>
      <c r="J1233" s="202">
        <f>ROUND(I1233*H1233,2)</f>
        <v>0</v>
      </c>
      <c r="K1233" s="203"/>
      <c r="L1233" s="38"/>
      <c r="M1233" s="204" t="s">
        <v>1</v>
      </c>
      <c r="N1233" s="205" t="s">
        <v>41</v>
      </c>
      <c r="O1233" s="85"/>
      <c r="P1233" s="206">
        <f>O1233*H1233</f>
        <v>0</v>
      </c>
      <c r="Q1233" s="206">
        <v>0</v>
      </c>
      <c r="R1233" s="206">
        <f>Q1233*H1233</f>
        <v>0</v>
      </c>
      <c r="S1233" s="206">
        <v>0</v>
      </c>
      <c r="T1233" s="207">
        <f>S1233*H1233</f>
        <v>0</v>
      </c>
      <c r="U1233" s="32"/>
      <c r="V1233" s="32"/>
      <c r="W1233" s="32"/>
      <c r="X1233" s="32"/>
      <c r="Y1233" s="32"/>
      <c r="Z1233" s="32"/>
      <c r="AA1233" s="32"/>
      <c r="AB1233" s="32"/>
      <c r="AC1233" s="32"/>
      <c r="AD1233" s="32"/>
      <c r="AE1233" s="32"/>
      <c r="AR1233" s="208" t="s">
        <v>112</v>
      </c>
      <c r="AT1233" s="208" t="s">
        <v>108</v>
      </c>
      <c r="AU1233" s="208" t="s">
        <v>76</v>
      </c>
      <c r="AY1233" s="11" t="s">
        <v>113</v>
      </c>
      <c r="BE1233" s="209">
        <f>IF(N1233="základní",J1233,0)</f>
        <v>0</v>
      </c>
      <c r="BF1233" s="209">
        <f>IF(N1233="snížená",J1233,0)</f>
        <v>0</v>
      </c>
      <c r="BG1233" s="209">
        <f>IF(N1233="zákl. přenesená",J1233,0)</f>
        <v>0</v>
      </c>
      <c r="BH1233" s="209">
        <f>IF(N1233="sníž. přenesená",J1233,0)</f>
        <v>0</v>
      </c>
      <c r="BI1233" s="209">
        <f>IF(N1233="nulová",J1233,0)</f>
        <v>0</v>
      </c>
      <c r="BJ1233" s="11" t="s">
        <v>84</v>
      </c>
      <c r="BK1233" s="209">
        <f>ROUND(I1233*H1233,2)</f>
        <v>0</v>
      </c>
      <c r="BL1233" s="11" t="s">
        <v>112</v>
      </c>
      <c r="BM1233" s="208" t="s">
        <v>2059</v>
      </c>
    </row>
    <row r="1234" s="2" customFormat="1">
      <c r="A1234" s="32"/>
      <c r="B1234" s="33"/>
      <c r="C1234" s="34"/>
      <c r="D1234" s="210" t="s">
        <v>115</v>
      </c>
      <c r="E1234" s="34"/>
      <c r="F1234" s="211" t="s">
        <v>2060</v>
      </c>
      <c r="G1234" s="34"/>
      <c r="H1234" s="34"/>
      <c r="I1234" s="134"/>
      <c r="J1234" s="34"/>
      <c r="K1234" s="34"/>
      <c r="L1234" s="38"/>
      <c r="M1234" s="212"/>
      <c r="N1234" s="213"/>
      <c r="O1234" s="85"/>
      <c r="P1234" s="85"/>
      <c r="Q1234" s="85"/>
      <c r="R1234" s="85"/>
      <c r="S1234" s="85"/>
      <c r="T1234" s="86"/>
      <c r="U1234" s="32"/>
      <c r="V1234" s="32"/>
      <c r="W1234" s="32"/>
      <c r="X1234" s="32"/>
      <c r="Y1234" s="32"/>
      <c r="Z1234" s="32"/>
      <c r="AA1234" s="32"/>
      <c r="AB1234" s="32"/>
      <c r="AC1234" s="32"/>
      <c r="AD1234" s="32"/>
      <c r="AE1234" s="32"/>
      <c r="AT1234" s="11" t="s">
        <v>115</v>
      </c>
      <c r="AU1234" s="11" t="s">
        <v>76</v>
      </c>
    </row>
    <row r="1235" s="2" customFormat="1">
      <c r="A1235" s="32"/>
      <c r="B1235" s="33"/>
      <c r="C1235" s="34"/>
      <c r="D1235" s="210" t="s">
        <v>117</v>
      </c>
      <c r="E1235" s="34"/>
      <c r="F1235" s="214" t="s">
        <v>2055</v>
      </c>
      <c r="G1235" s="34"/>
      <c r="H1235" s="34"/>
      <c r="I1235" s="134"/>
      <c r="J1235" s="34"/>
      <c r="K1235" s="34"/>
      <c r="L1235" s="38"/>
      <c r="M1235" s="212"/>
      <c r="N1235" s="213"/>
      <c r="O1235" s="85"/>
      <c r="P1235" s="85"/>
      <c r="Q1235" s="85"/>
      <c r="R1235" s="85"/>
      <c r="S1235" s="85"/>
      <c r="T1235" s="86"/>
      <c r="U1235" s="32"/>
      <c r="V1235" s="32"/>
      <c r="W1235" s="32"/>
      <c r="X1235" s="32"/>
      <c r="Y1235" s="32"/>
      <c r="Z1235" s="32"/>
      <c r="AA1235" s="32"/>
      <c r="AB1235" s="32"/>
      <c r="AC1235" s="32"/>
      <c r="AD1235" s="32"/>
      <c r="AE1235" s="32"/>
      <c r="AT1235" s="11" t="s">
        <v>117</v>
      </c>
      <c r="AU1235" s="11" t="s">
        <v>76</v>
      </c>
    </row>
    <row r="1236" s="2" customFormat="1" ht="16.5" customHeight="1">
      <c r="A1236" s="32"/>
      <c r="B1236" s="33"/>
      <c r="C1236" s="196" t="s">
        <v>2061</v>
      </c>
      <c r="D1236" s="196" t="s">
        <v>108</v>
      </c>
      <c r="E1236" s="197" t="s">
        <v>2062</v>
      </c>
      <c r="F1236" s="198" t="s">
        <v>2063</v>
      </c>
      <c r="G1236" s="199" t="s">
        <v>1969</v>
      </c>
      <c r="H1236" s="200">
        <v>1</v>
      </c>
      <c r="I1236" s="201"/>
      <c r="J1236" s="202">
        <f>ROUND(I1236*H1236,2)</f>
        <v>0</v>
      </c>
      <c r="K1236" s="203"/>
      <c r="L1236" s="38"/>
      <c r="M1236" s="204" t="s">
        <v>1</v>
      </c>
      <c r="N1236" s="205" t="s">
        <v>41</v>
      </c>
      <c r="O1236" s="85"/>
      <c r="P1236" s="206">
        <f>O1236*H1236</f>
        <v>0</v>
      </c>
      <c r="Q1236" s="206">
        <v>0</v>
      </c>
      <c r="R1236" s="206">
        <f>Q1236*H1236</f>
        <v>0</v>
      </c>
      <c r="S1236" s="206">
        <v>0</v>
      </c>
      <c r="T1236" s="207">
        <f>S1236*H1236</f>
        <v>0</v>
      </c>
      <c r="U1236" s="32"/>
      <c r="V1236" s="32"/>
      <c r="W1236" s="32"/>
      <c r="X1236" s="32"/>
      <c r="Y1236" s="32"/>
      <c r="Z1236" s="32"/>
      <c r="AA1236" s="32"/>
      <c r="AB1236" s="32"/>
      <c r="AC1236" s="32"/>
      <c r="AD1236" s="32"/>
      <c r="AE1236" s="32"/>
      <c r="AR1236" s="208" t="s">
        <v>112</v>
      </c>
      <c r="AT1236" s="208" t="s">
        <v>108</v>
      </c>
      <c r="AU1236" s="208" t="s">
        <v>76</v>
      </c>
      <c r="AY1236" s="11" t="s">
        <v>113</v>
      </c>
      <c r="BE1236" s="209">
        <f>IF(N1236="základní",J1236,0)</f>
        <v>0</v>
      </c>
      <c r="BF1236" s="209">
        <f>IF(N1236="snížená",J1236,0)</f>
        <v>0</v>
      </c>
      <c r="BG1236" s="209">
        <f>IF(N1236="zákl. přenesená",J1236,0)</f>
        <v>0</v>
      </c>
      <c r="BH1236" s="209">
        <f>IF(N1236="sníž. přenesená",J1236,0)</f>
        <v>0</v>
      </c>
      <c r="BI1236" s="209">
        <f>IF(N1236="nulová",J1236,0)</f>
        <v>0</v>
      </c>
      <c r="BJ1236" s="11" t="s">
        <v>84</v>
      </c>
      <c r="BK1236" s="209">
        <f>ROUND(I1236*H1236,2)</f>
        <v>0</v>
      </c>
      <c r="BL1236" s="11" t="s">
        <v>112</v>
      </c>
      <c r="BM1236" s="208" t="s">
        <v>2064</v>
      </c>
    </row>
    <row r="1237" s="2" customFormat="1">
      <c r="A1237" s="32"/>
      <c r="B1237" s="33"/>
      <c r="C1237" s="34"/>
      <c r="D1237" s="210" t="s">
        <v>115</v>
      </c>
      <c r="E1237" s="34"/>
      <c r="F1237" s="211" t="s">
        <v>2065</v>
      </c>
      <c r="G1237" s="34"/>
      <c r="H1237" s="34"/>
      <c r="I1237" s="134"/>
      <c r="J1237" s="34"/>
      <c r="K1237" s="34"/>
      <c r="L1237" s="38"/>
      <c r="M1237" s="212"/>
      <c r="N1237" s="213"/>
      <c r="O1237" s="85"/>
      <c r="P1237" s="85"/>
      <c r="Q1237" s="85"/>
      <c r="R1237" s="85"/>
      <c r="S1237" s="85"/>
      <c r="T1237" s="86"/>
      <c r="U1237" s="32"/>
      <c r="V1237" s="32"/>
      <c r="W1237" s="32"/>
      <c r="X1237" s="32"/>
      <c r="Y1237" s="32"/>
      <c r="Z1237" s="32"/>
      <c r="AA1237" s="32"/>
      <c r="AB1237" s="32"/>
      <c r="AC1237" s="32"/>
      <c r="AD1237" s="32"/>
      <c r="AE1237" s="32"/>
      <c r="AT1237" s="11" t="s">
        <v>115</v>
      </c>
      <c r="AU1237" s="11" t="s">
        <v>76</v>
      </c>
    </row>
    <row r="1238" s="2" customFormat="1">
      <c r="A1238" s="32"/>
      <c r="B1238" s="33"/>
      <c r="C1238" s="34"/>
      <c r="D1238" s="210" t="s">
        <v>117</v>
      </c>
      <c r="E1238" s="34"/>
      <c r="F1238" s="214" t="s">
        <v>2055</v>
      </c>
      <c r="G1238" s="34"/>
      <c r="H1238" s="34"/>
      <c r="I1238" s="134"/>
      <c r="J1238" s="34"/>
      <c r="K1238" s="34"/>
      <c r="L1238" s="38"/>
      <c r="M1238" s="212"/>
      <c r="N1238" s="213"/>
      <c r="O1238" s="85"/>
      <c r="P1238" s="85"/>
      <c r="Q1238" s="85"/>
      <c r="R1238" s="85"/>
      <c r="S1238" s="85"/>
      <c r="T1238" s="86"/>
      <c r="U1238" s="32"/>
      <c r="V1238" s="32"/>
      <c r="W1238" s="32"/>
      <c r="X1238" s="32"/>
      <c r="Y1238" s="32"/>
      <c r="Z1238" s="32"/>
      <c r="AA1238" s="32"/>
      <c r="AB1238" s="32"/>
      <c r="AC1238" s="32"/>
      <c r="AD1238" s="32"/>
      <c r="AE1238" s="32"/>
      <c r="AT1238" s="11" t="s">
        <v>117</v>
      </c>
      <c r="AU1238" s="11" t="s">
        <v>76</v>
      </c>
    </row>
    <row r="1239" s="2" customFormat="1" ht="16.5" customHeight="1">
      <c r="A1239" s="32"/>
      <c r="B1239" s="33"/>
      <c r="C1239" s="196" t="s">
        <v>2066</v>
      </c>
      <c r="D1239" s="196" t="s">
        <v>108</v>
      </c>
      <c r="E1239" s="197" t="s">
        <v>2067</v>
      </c>
      <c r="F1239" s="198" t="s">
        <v>2068</v>
      </c>
      <c r="G1239" s="199" t="s">
        <v>1969</v>
      </c>
      <c r="H1239" s="200">
        <v>5</v>
      </c>
      <c r="I1239" s="201"/>
      <c r="J1239" s="202">
        <f>ROUND(I1239*H1239,2)</f>
        <v>0</v>
      </c>
      <c r="K1239" s="203"/>
      <c r="L1239" s="38"/>
      <c r="M1239" s="204" t="s">
        <v>1</v>
      </c>
      <c r="N1239" s="205" t="s">
        <v>41</v>
      </c>
      <c r="O1239" s="85"/>
      <c r="P1239" s="206">
        <f>O1239*H1239</f>
        <v>0</v>
      </c>
      <c r="Q1239" s="206">
        <v>0</v>
      </c>
      <c r="R1239" s="206">
        <f>Q1239*H1239</f>
        <v>0</v>
      </c>
      <c r="S1239" s="206">
        <v>0</v>
      </c>
      <c r="T1239" s="207">
        <f>S1239*H1239</f>
        <v>0</v>
      </c>
      <c r="U1239" s="32"/>
      <c r="V1239" s="32"/>
      <c r="W1239" s="32"/>
      <c r="X1239" s="32"/>
      <c r="Y1239" s="32"/>
      <c r="Z1239" s="32"/>
      <c r="AA1239" s="32"/>
      <c r="AB1239" s="32"/>
      <c r="AC1239" s="32"/>
      <c r="AD1239" s="32"/>
      <c r="AE1239" s="32"/>
      <c r="AR1239" s="208" t="s">
        <v>112</v>
      </c>
      <c r="AT1239" s="208" t="s">
        <v>108</v>
      </c>
      <c r="AU1239" s="208" t="s">
        <v>76</v>
      </c>
      <c r="AY1239" s="11" t="s">
        <v>113</v>
      </c>
      <c r="BE1239" s="209">
        <f>IF(N1239="základní",J1239,0)</f>
        <v>0</v>
      </c>
      <c r="BF1239" s="209">
        <f>IF(N1239="snížená",J1239,0)</f>
        <v>0</v>
      </c>
      <c r="BG1239" s="209">
        <f>IF(N1239="zákl. přenesená",J1239,0)</f>
        <v>0</v>
      </c>
      <c r="BH1239" s="209">
        <f>IF(N1239="sníž. přenesená",J1239,0)</f>
        <v>0</v>
      </c>
      <c r="BI1239" s="209">
        <f>IF(N1239="nulová",J1239,0)</f>
        <v>0</v>
      </c>
      <c r="BJ1239" s="11" t="s">
        <v>84</v>
      </c>
      <c r="BK1239" s="209">
        <f>ROUND(I1239*H1239,2)</f>
        <v>0</v>
      </c>
      <c r="BL1239" s="11" t="s">
        <v>112</v>
      </c>
      <c r="BM1239" s="208" t="s">
        <v>2069</v>
      </c>
    </row>
    <row r="1240" s="2" customFormat="1">
      <c r="A1240" s="32"/>
      <c r="B1240" s="33"/>
      <c r="C1240" s="34"/>
      <c r="D1240" s="210" t="s">
        <v>115</v>
      </c>
      <c r="E1240" s="34"/>
      <c r="F1240" s="211" t="s">
        <v>2070</v>
      </c>
      <c r="G1240" s="34"/>
      <c r="H1240" s="34"/>
      <c r="I1240" s="134"/>
      <c r="J1240" s="34"/>
      <c r="K1240" s="34"/>
      <c r="L1240" s="38"/>
      <c r="M1240" s="212"/>
      <c r="N1240" s="213"/>
      <c r="O1240" s="85"/>
      <c r="P1240" s="85"/>
      <c r="Q1240" s="85"/>
      <c r="R1240" s="85"/>
      <c r="S1240" s="85"/>
      <c r="T1240" s="86"/>
      <c r="U1240" s="32"/>
      <c r="V1240" s="32"/>
      <c r="W1240" s="32"/>
      <c r="X1240" s="32"/>
      <c r="Y1240" s="32"/>
      <c r="Z1240" s="32"/>
      <c r="AA1240" s="32"/>
      <c r="AB1240" s="32"/>
      <c r="AC1240" s="32"/>
      <c r="AD1240" s="32"/>
      <c r="AE1240" s="32"/>
      <c r="AT1240" s="11" t="s">
        <v>115</v>
      </c>
      <c r="AU1240" s="11" t="s">
        <v>76</v>
      </c>
    </row>
    <row r="1241" s="2" customFormat="1">
      <c r="A1241" s="32"/>
      <c r="B1241" s="33"/>
      <c r="C1241" s="34"/>
      <c r="D1241" s="210" t="s">
        <v>117</v>
      </c>
      <c r="E1241" s="34"/>
      <c r="F1241" s="214" t="s">
        <v>2071</v>
      </c>
      <c r="G1241" s="34"/>
      <c r="H1241" s="34"/>
      <c r="I1241" s="134"/>
      <c r="J1241" s="34"/>
      <c r="K1241" s="34"/>
      <c r="L1241" s="38"/>
      <c r="M1241" s="212"/>
      <c r="N1241" s="213"/>
      <c r="O1241" s="85"/>
      <c r="P1241" s="85"/>
      <c r="Q1241" s="85"/>
      <c r="R1241" s="85"/>
      <c r="S1241" s="85"/>
      <c r="T1241" s="86"/>
      <c r="U1241" s="32"/>
      <c r="V1241" s="32"/>
      <c r="W1241" s="32"/>
      <c r="X1241" s="32"/>
      <c r="Y1241" s="32"/>
      <c r="Z1241" s="32"/>
      <c r="AA1241" s="32"/>
      <c r="AB1241" s="32"/>
      <c r="AC1241" s="32"/>
      <c r="AD1241" s="32"/>
      <c r="AE1241" s="32"/>
      <c r="AT1241" s="11" t="s">
        <v>117</v>
      </c>
      <c r="AU1241" s="11" t="s">
        <v>76</v>
      </c>
    </row>
    <row r="1242" s="2" customFormat="1" ht="16.5" customHeight="1">
      <c r="A1242" s="32"/>
      <c r="B1242" s="33"/>
      <c r="C1242" s="196" t="s">
        <v>2072</v>
      </c>
      <c r="D1242" s="196" t="s">
        <v>108</v>
      </c>
      <c r="E1242" s="197" t="s">
        <v>2073</v>
      </c>
      <c r="F1242" s="198" t="s">
        <v>2074</v>
      </c>
      <c r="G1242" s="199" t="s">
        <v>1969</v>
      </c>
      <c r="H1242" s="200">
        <v>10</v>
      </c>
      <c r="I1242" s="201"/>
      <c r="J1242" s="202">
        <f>ROUND(I1242*H1242,2)</f>
        <v>0</v>
      </c>
      <c r="K1242" s="203"/>
      <c r="L1242" s="38"/>
      <c r="M1242" s="204" t="s">
        <v>1</v>
      </c>
      <c r="N1242" s="205" t="s">
        <v>41</v>
      </c>
      <c r="O1242" s="85"/>
      <c r="P1242" s="206">
        <f>O1242*H1242</f>
        <v>0</v>
      </c>
      <c r="Q1242" s="206">
        <v>0</v>
      </c>
      <c r="R1242" s="206">
        <f>Q1242*H1242</f>
        <v>0</v>
      </c>
      <c r="S1242" s="206">
        <v>0</v>
      </c>
      <c r="T1242" s="207">
        <f>S1242*H1242</f>
        <v>0</v>
      </c>
      <c r="U1242" s="32"/>
      <c r="V1242" s="32"/>
      <c r="W1242" s="32"/>
      <c r="X1242" s="32"/>
      <c r="Y1242" s="32"/>
      <c r="Z1242" s="32"/>
      <c r="AA1242" s="32"/>
      <c r="AB1242" s="32"/>
      <c r="AC1242" s="32"/>
      <c r="AD1242" s="32"/>
      <c r="AE1242" s="32"/>
      <c r="AR1242" s="208" t="s">
        <v>112</v>
      </c>
      <c r="AT1242" s="208" t="s">
        <v>108</v>
      </c>
      <c r="AU1242" s="208" t="s">
        <v>76</v>
      </c>
      <c r="AY1242" s="11" t="s">
        <v>113</v>
      </c>
      <c r="BE1242" s="209">
        <f>IF(N1242="základní",J1242,0)</f>
        <v>0</v>
      </c>
      <c r="BF1242" s="209">
        <f>IF(N1242="snížená",J1242,0)</f>
        <v>0</v>
      </c>
      <c r="BG1242" s="209">
        <f>IF(N1242="zákl. přenesená",J1242,0)</f>
        <v>0</v>
      </c>
      <c r="BH1242" s="209">
        <f>IF(N1242="sníž. přenesená",J1242,0)</f>
        <v>0</v>
      </c>
      <c r="BI1242" s="209">
        <f>IF(N1242="nulová",J1242,0)</f>
        <v>0</v>
      </c>
      <c r="BJ1242" s="11" t="s">
        <v>84</v>
      </c>
      <c r="BK1242" s="209">
        <f>ROUND(I1242*H1242,2)</f>
        <v>0</v>
      </c>
      <c r="BL1242" s="11" t="s">
        <v>112</v>
      </c>
      <c r="BM1242" s="208" t="s">
        <v>2075</v>
      </c>
    </row>
    <row r="1243" s="2" customFormat="1">
      <c r="A1243" s="32"/>
      <c r="B1243" s="33"/>
      <c r="C1243" s="34"/>
      <c r="D1243" s="210" t="s">
        <v>115</v>
      </c>
      <c r="E1243" s="34"/>
      <c r="F1243" s="211" t="s">
        <v>2076</v>
      </c>
      <c r="G1243" s="34"/>
      <c r="H1243" s="34"/>
      <c r="I1243" s="134"/>
      <c r="J1243" s="34"/>
      <c r="K1243" s="34"/>
      <c r="L1243" s="38"/>
      <c r="M1243" s="212"/>
      <c r="N1243" s="213"/>
      <c r="O1243" s="85"/>
      <c r="P1243" s="85"/>
      <c r="Q1243" s="85"/>
      <c r="R1243" s="85"/>
      <c r="S1243" s="85"/>
      <c r="T1243" s="86"/>
      <c r="U1243" s="32"/>
      <c r="V1243" s="32"/>
      <c r="W1243" s="32"/>
      <c r="X1243" s="32"/>
      <c r="Y1243" s="32"/>
      <c r="Z1243" s="32"/>
      <c r="AA1243" s="32"/>
      <c r="AB1243" s="32"/>
      <c r="AC1243" s="32"/>
      <c r="AD1243" s="32"/>
      <c r="AE1243" s="32"/>
      <c r="AT1243" s="11" t="s">
        <v>115</v>
      </c>
      <c r="AU1243" s="11" t="s">
        <v>76</v>
      </c>
    </row>
    <row r="1244" s="2" customFormat="1">
      <c r="A1244" s="32"/>
      <c r="B1244" s="33"/>
      <c r="C1244" s="34"/>
      <c r="D1244" s="210" t="s">
        <v>117</v>
      </c>
      <c r="E1244" s="34"/>
      <c r="F1244" s="214" t="s">
        <v>2071</v>
      </c>
      <c r="G1244" s="34"/>
      <c r="H1244" s="34"/>
      <c r="I1244" s="134"/>
      <c r="J1244" s="34"/>
      <c r="K1244" s="34"/>
      <c r="L1244" s="38"/>
      <c r="M1244" s="212"/>
      <c r="N1244" s="213"/>
      <c r="O1244" s="85"/>
      <c r="P1244" s="85"/>
      <c r="Q1244" s="85"/>
      <c r="R1244" s="85"/>
      <c r="S1244" s="85"/>
      <c r="T1244" s="86"/>
      <c r="U1244" s="32"/>
      <c r="V1244" s="32"/>
      <c r="W1244" s="32"/>
      <c r="X1244" s="32"/>
      <c r="Y1244" s="32"/>
      <c r="Z1244" s="32"/>
      <c r="AA1244" s="32"/>
      <c r="AB1244" s="32"/>
      <c r="AC1244" s="32"/>
      <c r="AD1244" s="32"/>
      <c r="AE1244" s="32"/>
      <c r="AT1244" s="11" t="s">
        <v>117</v>
      </c>
      <c r="AU1244" s="11" t="s">
        <v>76</v>
      </c>
    </row>
    <row r="1245" s="2" customFormat="1" ht="16.5" customHeight="1">
      <c r="A1245" s="32"/>
      <c r="B1245" s="33"/>
      <c r="C1245" s="196" t="s">
        <v>2077</v>
      </c>
      <c r="D1245" s="196" t="s">
        <v>108</v>
      </c>
      <c r="E1245" s="197" t="s">
        <v>2078</v>
      </c>
      <c r="F1245" s="198" t="s">
        <v>2079</v>
      </c>
      <c r="G1245" s="199" t="s">
        <v>121</v>
      </c>
      <c r="H1245" s="200">
        <v>30</v>
      </c>
      <c r="I1245" s="201"/>
      <c r="J1245" s="202">
        <f>ROUND(I1245*H1245,2)</f>
        <v>0</v>
      </c>
      <c r="K1245" s="203"/>
      <c r="L1245" s="38"/>
      <c r="M1245" s="204" t="s">
        <v>1</v>
      </c>
      <c r="N1245" s="205" t="s">
        <v>41</v>
      </c>
      <c r="O1245" s="85"/>
      <c r="P1245" s="206">
        <f>O1245*H1245</f>
        <v>0</v>
      </c>
      <c r="Q1245" s="206">
        <v>0</v>
      </c>
      <c r="R1245" s="206">
        <f>Q1245*H1245</f>
        <v>0</v>
      </c>
      <c r="S1245" s="206">
        <v>0</v>
      </c>
      <c r="T1245" s="207">
        <f>S1245*H1245</f>
        <v>0</v>
      </c>
      <c r="U1245" s="32"/>
      <c r="V1245" s="32"/>
      <c r="W1245" s="32"/>
      <c r="X1245" s="32"/>
      <c r="Y1245" s="32"/>
      <c r="Z1245" s="32"/>
      <c r="AA1245" s="32"/>
      <c r="AB1245" s="32"/>
      <c r="AC1245" s="32"/>
      <c r="AD1245" s="32"/>
      <c r="AE1245" s="32"/>
      <c r="AR1245" s="208" t="s">
        <v>112</v>
      </c>
      <c r="AT1245" s="208" t="s">
        <v>108</v>
      </c>
      <c r="AU1245" s="208" t="s">
        <v>76</v>
      </c>
      <c r="AY1245" s="11" t="s">
        <v>113</v>
      </c>
      <c r="BE1245" s="209">
        <f>IF(N1245="základní",J1245,0)</f>
        <v>0</v>
      </c>
      <c r="BF1245" s="209">
        <f>IF(N1245="snížená",J1245,0)</f>
        <v>0</v>
      </c>
      <c r="BG1245" s="209">
        <f>IF(N1245="zákl. přenesená",J1245,0)</f>
        <v>0</v>
      </c>
      <c r="BH1245" s="209">
        <f>IF(N1245="sníž. přenesená",J1245,0)</f>
        <v>0</v>
      </c>
      <c r="BI1245" s="209">
        <f>IF(N1245="nulová",J1245,0)</f>
        <v>0</v>
      </c>
      <c r="BJ1245" s="11" t="s">
        <v>84</v>
      </c>
      <c r="BK1245" s="209">
        <f>ROUND(I1245*H1245,2)</f>
        <v>0</v>
      </c>
      <c r="BL1245" s="11" t="s">
        <v>112</v>
      </c>
      <c r="BM1245" s="208" t="s">
        <v>2080</v>
      </c>
    </row>
    <row r="1246" s="2" customFormat="1">
      <c r="A1246" s="32"/>
      <c r="B1246" s="33"/>
      <c r="C1246" s="34"/>
      <c r="D1246" s="210" t="s">
        <v>115</v>
      </c>
      <c r="E1246" s="34"/>
      <c r="F1246" s="211" t="s">
        <v>2081</v>
      </c>
      <c r="G1246" s="34"/>
      <c r="H1246" s="34"/>
      <c r="I1246" s="134"/>
      <c r="J1246" s="34"/>
      <c r="K1246" s="34"/>
      <c r="L1246" s="38"/>
      <c r="M1246" s="212"/>
      <c r="N1246" s="213"/>
      <c r="O1246" s="85"/>
      <c r="P1246" s="85"/>
      <c r="Q1246" s="85"/>
      <c r="R1246" s="85"/>
      <c r="S1246" s="85"/>
      <c r="T1246" s="86"/>
      <c r="U1246" s="32"/>
      <c r="V1246" s="32"/>
      <c r="W1246" s="32"/>
      <c r="X1246" s="32"/>
      <c r="Y1246" s="32"/>
      <c r="Z1246" s="32"/>
      <c r="AA1246" s="32"/>
      <c r="AB1246" s="32"/>
      <c r="AC1246" s="32"/>
      <c r="AD1246" s="32"/>
      <c r="AE1246" s="32"/>
      <c r="AT1246" s="11" t="s">
        <v>115</v>
      </c>
      <c r="AU1246" s="11" t="s">
        <v>76</v>
      </c>
    </row>
    <row r="1247" s="2" customFormat="1">
      <c r="A1247" s="32"/>
      <c r="B1247" s="33"/>
      <c r="C1247" s="34"/>
      <c r="D1247" s="210" t="s">
        <v>117</v>
      </c>
      <c r="E1247" s="34"/>
      <c r="F1247" s="214" t="s">
        <v>2082</v>
      </c>
      <c r="G1247" s="34"/>
      <c r="H1247" s="34"/>
      <c r="I1247" s="134"/>
      <c r="J1247" s="34"/>
      <c r="K1247" s="34"/>
      <c r="L1247" s="38"/>
      <c r="M1247" s="212"/>
      <c r="N1247" s="213"/>
      <c r="O1247" s="85"/>
      <c r="P1247" s="85"/>
      <c r="Q1247" s="85"/>
      <c r="R1247" s="85"/>
      <c r="S1247" s="85"/>
      <c r="T1247" s="86"/>
      <c r="U1247" s="32"/>
      <c r="V1247" s="32"/>
      <c r="W1247" s="32"/>
      <c r="X1247" s="32"/>
      <c r="Y1247" s="32"/>
      <c r="Z1247" s="32"/>
      <c r="AA1247" s="32"/>
      <c r="AB1247" s="32"/>
      <c r="AC1247" s="32"/>
      <c r="AD1247" s="32"/>
      <c r="AE1247" s="32"/>
      <c r="AT1247" s="11" t="s">
        <v>117</v>
      </c>
      <c r="AU1247" s="11" t="s">
        <v>76</v>
      </c>
    </row>
    <row r="1248" s="2" customFormat="1" ht="16.5" customHeight="1">
      <c r="A1248" s="32"/>
      <c r="B1248" s="33"/>
      <c r="C1248" s="196" t="s">
        <v>2083</v>
      </c>
      <c r="D1248" s="196" t="s">
        <v>108</v>
      </c>
      <c r="E1248" s="197" t="s">
        <v>2084</v>
      </c>
      <c r="F1248" s="198" t="s">
        <v>2085</v>
      </c>
      <c r="G1248" s="199" t="s">
        <v>121</v>
      </c>
      <c r="H1248" s="200">
        <v>80</v>
      </c>
      <c r="I1248" s="201"/>
      <c r="J1248" s="202">
        <f>ROUND(I1248*H1248,2)</f>
        <v>0</v>
      </c>
      <c r="K1248" s="203"/>
      <c r="L1248" s="38"/>
      <c r="M1248" s="204" t="s">
        <v>1</v>
      </c>
      <c r="N1248" s="205" t="s">
        <v>41</v>
      </c>
      <c r="O1248" s="85"/>
      <c r="P1248" s="206">
        <f>O1248*H1248</f>
        <v>0</v>
      </c>
      <c r="Q1248" s="206">
        <v>0</v>
      </c>
      <c r="R1248" s="206">
        <f>Q1248*H1248</f>
        <v>0</v>
      </c>
      <c r="S1248" s="206">
        <v>0</v>
      </c>
      <c r="T1248" s="207">
        <f>S1248*H1248</f>
        <v>0</v>
      </c>
      <c r="U1248" s="32"/>
      <c r="V1248" s="32"/>
      <c r="W1248" s="32"/>
      <c r="X1248" s="32"/>
      <c r="Y1248" s="32"/>
      <c r="Z1248" s="32"/>
      <c r="AA1248" s="32"/>
      <c r="AB1248" s="32"/>
      <c r="AC1248" s="32"/>
      <c r="AD1248" s="32"/>
      <c r="AE1248" s="32"/>
      <c r="AR1248" s="208" t="s">
        <v>112</v>
      </c>
      <c r="AT1248" s="208" t="s">
        <v>108</v>
      </c>
      <c r="AU1248" s="208" t="s">
        <v>76</v>
      </c>
      <c r="AY1248" s="11" t="s">
        <v>113</v>
      </c>
      <c r="BE1248" s="209">
        <f>IF(N1248="základní",J1248,0)</f>
        <v>0</v>
      </c>
      <c r="BF1248" s="209">
        <f>IF(N1248="snížená",J1248,0)</f>
        <v>0</v>
      </c>
      <c r="BG1248" s="209">
        <f>IF(N1248="zákl. přenesená",J1248,0)</f>
        <v>0</v>
      </c>
      <c r="BH1248" s="209">
        <f>IF(N1248="sníž. přenesená",J1248,0)</f>
        <v>0</v>
      </c>
      <c r="BI1248" s="209">
        <f>IF(N1248="nulová",J1248,0)</f>
        <v>0</v>
      </c>
      <c r="BJ1248" s="11" t="s">
        <v>84</v>
      </c>
      <c r="BK1248" s="209">
        <f>ROUND(I1248*H1248,2)</f>
        <v>0</v>
      </c>
      <c r="BL1248" s="11" t="s">
        <v>112</v>
      </c>
      <c r="BM1248" s="208" t="s">
        <v>2086</v>
      </c>
    </row>
    <row r="1249" s="2" customFormat="1">
      <c r="A1249" s="32"/>
      <c r="B1249" s="33"/>
      <c r="C1249" s="34"/>
      <c r="D1249" s="210" t="s">
        <v>115</v>
      </c>
      <c r="E1249" s="34"/>
      <c r="F1249" s="211" t="s">
        <v>2087</v>
      </c>
      <c r="G1249" s="34"/>
      <c r="H1249" s="34"/>
      <c r="I1249" s="134"/>
      <c r="J1249" s="34"/>
      <c r="K1249" s="34"/>
      <c r="L1249" s="38"/>
      <c r="M1249" s="212"/>
      <c r="N1249" s="213"/>
      <c r="O1249" s="85"/>
      <c r="P1249" s="85"/>
      <c r="Q1249" s="85"/>
      <c r="R1249" s="85"/>
      <c r="S1249" s="85"/>
      <c r="T1249" s="86"/>
      <c r="U1249" s="32"/>
      <c r="V1249" s="32"/>
      <c r="W1249" s="32"/>
      <c r="X1249" s="32"/>
      <c r="Y1249" s="32"/>
      <c r="Z1249" s="32"/>
      <c r="AA1249" s="32"/>
      <c r="AB1249" s="32"/>
      <c r="AC1249" s="32"/>
      <c r="AD1249" s="32"/>
      <c r="AE1249" s="32"/>
      <c r="AT1249" s="11" t="s">
        <v>115</v>
      </c>
      <c r="AU1249" s="11" t="s">
        <v>76</v>
      </c>
    </row>
    <row r="1250" s="2" customFormat="1">
      <c r="A1250" s="32"/>
      <c r="B1250" s="33"/>
      <c r="C1250" s="34"/>
      <c r="D1250" s="210" t="s">
        <v>117</v>
      </c>
      <c r="E1250" s="34"/>
      <c r="F1250" s="214" t="s">
        <v>2082</v>
      </c>
      <c r="G1250" s="34"/>
      <c r="H1250" s="34"/>
      <c r="I1250" s="134"/>
      <c r="J1250" s="34"/>
      <c r="K1250" s="34"/>
      <c r="L1250" s="38"/>
      <c r="M1250" s="212"/>
      <c r="N1250" s="213"/>
      <c r="O1250" s="85"/>
      <c r="P1250" s="85"/>
      <c r="Q1250" s="85"/>
      <c r="R1250" s="85"/>
      <c r="S1250" s="85"/>
      <c r="T1250" s="86"/>
      <c r="U1250" s="32"/>
      <c r="V1250" s="32"/>
      <c r="W1250" s="32"/>
      <c r="X1250" s="32"/>
      <c r="Y1250" s="32"/>
      <c r="Z1250" s="32"/>
      <c r="AA1250" s="32"/>
      <c r="AB1250" s="32"/>
      <c r="AC1250" s="32"/>
      <c r="AD1250" s="32"/>
      <c r="AE1250" s="32"/>
      <c r="AT1250" s="11" t="s">
        <v>117</v>
      </c>
      <c r="AU1250" s="11" t="s">
        <v>76</v>
      </c>
    </row>
    <row r="1251" s="2" customFormat="1" ht="16.5" customHeight="1">
      <c r="A1251" s="32"/>
      <c r="B1251" s="33"/>
      <c r="C1251" s="196" t="s">
        <v>2088</v>
      </c>
      <c r="D1251" s="196" t="s">
        <v>108</v>
      </c>
      <c r="E1251" s="197" t="s">
        <v>2089</v>
      </c>
      <c r="F1251" s="198" t="s">
        <v>2090</v>
      </c>
      <c r="G1251" s="199" t="s">
        <v>121</v>
      </c>
      <c r="H1251" s="200">
        <v>10</v>
      </c>
      <c r="I1251" s="201"/>
      <c r="J1251" s="202">
        <f>ROUND(I1251*H1251,2)</f>
        <v>0</v>
      </c>
      <c r="K1251" s="203"/>
      <c r="L1251" s="38"/>
      <c r="M1251" s="204" t="s">
        <v>1</v>
      </c>
      <c r="N1251" s="205" t="s">
        <v>41</v>
      </c>
      <c r="O1251" s="85"/>
      <c r="P1251" s="206">
        <f>O1251*H1251</f>
        <v>0</v>
      </c>
      <c r="Q1251" s="206">
        <v>0</v>
      </c>
      <c r="R1251" s="206">
        <f>Q1251*H1251</f>
        <v>0</v>
      </c>
      <c r="S1251" s="206">
        <v>0</v>
      </c>
      <c r="T1251" s="207">
        <f>S1251*H1251</f>
        <v>0</v>
      </c>
      <c r="U1251" s="32"/>
      <c r="V1251" s="32"/>
      <c r="W1251" s="32"/>
      <c r="X1251" s="32"/>
      <c r="Y1251" s="32"/>
      <c r="Z1251" s="32"/>
      <c r="AA1251" s="32"/>
      <c r="AB1251" s="32"/>
      <c r="AC1251" s="32"/>
      <c r="AD1251" s="32"/>
      <c r="AE1251" s="32"/>
      <c r="AR1251" s="208" t="s">
        <v>112</v>
      </c>
      <c r="AT1251" s="208" t="s">
        <v>108</v>
      </c>
      <c r="AU1251" s="208" t="s">
        <v>76</v>
      </c>
      <c r="AY1251" s="11" t="s">
        <v>113</v>
      </c>
      <c r="BE1251" s="209">
        <f>IF(N1251="základní",J1251,0)</f>
        <v>0</v>
      </c>
      <c r="BF1251" s="209">
        <f>IF(N1251="snížená",J1251,0)</f>
        <v>0</v>
      </c>
      <c r="BG1251" s="209">
        <f>IF(N1251="zákl. přenesená",J1251,0)</f>
        <v>0</v>
      </c>
      <c r="BH1251" s="209">
        <f>IF(N1251="sníž. přenesená",J1251,0)</f>
        <v>0</v>
      </c>
      <c r="BI1251" s="209">
        <f>IF(N1251="nulová",J1251,0)</f>
        <v>0</v>
      </c>
      <c r="BJ1251" s="11" t="s">
        <v>84</v>
      </c>
      <c r="BK1251" s="209">
        <f>ROUND(I1251*H1251,2)</f>
        <v>0</v>
      </c>
      <c r="BL1251" s="11" t="s">
        <v>112</v>
      </c>
      <c r="BM1251" s="208" t="s">
        <v>2091</v>
      </c>
    </row>
    <row r="1252" s="2" customFormat="1">
      <c r="A1252" s="32"/>
      <c r="B1252" s="33"/>
      <c r="C1252" s="34"/>
      <c r="D1252" s="210" t="s">
        <v>115</v>
      </c>
      <c r="E1252" s="34"/>
      <c r="F1252" s="211" t="s">
        <v>2092</v>
      </c>
      <c r="G1252" s="34"/>
      <c r="H1252" s="34"/>
      <c r="I1252" s="134"/>
      <c r="J1252" s="34"/>
      <c r="K1252" s="34"/>
      <c r="L1252" s="38"/>
      <c r="M1252" s="212"/>
      <c r="N1252" s="213"/>
      <c r="O1252" s="85"/>
      <c r="P1252" s="85"/>
      <c r="Q1252" s="85"/>
      <c r="R1252" s="85"/>
      <c r="S1252" s="85"/>
      <c r="T1252" s="86"/>
      <c r="U1252" s="32"/>
      <c r="V1252" s="32"/>
      <c r="W1252" s="32"/>
      <c r="X1252" s="32"/>
      <c r="Y1252" s="32"/>
      <c r="Z1252" s="32"/>
      <c r="AA1252" s="32"/>
      <c r="AB1252" s="32"/>
      <c r="AC1252" s="32"/>
      <c r="AD1252" s="32"/>
      <c r="AE1252" s="32"/>
      <c r="AT1252" s="11" t="s">
        <v>115</v>
      </c>
      <c r="AU1252" s="11" t="s">
        <v>76</v>
      </c>
    </row>
    <row r="1253" s="2" customFormat="1">
      <c r="A1253" s="32"/>
      <c r="B1253" s="33"/>
      <c r="C1253" s="34"/>
      <c r="D1253" s="210" t="s">
        <v>117</v>
      </c>
      <c r="E1253" s="34"/>
      <c r="F1253" s="214" t="s">
        <v>2082</v>
      </c>
      <c r="G1253" s="34"/>
      <c r="H1253" s="34"/>
      <c r="I1253" s="134"/>
      <c r="J1253" s="34"/>
      <c r="K1253" s="34"/>
      <c r="L1253" s="38"/>
      <c r="M1253" s="212"/>
      <c r="N1253" s="213"/>
      <c r="O1253" s="85"/>
      <c r="P1253" s="85"/>
      <c r="Q1253" s="85"/>
      <c r="R1253" s="85"/>
      <c r="S1253" s="85"/>
      <c r="T1253" s="86"/>
      <c r="U1253" s="32"/>
      <c r="V1253" s="32"/>
      <c r="W1253" s="32"/>
      <c r="X1253" s="32"/>
      <c r="Y1253" s="32"/>
      <c r="Z1253" s="32"/>
      <c r="AA1253" s="32"/>
      <c r="AB1253" s="32"/>
      <c r="AC1253" s="32"/>
      <c r="AD1253" s="32"/>
      <c r="AE1253" s="32"/>
      <c r="AT1253" s="11" t="s">
        <v>117</v>
      </c>
      <c r="AU1253" s="11" t="s">
        <v>76</v>
      </c>
    </row>
    <row r="1254" s="2" customFormat="1" ht="16.5" customHeight="1">
      <c r="A1254" s="32"/>
      <c r="B1254" s="33"/>
      <c r="C1254" s="196" t="s">
        <v>2093</v>
      </c>
      <c r="D1254" s="196" t="s">
        <v>108</v>
      </c>
      <c r="E1254" s="197" t="s">
        <v>2094</v>
      </c>
      <c r="F1254" s="198" t="s">
        <v>2095</v>
      </c>
      <c r="G1254" s="199" t="s">
        <v>121</v>
      </c>
      <c r="H1254" s="200">
        <v>10</v>
      </c>
      <c r="I1254" s="201"/>
      <c r="J1254" s="202">
        <f>ROUND(I1254*H1254,2)</f>
        <v>0</v>
      </c>
      <c r="K1254" s="203"/>
      <c r="L1254" s="38"/>
      <c r="M1254" s="204" t="s">
        <v>1</v>
      </c>
      <c r="N1254" s="205" t="s">
        <v>41</v>
      </c>
      <c r="O1254" s="85"/>
      <c r="P1254" s="206">
        <f>O1254*H1254</f>
        <v>0</v>
      </c>
      <c r="Q1254" s="206">
        <v>0</v>
      </c>
      <c r="R1254" s="206">
        <f>Q1254*H1254</f>
        <v>0</v>
      </c>
      <c r="S1254" s="206">
        <v>0</v>
      </c>
      <c r="T1254" s="207">
        <f>S1254*H1254</f>
        <v>0</v>
      </c>
      <c r="U1254" s="32"/>
      <c r="V1254" s="32"/>
      <c r="W1254" s="32"/>
      <c r="X1254" s="32"/>
      <c r="Y1254" s="32"/>
      <c r="Z1254" s="32"/>
      <c r="AA1254" s="32"/>
      <c r="AB1254" s="32"/>
      <c r="AC1254" s="32"/>
      <c r="AD1254" s="32"/>
      <c r="AE1254" s="32"/>
      <c r="AR1254" s="208" t="s">
        <v>112</v>
      </c>
      <c r="AT1254" s="208" t="s">
        <v>108</v>
      </c>
      <c r="AU1254" s="208" t="s">
        <v>76</v>
      </c>
      <c r="AY1254" s="11" t="s">
        <v>113</v>
      </c>
      <c r="BE1254" s="209">
        <f>IF(N1254="základní",J1254,0)</f>
        <v>0</v>
      </c>
      <c r="BF1254" s="209">
        <f>IF(N1254="snížená",J1254,0)</f>
        <v>0</v>
      </c>
      <c r="BG1254" s="209">
        <f>IF(N1254="zákl. přenesená",J1254,0)</f>
        <v>0</v>
      </c>
      <c r="BH1254" s="209">
        <f>IF(N1254="sníž. přenesená",J1254,0)</f>
        <v>0</v>
      </c>
      <c r="BI1254" s="209">
        <f>IF(N1254="nulová",J1254,0)</f>
        <v>0</v>
      </c>
      <c r="BJ1254" s="11" t="s">
        <v>84</v>
      </c>
      <c r="BK1254" s="209">
        <f>ROUND(I1254*H1254,2)</f>
        <v>0</v>
      </c>
      <c r="BL1254" s="11" t="s">
        <v>112</v>
      </c>
      <c r="BM1254" s="208" t="s">
        <v>2096</v>
      </c>
    </row>
    <row r="1255" s="2" customFormat="1">
      <c r="A1255" s="32"/>
      <c r="B1255" s="33"/>
      <c r="C1255" s="34"/>
      <c r="D1255" s="210" t="s">
        <v>115</v>
      </c>
      <c r="E1255" s="34"/>
      <c r="F1255" s="211" t="s">
        <v>2097</v>
      </c>
      <c r="G1255" s="34"/>
      <c r="H1255" s="34"/>
      <c r="I1255" s="134"/>
      <c r="J1255" s="34"/>
      <c r="K1255" s="34"/>
      <c r="L1255" s="38"/>
      <c r="M1255" s="212"/>
      <c r="N1255" s="213"/>
      <c r="O1255" s="85"/>
      <c r="P1255" s="85"/>
      <c r="Q1255" s="85"/>
      <c r="R1255" s="85"/>
      <c r="S1255" s="85"/>
      <c r="T1255" s="86"/>
      <c r="U1255" s="32"/>
      <c r="V1255" s="32"/>
      <c r="W1255" s="32"/>
      <c r="X1255" s="32"/>
      <c r="Y1255" s="32"/>
      <c r="Z1255" s="32"/>
      <c r="AA1255" s="32"/>
      <c r="AB1255" s="32"/>
      <c r="AC1255" s="32"/>
      <c r="AD1255" s="32"/>
      <c r="AE1255" s="32"/>
      <c r="AT1255" s="11" t="s">
        <v>115</v>
      </c>
      <c r="AU1255" s="11" t="s">
        <v>76</v>
      </c>
    </row>
    <row r="1256" s="2" customFormat="1">
      <c r="A1256" s="32"/>
      <c r="B1256" s="33"/>
      <c r="C1256" s="34"/>
      <c r="D1256" s="210" t="s">
        <v>117</v>
      </c>
      <c r="E1256" s="34"/>
      <c r="F1256" s="214" t="s">
        <v>2082</v>
      </c>
      <c r="G1256" s="34"/>
      <c r="H1256" s="34"/>
      <c r="I1256" s="134"/>
      <c r="J1256" s="34"/>
      <c r="K1256" s="34"/>
      <c r="L1256" s="38"/>
      <c r="M1256" s="212"/>
      <c r="N1256" s="213"/>
      <c r="O1256" s="85"/>
      <c r="P1256" s="85"/>
      <c r="Q1256" s="85"/>
      <c r="R1256" s="85"/>
      <c r="S1256" s="85"/>
      <c r="T1256" s="86"/>
      <c r="U1256" s="32"/>
      <c r="V1256" s="32"/>
      <c r="W1256" s="32"/>
      <c r="X1256" s="32"/>
      <c r="Y1256" s="32"/>
      <c r="Z1256" s="32"/>
      <c r="AA1256" s="32"/>
      <c r="AB1256" s="32"/>
      <c r="AC1256" s="32"/>
      <c r="AD1256" s="32"/>
      <c r="AE1256" s="32"/>
      <c r="AT1256" s="11" t="s">
        <v>117</v>
      </c>
      <c r="AU1256" s="11" t="s">
        <v>76</v>
      </c>
    </row>
    <row r="1257" s="2" customFormat="1" ht="16.5" customHeight="1">
      <c r="A1257" s="32"/>
      <c r="B1257" s="33"/>
      <c r="C1257" s="196" t="s">
        <v>2098</v>
      </c>
      <c r="D1257" s="196" t="s">
        <v>108</v>
      </c>
      <c r="E1257" s="197" t="s">
        <v>2099</v>
      </c>
      <c r="F1257" s="198" t="s">
        <v>2100</v>
      </c>
      <c r="G1257" s="199" t="s">
        <v>121</v>
      </c>
      <c r="H1257" s="200">
        <v>15</v>
      </c>
      <c r="I1257" s="201"/>
      <c r="J1257" s="202">
        <f>ROUND(I1257*H1257,2)</f>
        <v>0</v>
      </c>
      <c r="K1257" s="203"/>
      <c r="L1257" s="38"/>
      <c r="M1257" s="204" t="s">
        <v>1</v>
      </c>
      <c r="N1257" s="205" t="s">
        <v>41</v>
      </c>
      <c r="O1257" s="85"/>
      <c r="P1257" s="206">
        <f>O1257*H1257</f>
        <v>0</v>
      </c>
      <c r="Q1257" s="206">
        <v>0</v>
      </c>
      <c r="R1257" s="206">
        <f>Q1257*H1257</f>
        <v>0</v>
      </c>
      <c r="S1257" s="206">
        <v>0</v>
      </c>
      <c r="T1257" s="207">
        <f>S1257*H1257</f>
        <v>0</v>
      </c>
      <c r="U1257" s="32"/>
      <c r="V1257" s="32"/>
      <c r="W1257" s="32"/>
      <c r="X1257" s="32"/>
      <c r="Y1257" s="32"/>
      <c r="Z1257" s="32"/>
      <c r="AA1257" s="32"/>
      <c r="AB1257" s="32"/>
      <c r="AC1257" s="32"/>
      <c r="AD1257" s="32"/>
      <c r="AE1257" s="32"/>
      <c r="AR1257" s="208" t="s">
        <v>112</v>
      </c>
      <c r="AT1257" s="208" t="s">
        <v>108</v>
      </c>
      <c r="AU1257" s="208" t="s">
        <v>76</v>
      </c>
      <c r="AY1257" s="11" t="s">
        <v>113</v>
      </c>
      <c r="BE1257" s="209">
        <f>IF(N1257="základní",J1257,0)</f>
        <v>0</v>
      </c>
      <c r="BF1257" s="209">
        <f>IF(N1257="snížená",J1257,0)</f>
        <v>0</v>
      </c>
      <c r="BG1257" s="209">
        <f>IF(N1257="zákl. přenesená",J1257,0)</f>
        <v>0</v>
      </c>
      <c r="BH1257" s="209">
        <f>IF(N1257="sníž. přenesená",J1257,0)</f>
        <v>0</v>
      </c>
      <c r="BI1257" s="209">
        <f>IF(N1257="nulová",J1257,0)</f>
        <v>0</v>
      </c>
      <c r="BJ1257" s="11" t="s">
        <v>84</v>
      </c>
      <c r="BK1257" s="209">
        <f>ROUND(I1257*H1257,2)</f>
        <v>0</v>
      </c>
      <c r="BL1257" s="11" t="s">
        <v>112</v>
      </c>
      <c r="BM1257" s="208" t="s">
        <v>2101</v>
      </c>
    </row>
    <row r="1258" s="2" customFormat="1">
      <c r="A1258" s="32"/>
      <c r="B1258" s="33"/>
      <c r="C1258" s="34"/>
      <c r="D1258" s="210" t="s">
        <v>115</v>
      </c>
      <c r="E1258" s="34"/>
      <c r="F1258" s="211" t="s">
        <v>2102</v>
      </c>
      <c r="G1258" s="34"/>
      <c r="H1258" s="34"/>
      <c r="I1258" s="134"/>
      <c r="J1258" s="34"/>
      <c r="K1258" s="34"/>
      <c r="L1258" s="38"/>
      <c r="M1258" s="212"/>
      <c r="N1258" s="213"/>
      <c r="O1258" s="85"/>
      <c r="P1258" s="85"/>
      <c r="Q1258" s="85"/>
      <c r="R1258" s="85"/>
      <c r="S1258" s="85"/>
      <c r="T1258" s="86"/>
      <c r="U1258" s="32"/>
      <c r="V1258" s="32"/>
      <c r="W1258" s="32"/>
      <c r="X1258" s="32"/>
      <c r="Y1258" s="32"/>
      <c r="Z1258" s="32"/>
      <c r="AA1258" s="32"/>
      <c r="AB1258" s="32"/>
      <c r="AC1258" s="32"/>
      <c r="AD1258" s="32"/>
      <c r="AE1258" s="32"/>
      <c r="AT1258" s="11" t="s">
        <v>115</v>
      </c>
      <c r="AU1258" s="11" t="s">
        <v>76</v>
      </c>
    </row>
    <row r="1259" s="2" customFormat="1">
      <c r="A1259" s="32"/>
      <c r="B1259" s="33"/>
      <c r="C1259" s="34"/>
      <c r="D1259" s="210" t="s">
        <v>117</v>
      </c>
      <c r="E1259" s="34"/>
      <c r="F1259" s="214" t="s">
        <v>2082</v>
      </c>
      <c r="G1259" s="34"/>
      <c r="H1259" s="34"/>
      <c r="I1259" s="134"/>
      <c r="J1259" s="34"/>
      <c r="K1259" s="34"/>
      <c r="L1259" s="38"/>
      <c r="M1259" s="212"/>
      <c r="N1259" s="213"/>
      <c r="O1259" s="85"/>
      <c r="P1259" s="85"/>
      <c r="Q1259" s="85"/>
      <c r="R1259" s="85"/>
      <c r="S1259" s="85"/>
      <c r="T1259" s="86"/>
      <c r="U1259" s="32"/>
      <c r="V1259" s="32"/>
      <c r="W1259" s="32"/>
      <c r="X1259" s="32"/>
      <c r="Y1259" s="32"/>
      <c r="Z1259" s="32"/>
      <c r="AA1259" s="32"/>
      <c r="AB1259" s="32"/>
      <c r="AC1259" s="32"/>
      <c r="AD1259" s="32"/>
      <c r="AE1259" s="32"/>
      <c r="AT1259" s="11" t="s">
        <v>117</v>
      </c>
      <c r="AU1259" s="11" t="s">
        <v>76</v>
      </c>
    </row>
    <row r="1260" s="2" customFormat="1" ht="16.5" customHeight="1">
      <c r="A1260" s="32"/>
      <c r="B1260" s="33"/>
      <c r="C1260" s="196" t="s">
        <v>2103</v>
      </c>
      <c r="D1260" s="196" t="s">
        <v>108</v>
      </c>
      <c r="E1260" s="197" t="s">
        <v>2104</v>
      </c>
      <c r="F1260" s="198" t="s">
        <v>2105</v>
      </c>
      <c r="G1260" s="199" t="s">
        <v>121</v>
      </c>
      <c r="H1260" s="200">
        <v>15</v>
      </c>
      <c r="I1260" s="201"/>
      <c r="J1260" s="202">
        <f>ROUND(I1260*H1260,2)</f>
        <v>0</v>
      </c>
      <c r="K1260" s="203"/>
      <c r="L1260" s="38"/>
      <c r="M1260" s="204" t="s">
        <v>1</v>
      </c>
      <c r="N1260" s="205" t="s">
        <v>41</v>
      </c>
      <c r="O1260" s="85"/>
      <c r="P1260" s="206">
        <f>O1260*H1260</f>
        <v>0</v>
      </c>
      <c r="Q1260" s="206">
        <v>0</v>
      </c>
      <c r="R1260" s="206">
        <f>Q1260*H1260</f>
        <v>0</v>
      </c>
      <c r="S1260" s="206">
        <v>0</v>
      </c>
      <c r="T1260" s="207">
        <f>S1260*H1260</f>
        <v>0</v>
      </c>
      <c r="U1260" s="32"/>
      <c r="V1260" s="32"/>
      <c r="W1260" s="32"/>
      <c r="X1260" s="32"/>
      <c r="Y1260" s="32"/>
      <c r="Z1260" s="32"/>
      <c r="AA1260" s="32"/>
      <c r="AB1260" s="32"/>
      <c r="AC1260" s="32"/>
      <c r="AD1260" s="32"/>
      <c r="AE1260" s="32"/>
      <c r="AR1260" s="208" t="s">
        <v>112</v>
      </c>
      <c r="AT1260" s="208" t="s">
        <v>108</v>
      </c>
      <c r="AU1260" s="208" t="s">
        <v>76</v>
      </c>
      <c r="AY1260" s="11" t="s">
        <v>113</v>
      </c>
      <c r="BE1260" s="209">
        <f>IF(N1260="základní",J1260,0)</f>
        <v>0</v>
      </c>
      <c r="BF1260" s="209">
        <f>IF(N1260="snížená",J1260,0)</f>
        <v>0</v>
      </c>
      <c r="BG1260" s="209">
        <f>IF(N1260="zákl. přenesená",J1260,0)</f>
        <v>0</v>
      </c>
      <c r="BH1260" s="209">
        <f>IF(N1260="sníž. přenesená",J1260,0)</f>
        <v>0</v>
      </c>
      <c r="BI1260" s="209">
        <f>IF(N1260="nulová",J1260,0)</f>
        <v>0</v>
      </c>
      <c r="BJ1260" s="11" t="s">
        <v>84</v>
      </c>
      <c r="BK1260" s="209">
        <f>ROUND(I1260*H1260,2)</f>
        <v>0</v>
      </c>
      <c r="BL1260" s="11" t="s">
        <v>112</v>
      </c>
      <c r="BM1260" s="208" t="s">
        <v>2106</v>
      </c>
    </row>
    <row r="1261" s="2" customFormat="1">
      <c r="A1261" s="32"/>
      <c r="B1261" s="33"/>
      <c r="C1261" s="34"/>
      <c r="D1261" s="210" t="s">
        <v>115</v>
      </c>
      <c r="E1261" s="34"/>
      <c r="F1261" s="211" t="s">
        <v>2107</v>
      </c>
      <c r="G1261" s="34"/>
      <c r="H1261" s="34"/>
      <c r="I1261" s="134"/>
      <c r="J1261" s="34"/>
      <c r="K1261" s="34"/>
      <c r="L1261" s="38"/>
      <c r="M1261" s="212"/>
      <c r="N1261" s="213"/>
      <c r="O1261" s="85"/>
      <c r="P1261" s="85"/>
      <c r="Q1261" s="85"/>
      <c r="R1261" s="85"/>
      <c r="S1261" s="85"/>
      <c r="T1261" s="86"/>
      <c r="U1261" s="32"/>
      <c r="V1261" s="32"/>
      <c r="W1261" s="32"/>
      <c r="X1261" s="32"/>
      <c r="Y1261" s="32"/>
      <c r="Z1261" s="32"/>
      <c r="AA1261" s="32"/>
      <c r="AB1261" s="32"/>
      <c r="AC1261" s="32"/>
      <c r="AD1261" s="32"/>
      <c r="AE1261" s="32"/>
      <c r="AT1261" s="11" t="s">
        <v>115</v>
      </c>
      <c r="AU1261" s="11" t="s">
        <v>76</v>
      </c>
    </row>
    <row r="1262" s="2" customFormat="1">
      <c r="A1262" s="32"/>
      <c r="B1262" s="33"/>
      <c r="C1262" s="34"/>
      <c r="D1262" s="210" t="s">
        <v>117</v>
      </c>
      <c r="E1262" s="34"/>
      <c r="F1262" s="214" t="s">
        <v>2082</v>
      </c>
      <c r="G1262" s="34"/>
      <c r="H1262" s="34"/>
      <c r="I1262" s="134"/>
      <c r="J1262" s="34"/>
      <c r="K1262" s="34"/>
      <c r="L1262" s="38"/>
      <c r="M1262" s="212"/>
      <c r="N1262" s="213"/>
      <c r="O1262" s="85"/>
      <c r="P1262" s="85"/>
      <c r="Q1262" s="85"/>
      <c r="R1262" s="85"/>
      <c r="S1262" s="85"/>
      <c r="T1262" s="86"/>
      <c r="U1262" s="32"/>
      <c r="V1262" s="32"/>
      <c r="W1262" s="32"/>
      <c r="X1262" s="32"/>
      <c r="Y1262" s="32"/>
      <c r="Z1262" s="32"/>
      <c r="AA1262" s="32"/>
      <c r="AB1262" s="32"/>
      <c r="AC1262" s="32"/>
      <c r="AD1262" s="32"/>
      <c r="AE1262" s="32"/>
      <c r="AT1262" s="11" t="s">
        <v>117</v>
      </c>
      <c r="AU1262" s="11" t="s">
        <v>76</v>
      </c>
    </row>
    <row r="1263" s="2" customFormat="1" ht="16.5" customHeight="1">
      <c r="A1263" s="32"/>
      <c r="B1263" s="33"/>
      <c r="C1263" s="196" t="s">
        <v>2108</v>
      </c>
      <c r="D1263" s="196" t="s">
        <v>108</v>
      </c>
      <c r="E1263" s="197" t="s">
        <v>2109</v>
      </c>
      <c r="F1263" s="198" t="s">
        <v>2110</v>
      </c>
      <c r="G1263" s="199" t="s">
        <v>121</v>
      </c>
      <c r="H1263" s="200">
        <v>30</v>
      </c>
      <c r="I1263" s="201"/>
      <c r="J1263" s="202">
        <f>ROUND(I1263*H1263,2)</f>
        <v>0</v>
      </c>
      <c r="K1263" s="203"/>
      <c r="L1263" s="38"/>
      <c r="M1263" s="204" t="s">
        <v>1</v>
      </c>
      <c r="N1263" s="205" t="s">
        <v>41</v>
      </c>
      <c r="O1263" s="85"/>
      <c r="P1263" s="206">
        <f>O1263*H1263</f>
        <v>0</v>
      </c>
      <c r="Q1263" s="206">
        <v>0</v>
      </c>
      <c r="R1263" s="206">
        <f>Q1263*H1263</f>
        <v>0</v>
      </c>
      <c r="S1263" s="206">
        <v>0</v>
      </c>
      <c r="T1263" s="207">
        <f>S1263*H1263</f>
        <v>0</v>
      </c>
      <c r="U1263" s="32"/>
      <c r="V1263" s="32"/>
      <c r="W1263" s="32"/>
      <c r="X1263" s="32"/>
      <c r="Y1263" s="32"/>
      <c r="Z1263" s="32"/>
      <c r="AA1263" s="32"/>
      <c r="AB1263" s="32"/>
      <c r="AC1263" s="32"/>
      <c r="AD1263" s="32"/>
      <c r="AE1263" s="32"/>
      <c r="AR1263" s="208" t="s">
        <v>112</v>
      </c>
      <c r="AT1263" s="208" t="s">
        <v>108</v>
      </c>
      <c r="AU1263" s="208" t="s">
        <v>76</v>
      </c>
      <c r="AY1263" s="11" t="s">
        <v>113</v>
      </c>
      <c r="BE1263" s="209">
        <f>IF(N1263="základní",J1263,0)</f>
        <v>0</v>
      </c>
      <c r="BF1263" s="209">
        <f>IF(N1263="snížená",J1263,0)</f>
        <v>0</v>
      </c>
      <c r="BG1263" s="209">
        <f>IF(N1263="zákl. přenesená",J1263,0)</f>
        <v>0</v>
      </c>
      <c r="BH1263" s="209">
        <f>IF(N1263="sníž. přenesená",J1263,0)</f>
        <v>0</v>
      </c>
      <c r="BI1263" s="209">
        <f>IF(N1263="nulová",J1263,0)</f>
        <v>0</v>
      </c>
      <c r="BJ1263" s="11" t="s">
        <v>84</v>
      </c>
      <c r="BK1263" s="209">
        <f>ROUND(I1263*H1263,2)</f>
        <v>0</v>
      </c>
      <c r="BL1263" s="11" t="s">
        <v>112</v>
      </c>
      <c r="BM1263" s="208" t="s">
        <v>2111</v>
      </c>
    </row>
    <row r="1264" s="2" customFormat="1">
      <c r="A1264" s="32"/>
      <c r="B1264" s="33"/>
      <c r="C1264" s="34"/>
      <c r="D1264" s="210" t="s">
        <v>115</v>
      </c>
      <c r="E1264" s="34"/>
      <c r="F1264" s="211" t="s">
        <v>2112</v>
      </c>
      <c r="G1264" s="34"/>
      <c r="H1264" s="34"/>
      <c r="I1264" s="134"/>
      <c r="J1264" s="34"/>
      <c r="K1264" s="34"/>
      <c r="L1264" s="38"/>
      <c r="M1264" s="212"/>
      <c r="N1264" s="213"/>
      <c r="O1264" s="85"/>
      <c r="P1264" s="85"/>
      <c r="Q1264" s="85"/>
      <c r="R1264" s="85"/>
      <c r="S1264" s="85"/>
      <c r="T1264" s="86"/>
      <c r="U1264" s="32"/>
      <c r="V1264" s="32"/>
      <c r="W1264" s="32"/>
      <c r="X1264" s="32"/>
      <c r="Y1264" s="32"/>
      <c r="Z1264" s="32"/>
      <c r="AA1264" s="32"/>
      <c r="AB1264" s="32"/>
      <c r="AC1264" s="32"/>
      <c r="AD1264" s="32"/>
      <c r="AE1264" s="32"/>
      <c r="AT1264" s="11" t="s">
        <v>115</v>
      </c>
      <c r="AU1264" s="11" t="s">
        <v>76</v>
      </c>
    </row>
    <row r="1265" s="2" customFormat="1">
      <c r="A1265" s="32"/>
      <c r="B1265" s="33"/>
      <c r="C1265" s="34"/>
      <c r="D1265" s="210" t="s">
        <v>117</v>
      </c>
      <c r="E1265" s="34"/>
      <c r="F1265" s="214" t="s">
        <v>2082</v>
      </c>
      <c r="G1265" s="34"/>
      <c r="H1265" s="34"/>
      <c r="I1265" s="134"/>
      <c r="J1265" s="34"/>
      <c r="K1265" s="34"/>
      <c r="L1265" s="38"/>
      <c r="M1265" s="212"/>
      <c r="N1265" s="213"/>
      <c r="O1265" s="85"/>
      <c r="P1265" s="85"/>
      <c r="Q1265" s="85"/>
      <c r="R1265" s="85"/>
      <c r="S1265" s="85"/>
      <c r="T1265" s="86"/>
      <c r="U1265" s="32"/>
      <c r="V1265" s="32"/>
      <c r="W1265" s="32"/>
      <c r="X1265" s="32"/>
      <c r="Y1265" s="32"/>
      <c r="Z1265" s="32"/>
      <c r="AA1265" s="32"/>
      <c r="AB1265" s="32"/>
      <c r="AC1265" s="32"/>
      <c r="AD1265" s="32"/>
      <c r="AE1265" s="32"/>
      <c r="AT1265" s="11" t="s">
        <v>117</v>
      </c>
      <c r="AU1265" s="11" t="s">
        <v>76</v>
      </c>
    </row>
    <row r="1266" s="2" customFormat="1" ht="16.5" customHeight="1">
      <c r="A1266" s="32"/>
      <c r="B1266" s="33"/>
      <c r="C1266" s="196" t="s">
        <v>2113</v>
      </c>
      <c r="D1266" s="196" t="s">
        <v>108</v>
      </c>
      <c r="E1266" s="197" t="s">
        <v>2114</v>
      </c>
      <c r="F1266" s="198" t="s">
        <v>2115</v>
      </c>
      <c r="G1266" s="199" t="s">
        <v>121</v>
      </c>
      <c r="H1266" s="200">
        <v>30</v>
      </c>
      <c r="I1266" s="201"/>
      <c r="J1266" s="202">
        <f>ROUND(I1266*H1266,2)</f>
        <v>0</v>
      </c>
      <c r="K1266" s="203"/>
      <c r="L1266" s="38"/>
      <c r="M1266" s="204" t="s">
        <v>1</v>
      </c>
      <c r="N1266" s="205" t="s">
        <v>41</v>
      </c>
      <c r="O1266" s="85"/>
      <c r="P1266" s="206">
        <f>O1266*H1266</f>
        <v>0</v>
      </c>
      <c r="Q1266" s="206">
        <v>0</v>
      </c>
      <c r="R1266" s="206">
        <f>Q1266*H1266</f>
        <v>0</v>
      </c>
      <c r="S1266" s="206">
        <v>0</v>
      </c>
      <c r="T1266" s="207">
        <f>S1266*H1266</f>
        <v>0</v>
      </c>
      <c r="U1266" s="32"/>
      <c r="V1266" s="32"/>
      <c r="W1266" s="32"/>
      <c r="X1266" s="32"/>
      <c r="Y1266" s="32"/>
      <c r="Z1266" s="32"/>
      <c r="AA1266" s="32"/>
      <c r="AB1266" s="32"/>
      <c r="AC1266" s="32"/>
      <c r="AD1266" s="32"/>
      <c r="AE1266" s="32"/>
      <c r="AR1266" s="208" t="s">
        <v>112</v>
      </c>
      <c r="AT1266" s="208" t="s">
        <v>108</v>
      </c>
      <c r="AU1266" s="208" t="s">
        <v>76</v>
      </c>
      <c r="AY1266" s="11" t="s">
        <v>113</v>
      </c>
      <c r="BE1266" s="209">
        <f>IF(N1266="základní",J1266,0)</f>
        <v>0</v>
      </c>
      <c r="BF1266" s="209">
        <f>IF(N1266="snížená",J1266,0)</f>
        <v>0</v>
      </c>
      <c r="BG1266" s="209">
        <f>IF(N1266="zákl. přenesená",J1266,0)</f>
        <v>0</v>
      </c>
      <c r="BH1266" s="209">
        <f>IF(N1266="sníž. přenesená",J1266,0)</f>
        <v>0</v>
      </c>
      <c r="BI1266" s="209">
        <f>IF(N1266="nulová",J1266,0)</f>
        <v>0</v>
      </c>
      <c r="BJ1266" s="11" t="s">
        <v>84</v>
      </c>
      <c r="BK1266" s="209">
        <f>ROUND(I1266*H1266,2)</f>
        <v>0</v>
      </c>
      <c r="BL1266" s="11" t="s">
        <v>112</v>
      </c>
      <c r="BM1266" s="208" t="s">
        <v>2116</v>
      </c>
    </row>
    <row r="1267" s="2" customFormat="1">
      <c r="A1267" s="32"/>
      <c r="B1267" s="33"/>
      <c r="C1267" s="34"/>
      <c r="D1267" s="210" t="s">
        <v>115</v>
      </c>
      <c r="E1267" s="34"/>
      <c r="F1267" s="211" t="s">
        <v>2117</v>
      </c>
      <c r="G1267" s="34"/>
      <c r="H1267" s="34"/>
      <c r="I1267" s="134"/>
      <c r="J1267" s="34"/>
      <c r="K1267" s="34"/>
      <c r="L1267" s="38"/>
      <c r="M1267" s="212"/>
      <c r="N1267" s="213"/>
      <c r="O1267" s="85"/>
      <c r="P1267" s="85"/>
      <c r="Q1267" s="85"/>
      <c r="R1267" s="85"/>
      <c r="S1267" s="85"/>
      <c r="T1267" s="86"/>
      <c r="U1267" s="32"/>
      <c r="V1267" s="32"/>
      <c r="W1267" s="32"/>
      <c r="X1267" s="32"/>
      <c r="Y1267" s="32"/>
      <c r="Z1267" s="32"/>
      <c r="AA1267" s="32"/>
      <c r="AB1267" s="32"/>
      <c r="AC1267" s="32"/>
      <c r="AD1267" s="32"/>
      <c r="AE1267" s="32"/>
      <c r="AT1267" s="11" t="s">
        <v>115</v>
      </c>
      <c r="AU1267" s="11" t="s">
        <v>76</v>
      </c>
    </row>
    <row r="1268" s="2" customFormat="1">
      <c r="A1268" s="32"/>
      <c r="B1268" s="33"/>
      <c r="C1268" s="34"/>
      <c r="D1268" s="210" t="s">
        <v>117</v>
      </c>
      <c r="E1268" s="34"/>
      <c r="F1268" s="214" t="s">
        <v>2082</v>
      </c>
      <c r="G1268" s="34"/>
      <c r="H1268" s="34"/>
      <c r="I1268" s="134"/>
      <c r="J1268" s="34"/>
      <c r="K1268" s="34"/>
      <c r="L1268" s="38"/>
      <c r="M1268" s="212"/>
      <c r="N1268" s="213"/>
      <c r="O1268" s="85"/>
      <c r="P1268" s="85"/>
      <c r="Q1268" s="85"/>
      <c r="R1268" s="85"/>
      <c r="S1268" s="85"/>
      <c r="T1268" s="86"/>
      <c r="U1268" s="32"/>
      <c r="V1268" s="32"/>
      <c r="W1268" s="32"/>
      <c r="X1268" s="32"/>
      <c r="Y1268" s="32"/>
      <c r="Z1268" s="32"/>
      <c r="AA1268" s="32"/>
      <c r="AB1268" s="32"/>
      <c r="AC1268" s="32"/>
      <c r="AD1268" s="32"/>
      <c r="AE1268" s="32"/>
      <c r="AT1268" s="11" t="s">
        <v>117</v>
      </c>
      <c r="AU1268" s="11" t="s">
        <v>76</v>
      </c>
    </row>
    <row r="1269" s="2" customFormat="1" ht="16.5" customHeight="1">
      <c r="A1269" s="32"/>
      <c r="B1269" s="33"/>
      <c r="C1269" s="196" t="s">
        <v>2118</v>
      </c>
      <c r="D1269" s="196" t="s">
        <v>108</v>
      </c>
      <c r="E1269" s="197" t="s">
        <v>2119</v>
      </c>
      <c r="F1269" s="198" t="s">
        <v>2120</v>
      </c>
      <c r="G1269" s="199" t="s">
        <v>121</v>
      </c>
      <c r="H1269" s="200">
        <v>10</v>
      </c>
      <c r="I1269" s="201"/>
      <c r="J1269" s="202">
        <f>ROUND(I1269*H1269,2)</f>
        <v>0</v>
      </c>
      <c r="K1269" s="203"/>
      <c r="L1269" s="38"/>
      <c r="M1269" s="204" t="s">
        <v>1</v>
      </c>
      <c r="N1269" s="205" t="s">
        <v>41</v>
      </c>
      <c r="O1269" s="85"/>
      <c r="P1269" s="206">
        <f>O1269*H1269</f>
        <v>0</v>
      </c>
      <c r="Q1269" s="206">
        <v>0</v>
      </c>
      <c r="R1269" s="206">
        <f>Q1269*H1269</f>
        <v>0</v>
      </c>
      <c r="S1269" s="206">
        <v>0</v>
      </c>
      <c r="T1269" s="207">
        <f>S1269*H1269</f>
        <v>0</v>
      </c>
      <c r="U1269" s="32"/>
      <c r="V1269" s="32"/>
      <c r="W1269" s="32"/>
      <c r="X1269" s="32"/>
      <c r="Y1269" s="32"/>
      <c r="Z1269" s="32"/>
      <c r="AA1269" s="32"/>
      <c r="AB1269" s="32"/>
      <c r="AC1269" s="32"/>
      <c r="AD1269" s="32"/>
      <c r="AE1269" s="32"/>
      <c r="AR1269" s="208" t="s">
        <v>112</v>
      </c>
      <c r="AT1269" s="208" t="s">
        <v>108</v>
      </c>
      <c r="AU1269" s="208" t="s">
        <v>76</v>
      </c>
      <c r="AY1269" s="11" t="s">
        <v>113</v>
      </c>
      <c r="BE1269" s="209">
        <f>IF(N1269="základní",J1269,0)</f>
        <v>0</v>
      </c>
      <c r="BF1269" s="209">
        <f>IF(N1269="snížená",J1269,0)</f>
        <v>0</v>
      </c>
      <c r="BG1269" s="209">
        <f>IF(N1269="zákl. přenesená",J1269,0)</f>
        <v>0</v>
      </c>
      <c r="BH1269" s="209">
        <f>IF(N1269="sníž. přenesená",J1269,0)</f>
        <v>0</v>
      </c>
      <c r="BI1269" s="209">
        <f>IF(N1269="nulová",J1269,0)</f>
        <v>0</v>
      </c>
      <c r="BJ1269" s="11" t="s">
        <v>84</v>
      </c>
      <c r="BK1269" s="209">
        <f>ROUND(I1269*H1269,2)</f>
        <v>0</v>
      </c>
      <c r="BL1269" s="11" t="s">
        <v>112</v>
      </c>
      <c r="BM1269" s="208" t="s">
        <v>2121</v>
      </c>
    </row>
    <row r="1270" s="2" customFormat="1">
      <c r="A1270" s="32"/>
      <c r="B1270" s="33"/>
      <c r="C1270" s="34"/>
      <c r="D1270" s="210" t="s">
        <v>115</v>
      </c>
      <c r="E1270" s="34"/>
      <c r="F1270" s="211" t="s">
        <v>2122</v>
      </c>
      <c r="G1270" s="34"/>
      <c r="H1270" s="34"/>
      <c r="I1270" s="134"/>
      <c r="J1270" s="34"/>
      <c r="K1270" s="34"/>
      <c r="L1270" s="38"/>
      <c r="M1270" s="212"/>
      <c r="N1270" s="213"/>
      <c r="O1270" s="85"/>
      <c r="P1270" s="85"/>
      <c r="Q1270" s="85"/>
      <c r="R1270" s="85"/>
      <c r="S1270" s="85"/>
      <c r="T1270" s="86"/>
      <c r="U1270" s="32"/>
      <c r="V1270" s="32"/>
      <c r="W1270" s="32"/>
      <c r="X1270" s="32"/>
      <c r="Y1270" s="32"/>
      <c r="Z1270" s="32"/>
      <c r="AA1270" s="32"/>
      <c r="AB1270" s="32"/>
      <c r="AC1270" s="32"/>
      <c r="AD1270" s="32"/>
      <c r="AE1270" s="32"/>
      <c r="AT1270" s="11" t="s">
        <v>115</v>
      </c>
      <c r="AU1270" s="11" t="s">
        <v>76</v>
      </c>
    </row>
    <row r="1271" s="2" customFormat="1">
      <c r="A1271" s="32"/>
      <c r="B1271" s="33"/>
      <c r="C1271" s="34"/>
      <c r="D1271" s="210" t="s">
        <v>117</v>
      </c>
      <c r="E1271" s="34"/>
      <c r="F1271" s="214" t="s">
        <v>2123</v>
      </c>
      <c r="G1271" s="34"/>
      <c r="H1271" s="34"/>
      <c r="I1271" s="134"/>
      <c r="J1271" s="34"/>
      <c r="K1271" s="34"/>
      <c r="L1271" s="38"/>
      <c r="M1271" s="212"/>
      <c r="N1271" s="213"/>
      <c r="O1271" s="85"/>
      <c r="P1271" s="85"/>
      <c r="Q1271" s="85"/>
      <c r="R1271" s="85"/>
      <c r="S1271" s="85"/>
      <c r="T1271" s="86"/>
      <c r="U1271" s="32"/>
      <c r="V1271" s="32"/>
      <c r="W1271" s="32"/>
      <c r="X1271" s="32"/>
      <c r="Y1271" s="32"/>
      <c r="Z1271" s="32"/>
      <c r="AA1271" s="32"/>
      <c r="AB1271" s="32"/>
      <c r="AC1271" s="32"/>
      <c r="AD1271" s="32"/>
      <c r="AE1271" s="32"/>
      <c r="AT1271" s="11" t="s">
        <v>117</v>
      </c>
      <c r="AU1271" s="11" t="s">
        <v>76</v>
      </c>
    </row>
    <row r="1272" s="2" customFormat="1" ht="16.5" customHeight="1">
      <c r="A1272" s="32"/>
      <c r="B1272" s="33"/>
      <c r="C1272" s="196" t="s">
        <v>2124</v>
      </c>
      <c r="D1272" s="196" t="s">
        <v>108</v>
      </c>
      <c r="E1272" s="197" t="s">
        <v>2125</v>
      </c>
      <c r="F1272" s="198" t="s">
        <v>2126</v>
      </c>
      <c r="G1272" s="199" t="s">
        <v>121</v>
      </c>
      <c r="H1272" s="200">
        <v>10</v>
      </c>
      <c r="I1272" s="201"/>
      <c r="J1272" s="202">
        <f>ROUND(I1272*H1272,2)</f>
        <v>0</v>
      </c>
      <c r="K1272" s="203"/>
      <c r="L1272" s="38"/>
      <c r="M1272" s="204" t="s">
        <v>1</v>
      </c>
      <c r="N1272" s="205" t="s">
        <v>41</v>
      </c>
      <c r="O1272" s="85"/>
      <c r="P1272" s="206">
        <f>O1272*H1272</f>
        <v>0</v>
      </c>
      <c r="Q1272" s="206">
        <v>0</v>
      </c>
      <c r="R1272" s="206">
        <f>Q1272*H1272</f>
        <v>0</v>
      </c>
      <c r="S1272" s="206">
        <v>0</v>
      </c>
      <c r="T1272" s="207">
        <f>S1272*H1272</f>
        <v>0</v>
      </c>
      <c r="U1272" s="32"/>
      <c r="V1272" s="32"/>
      <c r="W1272" s="32"/>
      <c r="X1272" s="32"/>
      <c r="Y1272" s="32"/>
      <c r="Z1272" s="32"/>
      <c r="AA1272" s="32"/>
      <c r="AB1272" s="32"/>
      <c r="AC1272" s="32"/>
      <c r="AD1272" s="32"/>
      <c r="AE1272" s="32"/>
      <c r="AR1272" s="208" t="s">
        <v>112</v>
      </c>
      <c r="AT1272" s="208" t="s">
        <v>108</v>
      </c>
      <c r="AU1272" s="208" t="s">
        <v>76</v>
      </c>
      <c r="AY1272" s="11" t="s">
        <v>113</v>
      </c>
      <c r="BE1272" s="209">
        <f>IF(N1272="základní",J1272,0)</f>
        <v>0</v>
      </c>
      <c r="BF1272" s="209">
        <f>IF(N1272="snížená",J1272,0)</f>
        <v>0</v>
      </c>
      <c r="BG1272" s="209">
        <f>IF(N1272="zákl. přenesená",J1272,0)</f>
        <v>0</v>
      </c>
      <c r="BH1272" s="209">
        <f>IF(N1272="sníž. přenesená",J1272,0)</f>
        <v>0</v>
      </c>
      <c r="BI1272" s="209">
        <f>IF(N1272="nulová",J1272,0)</f>
        <v>0</v>
      </c>
      <c r="BJ1272" s="11" t="s">
        <v>84</v>
      </c>
      <c r="BK1272" s="209">
        <f>ROUND(I1272*H1272,2)</f>
        <v>0</v>
      </c>
      <c r="BL1272" s="11" t="s">
        <v>112</v>
      </c>
      <c r="BM1272" s="208" t="s">
        <v>2127</v>
      </c>
    </row>
    <row r="1273" s="2" customFormat="1">
      <c r="A1273" s="32"/>
      <c r="B1273" s="33"/>
      <c r="C1273" s="34"/>
      <c r="D1273" s="210" t="s">
        <v>115</v>
      </c>
      <c r="E1273" s="34"/>
      <c r="F1273" s="211" t="s">
        <v>2128</v>
      </c>
      <c r="G1273" s="34"/>
      <c r="H1273" s="34"/>
      <c r="I1273" s="134"/>
      <c r="J1273" s="34"/>
      <c r="K1273" s="34"/>
      <c r="L1273" s="38"/>
      <c r="M1273" s="212"/>
      <c r="N1273" s="213"/>
      <c r="O1273" s="85"/>
      <c r="P1273" s="85"/>
      <c r="Q1273" s="85"/>
      <c r="R1273" s="85"/>
      <c r="S1273" s="85"/>
      <c r="T1273" s="86"/>
      <c r="U1273" s="32"/>
      <c r="V1273" s="32"/>
      <c r="W1273" s="32"/>
      <c r="X1273" s="32"/>
      <c r="Y1273" s="32"/>
      <c r="Z1273" s="32"/>
      <c r="AA1273" s="32"/>
      <c r="AB1273" s="32"/>
      <c r="AC1273" s="32"/>
      <c r="AD1273" s="32"/>
      <c r="AE1273" s="32"/>
      <c r="AT1273" s="11" t="s">
        <v>115</v>
      </c>
      <c r="AU1273" s="11" t="s">
        <v>76</v>
      </c>
    </row>
    <row r="1274" s="2" customFormat="1">
      <c r="A1274" s="32"/>
      <c r="B1274" s="33"/>
      <c r="C1274" s="34"/>
      <c r="D1274" s="210" t="s">
        <v>117</v>
      </c>
      <c r="E1274" s="34"/>
      <c r="F1274" s="214" t="s">
        <v>2123</v>
      </c>
      <c r="G1274" s="34"/>
      <c r="H1274" s="34"/>
      <c r="I1274" s="134"/>
      <c r="J1274" s="34"/>
      <c r="K1274" s="34"/>
      <c r="L1274" s="38"/>
      <c r="M1274" s="212"/>
      <c r="N1274" s="213"/>
      <c r="O1274" s="85"/>
      <c r="P1274" s="85"/>
      <c r="Q1274" s="85"/>
      <c r="R1274" s="85"/>
      <c r="S1274" s="85"/>
      <c r="T1274" s="86"/>
      <c r="U1274" s="32"/>
      <c r="V1274" s="32"/>
      <c r="W1274" s="32"/>
      <c r="X1274" s="32"/>
      <c r="Y1274" s="32"/>
      <c r="Z1274" s="32"/>
      <c r="AA1274" s="32"/>
      <c r="AB1274" s="32"/>
      <c r="AC1274" s="32"/>
      <c r="AD1274" s="32"/>
      <c r="AE1274" s="32"/>
      <c r="AT1274" s="11" t="s">
        <v>117</v>
      </c>
      <c r="AU1274" s="11" t="s">
        <v>76</v>
      </c>
    </row>
    <row r="1275" s="2" customFormat="1" ht="16.5" customHeight="1">
      <c r="A1275" s="32"/>
      <c r="B1275" s="33"/>
      <c r="C1275" s="196" t="s">
        <v>2129</v>
      </c>
      <c r="D1275" s="196" t="s">
        <v>108</v>
      </c>
      <c r="E1275" s="197" t="s">
        <v>2130</v>
      </c>
      <c r="F1275" s="198" t="s">
        <v>2131</v>
      </c>
      <c r="G1275" s="199" t="s">
        <v>121</v>
      </c>
      <c r="H1275" s="200">
        <v>20</v>
      </c>
      <c r="I1275" s="201"/>
      <c r="J1275" s="202">
        <f>ROUND(I1275*H1275,2)</f>
        <v>0</v>
      </c>
      <c r="K1275" s="203"/>
      <c r="L1275" s="38"/>
      <c r="M1275" s="204" t="s">
        <v>1</v>
      </c>
      <c r="N1275" s="205" t="s">
        <v>41</v>
      </c>
      <c r="O1275" s="85"/>
      <c r="P1275" s="206">
        <f>O1275*H1275</f>
        <v>0</v>
      </c>
      <c r="Q1275" s="206">
        <v>0</v>
      </c>
      <c r="R1275" s="206">
        <f>Q1275*H1275</f>
        <v>0</v>
      </c>
      <c r="S1275" s="206">
        <v>0</v>
      </c>
      <c r="T1275" s="207">
        <f>S1275*H1275</f>
        <v>0</v>
      </c>
      <c r="U1275" s="32"/>
      <c r="V1275" s="32"/>
      <c r="W1275" s="32"/>
      <c r="X1275" s="32"/>
      <c r="Y1275" s="32"/>
      <c r="Z1275" s="32"/>
      <c r="AA1275" s="32"/>
      <c r="AB1275" s="32"/>
      <c r="AC1275" s="32"/>
      <c r="AD1275" s="32"/>
      <c r="AE1275" s="32"/>
      <c r="AR1275" s="208" t="s">
        <v>112</v>
      </c>
      <c r="AT1275" s="208" t="s">
        <v>108</v>
      </c>
      <c r="AU1275" s="208" t="s">
        <v>76</v>
      </c>
      <c r="AY1275" s="11" t="s">
        <v>113</v>
      </c>
      <c r="BE1275" s="209">
        <f>IF(N1275="základní",J1275,0)</f>
        <v>0</v>
      </c>
      <c r="BF1275" s="209">
        <f>IF(N1275="snížená",J1275,0)</f>
        <v>0</v>
      </c>
      <c r="BG1275" s="209">
        <f>IF(N1275="zákl. přenesená",J1275,0)</f>
        <v>0</v>
      </c>
      <c r="BH1275" s="209">
        <f>IF(N1275="sníž. přenesená",J1275,0)</f>
        <v>0</v>
      </c>
      <c r="BI1275" s="209">
        <f>IF(N1275="nulová",J1275,0)</f>
        <v>0</v>
      </c>
      <c r="BJ1275" s="11" t="s">
        <v>84</v>
      </c>
      <c r="BK1275" s="209">
        <f>ROUND(I1275*H1275,2)</f>
        <v>0</v>
      </c>
      <c r="BL1275" s="11" t="s">
        <v>112</v>
      </c>
      <c r="BM1275" s="208" t="s">
        <v>2132</v>
      </c>
    </row>
    <row r="1276" s="2" customFormat="1">
      <c r="A1276" s="32"/>
      <c r="B1276" s="33"/>
      <c r="C1276" s="34"/>
      <c r="D1276" s="210" t="s">
        <v>115</v>
      </c>
      <c r="E1276" s="34"/>
      <c r="F1276" s="211" t="s">
        <v>2133</v>
      </c>
      <c r="G1276" s="34"/>
      <c r="H1276" s="34"/>
      <c r="I1276" s="134"/>
      <c r="J1276" s="34"/>
      <c r="K1276" s="34"/>
      <c r="L1276" s="38"/>
      <c r="M1276" s="212"/>
      <c r="N1276" s="213"/>
      <c r="O1276" s="85"/>
      <c r="P1276" s="85"/>
      <c r="Q1276" s="85"/>
      <c r="R1276" s="85"/>
      <c r="S1276" s="85"/>
      <c r="T1276" s="86"/>
      <c r="U1276" s="32"/>
      <c r="V1276" s="32"/>
      <c r="W1276" s="32"/>
      <c r="X1276" s="32"/>
      <c r="Y1276" s="32"/>
      <c r="Z1276" s="32"/>
      <c r="AA1276" s="32"/>
      <c r="AB1276" s="32"/>
      <c r="AC1276" s="32"/>
      <c r="AD1276" s="32"/>
      <c r="AE1276" s="32"/>
      <c r="AT1276" s="11" t="s">
        <v>115</v>
      </c>
      <c r="AU1276" s="11" t="s">
        <v>76</v>
      </c>
    </row>
    <row r="1277" s="2" customFormat="1">
      <c r="A1277" s="32"/>
      <c r="B1277" s="33"/>
      <c r="C1277" s="34"/>
      <c r="D1277" s="210" t="s">
        <v>117</v>
      </c>
      <c r="E1277" s="34"/>
      <c r="F1277" s="214" t="s">
        <v>2123</v>
      </c>
      <c r="G1277" s="34"/>
      <c r="H1277" s="34"/>
      <c r="I1277" s="134"/>
      <c r="J1277" s="34"/>
      <c r="K1277" s="34"/>
      <c r="L1277" s="38"/>
      <c r="M1277" s="212"/>
      <c r="N1277" s="213"/>
      <c r="O1277" s="85"/>
      <c r="P1277" s="85"/>
      <c r="Q1277" s="85"/>
      <c r="R1277" s="85"/>
      <c r="S1277" s="85"/>
      <c r="T1277" s="86"/>
      <c r="U1277" s="32"/>
      <c r="V1277" s="32"/>
      <c r="W1277" s="32"/>
      <c r="X1277" s="32"/>
      <c r="Y1277" s="32"/>
      <c r="Z1277" s="32"/>
      <c r="AA1277" s="32"/>
      <c r="AB1277" s="32"/>
      <c r="AC1277" s="32"/>
      <c r="AD1277" s="32"/>
      <c r="AE1277" s="32"/>
      <c r="AT1277" s="11" t="s">
        <v>117</v>
      </c>
      <c r="AU1277" s="11" t="s">
        <v>76</v>
      </c>
    </row>
    <row r="1278" s="2" customFormat="1" ht="16.5" customHeight="1">
      <c r="A1278" s="32"/>
      <c r="B1278" s="33"/>
      <c r="C1278" s="196" t="s">
        <v>2134</v>
      </c>
      <c r="D1278" s="196" t="s">
        <v>108</v>
      </c>
      <c r="E1278" s="197" t="s">
        <v>2135</v>
      </c>
      <c r="F1278" s="198" t="s">
        <v>2136</v>
      </c>
      <c r="G1278" s="199" t="s">
        <v>1284</v>
      </c>
      <c r="H1278" s="200">
        <v>20</v>
      </c>
      <c r="I1278" s="201"/>
      <c r="J1278" s="202">
        <f>ROUND(I1278*H1278,2)</f>
        <v>0</v>
      </c>
      <c r="K1278" s="203"/>
      <c r="L1278" s="38"/>
      <c r="M1278" s="204" t="s">
        <v>1</v>
      </c>
      <c r="N1278" s="205" t="s">
        <v>41</v>
      </c>
      <c r="O1278" s="85"/>
      <c r="P1278" s="206">
        <f>O1278*H1278</f>
        <v>0</v>
      </c>
      <c r="Q1278" s="206">
        <v>0</v>
      </c>
      <c r="R1278" s="206">
        <f>Q1278*H1278</f>
        <v>0</v>
      </c>
      <c r="S1278" s="206">
        <v>0</v>
      </c>
      <c r="T1278" s="207">
        <f>S1278*H1278</f>
        <v>0</v>
      </c>
      <c r="U1278" s="32"/>
      <c r="V1278" s="32"/>
      <c r="W1278" s="32"/>
      <c r="X1278" s="32"/>
      <c r="Y1278" s="32"/>
      <c r="Z1278" s="32"/>
      <c r="AA1278" s="32"/>
      <c r="AB1278" s="32"/>
      <c r="AC1278" s="32"/>
      <c r="AD1278" s="32"/>
      <c r="AE1278" s="32"/>
      <c r="AR1278" s="208" t="s">
        <v>112</v>
      </c>
      <c r="AT1278" s="208" t="s">
        <v>108</v>
      </c>
      <c r="AU1278" s="208" t="s">
        <v>76</v>
      </c>
      <c r="AY1278" s="11" t="s">
        <v>113</v>
      </c>
      <c r="BE1278" s="209">
        <f>IF(N1278="základní",J1278,0)</f>
        <v>0</v>
      </c>
      <c r="BF1278" s="209">
        <f>IF(N1278="snížená",J1278,0)</f>
        <v>0</v>
      </c>
      <c r="BG1278" s="209">
        <f>IF(N1278="zákl. přenesená",J1278,0)</f>
        <v>0</v>
      </c>
      <c r="BH1278" s="209">
        <f>IF(N1278="sníž. přenesená",J1278,0)</f>
        <v>0</v>
      </c>
      <c r="BI1278" s="209">
        <f>IF(N1278="nulová",J1278,0)</f>
        <v>0</v>
      </c>
      <c r="BJ1278" s="11" t="s">
        <v>84</v>
      </c>
      <c r="BK1278" s="209">
        <f>ROUND(I1278*H1278,2)</f>
        <v>0</v>
      </c>
      <c r="BL1278" s="11" t="s">
        <v>112</v>
      </c>
      <c r="BM1278" s="208" t="s">
        <v>2137</v>
      </c>
    </row>
    <row r="1279" s="2" customFormat="1">
      <c r="A1279" s="32"/>
      <c r="B1279" s="33"/>
      <c r="C1279" s="34"/>
      <c r="D1279" s="210" t="s">
        <v>115</v>
      </c>
      <c r="E1279" s="34"/>
      <c r="F1279" s="211" t="s">
        <v>2138</v>
      </c>
      <c r="G1279" s="34"/>
      <c r="H1279" s="34"/>
      <c r="I1279" s="134"/>
      <c r="J1279" s="34"/>
      <c r="K1279" s="34"/>
      <c r="L1279" s="38"/>
      <c r="M1279" s="212"/>
      <c r="N1279" s="213"/>
      <c r="O1279" s="85"/>
      <c r="P1279" s="85"/>
      <c r="Q1279" s="85"/>
      <c r="R1279" s="85"/>
      <c r="S1279" s="85"/>
      <c r="T1279" s="86"/>
      <c r="U1279" s="32"/>
      <c r="V1279" s="32"/>
      <c r="W1279" s="32"/>
      <c r="X1279" s="32"/>
      <c r="Y1279" s="32"/>
      <c r="Z1279" s="32"/>
      <c r="AA1279" s="32"/>
      <c r="AB1279" s="32"/>
      <c r="AC1279" s="32"/>
      <c r="AD1279" s="32"/>
      <c r="AE1279" s="32"/>
      <c r="AT1279" s="11" t="s">
        <v>115</v>
      </c>
      <c r="AU1279" s="11" t="s">
        <v>76</v>
      </c>
    </row>
    <row r="1280" s="2" customFormat="1">
      <c r="A1280" s="32"/>
      <c r="B1280" s="33"/>
      <c r="C1280" s="34"/>
      <c r="D1280" s="210" t="s">
        <v>117</v>
      </c>
      <c r="E1280" s="34"/>
      <c r="F1280" s="214" t="s">
        <v>2123</v>
      </c>
      <c r="G1280" s="34"/>
      <c r="H1280" s="34"/>
      <c r="I1280" s="134"/>
      <c r="J1280" s="34"/>
      <c r="K1280" s="34"/>
      <c r="L1280" s="38"/>
      <c r="M1280" s="212"/>
      <c r="N1280" s="213"/>
      <c r="O1280" s="85"/>
      <c r="P1280" s="85"/>
      <c r="Q1280" s="85"/>
      <c r="R1280" s="85"/>
      <c r="S1280" s="85"/>
      <c r="T1280" s="86"/>
      <c r="U1280" s="32"/>
      <c r="V1280" s="32"/>
      <c r="W1280" s="32"/>
      <c r="X1280" s="32"/>
      <c r="Y1280" s="32"/>
      <c r="Z1280" s="32"/>
      <c r="AA1280" s="32"/>
      <c r="AB1280" s="32"/>
      <c r="AC1280" s="32"/>
      <c r="AD1280" s="32"/>
      <c r="AE1280" s="32"/>
      <c r="AT1280" s="11" t="s">
        <v>117</v>
      </c>
      <c r="AU1280" s="11" t="s">
        <v>76</v>
      </c>
    </row>
    <row r="1281" s="2" customFormat="1" ht="16.5" customHeight="1">
      <c r="A1281" s="32"/>
      <c r="B1281" s="33"/>
      <c r="C1281" s="196" t="s">
        <v>2139</v>
      </c>
      <c r="D1281" s="196" t="s">
        <v>108</v>
      </c>
      <c r="E1281" s="197" t="s">
        <v>2140</v>
      </c>
      <c r="F1281" s="198" t="s">
        <v>2141</v>
      </c>
      <c r="G1281" s="199" t="s">
        <v>1284</v>
      </c>
      <c r="H1281" s="200">
        <v>20</v>
      </c>
      <c r="I1281" s="201"/>
      <c r="J1281" s="202">
        <f>ROUND(I1281*H1281,2)</f>
        <v>0</v>
      </c>
      <c r="K1281" s="203"/>
      <c r="L1281" s="38"/>
      <c r="M1281" s="204" t="s">
        <v>1</v>
      </c>
      <c r="N1281" s="205" t="s">
        <v>41</v>
      </c>
      <c r="O1281" s="85"/>
      <c r="P1281" s="206">
        <f>O1281*H1281</f>
        <v>0</v>
      </c>
      <c r="Q1281" s="206">
        <v>0</v>
      </c>
      <c r="R1281" s="206">
        <f>Q1281*H1281</f>
        <v>0</v>
      </c>
      <c r="S1281" s="206">
        <v>0</v>
      </c>
      <c r="T1281" s="207">
        <f>S1281*H1281</f>
        <v>0</v>
      </c>
      <c r="U1281" s="32"/>
      <c r="V1281" s="32"/>
      <c r="W1281" s="32"/>
      <c r="X1281" s="32"/>
      <c r="Y1281" s="32"/>
      <c r="Z1281" s="32"/>
      <c r="AA1281" s="32"/>
      <c r="AB1281" s="32"/>
      <c r="AC1281" s="32"/>
      <c r="AD1281" s="32"/>
      <c r="AE1281" s="32"/>
      <c r="AR1281" s="208" t="s">
        <v>112</v>
      </c>
      <c r="AT1281" s="208" t="s">
        <v>108</v>
      </c>
      <c r="AU1281" s="208" t="s">
        <v>76</v>
      </c>
      <c r="AY1281" s="11" t="s">
        <v>113</v>
      </c>
      <c r="BE1281" s="209">
        <f>IF(N1281="základní",J1281,0)</f>
        <v>0</v>
      </c>
      <c r="BF1281" s="209">
        <f>IF(N1281="snížená",J1281,0)</f>
        <v>0</v>
      </c>
      <c r="BG1281" s="209">
        <f>IF(N1281="zákl. přenesená",J1281,0)</f>
        <v>0</v>
      </c>
      <c r="BH1281" s="209">
        <f>IF(N1281="sníž. přenesená",J1281,0)</f>
        <v>0</v>
      </c>
      <c r="BI1281" s="209">
        <f>IF(N1281="nulová",J1281,0)</f>
        <v>0</v>
      </c>
      <c r="BJ1281" s="11" t="s">
        <v>84</v>
      </c>
      <c r="BK1281" s="209">
        <f>ROUND(I1281*H1281,2)</f>
        <v>0</v>
      </c>
      <c r="BL1281" s="11" t="s">
        <v>112</v>
      </c>
      <c r="BM1281" s="208" t="s">
        <v>2142</v>
      </c>
    </row>
    <row r="1282" s="2" customFormat="1">
      <c r="A1282" s="32"/>
      <c r="B1282" s="33"/>
      <c r="C1282" s="34"/>
      <c r="D1282" s="210" t="s">
        <v>115</v>
      </c>
      <c r="E1282" s="34"/>
      <c r="F1282" s="211" t="s">
        <v>2143</v>
      </c>
      <c r="G1282" s="34"/>
      <c r="H1282" s="34"/>
      <c r="I1282" s="134"/>
      <c r="J1282" s="34"/>
      <c r="K1282" s="34"/>
      <c r="L1282" s="38"/>
      <c r="M1282" s="212"/>
      <c r="N1282" s="213"/>
      <c r="O1282" s="85"/>
      <c r="P1282" s="85"/>
      <c r="Q1282" s="85"/>
      <c r="R1282" s="85"/>
      <c r="S1282" s="85"/>
      <c r="T1282" s="86"/>
      <c r="U1282" s="32"/>
      <c r="V1282" s="32"/>
      <c r="W1282" s="32"/>
      <c r="X1282" s="32"/>
      <c r="Y1282" s="32"/>
      <c r="Z1282" s="32"/>
      <c r="AA1282" s="32"/>
      <c r="AB1282" s="32"/>
      <c r="AC1282" s="32"/>
      <c r="AD1282" s="32"/>
      <c r="AE1282" s="32"/>
      <c r="AT1282" s="11" t="s">
        <v>115</v>
      </c>
      <c r="AU1282" s="11" t="s">
        <v>76</v>
      </c>
    </row>
    <row r="1283" s="2" customFormat="1">
      <c r="A1283" s="32"/>
      <c r="B1283" s="33"/>
      <c r="C1283" s="34"/>
      <c r="D1283" s="210" t="s">
        <v>117</v>
      </c>
      <c r="E1283" s="34"/>
      <c r="F1283" s="214" t="s">
        <v>2123</v>
      </c>
      <c r="G1283" s="34"/>
      <c r="H1283" s="34"/>
      <c r="I1283" s="134"/>
      <c r="J1283" s="34"/>
      <c r="K1283" s="34"/>
      <c r="L1283" s="38"/>
      <c r="M1283" s="212"/>
      <c r="N1283" s="213"/>
      <c r="O1283" s="85"/>
      <c r="P1283" s="85"/>
      <c r="Q1283" s="85"/>
      <c r="R1283" s="85"/>
      <c r="S1283" s="85"/>
      <c r="T1283" s="86"/>
      <c r="U1283" s="32"/>
      <c r="V1283" s="32"/>
      <c r="W1283" s="32"/>
      <c r="X1283" s="32"/>
      <c r="Y1283" s="32"/>
      <c r="Z1283" s="32"/>
      <c r="AA1283" s="32"/>
      <c r="AB1283" s="32"/>
      <c r="AC1283" s="32"/>
      <c r="AD1283" s="32"/>
      <c r="AE1283" s="32"/>
      <c r="AT1283" s="11" t="s">
        <v>117</v>
      </c>
      <c r="AU1283" s="11" t="s">
        <v>76</v>
      </c>
    </row>
    <row r="1284" s="2" customFormat="1" ht="16.5" customHeight="1">
      <c r="A1284" s="32"/>
      <c r="B1284" s="33"/>
      <c r="C1284" s="196" t="s">
        <v>2144</v>
      </c>
      <c r="D1284" s="196" t="s">
        <v>108</v>
      </c>
      <c r="E1284" s="197" t="s">
        <v>2145</v>
      </c>
      <c r="F1284" s="198" t="s">
        <v>2146</v>
      </c>
      <c r="G1284" s="199" t="s">
        <v>121</v>
      </c>
      <c r="H1284" s="200">
        <v>30</v>
      </c>
      <c r="I1284" s="201"/>
      <c r="J1284" s="202">
        <f>ROUND(I1284*H1284,2)</f>
        <v>0</v>
      </c>
      <c r="K1284" s="203"/>
      <c r="L1284" s="38"/>
      <c r="M1284" s="204" t="s">
        <v>1</v>
      </c>
      <c r="N1284" s="205" t="s">
        <v>41</v>
      </c>
      <c r="O1284" s="85"/>
      <c r="P1284" s="206">
        <f>O1284*H1284</f>
        <v>0</v>
      </c>
      <c r="Q1284" s="206">
        <v>0</v>
      </c>
      <c r="R1284" s="206">
        <f>Q1284*H1284</f>
        <v>0</v>
      </c>
      <c r="S1284" s="206">
        <v>0</v>
      </c>
      <c r="T1284" s="207">
        <f>S1284*H1284</f>
        <v>0</v>
      </c>
      <c r="U1284" s="32"/>
      <c r="V1284" s="32"/>
      <c r="W1284" s="32"/>
      <c r="X1284" s="32"/>
      <c r="Y1284" s="32"/>
      <c r="Z1284" s="32"/>
      <c r="AA1284" s="32"/>
      <c r="AB1284" s="32"/>
      <c r="AC1284" s="32"/>
      <c r="AD1284" s="32"/>
      <c r="AE1284" s="32"/>
      <c r="AR1284" s="208" t="s">
        <v>112</v>
      </c>
      <c r="AT1284" s="208" t="s">
        <v>108</v>
      </c>
      <c r="AU1284" s="208" t="s">
        <v>76</v>
      </c>
      <c r="AY1284" s="11" t="s">
        <v>113</v>
      </c>
      <c r="BE1284" s="209">
        <f>IF(N1284="základní",J1284,0)</f>
        <v>0</v>
      </c>
      <c r="BF1284" s="209">
        <f>IF(N1284="snížená",J1284,0)</f>
        <v>0</v>
      </c>
      <c r="BG1284" s="209">
        <f>IF(N1284="zákl. přenesená",J1284,0)</f>
        <v>0</v>
      </c>
      <c r="BH1284" s="209">
        <f>IF(N1284="sníž. přenesená",J1284,0)</f>
        <v>0</v>
      </c>
      <c r="BI1284" s="209">
        <f>IF(N1284="nulová",J1284,0)</f>
        <v>0</v>
      </c>
      <c r="BJ1284" s="11" t="s">
        <v>84</v>
      </c>
      <c r="BK1284" s="209">
        <f>ROUND(I1284*H1284,2)</f>
        <v>0</v>
      </c>
      <c r="BL1284" s="11" t="s">
        <v>112</v>
      </c>
      <c r="BM1284" s="208" t="s">
        <v>2147</v>
      </c>
    </row>
    <row r="1285" s="2" customFormat="1">
      <c r="A1285" s="32"/>
      <c r="B1285" s="33"/>
      <c r="C1285" s="34"/>
      <c r="D1285" s="210" t="s">
        <v>115</v>
      </c>
      <c r="E1285" s="34"/>
      <c r="F1285" s="211" t="s">
        <v>2148</v>
      </c>
      <c r="G1285" s="34"/>
      <c r="H1285" s="34"/>
      <c r="I1285" s="134"/>
      <c r="J1285" s="34"/>
      <c r="K1285" s="34"/>
      <c r="L1285" s="38"/>
      <c r="M1285" s="212"/>
      <c r="N1285" s="213"/>
      <c r="O1285" s="85"/>
      <c r="P1285" s="85"/>
      <c r="Q1285" s="85"/>
      <c r="R1285" s="85"/>
      <c r="S1285" s="85"/>
      <c r="T1285" s="86"/>
      <c r="U1285" s="32"/>
      <c r="V1285" s="32"/>
      <c r="W1285" s="32"/>
      <c r="X1285" s="32"/>
      <c r="Y1285" s="32"/>
      <c r="Z1285" s="32"/>
      <c r="AA1285" s="32"/>
      <c r="AB1285" s="32"/>
      <c r="AC1285" s="32"/>
      <c r="AD1285" s="32"/>
      <c r="AE1285" s="32"/>
      <c r="AT1285" s="11" t="s">
        <v>115</v>
      </c>
      <c r="AU1285" s="11" t="s">
        <v>76</v>
      </c>
    </row>
    <row r="1286" s="2" customFormat="1">
      <c r="A1286" s="32"/>
      <c r="B1286" s="33"/>
      <c r="C1286" s="34"/>
      <c r="D1286" s="210" t="s">
        <v>117</v>
      </c>
      <c r="E1286" s="34"/>
      <c r="F1286" s="214" t="s">
        <v>2123</v>
      </c>
      <c r="G1286" s="34"/>
      <c r="H1286" s="34"/>
      <c r="I1286" s="134"/>
      <c r="J1286" s="34"/>
      <c r="K1286" s="34"/>
      <c r="L1286" s="38"/>
      <c r="M1286" s="212"/>
      <c r="N1286" s="213"/>
      <c r="O1286" s="85"/>
      <c r="P1286" s="85"/>
      <c r="Q1286" s="85"/>
      <c r="R1286" s="85"/>
      <c r="S1286" s="85"/>
      <c r="T1286" s="86"/>
      <c r="U1286" s="32"/>
      <c r="V1286" s="32"/>
      <c r="W1286" s="32"/>
      <c r="X1286" s="32"/>
      <c r="Y1286" s="32"/>
      <c r="Z1286" s="32"/>
      <c r="AA1286" s="32"/>
      <c r="AB1286" s="32"/>
      <c r="AC1286" s="32"/>
      <c r="AD1286" s="32"/>
      <c r="AE1286" s="32"/>
      <c r="AT1286" s="11" t="s">
        <v>117</v>
      </c>
      <c r="AU1286" s="11" t="s">
        <v>76</v>
      </c>
    </row>
    <row r="1287" s="2" customFormat="1" ht="16.5" customHeight="1">
      <c r="A1287" s="32"/>
      <c r="B1287" s="33"/>
      <c r="C1287" s="196" t="s">
        <v>2149</v>
      </c>
      <c r="D1287" s="196" t="s">
        <v>108</v>
      </c>
      <c r="E1287" s="197" t="s">
        <v>2150</v>
      </c>
      <c r="F1287" s="198" t="s">
        <v>2151</v>
      </c>
      <c r="G1287" s="199" t="s">
        <v>1284</v>
      </c>
      <c r="H1287" s="200">
        <v>20</v>
      </c>
      <c r="I1287" s="201"/>
      <c r="J1287" s="202">
        <f>ROUND(I1287*H1287,2)</f>
        <v>0</v>
      </c>
      <c r="K1287" s="203"/>
      <c r="L1287" s="38"/>
      <c r="M1287" s="204" t="s">
        <v>1</v>
      </c>
      <c r="N1287" s="205" t="s">
        <v>41</v>
      </c>
      <c r="O1287" s="85"/>
      <c r="P1287" s="206">
        <f>O1287*H1287</f>
        <v>0</v>
      </c>
      <c r="Q1287" s="206">
        <v>0</v>
      </c>
      <c r="R1287" s="206">
        <f>Q1287*H1287</f>
        <v>0</v>
      </c>
      <c r="S1287" s="206">
        <v>0</v>
      </c>
      <c r="T1287" s="207">
        <f>S1287*H1287</f>
        <v>0</v>
      </c>
      <c r="U1287" s="32"/>
      <c r="V1287" s="32"/>
      <c r="W1287" s="32"/>
      <c r="X1287" s="32"/>
      <c r="Y1287" s="32"/>
      <c r="Z1287" s="32"/>
      <c r="AA1287" s="32"/>
      <c r="AB1287" s="32"/>
      <c r="AC1287" s="32"/>
      <c r="AD1287" s="32"/>
      <c r="AE1287" s="32"/>
      <c r="AR1287" s="208" t="s">
        <v>112</v>
      </c>
      <c r="AT1287" s="208" t="s">
        <v>108</v>
      </c>
      <c r="AU1287" s="208" t="s">
        <v>76</v>
      </c>
      <c r="AY1287" s="11" t="s">
        <v>113</v>
      </c>
      <c r="BE1287" s="209">
        <f>IF(N1287="základní",J1287,0)</f>
        <v>0</v>
      </c>
      <c r="BF1287" s="209">
        <f>IF(N1287="snížená",J1287,0)</f>
        <v>0</v>
      </c>
      <c r="BG1287" s="209">
        <f>IF(N1287="zákl. přenesená",J1287,0)</f>
        <v>0</v>
      </c>
      <c r="BH1287" s="209">
        <f>IF(N1287="sníž. přenesená",J1287,0)</f>
        <v>0</v>
      </c>
      <c r="BI1287" s="209">
        <f>IF(N1287="nulová",J1287,0)</f>
        <v>0</v>
      </c>
      <c r="BJ1287" s="11" t="s">
        <v>84</v>
      </c>
      <c r="BK1287" s="209">
        <f>ROUND(I1287*H1287,2)</f>
        <v>0</v>
      </c>
      <c r="BL1287" s="11" t="s">
        <v>112</v>
      </c>
      <c r="BM1287" s="208" t="s">
        <v>2152</v>
      </c>
    </row>
    <row r="1288" s="2" customFormat="1">
      <c r="A1288" s="32"/>
      <c r="B1288" s="33"/>
      <c r="C1288" s="34"/>
      <c r="D1288" s="210" t="s">
        <v>115</v>
      </c>
      <c r="E1288" s="34"/>
      <c r="F1288" s="211" t="s">
        <v>2153</v>
      </c>
      <c r="G1288" s="34"/>
      <c r="H1288" s="34"/>
      <c r="I1288" s="134"/>
      <c r="J1288" s="34"/>
      <c r="K1288" s="34"/>
      <c r="L1288" s="38"/>
      <c r="M1288" s="212"/>
      <c r="N1288" s="213"/>
      <c r="O1288" s="85"/>
      <c r="P1288" s="85"/>
      <c r="Q1288" s="85"/>
      <c r="R1288" s="85"/>
      <c r="S1288" s="85"/>
      <c r="T1288" s="86"/>
      <c r="U1288" s="32"/>
      <c r="V1288" s="32"/>
      <c r="W1288" s="32"/>
      <c r="X1288" s="32"/>
      <c r="Y1288" s="32"/>
      <c r="Z1288" s="32"/>
      <c r="AA1288" s="32"/>
      <c r="AB1288" s="32"/>
      <c r="AC1288" s="32"/>
      <c r="AD1288" s="32"/>
      <c r="AE1288" s="32"/>
      <c r="AT1288" s="11" t="s">
        <v>115</v>
      </c>
      <c r="AU1288" s="11" t="s">
        <v>76</v>
      </c>
    </row>
    <row r="1289" s="2" customFormat="1">
      <c r="A1289" s="32"/>
      <c r="B1289" s="33"/>
      <c r="C1289" s="34"/>
      <c r="D1289" s="210" t="s">
        <v>117</v>
      </c>
      <c r="E1289" s="34"/>
      <c r="F1289" s="214" t="s">
        <v>2123</v>
      </c>
      <c r="G1289" s="34"/>
      <c r="H1289" s="34"/>
      <c r="I1289" s="134"/>
      <c r="J1289" s="34"/>
      <c r="K1289" s="34"/>
      <c r="L1289" s="38"/>
      <c r="M1289" s="212"/>
      <c r="N1289" s="213"/>
      <c r="O1289" s="85"/>
      <c r="P1289" s="85"/>
      <c r="Q1289" s="85"/>
      <c r="R1289" s="85"/>
      <c r="S1289" s="85"/>
      <c r="T1289" s="86"/>
      <c r="U1289" s="32"/>
      <c r="V1289" s="32"/>
      <c r="W1289" s="32"/>
      <c r="X1289" s="32"/>
      <c r="Y1289" s="32"/>
      <c r="Z1289" s="32"/>
      <c r="AA1289" s="32"/>
      <c r="AB1289" s="32"/>
      <c r="AC1289" s="32"/>
      <c r="AD1289" s="32"/>
      <c r="AE1289" s="32"/>
      <c r="AT1289" s="11" t="s">
        <v>117</v>
      </c>
      <c r="AU1289" s="11" t="s">
        <v>76</v>
      </c>
    </row>
    <row r="1290" s="2" customFormat="1" ht="16.5" customHeight="1">
      <c r="A1290" s="32"/>
      <c r="B1290" s="33"/>
      <c r="C1290" s="196" t="s">
        <v>2154</v>
      </c>
      <c r="D1290" s="196" t="s">
        <v>108</v>
      </c>
      <c r="E1290" s="197" t="s">
        <v>2155</v>
      </c>
      <c r="F1290" s="198" t="s">
        <v>2156</v>
      </c>
      <c r="G1290" s="199" t="s">
        <v>1284</v>
      </c>
      <c r="H1290" s="200">
        <v>20</v>
      </c>
      <c r="I1290" s="201"/>
      <c r="J1290" s="202">
        <f>ROUND(I1290*H1290,2)</f>
        <v>0</v>
      </c>
      <c r="K1290" s="203"/>
      <c r="L1290" s="38"/>
      <c r="M1290" s="204" t="s">
        <v>1</v>
      </c>
      <c r="N1290" s="205" t="s">
        <v>41</v>
      </c>
      <c r="O1290" s="85"/>
      <c r="P1290" s="206">
        <f>O1290*H1290</f>
        <v>0</v>
      </c>
      <c r="Q1290" s="206">
        <v>0</v>
      </c>
      <c r="R1290" s="206">
        <f>Q1290*H1290</f>
        <v>0</v>
      </c>
      <c r="S1290" s="206">
        <v>0</v>
      </c>
      <c r="T1290" s="207">
        <f>S1290*H1290</f>
        <v>0</v>
      </c>
      <c r="U1290" s="32"/>
      <c r="V1290" s="32"/>
      <c r="W1290" s="32"/>
      <c r="X1290" s="32"/>
      <c r="Y1290" s="32"/>
      <c r="Z1290" s="32"/>
      <c r="AA1290" s="32"/>
      <c r="AB1290" s="32"/>
      <c r="AC1290" s="32"/>
      <c r="AD1290" s="32"/>
      <c r="AE1290" s="32"/>
      <c r="AR1290" s="208" t="s">
        <v>112</v>
      </c>
      <c r="AT1290" s="208" t="s">
        <v>108</v>
      </c>
      <c r="AU1290" s="208" t="s">
        <v>76</v>
      </c>
      <c r="AY1290" s="11" t="s">
        <v>113</v>
      </c>
      <c r="BE1290" s="209">
        <f>IF(N1290="základní",J1290,0)</f>
        <v>0</v>
      </c>
      <c r="BF1290" s="209">
        <f>IF(N1290="snížená",J1290,0)</f>
        <v>0</v>
      </c>
      <c r="BG1290" s="209">
        <f>IF(N1290="zákl. přenesená",J1290,0)</f>
        <v>0</v>
      </c>
      <c r="BH1290" s="209">
        <f>IF(N1290="sníž. přenesená",J1290,0)</f>
        <v>0</v>
      </c>
      <c r="BI1290" s="209">
        <f>IF(N1290="nulová",J1290,0)</f>
        <v>0</v>
      </c>
      <c r="BJ1290" s="11" t="s">
        <v>84</v>
      </c>
      <c r="BK1290" s="209">
        <f>ROUND(I1290*H1290,2)</f>
        <v>0</v>
      </c>
      <c r="BL1290" s="11" t="s">
        <v>112</v>
      </c>
      <c r="BM1290" s="208" t="s">
        <v>2157</v>
      </c>
    </row>
    <row r="1291" s="2" customFormat="1">
      <c r="A1291" s="32"/>
      <c r="B1291" s="33"/>
      <c r="C1291" s="34"/>
      <c r="D1291" s="210" t="s">
        <v>115</v>
      </c>
      <c r="E1291" s="34"/>
      <c r="F1291" s="211" t="s">
        <v>2158</v>
      </c>
      <c r="G1291" s="34"/>
      <c r="H1291" s="34"/>
      <c r="I1291" s="134"/>
      <c r="J1291" s="34"/>
      <c r="K1291" s="34"/>
      <c r="L1291" s="38"/>
      <c r="M1291" s="212"/>
      <c r="N1291" s="213"/>
      <c r="O1291" s="85"/>
      <c r="P1291" s="85"/>
      <c r="Q1291" s="85"/>
      <c r="R1291" s="85"/>
      <c r="S1291" s="85"/>
      <c r="T1291" s="86"/>
      <c r="U1291" s="32"/>
      <c r="V1291" s="32"/>
      <c r="W1291" s="32"/>
      <c r="X1291" s="32"/>
      <c r="Y1291" s="32"/>
      <c r="Z1291" s="32"/>
      <c r="AA1291" s="32"/>
      <c r="AB1291" s="32"/>
      <c r="AC1291" s="32"/>
      <c r="AD1291" s="32"/>
      <c r="AE1291" s="32"/>
      <c r="AT1291" s="11" t="s">
        <v>115</v>
      </c>
      <c r="AU1291" s="11" t="s">
        <v>76</v>
      </c>
    </row>
    <row r="1292" s="2" customFormat="1">
      <c r="A1292" s="32"/>
      <c r="B1292" s="33"/>
      <c r="C1292" s="34"/>
      <c r="D1292" s="210" t="s">
        <v>117</v>
      </c>
      <c r="E1292" s="34"/>
      <c r="F1292" s="214" t="s">
        <v>2123</v>
      </c>
      <c r="G1292" s="34"/>
      <c r="H1292" s="34"/>
      <c r="I1292" s="134"/>
      <c r="J1292" s="34"/>
      <c r="K1292" s="34"/>
      <c r="L1292" s="38"/>
      <c r="M1292" s="212"/>
      <c r="N1292" s="213"/>
      <c r="O1292" s="85"/>
      <c r="P1292" s="85"/>
      <c r="Q1292" s="85"/>
      <c r="R1292" s="85"/>
      <c r="S1292" s="85"/>
      <c r="T1292" s="86"/>
      <c r="U1292" s="32"/>
      <c r="V1292" s="32"/>
      <c r="W1292" s="32"/>
      <c r="X1292" s="32"/>
      <c r="Y1292" s="32"/>
      <c r="Z1292" s="32"/>
      <c r="AA1292" s="32"/>
      <c r="AB1292" s="32"/>
      <c r="AC1292" s="32"/>
      <c r="AD1292" s="32"/>
      <c r="AE1292" s="32"/>
      <c r="AT1292" s="11" t="s">
        <v>117</v>
      </c>
      <c r="AU1292" s="11" t="s">
        <v>76</v>
      </c>
    </row>
    <row r="1293" s="2" customFormat="1" ht="16.5" customHeight="1">
      <c r="A1293" s="32"/>
      <c r="B1293" s="33"/>
      <c r="C1293" s="196" t="s">
        <v>2159</v>
      </c>
      <c r="D1293" s="196" t="s">
        <v>108</v>
      </c>
      <c r="E1293" s="197" t="s">
        <v>2160</v>
      </c>
      <c r="F1293" s="198" t="s">
        <v>2161</v>
      </c>
      <c r="G1293" s="199" t="s">
        <v>1284</v>
      </c>
      <c r="H1293" s="200">
        <v>20</v>
      </c>
      <c r="I1293" s="201"/>
      <c r="J1293" s="202">
        <f>ROUND(I1293*H1293,2)</f>
        <v>0</v>
      </c>
      <c r="K1293" s="203"/>
      <c r="L1293" s="38"/>
      <c r="M1293" s="204" t="s">
        <v>1</v>
      </c>
      <c r="N1293" s="205" t="s">
        <v>41</v>
      </c>
      <c r="O1293" s="85"/>
      <c r="P1293" s="206">
        <f>O1293*H1293</f>
        <v>0</v>
      </c>
      <c r="Q1293" s="206">
        <v>0</v>
      </c>
      <c r="R1293" s="206">
        <f>Q1293*H1293</f>
        <v>0</v>
      </c>
      <c r="S1293" s="206">
        <v>0</v>
      </c>
      <c r="T1293" s="207">
        <f>S1293*H1293</f>
        <v>0</v>
      </c>
      <c r="U1293" s="32"/>
      <c r="V1293" s="32"/>
      <c r="W1293" s="32"/>
      <c r="X1293" s="32"/>
      <c r="Y1293" s="32"/>
      <c r="Z1293" s="32"/>
      <c r="AA1293" s="32"/>
      <c r="AB1293" s="32"/>
      <c r="AC1293" s="32"/>
      <c r="AD1293" s="32"/>
      <c r="AE1293" s="32"/>
      <c r="AR1293" s="208" t="s">
        <v>112</v>
      </c>
      <c r="AT1293" s="208" t="s">
        <v>108</v>
      </c>
      <c r="AU1293" s="208" t="s">
        <v>76</v>
      </c>
      <c r="AY1293" s="11" t="s">
        <v>113</v>
      </c>
      <c r="BE1293" s="209">
        <f>IF(N1293="základní",J1293,0)</f>
        <v>0</v>
      </c>
      <c r="BF1293" s="209">
        <f>IF(N1293="snížená",J1293,0)</f>
        <v>0</v>
      </c>
      <c r="BG1293" s="209">
        <f>IF(N1293="zákl. přenesená",J1293,0)</f>
        <v>0</v>
      </c>
      <c r="BH1293" s="209">
        <f>IF(N1293="sníž. přenesená",J1293,0)</f>
        <v>0</v>
      </c>
      <c r="BI1293" s="209">
        <f>IF(N1293="nulová",J1293,0)</f>
        <v>0</v>
      </c>
      <c r="BJ1293" s="11" t="s">
        <v>84</v>
      </c>
      <c r="BK1293" s="209">
        <f>ROUND(I1293*H1293,2)</f>
        <v>0</v>
      </c>
      <c r="BL1293" s="11" t="s">
        <v>112</v>
      </c>
      <c r="BM1293" s="208" t="s">
        <v>2162</v>
      </c>
    </row>
    <row r="1294" s="2" customFormat="1">
      <c r="A1294" s="32"/>
      <c r="B1294" s="33"/>
      <c r="C1294" s="34"/>
      <c r="D1294" s="210" t="s">
        <v>115</v>
      </c>
      <c r="E1294" s="34"/>
      <c r="F1294" s="211" t="s">
        <v>2163</v>
      </c>
      <c r="G1294" s="34"/>
      <c r="H1294" s="34"/>
      <c r="I1294" s="134"/>
      <c r="J1294" s="34"/>
      <c r="K1294" s="34"/>
      <c r="L1294" s="38"/>
      <c r="M1294" s="212"/>
      <c r="N1294" s="213"/>
      <c r="O1294" s="85"/>
      <c r="P1294" s="85"/>
      <c r="Q1294" s="85"/>
      <c r="R1294" s="85"/>
      <c r="S1294" s="85"/>
      <c r="T1294" s="86"/>
      <c r="U1294" s="32"/>
      <c r="V1294" s="32"/>
      <c r="W1294" s="32"/>
      <c r="X1294" s="32"/>
      <c r="Y1294" s="32"/>
      <c r="Z1294" s="32"/>
      <c r="AA1294" s="32"/>
      <c r="AB1294" s="32"/>
      <c r="AC1294" s="32"/>
      <c r="AD1294" s="32"/>
      <c r="AE1294" s="32"/>
      <c r="AT1294" s="11" t="s">
        <v>115</v>
      </c>
      <c r="AU1294" s="11" t="s">
        <v>76</v>
      </c>
    </row>
    <row r="1295" s="2" customFormat="1">
      <c r="A1295" s="32"/>
      <c r="B1295" s="33"/>
      <c r="C1295" s="34"/>
      <c r="D1295" s="210" t="s">
        <v>117</v>
      </c>
      <c r="E1295" s="34"/>
      <c r="F1295" s="214" t="s">
        <v>2123</v>
      </c>
      <c r="G1295" s="34"/>
      <c r="H1295" s="34"/>
      <c r="I1295" s="134"/>
      <c r="J1295" s="34"/>
      <c r="K1295" s="34"/>
      <c r="L1295" s="38"/>
      <c r="M1295" s="212"/>
      <c r="N1295" s="213"/>
      <c r="O1295" s="85"/>
      <c r="P1295" s="85"/>
      <c r="Q1295" s="85"/>
      <c r="R1295" s="85"/>
      <c r="S1295" s="85"/>
      <c r="T1295" s="86"/>
      <c r="U1295" s="32"/>
      <c r="V1295" s="32"/>
      <c r="W1295" s="32"/>
      <c r="X1295" s="32"/>
      <c r="Y1295" s="32"/>
      <c r="Z1295" s="32"/>
      <c r="AA1295" s="32"/>
      <c r="AB1295" s="32"/>
      <c r="AC1295" s="32"/>
      <c r="AD1295" s="32"/>
      <c r="AE1295" s="32"/>
      <c r="AT1295" s="11" t="s">
        <v>117</v>
      </c>
      <c r="AU1295" s="11" t="s">
        <v>76</v>
      </c>
    </row>
    <row r="1296" s="2" customFormat="1" ht="16.5" customHeight="1">
      <c r="A1296" s="32"/>
      <c r="B1296" s="33"/>
      <c r="C1296" s="196" t="s">
        <v>2164</v>
      </c>
      <c r="D1296" s="196" t="s">
        <v>108</v>
      </c>
      <c r="E1296" s="197" t="s">
        <v>2165</v>
      </c>
      <c r="F1296" s="198" t="s">
        <v>2166</v>
      </c>
      <c r="G1296" s="199" t="s">
        <v>1284</v>
      </c>
      <c r="H1296" s="200">
        <v>20</v>
      </c>
      <c r="I1296" s="201"/>
      <c r="J1296" s="202">
        <f>ROUND(I1296*H1296,2)</f>
        <v>0</v>
      </c>
      <c r="K1296" s="203"/>
      <c r="L1296" s="38"/>
      <c r="M1296" s="204" t="s">
        <v>1</v>
      </c>
      <c r="N1296" s="205" t="s">
        <v>41</v>
      </c>
      <c r="O1296" s="85"/>
      <c r="P1296" s="206">
        <f>O1296*H1296</f>
        <v>0</v>
      </c>
      <c r="Q1296" s="206">
        <v>0</v>
      </c>
      <c r="R1296" s="206">
        <f>Q1296*H1296</f>
        <v>0</v>
      </c>
      <c r="S1296" s="206">
        <v>0</v>
      </c>
      <c r="T1296" s="207">
        <f>S1296*H1296</f>
        <v>0</v>
      </c>
      <c r="U1296" s="32"/>
      <c r="V1296" s="32"/>
      <c r="W1296" s="32"/>
      <c r="X1296" s="32"/>
      <c r="Y1296" s="32"/>
      <c r="Z1296" s="32"/>
      <c r="AA1296" s="32"/>
      <c r="AB1296" s="32"/>
      <c r="AC1296" s="32"/>
      <c r="AD1296" s="32"/>
      <c r="AE1296" s="32"/>
      <c r="AR1296" s="208" t="s">
        <v>112</v>
      </c>
      <c r="AT1296" s="208" t="s">
        <v>108</v>
      </c>
      <c r="AU1296" s="208" t="s">
        <v>76</v>
      </c>
      <c r="AY1296" s="11" t="s">
        <v>113</v>
      </c>
      <c r="BE1296" s="209">
        <f>IF(N1296="základní",J1296,0)</f>
        <v>0</v>
      </c>
      <c r="BF1296" s="209">
        <f>IF(N1296="snížená",J1296,0)</f>
        <v>0</v>
      </c>
      <c r="BG1296" s="209">
        <f>IF(N1296="zákl. přenesená",J1296,0)</f>
        <v>0</v>
      </c>
      <c r="BH1296" s="209">
        <f>IF(N1296="sníž. přenesená",J1296,0)</f>
        <v>0</v>
      </c>
      <c r="BI1296" s="209">
        <f>IF(N1296="nulová",J1296,0)</f>
        <v>0</v>
      </c>
      <c r="BJ1296" s="11" t="s">
        <v>84</v>
      </c>
      <c r="BK1296" s="209">
        <f>ROUND(I1296*H1296,2)</f>
        <v>0</v>
      </c>
      <c r="BL1296" s="11" t="s">
        <v>112</v>
      </c>
      <c r="BM1296" s="208" t="s">
        <v>2167</v>
      </c>
    </row>
    <row r="1297" s="2" customFormat="1">
      <c r="A1297" s="32"/>
      <c r="B1297" s="33"/>
      <c r="C1297" s="34"/>
      <c r="D1297" s="210" t="s">
        <v>115</v>
      </c>
      <c r="E1297" s="34"/>
      <c r="F1297" s="211" t="s">
        <v>2168</v>
      </c>
      <c r="G1297" s="34"/>
      <c r="H1297" s="34"/>
      <c r="I1297" s="134"/>
      <c r="J1297" s="34"/>
      <c r="K1297" s="34"/>
      <c r="L1297" s="38"/>
      <c r="M1297" s="212"/>
      <c r="N1297" s="213"/>
      <c r="O1297" s="85"/>
      <c r="P1297" s="85"/>
      <c r="Q1297" s="85"/>
      <c r="R1297" s="85"/>
      <c r="S1297" s="85"/>
      <c r="T1297" s="86"/>
      <c r="U1297" s="32"/>
      <c r="V1297" s="32"/>
      <c r="W1297" s="32"/>
      <c r="X1297" s="32"/>
      <c r="Y1297" s="32"/>
      <c r="Z1297" s="32"/>
      <c r="AA1297" s="32"/>
      <c r="AB1297" s="32"/>
      <c r="AC1297" s="32"/>
      <c r="AD1297" s="32"/>
      <c r="AE1297" s="32"/>
      <c r="AT1297" s="11" t="s">
        <v>115</v>
      </c>
      <c r="AU1297" s="11" t="s">
        <v>76</v>
      </c>
    </row>
    <row r="1298" s="2" customFormat="1">
      <c r="A1298" s="32"/>
      <c r="B1298" s="33"/>
      <c r="C1298" s="34"/>
      <c r="D1298" s="210" t="s">
        <v>117</v>
      </c>
      <c r="E1298" s="34"/>
      <c r="F1298" s="214" t="s">
        <v>2123</v>
      </c>
      <c r="G1298" s="34"/>
      <c r="H1298" s="34"/>
      <c r="I1298" s="134"/>
      <c r="J1298" s="34"/>
      <c r="K1298" s="34"/>
      <c r="L1298" s="38"/>
      <c r="M1298" s="212"/>
      <c r="N1298" s="213"/>
      <c r="O1298" s="85"/>
      <c r="P1298" s="85"/>
      <c r="Q1298" s="85"/>
      <c r="R1298" s="85"/>
      <c r="S1298" s="85"/>
      <c r="T1298" s="86"/>
      <c r="U1298" s="32"/>
      <c r="V1298" s="32"/>
      <c r="W1298" s="32"/>
      <c r="X1298" s="32"/>
      <c r="Y1298" s="32"/>
      <c r="Z1298" s="32"/>
      <c r="AA1298" s="32"/>
      <c r="AB1298" s="32"/>
      <c r="AC1298" s="32"/>
      <c r="AD1298" s="32"/>
      <c r="AE1298" s="32"/>
      <c r="AT1298" s="11" t="s">
        <v>117</v>
      </c>
      <c r="AU1298" s="11" t="s">
        <v>76</v>
      </c>
    </row>
    <row r="1299" s="2" customFormat="1" ht="16.5" customHeight="1">
      <c r="A1299" s="32"/>
      <c r="B1299" s="33"/>
      <c r="C1299" s="196" t="s">
        <v>2169</v>
      </c>
      <c r="D1299" s="196" t="s">
        <v>108</v>
      </c>
      <c r="E1299" s="197" t="s">
        <v>2170</v>
      </c>
      <c r="F1299" s="198" t="s">
        <v>2171</v>
      </c>
      <c r="G1299" s="199" t="s">
        <v>121</v>
      </c>
      <c r="H1299" s="200">
        <v>1500</v>
      </c>
      <c r="I1299" s="201"/>
      <c r="J1299" s="202">
        <f>ROUND(I1299*H1299,2)</f>
        <v>0</v>
      </c>
      <c r="K1299" s="203"/>
      <c r="L1299" s="38"/>
      <c r="M1299" s="204" t="s">
        <v>1</v>
      </c>
      <c r="N1299" s="205" t="s">
        <v>41</v>
      </c>
      <c r="O1299" s="85"/>
      <c r="P1299" s="206">
        <f>O1299*H1299</f>
        <v>0</v>
      </c>
      <c r="Q1299" s="206">
        <v>0</v>
      </c>
      <c r="R1299" s="206">
        <f>Q1299*H1299</f>
        <v>0</v>
      </c>
      <c r="S1299" s="206">
        <v>0</v>
      </c>
      <c r="T1299" s="207">
        <f>S1299*H1299</f>
        <v>0</v>
      </c>
      <c r="U1299" s="32"/>
      <c r="V1299" s="32"/>
      <c r="W1299" s="32"/>
      <c r="X1299" s="32"/>
      <c r="Y1299" s="32"/>
      <c r="Z1299" s="32"/>
      <c r="AA1299" s="32"/>
      <c r="AB1299" s="32"/>
      <c r="AC1299" s="32"/>
      <c r="AD1299" s="32"/>
      <c r="AE1299" s="32"/>
      <c r="AR1299" s="208" t="s">
        <v>112</v>
      </c>
      <c r="AT1299" s="208" t="s">
        <v>108</v>
      </c>
      <c r="AU1299" s="208" t="s">
        <v>76</v>
      </c>
      <c r="AY1299" s="11" t="s">
        <v>113</v>
      </c>
      <c r="BE1299" s="209">
        <f>IF(N1299="základní",J1299,0)</f>
        <v>0</v>
      </c>
      <c r="BF1299" s="209">
        <f>IF(N1299="snížená",J1299,0)</f>
        <v>0</v>
      </c>
      <c r="BG1299" s="209">
        <f>IF(N1299="zákl. přenesená",J1299,0)</f>
        <v>0</v>
      </c>
      <c r="BH1299" s="209">
        <f>IF(N1299="sníž. přenesená",J1299,0)</f>
        <v>0</v>
      </c>
      <c r="BI1299" s="209">
        <f>IF(N1299="nulová",J1299,0)</f>
        <v>0</v>
      </c>
      <c r="BJ1299" s="11" t="s">
        <v>84</v>
      </c>
      <c r="BK1299" s="209">
        <f>ROUND(I1299*H1299,2)</f>
        <v>0</v>
      </c>
      <c r="BL1299" s="11" t="s">
        <v>112</v>
      </c>
      <c r="BM1299" s="208" t="s">
        <v>2172</v>
      </c>
    </row>
    <row r="1300" s="2" customFormat="1">
      <c r="A1300" s="32"/>
      <c r="B1300" s="33"/>
      <c r="C1300" s="34"/>
      <c r="D1300" s="210" t="s">
        <v>115</v>
      </c>
      <c r="E1300" s="34"/>
      <c r="F1300" s="211" t="s">
        <v>2173</v>
      </c>
      <c r="G1300" s="34"/>
      <c r="H1300" s="34"/>
      <c r="I1300" s="134"/>
      <c r="J1300" s="34"/>
      <c r="K1300" s="34"/>
      <c r="L1300" s="38"/>
      <c r="M1300" s="212"/>
      <c r="N1300" s="213"/>
      <c r="O1300" s="85"/>
      <c r="P1300" s="85"/>
      <c r="Q1300" s="85"/>
      <c r="R1300" s="85"/>
      <c r="S1300" s="85"/>
      <c r="T1300" s="86"/>
      <c r="U1300" s="32"/>
      <c r="V1300" s="32"/>
      <c r="W1300" s="32"/>
      <c r="X1300" s="32"/>
      <c r="Y1300" s="32"/>
      <c r="Z1300" s="32"/>
      <c r="AA1300" s="32"/>
      <c r="AB1300" s="32"/>
      <c r="AC1300" s="32"/>
      <c r="AD1300" s="32"/>
      <c r="AE1300" s="32"/>
      <c r="AT1300" s="11" t="s">
        <v>115</v>
      </c>
      <c r="AU1300" s="11" t="s">
        <v>76</v>
      </c>
    </row>
    <row r="1301" s="2" customFormat="1">
      <c r="A1301" s="32"/>
      <c r="B1301" s="33"/>
      <c r="C1301" s="34"/>
      <c r="D1301" s="210" t="s">
        <v>117</v>
      </c>
      <c r="E1301" s="34"/>
      <c r="F1301" s="214" t="s">
        <v>2174</v>
      </c>
      <c r="G1301" s="34"/>
      <c r="H1301" s="34"/>
      <c r="I1301" s="134"/>
      <c r="J1301" s="34"/>
      <c r="K1301" s="34"/>
      <c r="L1301" s="38"/>
      <c r="M1301" s="212"/>
      <c r="N1301" s="213"/>
      <c r="O1301" s="85"/>
      <c r="P1301" s="85"/>
      <c r="Q1301" s="85"/>
      <c r="R1301" s="85"/>
      <c r="S1301" s="85"/>
      <c r="T1301" s="86"/>
      <c r="U1301" s="32"/>
      <c r="V1301" s="32"/>
      <c r="W1301" s="32"/>
      <c r="X1301" s="32"/>
      <c r="Y1301" s="32"/>
      <c r="Z1301" s="32"/>
      <c r="AA1301" s="32"/>
      <c r="AB1301" s="32"/>
      <c r="AC1301" s="32"/>
      <c r="AD1301" s="32"/>
      <c r="AE1301" s="32"/>
      <c r="AT1301" s="11" t="s">
        <v>117</v>
      </c>
      <c r="AU1301" s="11" t="s">
        <v>76</v>
      </c>
    </row>
    <row r="1302" s="2" customFormat="1" ht="16.5" customHeight="1">
      <c r="A1302" s="32"/>
      <c r="B1302" s="33"/>
      <c r="C1302" s="196" t="s">
        <v>2175</v>
      </c>
      <c r="D1302" s="196" t="s">
        <v>108</v>
      </c>
      <c r="E1302" s="197" t="s">
        <v>2176</v>
      </c>
      <c r="F1302" s="198" t="s">
        <v>2177</v>
      </c>
      <c r="G1302" s="199" t="s">
        <v>121</v>
      </c>
      <c r="H1302" s="200">
        <v>100</v>
      </c>
      <c r="I1302" s="201"/>
      <c r="J1302" s="202">
        <f>ROUND(I1302*H1302,2)</f>
        <v>0</v>
      </c>
      <c r="K1302" s="203"/>
      <c r="L1302" s="38"/>
      <c r="M1302" s="204" t="s">
        <v>1</v>
      </c>
      <c r="N1302" s="205" t="s">
        <v>41</v>
      </c>
      <c r="O1302" s="85"/>
      <c r="P1302" s="206">
        <f>O1302*H1302</f>
        <v>0</v>
      </c>
      <c r="Q1302" s="206">
        <v>0</v>
      </c>
      <c r="R1302" s="206">
        <f>Q1302*H1302</f>
        <v>0</v>
      </c>
      <c r="S1302" s="206">
        <v>0</v>
      </c>
      <c r="T1302" s="207">
        <f>S1302*H1302</f>
        <v>0</v>
      </c>
      <c r="U1302" s="32"/>
      <c r="V1302" s="32"/>
      <c r="W1302" s="32"/>
      <c r="X1302" s="32"/>
      <c r="Y1302" s="32"/>
      <c r="Z1302" s="32"/>
      <c r="AA1302" s="32"/>
      <c r="AB1302" s="32"/>
      <c r="AC1302" s="32"/>
      <c r="AD1302" s="32"/>
      <c r="AE1302" s="32"/>
      <c r="AR1302" s="208" t="s">
        <v>112</v>
      </c>
      <c r="AT1302" s="208" t="s">
        <v>108</v>
      </c>
      <c r="AU1302" s="208" t="s">
        <v>76</v>
      </c>
      <c r="AY1302" s="11" t="s">
        <v>113</v>
      </c>
      <c r="BE1302" s="209">
        <f>IF(N1302="základní",J1302,0)</f>
        <v>0</v>
      </c>
      <c r="BF1302" s="209">
        <f>IF(N1302="snížená",J1302,0)</f>
        <v>0</v>
      </c>
      <c r="BG1302" s="209">
        <f>IF(N1302="zákl. přenesená",J1302,0)</f>
        <v>0</v>
      </c>
      <c r="BH1302" s="209">
        <f>IF(N1302="sníž. přenesená",J1302,0)</f>
        <v>0</v>
      </c>
      <c r="BI1302" s="209">
        <f>IF(N1302="nulová",J1302,0)</f>
        <v>0</v>
      </c>
      <c r="BJ1302" s="11" t="s">
        <v>84</v>
      </c>
      <c r="BK1302" s="209">
        <f>ROUND(I1302*H1302,2)</f>
        <v>0</v>
      </c>
      <c r="BL1302" s="11" t="s">
        <v>112</v>
      </c>
      <c r="BM1302" s="208" t="s">
        <v>2178</v>
      </c>
    </row>
    <row r="1303" s="2" customFormat="1">
      <c r="A1303" s="32"/>
      <c r="B1303" s="33"/>
      <c r="C1303" s="34"/>
      <c r="D1303" s="210" t="s">
        <v>115</v>
      </c>
      <c r="E1303" s="34"/>
      <c r="F1303" s="211" t="s">
        <v>2179</v>
      </c>
      <c r="G1303" s="34"/>
      <c r="H1303" s="34"/>
      <c r="I1303" s="134"/>
      <c r="J1303" s="34"/>
      <c r="K1303" s="34"/>
      <c r="L1303" s="38"/>
      <c r="M1303" s="212"/>
      <c r="N1303" s="213"/>
      <c r="O1303" s="85"/>
      <c r="P1303" s="85"/>
      <c r="Q1303" s="85"/>
      <c r="R1303" s="85"/>
      <c r="S1303" s="85"/>
      <c r="T1303" s="86"/>
      <c r="U1303" s="32"/>
      <c r="V1303" s="32"/>
      <c r="W1303" s="32"/>
      <c r="X1303" s="32"/>
      <c r="Y1303" s="32"/>
      <c r="Z1303" s="32"/>
      <c r="AA1303" s="32"/>
      <c r="AB1303" s="32"/>
      <c r="AC1303" s="32"/>
      <c r="AD1303" s="32"/>
      <c r="AE1303" s="32"/>
      <c r="AT1303" s="11" t="s">
        <v>115</v>
      </c>
      <c r="AU1303" s="11" t="s">
        <v>76</v>
      </c>
    </row>
    <row r="1304" s="2" customFormat="1">
      <c r="A1304" s="32"/>
      <c r="B1304" s="33"/>
      <c r="C1304" s="34"/>
      <c r="D1304" s="210" t="s">
        <v>117</v>
      </c>
      <c r="E1304" s="34"/>
      <c r="F1304" s="214" t="s">
        <v>2174</v>
      </c>
      <c r="G1304" s="34"/>
      <c r="H1304" s="34"/>
      <c r="I1304" s="134"/>
      <c r="J1304" s="34"/>
      <c r="K1304" s="34"/>
      <c r="L1304" s="38"/>
      <c r="M1304" s="212"/>
      <c r="N1304" s="213"/>
      <c r="O1304" s="85"/>
      <c r="P1304" s="85"/>
      <c r="Q1304" s="85"/>
      <c r="R1304" s="85"/>
      <c r="S1304" s="85"/>
      <c r="T1304" s="86"/>
      <c r="U1304" s="32"/>
      <c r="V1304" s="32"/>
      <c r="W1304" s="32"/>
      <c r="X1304" s="32"/>
      <c r="Y1304" s="32"/>
      <c r="Z1304" s="32"/>
      <c r="AA1304" s="32"/>
      <c r="AB1304" s="32"/>
      <c r="AC1304" s="32"/>
      <c r="AD1304" s="32"/>
      <c r="AE1304" s="32"/>
      <c r="AT1304" s="11" t="s">
        <v>117</v>
      </c>
      <c r="AU1304" s="11" t="s">
        <v>76</v>
      </c>
    </row>
    <row r="1305" s="2" customFormat="1" ht="16.5" customHeight="1">
      <c r="A1305" s="32"/>
      <c r="B1305" s="33"/>
      <c r="C1305" s="196" t="s">
        <v>2180</v>
      </c>
      <c r="D1305" s="196" t="s">
        <v>108</v>
      </c>
      <c r="E1305" s="197" t="s">
        <v>2181</v>
      </c>
      <c r="F1305" s="198" t="s">
        <v>2182</v>
      </c>
      <c r="G1305" s="199" t="s">
        <v>121</v>
      </c>
      <c r="H1305" s="200">
        <v>20</v>
      </c>
      <c r="I1305" s="201"/>
      <c r="J1305" s="202">
        <f>ROUND(I1305*H1305,2)</f>
        <v>0</v>
      </c>
      <c r="K1305" s="203"/>
      <c r="L1305" s="38"/>
      <c r="M1305" s="204" t="s">
        <v>1</v>
      </c>
      <c r="N1305" s="205" t="s">
        <v>41</v>
      </c>
      <c r="O1305" s="85"/>
      <c r="P1305" s="206">
        <f>O1305*H1305</f>
        <v>0</v>
      </c>
      <c r="Q1305" s="206">
        <v>0</v>
      </c>
      <c r="R1305" s="206">
        <f>Q1305*H1305</f>
        <v>0</v>
      </c>
      <c r="S1305" s="206">
        <v>0</v>
      </c>
      <c r="T1305" s="207">
        <f>S1305*H1305</f>
        <v>0</v>
      </c>
      <c r="U1305" s="32"/>
      <c r="V1305" s="32"/>
      <c r="W1305" s="32"/>
      <c r="X1305" s="32"/>
      <c r="Y1305" s="32"/>
      <c r="Z1305" s="32"/>
      <c r="AA1305" s="32"/>
      <c r="AB1305" s="32"/>
      <c r="AC1305" s="32"/>
      <c r="AD1305" s="32"/>
      <c r="AE1305" s="32"/>
      <c r="AR1305" s="208" t="s">
        <v>112</v>
      </c>
      <c r="AT1305" s="208" t="s">
        <v>108</v>
      </c>
      <c r="AU1305" s="208" t="s">
        <v>76</v>
      </c>
      <c r="AY1305" s="11" t="s">
        <v>113</v>
      </c>
      <c r="BE1305" s="209">
        <f>IF(N1305="základní",J1305,0)</f>
        <v>0</v>
      </c>
      <c r="BF1305" s="209">
        <f>IF(N1305="snížená",J1305,0)</f>
        <v>0</v>
      </c>
      <c r="BG1305" s="209">
        <f>IF(N1305="zákl. přenesená",J1305,0)</f>
        <v>0</v>
      </c>
      <c r="BH1305" s="209">
        <f>IF(N1305="sníž. přenesená",J1305,0)</f>
        <v>0</v>
      </c>
      <c r="BI1305" s="209">
        <f>IF(N1305="nulová",J1305,0)</f>
        <v>0</v>
      </c>
      <c r="BJ1305" s="11" t="s">
        <v>84</v>
      </c>
      <c r="BK1305" s="209">
        <f>ROUND(I1305*H1305,2)</f>
        <v>0</v>
      </c>
      <c r="BL1305" s="11" t="s">
        <v>112</v>
      </c>
      <c r="BM1305" s="208" t="s">
        <v>2183</v>
      </c>
    </row>
    <row r="1306" s="2" customFormat="1">
      <c r="A1306" s="32"/>
      <c r="B1306" s="33"/>
      <c r="C1306" s="34"/>
      <c r="D1306" s="210" t="s">
        <v>115</v>
      </c>
      <c r="E1306" s="34"/>
      <c r="F1306" s="211" t="s">
        <v>2184</v>
      </c>
      <c r="G1306" s="34"/>
      <c r="H1306" s="34"/>
      <c r="I1306" s="134"/>
      <c r="J1306" s="34"/>
      <c r="K1306" s="34"/>
      <c r="L1306" s="38"/>
      <c r="M1306" s="212"/>
      <c r="N1306" s="213"/>
      <c r="O1306" s="85"/>
      <c r="P1306" s="85"/>
      <c r="Q1306" s="85"/>
      <c r="R1306" s="85"/>
      <c r="S1306" s="85"/>
      <c r="T1306" s="86"/>
      <c r="U1306" s="32"/>
      <c r="V1306" s="32"/>
      <c r="W1306" s="32"/>
      <c r="X1306" s="32"/>
      <c r="Y1306" s="32"/>
      <c r="Z1306" s="32"/>
      <c r="AA1306" s="32"/>
      <c r="AB1306" s="32"/>
      <c r="AC1306" s="32"/>
      <c r="AD1306" s="32"/>
      <c r="AE1306" s="32"/>
      <c r="AT1306" s="11" t="s">
        <v>115</v>
      </c>
      <c r="AU1306" s="11" t="s">
        <v>76</v>
      </c>
    </row>
    <row r="1307" s="2" customFormat="1">
      <c r="A1307" s="32"/>
      <c r="B1307" s="33"/>
      <c r="C1307" s="34"/>
      <c r="D1307" s="210" t="s">
        <v>117</v>
      </c>
      <c r="E1307" s="34"/>
      <c r="F1307" s="214" t="s">
        <v>2174</v>
      </c>
      <c r="G1307" s="34"/>
      <c r="H1307" s="34"/>
      <c r="I1307" s="134"/>
      <c r="J1307" s="34"/>
      <c r="K1307" s="34"/>
      <c r="L1307" s="38"/>
      <c r="M1307" s="212"/>
      <c r="N1307" s="213"/>
      <c r="O1307" s="85"/>
      <c r="P1307" s="85"/>
      <c r="Q1307" s="85"/>
      <c r="R1307" s="85"/>
      <c r="S1307" s="85"/>
      <c r="T1307" s="86"/>
      <c r="U1307" s="32"/>
      <c r="V1307" s="32"/>
      <c r="W1307" s="32"/>
      <c r="X1307" s="32"/>
      <c r="Y1307" s="32"/>
      <c r="Z1307" s="32"/>
      <c r="AA1307" s="32"/>
      <c r="AB1307" s="32"/>
      <c r="AC1307" s="32"/>
      <c r="AD1307" s="32"/>
      <c r="AE1307" s="32"/>
      <c r="AT1307" s="11" t="s">
        <v>117</v>
      </c>
      <c r="AU1307" s="11" t="s">
        <v>76</v>
      </c>
    </row>
    <row r="1308" s="2" customFormat="1" ht="16.5" customHeight="1">
      <c r="A1308" s="32"/>
      <c r="B1308" s="33"/>
      <c r="C1308" s="196" t="s">
        <v>2185</v>
      </c>
      <c r="D1308" s="196" t="s">
        <v>108</v>
      </c>
      <c r="E1308" s="197" t="s">
        <v>2186</v>
      </c>
      <c r="F1308" s="198" t="s">
        <v>2187</v>
      </c>
      <c r="G1308" s="199" t="s">
        <v>121</v>
      </c>
      <c r="H1308" s="200">
        <v>25</v>
      </c>
      <c r="I1308" s="201"/>
      <c r="J1308" s="202">
        <f>ROUND(I1308*H1308,2)</f>
        <v>0</v>
      </c>
      <c r="K1308" s="203"/>
      <c r="L1308" s="38"/>
      <c r="M1308" s="204" t="s">
        <v>1</v>
      </c>
      <c r="N1308" s="205" t="s">
        <v>41</v>
      </c>
      <c r="O1308" s="85"/>
      <c r="P1308" s="206">
        <f>O1308*H1308</f>
        <v>0</v>
      </c>
      <c r="Q1308" s="206">
        <v>0</v>
      </c>
      <c r="R1308" s="206">
        <f>Q1308*H1308</f>
        <v>0</v>
      </c>
      <c r="S1308" s="206">
        <v>0</v>
      </c>
      <c r="T1308" s="207">
        <f>S1308*H1308</f>
        <v>0</v>
      </c>
      <c r="U1308" s="32"/>
      <c r="V1308" s="32"/>
      <c r="W1308" s="32"/>
      <c r="X1308" s="32"/>
      <c r="Y1308" s="32"/>
      <c r="Z1308" s="32"/>
      <c r="AA1308" s="32"/>
      <c r="AB1308" s="32"/>
      <c r="AC1308" s="32"/>
      <c r="AD1308" s="32"/>
      <c r="AE1308" s="32"/>
      <c r="AR1308" s="208" t="s">
        <v>112</v>
      </c>
      <c r="AT1308" s="208" t="s">
        <v>108</v>
      </c>
      <c r="AU1308" s="208" t="s">
        <v>76</v>
      </c>
      <c r="AY1308" s="11" t="s">
        <v>113</v>
      </c>
      <c r="BE1308" s="209">
        <f>IF(N1308="základní",J1308,0)</f>
        <v>0</v>
      </c>
      <c r="BF1308" s="209">
        <f>IF(N1308="snížená",J1308,0)</f>
        <v>0</v>
      </c>
      <c r="BG1308" s="209">
        <f>IF(N1308="zákl. přenesená",J1308,0)</f>
        <v>0</v>
      </c>
      <c r="BH1308" s="209">
        <f>IF(N1308="sníž. přenesená",J1308,0)</f>
        <v>0</v>
      </c>
      <c r="BI1308" s="209">
        <f>IF(N1308="nulová",J1308,0)</f>
        <v>0</v>
      </c>
      <c r="BJ1308" s="11" t="s">
        <v>84</v>
      </c>
      <c r="BK1308" s="209">
        <f>ROUND(I1308*H1308,2)</f>
        <v>0</v>
      </c>
      <c r="BL1308" s="11" t="s">
        <v>112</v>
      </c>
      <c r="BM1308" s="208" t="s">
        <v>2188</v>
      </c>
    </row>
    <row r="1309" s="2" customFormat="1">
      <c r="A1309" s="32"/>
      <c r="B1309" s="33"/>
      <c r="C1309" s="34"/>
      <c r="D1309" s="210" t="s">
        <v>115</v>
      </c>
      <c r="E1309" s="34"/>
      <c r="F1309" s="211" t="s">
        <v>2189</v>
      </c>
      <c r="G1309" s="34"/>
      <c r="H1309" s="34"/>
      <c r="I1309" s="134"/>
      <c r="J1309" s="34"/>
      <c r="K1309" s="34"/>
      <c r="L1309" s="38"/>
      <c r="M1309" s="212"/>
      <c r="N1309" s="213"/>
      <c r="O1309" s="85"/>
      <c r="P1309" s="85"/>
      <c r="Q1309" s="85"/>
      <c r="R1309" s="85"/>
      <c r="S1309" s="85"/>
      <c r="T1309" s="86"/>
      <c r="U1309" s="32"/>
      <c r="V1309" s="32"/>
      <c r="W1309" s="32"/>
      <c r="X1309" s="32"/>
      <c r="Y1309" s="32"/>
      <c r="Z1309" s="32"/>
      <c r="AA1309" s="32"/>
      <c r="AB1309" s="32"/>
      <c r="AC1309" s="32"/>
      <c r="AD1309" s="32"/>
      <c r="AE1309" s="32"/>
      <c r="AT1309" s="11" t="s">
        <v>115</v>
      </c>
      <c r="AU1309" s="11" t="s">
        <v>76</v>
      </c>
    </row>
    <row r="1310" s="2" customFormat="1">
      <c r="A1310" s="32"/>
      <c r="B1310" s="33"/>
      <c r="C1310" s="34"/>
      <c r="D1310" s="210" t="s">
        <v>117</v>
      </c>
      <c r="E1310" s="34"/>
      <c r="F1310" s="214" t="s">
        <v>2174</v>
      </c>
      <c r="G1310" s="34"/>
      <c r="H1310" s="34"/>
      <c r="I1310" s="134"/>
      <c r="J1310" s="34"/>
      <c r="K1310" s="34"/>
      <c r="L1310" s="38"/>
      <c r="M1310" s="212"/>
      <c r="N1310" s="213"/>
      <c r="O1310" s="85"/>
      <c r="P1310" s="85"/>
      <c r="Q1310" s="85"/>
      <c r="R1310" s="85"/>
      <c r="S1310" s="85"/>
      <c r="T1310" s="86"/>
      <c r="U1310" s="32"/>
      <c r="V1310" s="32"/>
      <c r="W1310" s="32"/>
      <c r="X1310" s="32"/>
      <c r="Y1310" s="32"/>
      <c r="Z1310" s="32"/>
      <c r="AA1310" s="32"/>
      <c r="AB1310" s="32"/>
      <c r="AC1310" s="32"/>
      <c r="AD1310" s="32"/>
      <c r="AE1310" s="32"/>
      <c r="AT1310" s="11" t="s">
        <v>117</v>
      </c>
      <c r="AU1310" s="11" t="s">
        <v>76</v>
      </c>
    </row>
    <row r="1311" s="2" customFormat="1" ht="16.5" customHeight="1">
      <c r="A1311" s="32"/>
      <c r="B1311" s="33"/>
      <c r="C1311" s="196" t="s">
        <v>2190</v>
      </c>
      <c r="D1311" s="196" t="s">
        <v>108</v>
      </c>
      <c r="E1311" s="197" t="s">
        <v>2191</v>
      </c>
      <c r="F1311" s="198" t="s">
        <v>2192</v>
      </c>
      <c r="G1311" s="199" t="s">
        <v>121</v>
      </c>
      <c r="H1311" s="200">
        <v>200</v>
      </c>
      <c r="I1311" s="201"/>
      <c r="J1311" s="202">
        <f>ROUND(I1311*H1311,2)</f>
        <v>0</v>
      </c>
      <c r="K1311" s="203"/>
      <c r="L1311" s="38"/>
      <c r="M1311" s="204" t="s">
        <v>1</v>
      </c>
      <c r="N1311" s="205" t="s">
        <v>41</v>
      </c>
      <c r="O1311" s="85"/>
      <c r="P1311" s="206">
        <f>O1311*H1311</f>
        <v>0</v>
      </c>
      <c r="Q1311" s="206">
        <v>0</v>
      </c>
      <c r="R1311" s="206">
        <f>Q1311*H1311</f>
        <v>0</v>
      </c>
      <c r="S1311" s="206">
        <v>0</v>
      </c>
      <c r="T1311" s="207">
        <f>S1311*H1311</f>
        <v>0</v>
      </c>
      <c r="U1311" s="32"/>
      <c r="V1311" s="32"/>
      <c r="W1311" s="32"/>
      <c r="X1311" s="32"/>
      <c r="Y1311" s="32"/>
      <c r="Z1311" s="32"/>
      <c r="AA1311" s="32"/>
      <c r="AB1311" s="32"/>
      <c r="AC1311" s="32"/>
      <c r="AD1311" s="32"/>
      <c r="AE1311" s="32"/>
      <c r="AR1311" s="208" t="s">
        <v>112</v>
      </c>
      <c r="AT1311" s="208" t="s">
        <v>108</v>
      </c>
      <c r="AU1311" s="208" t="s">
        <v>76</v>
      </c>
      <c r="AY1311" s="11" t="s">
        <v>113</v>
      </c>
      <c r="BE1311" s="209">
        <f>IF(N1311="základní",J1311,0)</f>
        <v>0</v>
      </c>
      <c r="BF1311" s="209">
        <f>IF(N1311="snížená",J1311,0)</f>
        <v>0</v>
      </c>
      <c r="BG1311" s="209">
        <f>IF(N1311="zákl. přenesená",J1311,0)</f>
        <v>0</v>
      </c>
      <c r="BH1311" s="209">
        <f>IF(N1311="sníž. přenesená",J1311,0)</f>
        <v>0</v>
      </c>
      <c r="BI1311" s="209">
        <f>IF(N1311="nulová",J1311,0)</f>
        <v>0</v>
      </c>
      <c r="BJ1311" s="11" t="s">
        <v>84</v>
      </c>
      <c r="BK1311" s="209">
        <f>ROUND(I1311*H1311,2)</f>
        <v>0</v>
      </c>
      <c r="BL1311" s="11" t="s">
        <v>112</v>
      </c>
      <c r="BM1311" s="208" t="s">
        <v>2193</v>
      </c>
    </row>
    <row r="1312" s="2" customFormat="1">
      <c r="A1312" s="32"/>
      <c r="B1312" s="33"/>
      <c r="C1312" s="34"/>
      <c r="D1312" s="210" t="s">
        <v>115</v>
      </c>
      <c r="E1312" s="34"/>
      <c r="F1312" s="211" t="s">
        <v>2194</v>
      </c>
      <c r="G1312" s="34"/>
      <c r="H1312" s="34"/>
      <c r="I1312" s="134"/>
      <c r="J1312" s="34"/>
      <c r="K1312" s="34"/>
      <c r="L1312" s="38"/>
      <c r="M1312" s="212"/>
      <c r="N1312" s="213"/>
      <c r="O1312" s="85"/>
      <c r="P1312" s="85"/>
      <c r="Q1312" s="85"/>
      <c r="R1312" s="85"/>
      <c r="S1312" s="85"/>
      <c r="T1312" s="86"/>
      <c r="U1312" s="32"/>
      <c r="V1312" s="32"/>
      <c r="W1312" s="32"/>
      <c r="X1312" s="32"/>
      <c r="Y1312" s="32"/>
      <c r="Z1312" s="32"/>
      <c r="AA1312" s="32"/>
      <c r="AB1312" s="32"/>
      <c r="AC1312" s="32"/>
      <c r="AD1312" s="32"/>
      <c r="AE1312" s="32"/>
      <c r="AT1312" s="11" t="s">
        <v>115</v>
      </c>
      <c r="AU1312" s="11" t="s">
        <v>76</v>
      </c>
    </row>
    <row r="1313" s="2" customFormat="1">
      <c r="A1313" s="32"/>
      <c r="B1313" s="33"/>
      <c r="C1313" s="34"/>
      <c r="D1313" s="210" t="s">
        <v>117</v>
      </c>
      <c r="E1313" s="34"/>
      <c r="F1313" s="214" t="s">
        <v>2174</v>
      </c>
      <c r="G1313" s="34"/>
      <c r="H1313" s="34"/>
      <c r="I1313" s="134"/>
      <c r="J1313" s="34"/>
      <c r="K1313" s="34"/>
      <c r="L1313" s="38"/>
      <c r="M1313" s="212"/>
      <c r="N1313" s="213"/>
      <c r="O1313" s="85"/>
      <c r="P1313" s="85"/>
      <c r="Q1313" s="85"/>
      <c r="R1313" s="85"/>
      <c r="S1313" s="85"/>
      <c r="T1313" s="86"/>
      <c r="U1313" s="32"/>
      <c r="V1313" s="32"/>
      <c r="W1313" s="32"/>
      <c r="X1313" s="32"/>
      <c r="Y1313" s="32"/>
      <c r="Z1313" s="32"/>
      <c r="AA1313" s="32"/>
      <c r="AB1313" s="32"/>
      <c r="AC1313" s="32"/>
      <c r="AD1313" s="32"/>
      <c r="AE1313" s="32"/>
      <c r="AT1313" s="11" t="s">
        <v>117</v>
      </c>
      <c r="AU1313" s="11" t="s">
        <v>76</v>
      </c>
    </row>
    <row r="1314" s="2" customFormat="1" ht="16.5" customHeight="1">
      <c r="A1314" s="32"/>
      <c r="B1314" s="33"/>
      <c r="C1314" s="196" t="s">
        <v>2195</v>
      </c>
      <c r="D1314" s="196" t="s">
        <v>108</v>
      </c>
      <c r="E1314" s="197" t="s">
        <v>2196</v>
      </c>
      <c r="F1314" s="198" t="s">
        <v>2197</v>
      </c>
      <c r="G1314" s="199" t="s">
        <v>121</v>
      </c>
      <c r="H1314" s="200">
        <v>50</v>
      </c>
      <c r="I1314" s="201"/>
      <c r="J1314" s="202">
        <f>ROUND(I1314*H1314,2)</f>
        <v>0</v>
      </c>
      <c r="K1314" s="203"/>
      <c r="L1314" s="38"/>
      <c r="M1314" s="204" t="s">
        <v>1</v>
      </c>
      <c r="N1314" s="205" t="s">
        <v>41</v>
      </c>
      <c r="O1314" s="85"/>
      <c r="P1314" s="206">
        <f>O1314*H1314</f>
        <v>0</v>
      </c>
      <c r="Q1314" s="206">
        <v>0</v>
      </c>
      <c r="R1314" s="206">
        <f>Q1314*H1314</f>
        <v>0</v>
      </c>
      <c r="S1314" s="206">
        <v>0</v>
      </c>
      <c r="T1314" s="207">
        <f>S1314*H1314</f>
        <v>0</v>
      </c>
      <c r="U1314" s="32"/>
      <c r="V1314" s="32"/>
      <c r="W1314" s="32"/>
      <c r="X1314" s="32"/>
      <c r="Y1314" s="32"/>
      <c r="Z1314" s="32"/>
      <c r="AA1314" s="32"/>
      <c r="AB1314" s="32"/>
      <c r="AC1314" s="32"/>
      <c r="AD1314" s="32"/>
      <c r="AE1314" s="32"/>
      <c r="AR1314" s="208" t="s">
        <v>112</v>
      </c>
      <c r="AT1314" s="208" t="s">
        <v>108</v>
      </c>
      <c r="AU1314" s="208" t="s">
        <v>76</v>
      </c>
      <c r="AY1314" s="11" t="s">
        <v>113</v>
      </c>
      <c r="BE1314" s="209">
        <f>IF(N1314="základní",J1314,0)</f>
        <v>0</v>
      </c>
      <c r="BF1314" s="209">
        <f>IF(N1314="snížená",J1314,0)</f>
        <v>0</v>
      </c>
      <c r="BG1314" s="209">
        <f>IF(N1314="zákl. přenesená",J1314,0)</f>
        <v>0</v>
      </c>
      <c r="BH1314" s="209">
        <f>IF(N1314="sníž. přenesená",J1314,0)</f>
        <v>0</v>
      </c>
      <c r="BI1314" s="209">
        <f>IF(N1314="nulová",J1314,0)</f>
        <v>0</v>
      </c>
      <c r="BJ1314" s="11" t="s">
        <v>84</v>
      </c>
      <c r="BK1314" s="209">
        <f>ROUND(I1314*H1314,2)</f>
        <v>0</v>
      </c>
      <c r="BL1314" s="11" t="s">
        <v>112</v>
      </c>
      <c r="BM1314" s="208" t="s">
        <v>2198</v>
      </c>
    </row>
    <row r="1315" s="2" customFormat="1">
      <c r="A1315" s="32"/>
      <c r="B1315" s="33"/>
      <c r="C1315" s="34"/>
      <c r="D1315" s="210" t="s">
        <v>115</v>
      </c>
      <c r="E1315" s="34"/>
      <c r="F1315" s="211" t="s">
        <v>2199</v>
      </c>
      <c r="G1315" s="34"/>
      <c r="H1315" s="34"/>
      <c r="I1315" s="134"/>
      <c r="J1315" s="34"/>
      <c r="K1315" s="34"/>
      <c r="L1315" s="38"/>
      <c r="M1315" s="212"/>
      <c r="N1315" s="213"/>
      <c r="O1315" s="85"/>
      <c r="P1315" s="85"/>
      <c r="Q1315" s="85"/>
      <c r="R1315" s="85"/>
      <c r="S1315" s="85"/>
      <c r="T1315" s="86"/>
      <c r="U1315" s="32"/>
      <c r="V1315" s="32"/>
      <c r="W1315" s="32"/>
      <c r="X1315" s="32"/>
      <c r="Y1315" s="32"/>
      <c r="Z1315" s="32"/>
      <c r="AA1315" s="32"/>
      <c r="AB1315" s="32"/>
      <c r="AC1315" s="32"/>
      <c r="AD1315" s="32"/>
      <c r="AE1315" s="32"/>
      <c r="AT1315" s="11" t="s">
        <v>115</v>
      </c>
      <c r="AU1315" s="11" t="s">
        <v>76</v>
      </c>
    </row>
    <row r="1316" s="2" customFormat="1">
      <c r="A1316" s="32"/>
      <c r="B1316" s="33"/>
      <c r="C1316" s="34"/>
      <c r="D1316" s="210" t="s">
        <v>117</v>
      </c>
      <c r="E1316" s="34"/>
      <c r="F1316" s="214" t="s">
        <v>2174</v>
      </c>
      <c r="G1316" s="34"/>
      <c r="H1316" s="34"/>
      <c r="I1316" s="134"/>
      <c r="J1316" s="34"/>
      <c r="K1316" s="34"/>
      <c r="L1316" s="38"/>
      <c r="M1316" s="212"/>
      <c r="N1316" s="213"/>
      <c r="O1316" s="85"/>
      <c r="P1316" s="85"/>
      <c r="Q1316" s="85"/>
      <c r="R1316" s="85"/>
      <c r="S1316" s="85"/>
      <c r="T1316" s="86"/>
      <c r="U1316" s="32"/>
      <c r="V1316" s="32"/>
      <c r="W1316" s="32"/>
      <c r="X1316" s="32"/>
      <c r="Y1316" s="32"/>
      <c r="Z1316" s="32"/>
      <c r="AA1316" s="32"/>
      <c r="AB1316" s="32"/>
      <c r="AC1316" s="32"/>
      <c r="AD1316" s="32"/>
      <c r="AE1316" s="32"/>
      <c r="AT1316" s="11" t="s">
        <v>117</v>
      </c>
      <c r="AU1316" s="11" t="s">
        <v>76</v>
      </c>
    </row>
    <row r="1317" s="2" customFormat="1" ht="16.5" customHeight="1">
      <c r="A1317" s="32"/>
      <c r="B1317" s="33"/>
      <c r="C1317" s="196" t="s">
        <v>2200</v>
      </c>
      <c r="D1317" s="196" t="s">
        <v>108</v>
      </c>
      <c r="E1317" s="197" t="s">
        <v>2201</v>
      </c>
      <c r="F1317" s="198" t="s">
        <v>2202</v>
      </c>
      <c r="G1317" s="199" t="s">
        <v>121</v>
      </c>
      <c r="H1317" s="200">
        <v>600</v>
      </c>
      <c r="I1317" s="201"/>
      <c r="J1317" s="202">
        <f>ROUND(I1317*H1317,2)</f>
        <v>0</v>
      </c>
      <c r="K1317" s="203"/>
      <c r="L1317" s="38"/>
      <c r="M1317" s="204" t="s">
        <v>1</v>
      </c>
      <c r="N1317" s="205" t="s">
        <v>41</v>
      </c>
      <c r="O1317" s="85"/>
      <c r="P1317" s="206">
        <f>O1317*H1317</f>
        <v>0</v>
      </c>
      <c r="Q1317" s="206">
        <v>0</v>
      </c>
      <c r="R1317" s="206">
        <f>Q1317*H1317</f>
        <v>0</v>
      </c>
      <c r="S1317" s="206">
        <v>0</v>
      </c>
      <c r="T1317" s="207">
        <f>S1317*H1317</f>
        <v>0</v>
      </c>
      <c r="U1317" s="32"/>
      <c r="V1317" s="32"/>
      <c r="W1317" s="32"/>
      <c r="X1317" s="32"/>
      <c r="Y1317" s="32"/>
      <c r="Z1317" s="32"/>
      <c r="AA1317" s="32"/>
      <c r="AB1317" s="32"/>
      <c r="AC1317" s="32"/>
      <c r="AD1317" s="32"/>
      <c r="AE1317" s="32"/>
      <c r="AR1317" s="208" t="s">
        <v>112</v>
      </c>
      <c r="AT1317" s="208" t="s">
        <v>108</v>
      </c>
      <c r="AU1317" s="208" t="s">
        <v>76</v>
      </c>
      <c r="AY1317" s="11" t="s">
        <v>113</v>
      </c>
      <c r="BE1317" s="209">
        <f>IF(N1317="základní",J1317,0)</f>
        <v>0</v>
      </c>
      <c r="BF1317" s="209">
        <f>IF(N1317="snížená",J1317,0)</f>
        <v>0</v>
      </c>
      <c r="BG1317" s="209">
        <f>IF(N1317="zákl. přenesená",J1317,0)</f>
        <v>0</v>
      </c>
      <c r="BH1317" s="209">
        <f>IF(N1317="sníž. přenesená",J1317,0)</f>
        <v>0</v>
      </c>
      <c r="BI1317" s="209">
        <f>IF(N1317="nulová",J1317,0)</f>
        <v>0</v>
      </c>
      <c r="BJ1317" s="11" t="s">
        <v>84</v>
      </c>
      <c r="BK1317" s="209">
        <f>ROUND(I1317*H1317,2)</f>
        <v>0</v>
      </c>
      <c r="BL1317" s="11" t="s">
        <v>112</v>
      </c>
      <c r="BM1317" s="208" t="s">
        <v>2203</v>
      </c>
    </row>
    <row r="1318" s="2" customFormat="1">
      <c r="A1318" s="32"/>
      <c r="B1318" s="33"/>
      <c r="C1318" s="34"/>
      <c r="D1318" s="210" t="s">
        <v>115</v>
      </c>
      <c r="E1318" s="34"/>
      <c r="F1318" s="211" t="s">
        <v>2204</v>
      </c>
      <c r="G1318" s="34"/>
      <c r="H1318" s="34"/>
      <c r="I1318" s="134"/>
      <c r="J1318" s="34"/>
      <c r="K1318" s="34"/>
      <c r="L1318" s="38"/>
      <c r="M1318" s="212"/>
      <c r="N1318" s="213"/>
      <c r="O1318" s="85"/>
      <c r="P1318" s="85"/>
      <c r="Q1318" s="85"/>
      <c r="R1318" s="85"/>
      <c r="S1318" s="85"/>
      <c r="T1318" s="86"/>
      <c r="U1318" s="32"/>
      <c r="V1318" s="32"/>
      <c r="W1318" s="32"/>
      <c r="X1318" s="32"/>
      <c r="Y1318" s="32"/>
      <c r="Z1318" s="32"/>
      <c r="AA1318" s="32"/>
      <c r="AB1318" s="32"/>
      <c r="AC1318" s="32"/>
      <c r="AD1318" s="32"/>
      <c r="AE1318" s="32"/>
      <c r="AT1318" s="11" t="s">
        <v>115</v>
      </c>
      <c r="AU1318" s="11" t="s">
        <v>76</v>
      </c>
    </row>
    <row r="1319" s="2" customFormat="1">
      <c r="A1319" s="32"/>
      <c r="B1319" s="33"/>
      <c r="C1319" s="34"/>
      <c r="D1319" s="210" t="s">
        <v>117</v>
      </c>
      <c r="E1319" s="34"/>
      <c r="F1319" s="214" t="s">
        <v>2174</v>
      </c>
      <c r="G1319" s="34"/>
      <c r="H1319" s="34"/>
      <c r="I1319" s="134"/>
      <c r="J1319" s="34"/>
      <c r="K1319" s="34"/>
      <c r="L1319" s="38"/>
      <c r="M1319" s="212"/>
      <c r="N1319" s="213"/>
      <c r="O1319" s="85"/>
      <c r="P1319" s="85"/>
      <c r="Q1319" s="85"/>
      <c r="R1319" s="85"/>
      <c r="S1319" s="85"/>
      <c r="T1319" s="86"/>
      <c r="U1319" s="32"/>
      <c r="V1319" s="32"/>
      <c r="W1319" s="32"/>
      <c r="X1319" s="32"/>
      <c r="Y1319" s="32"/>
      <c r="Z1319" s="32"/>
      <c r="AA1319" s="32"/>
      <c r="AB1319" s="32"/>
      <c r="AC1319" s="32"/>
      <c r="AD1319" s="32"/>
      <c r="AE1319" s="32"/>
      <c r="AT1319" s="11" t="s">
        <v>117</v>
      </c>
      <c r="AU1319" s="11" t="s">
        <v>76</v>
      </c>
    </row>
    <row r="1320" s="2" customFormat="1" ht="16.5" customHeight="1">
      <c r="A1320" s="32"/>
      <c r="B1320" s="33"/>
      <c r="C1320" s="196" t="s">
        <v>2205</v>
      </c>
      <c r="D1320" s="196" t="s">
        <v>108</v>
      </c>
      <c r="E1320" s="197" t="s">
        <v>2206</v>
      </c>
      <c r="F1320" s="198" t="s">
        <v>2207</v>
      </c>
      <c r="G1320" s="199" t="s">
        <v>121</v>
      </c>
      <c r="H1320" s="200">
        <v>100</v>
      </c>
      <c r="I1320" s="201"/>
      <c r="J1320" s="202">
        <f>ROUND(I1320*H1320,2)</f>
        <v>0</v>
      </c>
      <c r="K1320" s="203"/>
      <c r="L1320" s="38"/>
      <c r="M1320" s="204" t="s">
        <v>1</v>
      </c>
      <c r="N1320" s="205" t="s">
        <v>41</v>
      </c>
      <c r="O1320" s="85"/>
      <c r="P1320" s="206">
        <f>O1320*H1320</f>
        <v>0</v>
      </c>
      <c r="Q1320" s="206">
        <v>0</v>
      </c>
      <c r="R1320" s="206">
        <f>Q1320*H1320</f>
        <v>0</v>
      </c>
      <c r="S1320" s="206">
        <v>0</v>
      </c>
      <c r="T1320" s="207">
        <f>S1320*H1320</f>
        <v>0</v>
      </c>
      <c r="U1320" s="32"/>
      <c r="V1320" s="32"/>
      <c r="W1320" s="32"/>
      <c r="X1320" s="32"/>
      <c r="Y1320" s="32"/>
      <c r="Z1320" s="32"/>
      <c r="AA1320" s="32"/>
      <c r="AB1320" s="32"/>
      <c r="AC1320" s="32"/>
      <c r="AD1320" s="32"/>
      <c r="AE1320" s="32"/>
      <c r="AR1320" s="208" t="s">
        <v>112</v>
      </c>
      <c r="AT1320" s="208" t="s">
        <v>108</v>
      </c>
      <c r="AU1320" s="208" t="s">
        <v>76</v>
      </c>
      <c r="AY1320" s="11" t="s">
        <v>113</v>
      </c>
      <c r="BE1320" s="209">
        <f>IF(N1320="základní",J1320,0)</f>
        <v>0</v>
      </c>
      <c r="BF1320" s="209">
        <f>IF(N1320="snížená",J1320,0)</f>
        <v>0</v>
      </c>
      <c r="BG1320" s="209">
        <f>IF(N1320="zákl. přenesená",J1320,0)</f>
        <v>0</v>
      </c>
      <c r="BH1320" s="209">
        <f>IF(N1320="sníž. přenesená",J1320,0)</f>
        <v>0</v>
      </c>
      <c r="BI1320" s="209">
        <f>IF(N1320="nulová",J1320,0)</f>
        <v>0</v>
      </c>
      <c r="BJ1320" s="11" t="s">
        <v>84</v>
      </c>
      <c r="BK1320" s="209">
        <f>ROUND(I1320*H1320,2)</f>
        <v>0</v>
      </c>
      <c r="BL1320" s="11" t="s">
        <v>112</v>
      </c>
      <c r="BM1320" s="208" t="s">
        <v>2208</v>
      </c>
    </row>
    <row r="1321" s="2" customFormat="1">
      <c r="A1321" s="32"/>
      <c r="B1321" s="33"/>
      <c r="C1321" s="34"/>
      <c r="D1321" s="210" t="s">
        <v>115</v>
      </c>
      <c r="E1321" s="34"/>
      <c r="F1321" s="211" t="s">
        <v>2209</v>
      </c>
      <c r="G1321" s="34"/>
      <c r="H1321" s="34"/>
      <c r="I1321" s="134"/>
      <c r="J1321" s="34"/>
      <c r="K1321" s="34"/>
      <c r="L1321" s="38"/>
      <c r="M1321" s="212"/>
      <c r="N1321" s="213"/>
      <c r="O1321" s="85"/>
      <c r="P1321" s="85"/>
      <c r="Q1321" s="85"/>
      <c r="R1321" s="85"/>
      <c r="S1321" s="85"/>
      <c r="T1321" s="86"/>
      <c r="U1321" s="32"/>
      <c r="V1321" s="32"/>
      <c r="W1321" s="32"/>
      <c r="X1321" s="32"/>
      <c r="Y1321" s="32"/>
      <c r="Z1321" s="32"/>
      <c r="AA1321" s="32"/>
      <c r="AB1321" s="32"/>
      <c r="AC1321" s="32"/>
      <c r="AD1321" s="32"/>
      <c r="AE1321" s="32"/>
      <c r="AT1321" s="11" t="s">
        <v>115</v>
      </c>
      <c r="AU1321" s="11" t="s">
        <v>76</v>
      </c>
    </row>
    <row r="1322" s="2" customFormat="1">
      <c r="A1322" s="32"/>
      <c r="B1322" s="33"/>
      <c r="C1322" s="34"/>
      <c r="D1322" s="210" t="s">
        <v>117</v>
      </c>
      <c r="E1322" s="34"/>
      <c r="F1322" s="214" t="s">
        <v>2174</v>
      </c>
      <c r="G1322" s="34"/>
      <c r="H1322" s="34"/>
      <c r="I1322" s="134"/>
      <c r="J1322" s="34"/>
      <c r="K1322" s="34"/>
      <c r="L1322" s="38"/>
      <c r="M1322" s="212"/>
      <c r="N1322" s="213"/>
      <c r="O1322" s="85"/>
      <c r="P1322" s="85"/>
      <c r="Q1322" s="85"/>
      <c r="R1322" s="85"/>
      <c r="S1322" s="85"/>
      <c r="T1322" s="86"/>
      <c r="U1322" s="32"/>
      <c r="V1322" s="32"/>
      <c r="W1322" s="32"/>
      <c r="X1322" s="32"/>
      <c r="Y1322" s="32"/>
      <c r="Z1322" s="32"/>
      <c r="AA1322" s="32"/>
      <c r="AB1322" s="32"/>
      <c r="AC1322" s="32"/>
      <c r="AD1322" s="32"/>
      <c r="AE1322" s="32"/>
      <c r="AT1322" s="11" t="s">
        <v>117</v>
      </c>
      <c r="AU1322" s="11" t="s">
        <v>76</v>
      </c>
    </row>
    <row r="1323" s="2" customFormat="1" ht="16.5" customHeight="1">
      <c r="A1323" s="32"/>
      <c r="B1323" s="33"/>
      <c r="C1323" s="196" t="s">
        <v>2210</v>
      </c>
      <c r="D1323" s="196" t="s">
        <v>108</v>
      </c>
      <c r="E1323" s="197" t="s">
        <v>2211</v>
      </c>
      <c r="F1323" s="198" t="s">
        <v>2212</v>
      </c>
      <c r="G1323" s="199" t="s">
        <v>121</v>
      </c>
      <c r="H1323" s="200">
        <v>200</v>
      </c>
      <c r="I1323" s="201"/>
      <c r="J1323" s="202">
        <f>ROUND(I1323*H1323,2)</f>
        <v>0</v>
      </c>
      <c r="K1323" s="203"/>
      <c r="L1323" s="38"/>
      <c r="M1323" s="204" t="s">
        <v>1</v>
      </c>
      <c r="N1323" s="205" t="s">
        <v>41</v>
      </c>
      <c r="O1323" s="85"/>
      <c r="P1323" s="206">
        <f>O1323*H1323</f>
        <v>0</v>
      </c>
      <c r="Q1323" s="206">
        <v>0</v>
      </c>
      <c r="R1323" s="206">
        <f>Q1323*H1323</f>
        <v>0</v>
      </c>
      <c r="S1323" s="206">
        <v>0</v>
      </c>
      <c r="T1323" s="207">
        <f>S1323*H1323</f>
        <v>0</v>
      </c>
      <c r="U1323" s="32"/>
      <c r="V1323" s="32"/>
      <c r="W1323" s="32"/>
      <c r="X1323" s="32"/>
      <c r="Y1323" s="32"/>
      <c r="Z1323" s="32"/>
      <c r="AA1323" s="32"/>
      <c r="AB1323" s="32"/>
      <c r="AC1323" s="32"/>
      <c r="AD1323" s="32"/>
      <c r="AE1323" s="32"/>
      <c r="AR1323" s="208" t="s">
        <v>112</v>
      </c>
      <c r="AT1323" s="208" t="s">
        <v>108</v>
      </c>
      <c r="AU1323" s="208" t="s">
        <v>76</v>
      </c>
      <c r="AY1323" s="11" t="s">
        <v>113</v>
      </c>
      <c r="BE1323" s="209">
        <f>IF(N1323="základní",J1323,0)</f>
        <v>0</v>
      </c>
      <c r="BF1323" s="209">
        <f>IF(N1323="snížená",J1323,0)</f>
        <v>0</v>
      </c>
      <c r="BG1323" s="209">
        <f>IF(N1323="zákl. přenesená",J1323,0)</f>
        <v>0</v>
      </c>
      <c r="BH1323" s="209">
        <f>IF(N1323="sníž. přenesená",J1323,0)</f>
        <v>0</v>
      </c>
      <c r="BI1323" s="209">
        <f>IF(N1323="nulová",J1323,0)</f>
        <v>0</v>
      </c>
      <c r="BJ1323" s="11" t="s">
        <v>84</v>
      </c>
      <c r="BK1323" s="209">
        <f>ROUND(I1323*H1323,2)</f>
        <v>0</v>
      </c>
      <c r="BL1323" s="11" t="s">
        <v>112</v>
      </c>
      <c r="BM1323" s="208" t="s">
        <v>2213</v>
      </c>
    </row>
    <row r="1324" s="2" customFormat="1">
      <c r="A1324" s="32"/>
      <c r="B1324" s="33"/>
      <c r="C1324" s="34"/>
      <c r="D1324" s="210" t="s">
        <v>115</v>
      </c>
      <c r="E1324" s="34"/>
      <c r="F1324" s="211" t="s">
        <v>2214</v>
      </c>
      <c r="G1324" s="34"/>
      <c r="H1324" s="34"/>
      <c r="I1324" s="134"/>
      <c r="J1324" s="34"/>
      <c r="K1324" s="34"/>
      <c r="L1324" s="38"/>
      <c r="M1324" s="212"/>
      <c r="N1324" s="213"/>
      <c r="O1324" s="85"/>
      <c r="P1324" s="85"/>
      <c r="Q1324" s="85"/>
      <c r="R1324" s="85"/>
      <c r="S1324" s="85"/>
      <c r="T1324" s="86"/>
      <c r="U1324" s="32"/>
      <c r="V1324" s="32"/>
      <c r="W1324" s="32"/>
      <c r="X1324" s="32"/>
      <c r="Y1324" s="32"/>
      <c r="Z1324" s="32"/>
      <c r="AA1324" s="32"/>
      <c r="AB1324" s="32"/>
      <c r="AC1324" s="32"/>
      <c r="AD1324" s="32"/>
      <c r="AE1324" s="32"/>
      <c r="AT1324" s="11" t="s">
        <v>115</v>
      </c>
      <c r="AU1324" s="11" t="s">
        <v>76</v>
      </c>
    </row>
    <row r="1325" s="2" customFormat="1">
      <c r="A1325" s="32"/>
      <c r="B1325" s="33"/>
      <c r="C1325" s="34"/>
      <c r="D1325" s="210" t="s">
        <v>117</v>
      </c>
      <c r="E1325" s="34"/>
      <c r="F1325" s="214" t="s">
        <v>2174</v>
      </c>
      <c r="G1325" s="34"/>
      <c r="H1325" s="34"/>
      <c r="I1325" s="134"/>
      <c r="J1325" s="34"/>
      <c r="K1325" s="34"/>
      <c r="L1325" s="38"/>
      <c r="M1325" s="212"/>
      <c r="N1325" s="213"/>
      <c r="O1325" s="85"/>
      <c r="P1325" s="85"/>
      <c r="Q1325" s="85"/>
      <c r="R1325" s="85"/>
      <c r="S1325" s="85"/>
      <c r="T1325" s="86"/>
      <c r="U1325" s="32"/>
      <c r="V1325" s="32"/>
      <c r="W1325" s="32"/>
      <c r="X1325" s="32"/>
      <c r="Y1325" s="32"/>
      <c r="Z1325" s="32"/>
      <c r="AA1325" s="32"/>
      <c r="AB1325" s="32"/>
      <c r="AC1325" s="32"/>
      <c r="AD1325" s="32"/>
      <c r="AE1325" s="32"/>
      <c r="AT1325" s="11" t="s">
        <v>117</v>
      </c>
      <c r="AU1325" s="11" t="s">
        <v>76</v>
      </c>
    </row>
    <row r="1326" s="2" customFormat="1" ht="16.5" customHeight="1">
      <c r="A1326" s="32"/>
      <c r="B1326" s="33"/>
      <c r="C1326" s="196" t="s">
        <v>2215</v>
      </c>
      <c r="D1326" s="196" t="s">
        <v>108</v>
      </c>
      <c r="E1326" s="197" t="s">
        <v>2216</v>
      </c>
      <c r="F1326" s="198" t="s">
        <v>2217</v>
      </c>
      <c r="G1326" s="199" t="s">
        <v>121</v>
      </c>
      <c r="H1326" s="200">
        <v>300</v>
      </c>
      <c r="I1326" s="201"/>
      <c r="J1326" s="202">
        <f>ROUND(I1326*H1326,2)</f>
        <v>0</v>
      </c>
      <c r="K1326" s="203"/>
      <c r="L1326" s="38"/>
      <c r="M1326" s="204" t="s">
        <v>1</v>
      </c>
      <c r="N1326" s="205" t="s">
        <v>41</v>
      </c>
      <c r="O1326" s="85"/>
      <c r="P1326" s="206">
        <f>O1326*H1326</f>
        <v>0</v>
      </c>
      <c r="Q1326" s="206">
        <v>0</v>
      </c>
      <c r="R1326" s="206">
        <f>Q1326*H1326</f>
        <v>0</v>
      </c>
      <c r="S1326" s="206">
        <v>0</v>
      </c>
      <c r="T1326" s="207">
        <f>S1326*H1326</f>
        <v>0</v>
      </c>
      <c r="U1326" s="32"/>
      <c r="V1326" s="32"/>
      <c r="W1326" s="32"/>
      <c r="X1326" s="32"/>
      <c r="Y1326" s="32"/>
      <c r="Z1326" s="32"/>
      <c r="AA1326" s="32"/>
      <c r="AB1326" s="32"/>
      <c r="AC1326" s="32"/>
      <c r="AD1326" s="32"/>
      <c r="AE1326" s="32"/>
      <c r="AR1326" s="208" t="s">
        <v>112</v>
      </c>
      <c r="AT1326" s="208" t="s">
        <v>108</v>
      </c>
      <c r="AU1326" s="208" t="s">
        <v>76</v>
      </c>
      <c r="AY1326" s="11" t="s">
        <v>113</v>
      </c>
      <c r="BE1326" s="209">
        <f>IF(N1326="základní",J1326,0)</f>
        <v>0</v>
      </c>
      <c r="BF1326" s="209">
        <f>IF(N1326="snížená",J1326,0)</f>
        <v>0</v>
      </c>
      <c r="BG1326" s="209">
        <f>IF(N1326="zákl. přenesená",J1326,0)</f>
        <v>0</v>
      </c>
      <c r="BH1326" s="209">
        <f>IF(N1326="sníž. přenesená",J1326,0)</f>
        <v>0</v>
      </c>
      <c r="BI1326" s="209">
        <f>IF(N1326="nulová",J1326,0)</f>
        <v>0</v>
      </c>
      <c r="BJ1326" s="11" t="s">
        <v>84</v>
      </c>
      <c r="BK1326" s="209">
        <f>ROUND(I1326*H1326,2)</f>
        <v>0</v>
      </c>
      <c r="BL1326" s="11" t="s">
        <v>112</v>
      </c>
      <c r="BM1326" s="208" t="s">
        <v>2218</v>
      </c>
    </row>
    <row r="1327" s="2" customFormat="1">
      <c r="A1327" s="32"/>
      <c r="B1327" s="33"/>
      <c r="C1327" s="34"/>
      <c r="D1327" s="210" t="s">
        <v>115</v>
      </c>
      <c r="E1327" s="34"/>
      <c r="F1327" s="211" t="s">
        <v>2219</v>
      </c>
      <c r="G1327" s="34"/>
      <c r="H1327" s="34"/>
      <c r="I1327" s="134"/>
      <c r="J1327" s="34"/>
      <c r="K1327" s="34"/>
      <c r="L1327" s="38"/>
      <c r="M1327" s="212"/>
      <c r="N1327" s="213"/>
      <c r="O1327" s="85"/>
      <c r="P1327" s="85"/>
      <c r="Q1327" s="85"/>
      <c r="R1327" s="85"/>
      <c r="S1327" s="85"/>
      <c r="T1327" s="86"/>
      <c r="U1327" s="32"/>
      <c r="V1327" s="32"/>
      <c r="W1327" s="32"/>
      <c r="X1327" s="32"/>
      <c r="Y1327" s="32"/>
      <c r="Z1327" s="32"/>
      <c r="AA1327" s="32"/>
      <c r="AB1327" s="32"/>
      <c r="AC1327" s="32"/>
      <c r="AD1327" s="32"/>
      <c r="AE1327" s="32"/>
      <c r="AT1327" s="11" t="s">
        <v>115</v>
      </c>
      <c r="AU1327" s="11" t="s">
        <v>76</v>
      </c>
    </row>
    <row r="1328" s="2" customFormat="1">
      <c r="A1328" s="32"/>
      <c r="B1328" s="33"/>
      <c r="C1328" s="34"/>
      <c r="D1328" s="210" t="s">
        <v>117</v>
      </c>
      <c r="E1328" s="34"/>
      <c r="F1328" s="214" t="s">
        <v>2174</v>
      </c>
      <c r="G1328" s="34"/>
      <c r="H1328" s="34"/>
      <c r="I1328" s="134"/>
      <c r="J1328" s="34"/>
      <c r="K1328" s="34"/>
      <c r="L1328" s="38"/>
      <c r="M1328" s="212"/>
      <c r="N1328" s="213"/>
      <c r="O1328" s="85"/>
      <c r="P1328" s="85"/>
      <c r="Q1328" s="85"/>
      <c r="R1328" s="85"/>
      <c r="S1328" s="85"/>
      <c r="T1328" s="86"/>
      <c r="U1328" s="32"/>
      <c r="V1328" s="32"/>
      <c r="W1328" s="32"/>
      <c r="X1328" s="32"/>
      <c r="Y1328" s="32"/>
      <c r="Z1328" s="32"/>
      <c r="AA1328" s="32"/>
      <c r="AB1328" s="32"/>
      <c r="AC1328" s="32"/>
      <c r="AD1328" s="32"/>
      <c r="AE1328" s="32"/>
      <c r="AT1328" s="11" t="s">
        <v>117</v>
      </c>
      <c r="AU1328" s="11" t="s">
        <v>76</v>
      </c>
    </row>
    <row r="1329" s="2" customFormat="1" ht="16.5" customHeight="1">
      <c r="A1329" s="32"/>
      <c r="B1329" s="33"/>
      <c r="C1329" s="196" t="s">
        <v>2220</v>
      </c>
      <c r="D1329" s="196" t="s">
        <v>108</v>
      </c>
      <c r="E1329" s="197" t="s">
        <v>2221</v>
      </c>
      <c r="F1329" s="198" t="s">
        <v>2222</v>
      </c>
      <c r="G1329" s="199" t="s">
        <v>121</v>
      </c>
      <c r="H1329" s="200">
        <v>300</v>
      </c>
      <c r="I1329" s="201"/>
      <c r="J1329" s="202">
        <f>ROUND(I1329*H1329,2)</f>
        <v>0</v>
      </c>
      <c r="K1329" s="203"/>
      <c r="L1329" s="38"/>
      <c r="M1329" s="204" t="s">
        <v>1</v>
      </c>
      <c r="N1329" s="205" t="s">
        <v>41</v>
      </c>
      <c r="O1329" s="85"/>
      <c r="P1329" s="206">
        <f>O1329*H1329</f>
        <v>0</v>
      </c>
      <c r="Q1329" s="206">
        <v>0</v>
      </c>
      <c r="R1329" s="206">
        <f>Q1329*H1329</f>
        <v>0</v>
      </c>
      <c r="S1329" s="206">
        <v>0</v>
      </c>
      <c r="T1329" s="207">
        <f>S1329*H1329</f>
        <v>0</v>
      </c>
      <c r="U1329" s="32"/>
      <c r="V1329" s="32"/>
      <c r="W1329" s="32"/>
      <c r="X1329" s="32"/>
      <c r="Y1329" s="32"/>
      <c r="Z1329" s="32"/>
      <c r="AA1329" s="32"/>
      <c r="AB1329" s="32"/>
      <c r="AC1329" s="32"/>
      <c r="AD1329" s="32"/>
      <c r="AE1329" s="32"/>
      <c r="AR1329" s="208" t="s">
        <v>112</v>
      </c>
      <c r="AT1329" s="208" t="s">
        <v>108</v>
      </c>
      <c r="AU1329" s="208" t="s">
        <v>76</v>
      </c>
      <c r="AY1329" s="11" t="s">
        <v>113</v>
      </c>
      <c r="BE1329" s="209">
        <f>IF(N1329="základní",J1329,0)</f>
        <v>0</v>
      </c>
      <c r="BF1329" s="209">
        <f>IF(N1329="snížená",J1329,0)</f>
        <v>0</v>
      </c>
      <c r="BG1329" s="209">
        <f>IF(N1329="zákl. přenesená",J1329,0)</f>
        <v>0</v>
      </c>
      <c r="BH1329" s="209">
        <f>IF(N1329="sníž. přenesená",J1329,0)</f>
        <v>0</v>
      </c>
      <c r="BI1329" s="209">
        <f>IF(N1329="nulová",J1329,0)</f>
        <v>0</v>
      </c>
      <c r="BJ1329" s="11" t="s">
        <v>84</v>
      </c>
      <c r="BK1329" s="209">
        <f>ROUND(I1329*H1329,2)</f>
        <v>0</v>
      </c>
      <c r="BL1329" s="11" t="s">
        <v>112</v>
      </c>
      <c r="BM1329" s="208" t="s">
        <v>2223</v>
      </c>
    </row>
    <row r="1330" s="2" customFormat="1">
      <c r="A1330" s="32"/>
      <c r="B1330" s="33"/>
      <c r="C1330" s="34"/>
      <c r="D1330" s="210" t="s">
        <v>115</v>
      </c>
      <c r="E1330" s="34"/>
      <c r="F1330" s="211" t="s">
        <v>2224</v>
      </c>
      <c r="G1330" s="34"/>
      <c r="H1330" s="34"/>
      <c r="I1330" s="134"/>
      <c r="J1330" s="34"/>
      <c r="K1330" s="34"/>
      <c r="L1330" s="38"/>
      <c r="M1330" s="212"/>
      <c r="N1330" s="213"/>
      <c r="O1330" s="85"/>
      <c r="P1330" s="85"/>
      <c r="Q1330" s="85"/>
      <c r="R1330" s="85"/>
      <c r="S1330" s="85"/>
      <c r="T1330" s="86"/>
      <c r="U1330" s="32"/>
      <c r="V1330" s="32"/>
      <c r="W1330" s="32"/>
      <c r="X1330" s="32"/>
      <c r="Y1330" s="32"/>
      <c r="Z1330" s="32"/>
      <c r="AA1330" s="32"/>
      <c r="AB1330" s="32"/>
      <c r="AC1330" s="32"/>
      <c r="AD1330" s="32"/>
      <c r="AE1330" s="32"/>
      <c r="AT1330" s="11" t="s">
        <v>115</v>
      </c>
      <c r="AU1330" s="11" t="s">
        <v>76</v>
      </c>
    </row>
    <row r="1331" s="2" customFormat="1">
      <c r="A1331" s="32"/>
      <c r="B1331" s="33"/>
      <c r="C1331" s="34"/>
      <c r="D1331" s="210" t="s">
        <v>117</v>
      </c>
      <c r="E1331" s="34"/>
      <c r="F1331" s="214" t="s">
        <v>2174</v>
      </c>
      <c r="G1331" s="34"/>
      <c r="H1331" s="34"/>
      <c r="I1331" s="134"/>
      <c r="J1331" s="34"/>
      <c r="K1331" s="34"/>
      <c r="L1331" s="38"/>
      <c r="M1331" s="212"/>
      <c r="N1331" s="213"/>
      <c r="O1331" s="85"/>
      <c r="P1331" s="85"/>
      <c r="Q1331" s="85"/>
      <c r="R1331" s="85"/>
      <c r="S1331" s="85"/>
      <c r="T1331" s="86"/>
      <c r="U1331" s="32"/>
      <c r="V1331" s="32"/>
      <c r="W1331" s="32"/>
      <c r="X1331" s="32"/>
      <c r="Y1331" s="32"/>
      <c r="Z1331" s="32"/>
      <c r="AA1331" s="32"/>
      <c r="AB1331" s="32"/>
      <c r="AC1331" s="32"/>
      <c r="AD1331" s="32"/>
      <c r="AE1331" s="32"/>
      <c r="AT1331" s="11" t="s">
        <v>117</v>
      </c>
      <c r="AU1331" s="11" t="s">
        <v>76</v>
      </c>
    </row>
    <row r="1332" s="2" customFormat="1" ht="16.5" customHeight="1">
      <c r="A1332" s="32"/>
      <c r="B1332" s="33"/>
      <c r="C1332" s="196" t="s">
        <v>2225</v>
      </c>
      <c r="D1332" s="196" t="s">
        <v>108</v>
      </c>
      <c r="E1332" s="197" t="s">
        <v>2226</v>
      </c>
      <c r="F1332" s="198" t="s">
        <v>2227</v>
      </c>
      <c r="G1332" s="199" t="s">
        <v>121</v>
      </c>
      <c r="H1332" s="200">
        <v>150</v>
      </c>
      <c r="I1332" s="201"/>
      <c r="J1332" s="202">
        <f>ROUND(I1332*H1332,2)</f>
        <v>0</v>
      </c>
      <c r="K1332" s="203"/>
      <c r="L1332" s="38"/>
      <c r="M1332" s="204" t="s">
        <v>1</v>
      </c>
      <c r="N1332" s="205" t="s">
        <v>41</v>
      </c>
      <c r="O1332" s="85"/>
      <c r="P1332" s="206">
        <f>O1332*H1332</f>
        <v>0</v>
      </c>
      <c r="Q1332" s="206">
        <v>0</v>
      </c>
      <c r="R1332" s="206">
        <f>Q1332*H1332</f>
        <v>0</v>
      </c>
      <c r="S1332" s="206">
        <v>0</v>
      </c>
      <c r="T1332" s="207">
        <f>S1332*H1332</f>
        <v>0</v>
      </c>
      <c r="U1332" s="32"/>
      <c r="V1332" s="32"/>
      <c r="W1332" s="32"/>
      <c r="X1332" s="32"/>
      <c r="Y1332" s="32"/>
      <c r="Z1332" s="32"/>
      <c r="AA1332" s="32"/>
      <c r="AB1332" s="32"/>
      <c r="AC1332" s="32"/>
      <c r="AD1332" s="32"/>
      <c r="AE1332" s="32"/>
      <c r="AR1332" s="208" t="s">
        <v>112</v>
      </c>
      <c r="AT1332" s="208" t="s">
        <v>108</v>
      </c>
      <c r="AU1332" s="208" t="s">
        <v>76</v>
      </c>
      <c r="AY1332" s="11" t="s">
        <v>113</v>
      </c>
      <c r="BE1332" s="209">
        <f>IF(N1332="základní",J1332,0)</f>
        <v>0</v>
      </c>
      <c r="BF1332" s="209">
        <f>IF(N1332="snížená",J1332,0)</f>
        <v>0</v>
      </c>
      <c r="BG1332" s="209">
        <f>IF(N1332="zákl. přenesená",J1332,0)</f>
        <v>0</v>
      </c>
      <c r="BH1332" s="209">
        <f>IF(N1332="sníž. přenesená",J1332,0)</f>
        <v>0</v>
      </c>
      <c r="BI1332" s="209">
        <f>IF(N1332="nulová",J1332,0)</f>
        <v>0</v>
      </c>
      <c r="BJ1332" s="11" t="s">
        <v>84</v>
      </c>
      <c r="BK1332" s="209">
        <f>ROUND(I1332*H1332,2)</f>
        <v>0</v>
      </c>
      <c r="BL1332" s="11" t="s">
        <v>112</v>
      </c>
      <c r="BM1332" s="208" t="s">
        <v>2228</v>
      </c>
    </row>
    <row r="1333" s="2" customFormat="1">
      <c r="A1333" s="32"/>
      <c r="B1333" s="33"/>
      <c r="C1333" s="34"/>
      <c r="D1333" s="210" t="s">
        <v>115</v>
      </c>
      <c r="E1333" s="34"/>
      <c r="F1333" s="211" t="s">
        <v>2229</v>
      </c>
      <c r="G1333" s="34"/>
      <c r="H1333" s="34"/>
      <c r="I1333" s="134"/>
      <c r="J1333" s="34"/>
      <c r="K1333" s="34"/>
      <c r="L1333" s="38"/>
      <c r="M1333" s="212"/>
      <c r="N1333" s="213"/>
      <c r="O1333" s="85"/>
      <c r="P1333" s="85"/>
      <c r="Q1333" s="85"/>
      <c r="R1333" s="85"/>
      <c r="S1333" s="85"/>
      <c r="T1333" s="86"/>
      <c r="U1333" s="32"/>
      <c r="V1333" s="32"/>
      <c r="W1333" s="32"/>
      <c r="X1333" s="32"/>
      <c r="Y1333" s="32"/>
      <c r="Z1333" s="32"/>
      <c r="AA1333" s="32"/>
      <c r="AB1333" s="32"/>
      <c r="AC1333" s="32"/>
      <c r="AD1333" s="32"/>
      <c r="AE1333" s="32"/>
      <c r="AT1333" s="11" t="s">
        <v>115</v>
      </c>
      <c r="AU1333" s="11" t="s">
        <v>76</v>
      </c>
    </row>
    <row r="1334" s="2" customFormat="1">
      <c r="A1334" s="32"/>
      <c r="B1334" s="33"/>
      <c r="C1334" s="34"/>
      <c r="D1334" s="210" t="s">
        <v>117</v>
      </c>
      <c r="E1334" s="34"/>
      <c r="F1334" s="214" t="s">
        <v>2174</v>
      </c>
      <c r="G1334" s="34"/>
      <c r="H1334" s="34"/>
      <c r="I1334" s="134"/>
      <c r="J1334" s="34"/>
      <c r="K1334" s="34"/>
      <c r="L1334" s="38"/>
      <c r="M1334" s="212"/>
      <c r="N1334" s="213"/>
      <c r="O1334" s="85"/>
      <c r="P1334" s="85"/>
      <c r="Q1334" s="85"/>
      <c r="R1334" s="85"/>
      <c r="S1334" s="85"/>
      <c r="T1334" s="86"/>
      <c r="U1334" s="32"/>
      <c r="V1334" s="32"/>
      <c r="W1334" s="32"/>
      <c r="X1334" s="32"/>
      <c r="Y1334" s="32"/>
      <c r="Z1334" s="32"/>
      <c r="AA1334" s="32"/>
      <c r="AB1334" s="32"/>
      <c r="AC1334" s="32"/>
      <c r="AD1334" s="32"/>
      <c r="AE1334" s="32"/>
      <c r="AT1334" s="11" t="s">
        <v>117</v>
      </c>
      <c r="AU1334" s="11" t="s">
        <v>76</v>
      </c>
    </row>
    <row r="1335" s="2" customFormat="1" ht="16.5" customHeight="1">
      <c r="A1335" s="32"/>
      <c r="B1335" s="33"/>
      <c r="C1335" s="196" t="s">
        <v>2230</v>
      </c>
      <c r="D1335" s="196" t="s">
        <v>108</v>
      </c>
      <c r="E1335" s="197" t="s">
        <v>2231</v>
      </c>
      <c r="F1335" s="198" t="s">
        <v>2232</v>
      </c>
      <c r="G1335" s="199" t="s">
        <v>121</v>
      </c>
      <c r="H1335" s="200">
        <v>50</v>
      </c>
      <c r="I1335" s="201"/>
      <c r="J1335" s="202">
        <f>ROUND(I1335*H1335,2)</f>
        <v>0</v>
      </c>
      <c r="K1335" s="203"/>
      <c r="L1335" s="38"/>
      <c r="M1335" s="204" t="s">
        <v>1</v>
      </c>
      <c r="N1335" s="205" t="s">
        <v>41</v>
      </c>
      <c r="O1335" s="85"/>
      <c r="P1335" s="206">
        <f>O1335*H1335</f>
        <v>0</v>
      </c>
      <c r="Q1335" s="206">
        <v>0</v>
      </c>
      <c r="R1335" s="206">
        <f>Q1335*H1335</f>
        <v>0</v>
      </c>
      <c r="S1335" s="206">
        <v>0</v>
      </c>
      <c r="T1335" s="207">
        <f>S1335*H1335</f>
        <v>0</v>
      </c>
      <c r="U1335" s="32"/>
      <c r="V1335" s="32"/>
      <c r="W1335" s="32"/>
      <c r="X1335" s="32"/>
      <c r="Y1335" s="32"/>
      <c r="Z1335" s="32"/>
      <c r="AA1335" s="32"/>
      <c r="AB1335" s="32"/>
      <c r="AC1335" s="32"/>
      <c r="AD1335" s="32"/>
      <c r="AE1335" s="32"/>
      <c r="AR1335" s="208" t="s">
        <v>112</v>
      </c>
      <c r="AT1335" s="208" t="s">
        <v>108</v>
      </c>
      <c r="AU1335" s="208" t="s">
        <v>76</v>
      </c>
      <c r="AY1335" s="11" t="s">
        <v>113</v>
      </c>
      <c r="BE1335" s="209">
        <f>IF(N1335="základní",J1335,0)</f>
        <v>0</v>
      </c>
      <c r="BF1335" s="209">
        <f>IF(N1335="snížená",J1335,0)</f>
        <v>0</v>
      </c>
      <c r="BG1335" s="209">
        <f>IF(N1335="zákl. přenesená",J1335,0)</f>
        <v>0</v>
      </c>
      <c r="BH1335" s="209">
        <f>IF(N1335="sníž. přenesená",J1335,0)</f>
        <v>0</v>
      </c>
      <c r="BI1335" s="209">
        <f>IF(N1335="nulová",J1335,0)</f>
        <v>0</v>
      </c>
      <c r="BJ1335" s="11" t="s">
        <v>84</v>
      </c>
      <c r="BK1335" s="209">
        <f>ROUND(I1335*H1335,2)</f>
        <v>0</v>
      </c>
      <c r="BL1335" s="11" t="s">
        <v>112</v>
      </c>
      <c r="BM1335" s="208" t="s">
        <v>2233</v>
      </c>
    </row>
    <row r="1336" s="2" customFormat="1">
      <c r="A1336" s="32"/>
      <c r="B1336" s="33"/>
      <c r="C1336" s="34"/>
      <c r="D1336" s="210" t="s">
        <v>115</v>
      </c>
      <c r="E1336" s="34"/>
      <c r="F1336" s="211" t="s">
        <v>2234</v>
      </c>
      <c r="G1336" s="34"/>
      <c r="H1336" s="34"/>
      <c r="I1336" s="134"/>
      <c r="J1336" s="34"/>
      <c r="K1336" s="34"/>
      <c r="L1336" s="38"/>
      <c r="M1336" s="212"/>
      <c r="N1336" s="213"/>
      <c r="O1336" s="85"/>
      <c r="P1336" s="85"/>
      <c r="Q1336" s="85"/>
      <c r="R1336" s="85"/>
      <c r="S1336" s="85"/>
      <c r="T1336" s="86"/>
      <c r="U1336" s="32"/>
      <c r="V1336" s="32"/>
      <c r="W1336" s="32"/>
      <c r="X1336" s="32"/>
      <c r="Y1336" s="32"/>
      <c r="Z1336" s="32"/>
      <c r="AA1336" s="32"/>
      <c r="AB1336" s="32"/>
      <c r="AC1336" s="32"/>
      <c r="AD1336" s="32"/>
      <c r="AE1336" s="32"/>
      <c r="AT1336" s="11" t="s">
        <v>115</v>
      </c>
      <c r="AU1336" s="11" t="s">
        <v>76</v>
      </c>
    </row>
    <row r="1337" s="2" customFormat="1">
      <c r="A1337" s="32"/>
      <c r="B1337" s="33"/>
      <c r="C1337" s="34"/>
      <c r="D1337" s="210" t="s">
        <v>117</v>
      </c>
      <c r="E1337" s="34"/>
      <c r="F1337" s="214" t="s">
        <v>2174</v>
      </c>
      <c r="G1337" s="34"/>
      <c r="H1337" s="34"/>
      <c r="I1337" s="134"/>
      <c r="J1337" s="34"/>
      <c r="K1337" s="34"/>
      <c r="L1337" s="38"/>
      <c r="M1337" s="212"/>
      <c r="N1337" s="213"/>
      <c r="O1337" s="85"/>
      <c r="P1337" s="85"/>
      <c r="Q1337" s="85"/>
      <c r="R1337" s="85"/>
      <c r="S1337" s="85"/>
      <c r="T1337" s="86"/>
      <c r="U1337" s="32"/>
      <c r="V1337" s="32"/>
      <c r="W1337" s="32"/>
      <c r="X1337" s="32"/>
      <c r="Y1337" s="32"/>
      <c r="Z1337" s="32"/>
      <c r="AA1337" s="32"/>
      <c r="AB1337" s="32"/>
      <c r="AC1337" s="32"/>
      <c r="AD1337" s="32"/>
      <c r="AE1337" s="32"/>
      <c r="AT1337" s="11" t="s">
        <v>117</v>
      </c>
      <c r="AU1337" s="11" t="s">
        <v>76</v>
      </c>
    </row>
    <row r="1338" s="2" customFormat="1" ht="16.5" customHeight="1">
      <c r="A1338" s="32"/>
      <c r="B1338" s="33"/>
      <c r="C1338" s="196" t="s">
        <v>2235</v>
      </c>
      <c r="D1338" s="196" t="s">
        <v>108</v>
      </c>
      <c r="E1338" s="197" t="s">
        <v>2236</v>
      </c>
      <c r="F1338" s="198" t="s">
        <v>2237</v>
      </c>
      <c r="G1338" s="199" t="s">
        <v>121</v>
      </c>
      <c r="H1338" s="200">
        <v>100</v>
      </c>
      <c r="I1338" s="201"/>
      <c r="J1338" s="202">
        <f>ROUND(I1338*H1338,2)</f>
        <v>0</v>
      </c>
      <c r="K1338" s="203"/>
      <c r="L1338" s="38"/>
      <c r="M1338" s="204" t="s">
        <v>1</v>
      </c>
      <c r="N1338" s="205" t="s">
        <v>41</v>
      </c>
      <c r="O1338" s="85"/>
      <c r="P1338" s="206">
        <f>O1338*H1338</f>
        <v>0</v>
      </c>
      <c r="Q1338" s="206">
        <v>0</v>
      </c>
      <c r="R1338" s="206">
        <f>Q1338*H1338</f>
        <v>0</v>
      </c>
      <c r="S1338" s="206">
        <v>0</v>
      </c>
      <c r="T1338" s="207">
        <f>S1338*H1338</f>
        <v>0</v>
      </c>
      <c r="U1338" s="32"/>
      <c r="V1338" s="32"/>
      <c r="W1338" s="32"/>
      <c r="X1338" s="32"/>
      <c r="Y1338" s="32"/>
      <c r="Z1338" s="32"/>
      <c r="AA1338" s="32"/>
      <c r="AB1338" s="32"/>
      <c r="AC1338" s="32"/>
      <c r="AD1338" s="32"/>
      <c r="AE1338" s="32"/>
      <c r="AR1338" s="208" t="s">
        <v>112</v>
      </c>
      <c r="AT1338" s="208" t="s">
        <v>108</v>
      </c>
      <c r="AU1338" s="208" t="s">
        <v>76</v>
      </c>
      <c r="AY1338" s="11" t="s">
        <v>113</v>
      </c>
      <c r="BE1338" s="209">
        <f>IF(N1338="základní",J1338,0)</f>
        <v>0</v>
      </c>
      <c r="BF1338" s="209">
        <f>IF(N1338="snížená",J1338,0)</f>
        <v>0</v>
      </c>
      <c r="BG1338" s="209">
        <f>IF(N1338="zákl. přenesená",J1338,0)</f>
        <v>0</v>
      </c>
      <c r="BH1338" s="209">
        <f>IF(N1338="sníž. přenesená",J1338,0)</f>
        <v>0</v>
      </c>
      <c r="BI1338" s="209">
        <f>IF(N1338="nulová",J1338,0)</f>
        <v>0</v>
      </c>
      <c r="BJ1338" s="11" t="s">
        <v>84</v>
      </c>
      <c r="BK1338" s="209">
        <f>ROUND(I1338*H1338,2)</f>
        <v>0</v>
      </c>
      <c r="BL1338" s="11" t="s">
        <v>112</v>
      </c>
      <c r="BM1338" s="208" t="s">
        <v>2238</v>
      </c>
    </row>
    <row r="1339" s="2" customFormat="1">
      <c r="A1339" s="32"/>
      <c r="B1339" s="33"/>
      <c r="C1339" s="34"/>
      <c r="D1339" s="210" t="s">
        <v>115</v>
      </c>
      <c r="E1339" s="34"/>
      <c r="F1339" s="211" t="s">
        <v>2239</v>
      </c>
      <c r="G1339" s="34"/>
      <c r="H1339" s="34"/>
      <c r="I1339" s="134"/>
      <c r="J1339" s="34"/>
      <c r="K1339" s="34"/>
      <c r="L1339" s="38"/>
      <c r="M1339" s="212"/>
      <c r="N1339" s="213"/>
      <c r="O1339" s="85"/>
      <c r="P1339" s="85"/>
      <c r="Q1339" s="85"/>
      <c r="R1339" s="85"/>
      <c r="S1339" s="85"/>
      <c r="T1339" s="86"/>
      <c r="U1339" s="32"/>
      <c r="V1339" s="32"/>
      <c r="W1339" s="32"/>
      <c r="X1339" s="32"/>
      <c r="Y1339" s="32"/>
      <c r="Z1339" s="32"/>
      <c r="AA1339" s="32"/>
      <c r="AB1339" s="32"/>
      <c r="AC1339" s="32"/>
      <c r="AD1339" s="32"/>
      <c r="AE1339" s="32"/>
      <c r="AT1339" s="11" t="s">
        <v>115</v>
      </c>
      <c r="AU1339" s="11" t="s">
        <v>76</v>
      </c>
    </row>
    <row r="1340" s="2" customFormat="1">
      <c r="A1340" s="32"/>
      <c r="B1340" s="33"/>
      <c r="C1340" s="34"/>
      <c r="D1340" s="210" t="s">
        <v>117</v>
      </c>
      <c r="E1340" s="34"/>
      <c r="F1340" s="214" t="s">
        <v>2174</v>
      </c>
      <c r="G1340" s="34"/>
      <c r="H1340" s="34"/>
      <c r="I1340" s="134"/>
      <c r="J1340" s="34"/>
      <c r="K1340" s="34"/>
      <c r="L1340" s="38"/>
      <c r="M1340" s="212"/>
      <c r="N1340" s="213"/>
      <c r="O1340" s="85"/>
      <c r="P1340" s="85"/>
      <c r="Q1340" s="85"/>
      <c r="R1340" s="85"/>
      <c r="S1340" s="85"/>
      <c r="T1340" s="86"/>
      <c r="U1340" s="32"/>
      <c r="V1340" s="32"/>
      <c r="W1340" s="32"/>
      <c r="X1340" s="32"/>
      <c r="Y1340" s="32"/>
      <c r="Z1340" s="32"/>
      <c r="AA1340" s="32"/>
      <c r="AB1340" s="32"/>
      <c r="AC1340" s="32"/>
      <c r="AD1340" s="32"/>
      <c r="AE1340" s="32"/>
      <c r="AT1340" s="11" t="s">
        <v>117</v>
      </c>
      <c r="AU1340" s="11" t="s">
        <v>76</v>
      </c>
    </row>
    <row r="1341" s="2" customFormat="1" ht="16.5" customHeight="1">
      <c r="A1341" s="32"/>
      <c r="B1341" s="33"/>
      <c r="C1341" s="196" t="s">
        <v>2240</v>
      </c>
      <c r="D1341" s="196" t="s">
        <v>108</v>
      </c>
      <c r="E1341" s="197" t="s">
        <v>2241</v>
      </c>
      <c r="F1341" s="198" t="s">
        <v>2242</v>
      </c>
      <c r="G1341" s="199" t="s">
        <v>121</v>
      </c>
      <c r="H1341" s="200">
        <v>20</v>
      </c>
      <c r="I1341" s="201"/>
      <c r="J1341" s="202">
        <f>ROUND(I1341*H1341,2)</f>
        <v>0</v>
      </c>
      <c r="K1341" s="203"/>
      <c r="L1341" s="38"/>
      <c r="M1341" s="204" t="s">
        <v>1</v>
      </c>
      <c r="N1341" s="205" t="s">
        <v>41</v>
      </c>
      <c r="O1341" s="85"/>
      <c r="P1341" s="206">
        <f>O1341*H1341</f>
        <v>0</v>
      </c>
      <c r="Q1341" s="206">
        <v>0</v>
      </c>
      <c r="R1341" s="206">
        <f>Q1341*H1341</f>
        <v>0</v>
      </c>
      <c r="S1341" s="206">
        <v>0</v>
      </c>
      <c r="T1341" s="207">
        <f>S1341*H1341</f>
        <v>0</v>
      </c>
      <c r="U1341" s="32"/>
      <c r="V1341" s="32"/>
      <c r="W1341" s="32"/>
      <c r="X1341" s="32"/>
      <c r="Y1341" s="32"/>
      <c r="Z1341" s="32"/>
      <c r="AA1341" s="32"/>
      <c r="AB1341" s="32"/>
      <c r="AC1341" s="32"/>
      <c r="AD1341" s="32"/>
      <c r="AE1341" s="32"/>
      <c r="AR1341" s="208" t="s">
        <v>112</v>
      </c>
      <c r="AT1341" s="208" t="s">
        <v>108</v>
      </c>
      <c r="AU1341" s="208" t="s">
        <v>76</v>
      </c>
      <c r="AY1341" s="11" t="s">
        <v>113</v>
      </c>
      <c r="BE1341" s="209">
        <f>IF(N1341="základní",J1341,0)</f>
        <v>0</v>
      </c>
      <c r="BF1341" s="209">
        <f>IF(N1341="snížená",J1341,0)</f>
        <v>0</v>
      </c>
      <c r="BG1341" s="209">
        <f>IF(N1341="zákl. přenesená",J1341,0)</f>
        <v>0</v>
      </c>
      <c r="BH1341" s="209">
        <f>IF(N1341="sníž. přenesená",J1341,0)</f>
        <v>0</v>
      </c>
      <c r="BI1341" s="209">
        <f>IF(N1341="nulová",J1341,0)</f>
        <v>0</v>
      </c>
      <c r="BJ1341" s="11" t="s">
        <v>84</v>
      </c>
      <c r="BK1341" s="209">
        <f>ROUND(I1341*H1341,2)</f>
        <v>0</v>
      </c>
      <c r="BL1341" s="11" t="s">
        <v>112</v>
      </c>
      <c r="BM1341" s="208" t="s">
        <v>2243</v>
      </c>
    </row>
    <row r="1342" s="2" customFormat="1">
      <c r="A1342" s="32"/>
      <c r="B1342" s="33"/>
      <c r="C1342" s="34"/>
      <c r="D1342" s="210" t="s">
        <v>115</v>
      </c>
      <c r="E1342" s="34"/>
      <c r="F1342" s="211" t="s">
        <v>2244</v>
      </c>
      <c r="G1342" s="34"/>
      <c r="H1342" s="34"/>
      <c r="I1342" s="134"/>
      <c r="J1342" s="34"/>
      <c r="K1342" s="34"/>
      <c r="L1342" s="38"/>
      <c r="M1342" s="212"/>
      <c r="N1342" s="213"/>
      <c r="O1342" s="85"/>
      <c r="P1342" s="85"/>
      <c r="Q1342" s="85"/>
      <c r="R1342" s="85"/>
      <c r="S1342" s="85"/>
      <c r="T1342" s="86"/>
      <c r="U1342" s="32"/>
      <c r="V1342" s="32"/>
      <c r="W1342" s="32"/>
      <c r="X1342" s="32"/>
      <c r="Y1342" s="32"/>
      <c r="Z1342" s="32"/>
      <c r="AA1342" s="32"/>
      <c r="AB1342" s="32"/>
      <c r="AC1342" s="32"/>
      <c r="AD1342" s="32"/>
      <c r="AE1342" s="32"/>
      <c r="AT1342" s="11" t="s">
        <v>115</v>
      </c>
      <c r="AU1342" s="11" t="s">
        <v>76</v>
      </c>
    </row>
    <row r="1343" s="2" customFormat="1">
      <c r="A1343" s="32"/>
      <c r="B1343" s="33"/>
      <c r="C1343" s="34"/>
      <c r="D1343" s="210" t="s">
        <v>117</v>
      </c>
      <c r="E1343" s="34"/>
      <c r="F1343" s="214" t="s">
        <v>2174</v>
      </c>
      <c r="G1343" s="34"/>
      <c r="H1343" s="34"/>
      <c r="I1343" s="134"/>
      <c r="J1343" s="34"/>
      <c r="K1343" s="34"/>
      <c r="L1343" s="38"/>
      <c r="M1343" s="212"/>
      <c r="N1343" s="213"/>
      <c r="O1343" s="85"/>
      <c r="P1343" s="85"/>
      <c r="Q1343" s="85"/>
      <c r="R1343" s="85"/>
      <c r="S1343" s="85"/>
      <c r="T1343" s="86"/>
      <c r="U1343" s="32"/>
      <c r="V1343" s="32"/>
      <c r="W1343" s="32"/>
      <c r="X1343" s="32"/>
      <c r="Y1343" s="32"/>
      <c r="Z1343" s="32"/>
      <c r="AA1343" s="32"/>
      <c r="AB1343" s="32"/>
      <c r="AC1343" s="32"/>
      <c r="AD1343" s="32"/>
      <c r="AE1343" s="32"/>
      <c r="AT1343" s="11" t="s">
        <v>117</v>
      </c>
      <c r="AU1343" s="11" t="s">
        <v>76</v>
      </c>
    </row>
    <row r="1344" s="2" customFormat="1" ht="16.5" customHeight="1">
      <c r="A1344" s="32"/>
      <c r="B1344" s="33"/>
      <c r="C1344" s="196" t="s">
        <v>2245</v>
      </c>
      <c r="D1344" s="196" t="s">
        <v>108</v>
      </c>
      <c r="E1344" s="197" t="s">
        <v>2246</v>
      </c>
      <c r="F1344" s="198" t="s">
        <v>2247</v>
      </c>
      <c r="G1344" s="199" t="s">
        <v>121</v>
      </c>
      <c r="H1344" s="200">
        <v>200</v>
      </c>
      <c r="I1344" s="201"/>
      <c r="J1344" s="202">
        <f>ROUND(I1344*H1344,2)</f>
        <v>0</v>
      </c>
      <c r="K1344" s="203"/>
      <c r="L1344" s="38"/>
      <c r="M1344" s="204" t="s">
        <v>1</v>
      </c>
      <c r="N1344" s="205" t="s">
        <v>41</v>
      </c>
      <c r="O1344" s="85"/>
      <c r="P1344" s="206">
        <f>O1344*H1344</f>
        <v>0</v>
      </c>
      <c r="Q1344" s="206">
        <v>0</v>
      </c>
      <c r="R1344" s="206">
        <f>Q1344*H1344</f>
        <v>0</v>
      </c>
      <c r="S1344" s="206">
        <v>0</v>
      </c>
      <c r="T1344" s="207">
        <f>S1344*H1344</f>
        <v>0</v>
      </c>
      <c r="U1344" s="32"/>
      <c r="V1344" s="32"/>
      <c r="W1344" s="32"/>
      <c r="X1344" s="32"/>
      <c r="Y1344" s="32"/>
      <c r="Z1344" s="32"/>
      <c r="AA1344" s="32"/>
      <c r="AB1344" s="32"/>
      <c r="AC1344" s="32"/>
      <c r="AD1344" s="32"/>
      <c r="AE1344" s="32"/>
      <c r="AR1344" s="208" t="s">
        <v>112</v>
      </c>
      <c r="AT1344" s="208" t="s">
        <v>108</v>
      </c>
      <c r="AU1344" s="208" t="s">
        <v>76</v>
      </c>
      <c r="AY1344" s="11" t="s">
        <v>113</v>
      </c>
      <c r="BE1344" s="209">
        <f>IF(N1344="základní",J1344,0)</f>
        <v>0</v>
      </c>
      <c r="BF1344" s="209">
        <f>IF(N1344="snížená",J1344,0)</f>
        <v>0</v>
      </c>
      <c r="BG1344" s="209">
        <f>IF(N1344="zákl. přenesená",J1344,0)</f>
        <v>0</v>
      </c>
      <c r="BH1344" s="209">
        <f>IF(N1344="sníž. přenesená",J1344,0)</f>
        <v>0</v>
      </c>
      <c r="BI1344" s="209">
        <f>IF(N1344="nulová",J1344,0)</f>
        <v>0</v>
      </c>
      <c r="BJ1344" s="11" t="s">
        <v>84</v>
      </c>
      <c r="BK1344" s="209">
        <f>ROUND(I1344*H1344,2)</f>
        <v>0</v>
      </c>
      <c r="BL1344" s="11" t="s">
        <v>112</v>
      </c>
      <c r="BM1344" s="208" t="s">
        <v>2248</v>
      </c>
    </row>
    <row r="1345" s="2" customFormat="1">
      <c r="A1345" s="32"/>
      <c r="B1345" s="33"/>
      <c r="C1345" s="34"/>
      <c r="D1345" s="210" t="s">
        <v>115</v>
      </c>
      <c r="E1345" s="34"/>
      <c r="F1345" s="211" t="s">
        <v>2249</v>
      </c>
      <c r="G1345" s="34"/>
      <c r="H1345" s="34"/>
      <c r="I1345" s="134"/>
      <c r="J1345" s="34"/>
      <c r="K1345" s="34"/>
      <c r="L1345" s="38"/>
      <c r="M1345" s="212"/>
      <c r="N1345" s="213"/>
      <c r="O1345" s="85"/>
      <c r="P1345" s="85"/>
      <c r="Q1345" s="85"/>
      <c r="R1345" s="85"/>
      <c r="S1345" s="85"/>
      <c r="T1345" s="86"/>
      <c r="U1345" s="32"/>
      <c r="V1345" s="32"/>
      <c r="W1345" s="32"/>
      <c r="X1345" s="32"/>
      <c r="Y1345" s="32"/>
      <c r="Z1345" s="32"/>
      <c r="AA1345" s="32"/>
      <c r="AB1345" s="32"/>
      <c r="AC1345" s="32"/>
      <c r="AD1345" s="32"/>
      <c r="AE1345" s="32"/>
      <c r="AT1345" s="11" t="s">
        <v>115</v>
      </c>
      <c r="AU1345" s="11" t="s">
        <v>76</v>
      </c>
    </row>
    <row r="1346" s="2" customFormat="1">
      <c r="A1346" s="32"/>
      <c r="B1346" s="33"/>
      <c r="C1346" s="34"/>
      <c r="D1346" s="210" t="s">
        <v>117</v>
      </c>
      <c r="E1346" s="34"/>
      <c r="F1346" s="214" t="s">
        <v>2174</v>
      </c>
      <c r="G1346" s="34"/>
      <c r="H1346" s="34"/>
      <c r="I1346" s="134"/>
      <c r="J1346" s="34"/>
      <c r="K1346" s="34"/>
      <c r="L1346" s="38"/>
      <c r="M1346" s="212"/>
      <c r="N1346" s="213"/>
      <c r="O1346" s="85"/>
      <c r="P1346" s="85"/>
      <c r="Q1346" s="85"/>
      <c r="R1346" s="85"/>
      <c r="S1346" s="85"/>
      <c r="T1346" s="86"/>
      <c r="U1346" s="32"/>
      <c r="V1346" s="32"/>
      <c r="W1346" s="32"/>
      <c r="X1346" s="32"/>
      <c r="Y1346" s="32"/>
      <c r="Z1346" s="32"/>
      <c r="AA1346" s="32"/>
      <c r="AB1346" s="32"/>
      <c r="AC1346" s="32"/>
      <c r="AD1346" s="32"/>
      <c r="AE1346" s="32"/>
      <c r="AT1346" s="11" t="s">
        <v>117</v>
      </c>
      <c r="AU1346" s="11" t="s">
        <v>76</v>
      </c>
    </row>
    <row r="1347" s="2" customFormat="1" ht="16.5" customHeight="1">
      <c r="A1347" s="32"/>
      <c r="B1347" s="33"/>
      <c r="C1347" s="196" t="s">
        <v>2250</v>
      </c>
      <c r="D1347" s="196" t="s">
        <v>108</v>
      </c>
      <c r="E1347" s="197" t="s">
        <v>2251</v>
      </c>
      <c r="F1347" s="198" t="s">
        <v>2252</v>
      </c>
      <c r="G1347" s="199" t="s">
        <v>121</v>
      </c>
      <c r="H1347" s="200">
        <v>5000</v>
      </c>
      <c r="I1347" s="201"/>
      <c r="J1347" s="202">
        <f>ROUND(I1347*H1347,2)</f>
        <v>0</v>
      </c>
      <c r="K1347" s="203"/>
      <c r="L1347" s="38"/>
      <c r="M1347" s="204" t="s">
        <v>1</v>
      </c>
      <c r="N1347" s="205" t="s">
        <v>41</v>
      </c>
      <c r="O1347" s="85"/>
      <c r="P1347" s="206">
        <f>O1347*H1347</f>
        <v>0</v>
      </c>
      <c r="Q1347" s="206">
        <v>0</v>
      </c>
      <c r="R1347" s="206">
        <f>Q1347*H1347</f>
        <v>0</v>
      </c>
      <c r="S1347" s="206">
        <v>0</v>
      </c>
      <c r="T1347" s="207">
        <f>S1347*H1347</f>
        <v>0</v>
      </c>
      <c r="U1347" s="32"/>
      <c r="V1347" s="32"/>
      <c r="W1347" s="32"/>
      <c r="X1347" s="32"/>
      <c r="Y1347" s="32"/>
      <c r="Z1347" s="32"/>
      <c r="AA1347" s="32"/>
      <c r="AB1347" s="32"/>
      <c r="AC1347" s="32"/>
      <c r="AD1347" s="32"/>
      <c r="AE1347" s="32"/>
      <c r="AR1347" s="208" t="s">
        <v>112</v>
      </c>
      <c r="AT1347" s="208" t="s">
        <v>108</v>
      </c>
      <c r="AU1347" s="208" t="s">
        <v>76</v>
      </c>
      <c r="AY1347" s="11" t="s">
        <v>113</v>
      </c>
      <c r="BE1347" s="209">
        <f>IF(N1347="základní",J1347,0)</f>
        <v>0</v>
      </c>
      <c r="BF1347" s="209">
        <f>IF(N1347="snížená",J1347,0)</f>
        <v>0</v>
      </c>
      <c r="BG1347" s="209">
        <f>IF(N1347="zákl. přenesená",J1347,0)</f>
        <v>0</v>
      </c>
      <c r="BH1347" s="209">
        <f>IF(N1347="sníž. přenesená",J1347,0)</f>
        <v>0</v>
      </c>
      <c r="BI1347" s="209">
        <f>IF(N1347="nulová",J1347,0)</f>
        <v>0</v>
      </c>
      <c r="BJ1347" s="11" t="s">
        <v>84</v>
      </c>
      <c r="BK1347" s="209">
        <f>ROUND(I1347*H1347,2)</f>
        <v>0</v>
      </c>
      <c r="BL1347" s="11" t="s">
        <v>112</v>
      </c>
      <c r="BM1347" s="208" t="s">
        <v>2253</v>
      </c>
    </row>
    <row r="1348" s="2" customFormat="1">
      <c r="A1348" s="32"/>
      <c r="B1348" s="33"/>
      <c r="C1348" s="34"/>
      <c r="D1348" s="210" t="s">
        <v>115</v>
      </c>
      <c r="E1348" s="34"/>
      <c r="F1348" s="211" t="s">
        <v>2254</v>
      </c>
      <c r="G1348" s="34"/>
      <c r="H1348" s="34"/>
      <c r="I1348" s="134"/>
      <c r="J1348" s="34"/>
      <c r="K1348" s="34"/>
      <c r="L1348" s="38"/>
      <c r="M1348" s="212"/>
      <c r="N1348" s="213"/>
      <c r="O1348" s="85"/>
      <c r="P1348" s="85"/>
      <c r="Q1348" s="85"/>
      <c r="R1348" s="85"/>
      <c r="S1348" s="85"/>
      <c r="T1348" s="86"/>
      <c r="U1348" s="32"/>
      <c r="V1348" s="32"/>
      <c r="W1348" s="32"/>
      <c r="X1348" s="32"/>
      <c r="Y1348" s="32"/>
      <c r="Z1348" s="32"/>
      <c r="AA1348" s="32"/>
      <c r="AB1348" s="32"/>
      <c r="AC1348" s="32"/>
      <c r="AD1348" s="32"/>
      <c r="AE1348" s="32"/>
      <c r="AT1348" s="11" t="s">
        <v>115</v>
      </c>
      <c r="AU1348" s="11" t="s">
        <v>76</v>
      </c>
    </row>
    <row r="1349" s="2" customFormat="1">
      <c r="A1349" s="32"/>
      <c r="B1349" s="33"/>
      <c r="C1349" s="34"/>
      <c r="D1349" s="210" t="s">
        <v>117</v>
      </c>
      <c r="E1349" s="34"/>
      <c r="F1349" s="214" t="s">
        <v>2174</v>
      </c>
      <c r="G1349" s="34"/>
      <c r="H1349" s="34"/>
      <c r="I1349" s="134"/>
      <c r="J1349" s="34"/>
      <c r="K1349" s="34"/>
      <c r="L1349" s="38"/>
      <c r="M1349" s="212"/>
      <c r="N1349" s="213"/>
      <c r="O1349" s="85"/>
      <c r="P1349" s="85"/>
      <c r="Q1349" s="85"/>
      <c r="R1349" s="85"/>
      <c r="S1349" s="85"/>
      <c r="T1349" s="86"/>
      <c r="U1349" s="32"/>
      <c r="V1349" s="32"/>
      <c r="W1349" s="32"/>
      <c r="X1349" s="32"/>
      <c r="Y1349" s="32"/>
      <c r="Z1349" s="32"/>
      <c r="AA1349" s="32"/>
      <c r="AB1349" s="32"/>
      <c r="AC1349" s="32"/>
      <c r="AD1349" s="32"/>
      <c r="AE1349" s="32"/>
      <c r="AT1349" s="11" t="s">
        <v>117</v>
      </c>
      <c r="AU1349" s="11" t="s">
        <v>76</v>
      </c>
    </row>
    <row r="1350" s="2" customFormat="1" ht="16.5" customHeight="1">
      <c r="A1350" s="32"/>
      <c r="B1350" s="33"/>
      <c r="C1350" s="196" t="s">
        <v>2255</v>
      </c>
      <c r="D1350" s="196" t="s">
        <v>108</v>
      </c>
      <c r="E1350" s="197" t="s">
        <v>2256</v>
      </c>
      <c r="F1350" s="198" t="s">
        <v>2257</v>
      </c>
      <c r="G1350" s="199" t="s">
        <v>121</v>
      </c>
      <c r="H1350" s="200">
        <v>5000</v>
      </c>
      <c r="I1350" s="201"/>
      <c r="J1350" s="202">
        <f>ROUND(I1350*H1350,2)</f>
        <v>0</v>
      </c>
      <c r="K1350" s="203"/>
      <c r="L1350" s="38"/>
      <c r="M1350" s="204" t="s">
        <v>1</v>
      </c>
      <c r="N1350" s="205" t="s">
        <v>41</v>
      </c>
      <c r="O1350" s="85"/>
      <c r="P1350" s="206">
        <f>O1350*H1350</f>
        <v>0</v>
      </c>
      <c r="Q1350" s="206">
        <v>0</v>
      </c>
      <c r="R1350" s="206">
        <f>Q1350*H1350</f>
        <v>0</v>
      </c>
      <c r="S1350" s="206">
        <v>0</v>
      </c>
      <c r="T1350" s="207">
        <f>S1350*H1350</f>
        <v>0</v>
      </c>
      <c r="U1350" s="32"/>
      <c r="V1350" s="32"/>
      <c r="W1350" s="32"/>
      <c r="X1350" s="32"/>
      <c r="Y1350" s="32"/>
      <c r="Z1350" s="32"/>
      <c r="AA1350" s="32"/>
      <c r="AB1350" s="32"/>
      <c r="AC1350" s="32"/>
      <c r="AD1350" s="32"/>
      <c r="AE1350" s="32"/>
      <c r="AR1350" s="208" t="s">
        <v>112</v>
      </c>
      <c r="AT1350" s="208" t="s">
        <v>108</v>
      </c>
      <c r="AU1350" s="208" t="s">
        <v>76</v>
      </c>
      <c r="AY1350" s="11" t="s">
        <v>113</v>
      </c>
      <c r="BE1350" s="209">
        <f>IF(N1350="základní",J1350,0)</f>
        <v>0</v>
      </c>
      <c r="BF1350" s="209">
        <f>IF(N1350="snížená",J1350,0)</f>
        <v>0</v>
      </c>
      <c r="BG1350" s="209">
        <f>IF(N1350="zákl. přenesená",J1350,0)</f>
        <v>0</v>
      </c>
      <c r="BH1350" s="209">
        <f>IF(N1350="sníž. přenesená",J1350,0)</f>
        <v>0</v>
      </c>
      <c r="BI1350" s="209">
        <f>IF(N1350="nulová",J1350,0)</f>
        <v>0</v>
      </c>
      <c r="BJ1350" s="11" t="s">
        <v>84</v>
      </c>
      <c r="BK1350" s="209">
        <f>ROUND(I1350*H1350,2)</f>
        <v>0</v>
      </c>
      <c r="BL1350" s="11" t="s">
        <v>112</v>
      </c>
      <c r="BM1350" s="208" t="s">
        <v>2258</v>
      </c>
    </row>
    <row r="1351" s="2" customFormat="1">
      <c r="A1351" s="32"/>
      <c r="B1351" s="33"/>
      <c r="C1351" s="34"/>
      <c r="D1351" s="210" t="s">
        <v>115</v>
      </c>
      <c r="E1351" s="34"/>
      <c r="F1351" s="211" t="s">
        <v>2259</v>
      </c>
      <c r="G1351" s="34"/>
      <c r="H1351" s="34"/>
      <c r="I1351" s="134"/>
      <c r="J1351" s="34"/>
      <c r="K1351" s="34"/>
      <c r="L1351" s="38"/>
      <c r="M1351" s="212"/>
      <c r="N1351" s="213"/>
      <c r="O1351" s="85"/>
      <c r="P1351" s="85"/>
      <c r="Q1351" s="85"/>
      <c r="R1351" s="85"/>
      <c r="S1351" s="85"/>
      <c r="T1351" s="86"/>
      <c r="U1351" s="32"/>
      <c r="V1351" s="32"/>
      <c r="W1351" s="32"/>
      <c r="X1351" s="32"/>
      <c r="Y1351" s="32"/>
      <c r="Z1351" s="32"/>
      <c r="AA1351" s="32"/>
      <c r="AB1351" s="32"/>
      <c r="AC1351" s="32"/>
      <c r="AD1351" s="32"/>
      <c r="AE1351" s="32"/>
      <c r="AT1351" s="11" t="s">
        <v>115</v>
      </c>
      <c r="AU1351" s="11" t="s">
        <v>76</v>
      </c>
    </row>
    <row r="1352" s="2" customFormat="1">
      <c r="A1352" s="32"/>
      <c r="B1352" s="33"/>
      <c r="C1352" s="34"/>
      <c r="D1352" s="210" t="s">
        <v>117</v>
      </c>
      <c r="E1352" s="34"/>
      <c r="F1352" s="214" t="s">
        <v>2174</v>
      </c>
      <c r="G1352" s="34"/>
      <c r="H1352" s="34"/>
      <c r="I1352" s="134"/>
      <c r="J1352" s="34"/>
      <c r="K1352" s="34"/>
      <c r="L1352" s="38"/>
      <c r="M1352" s="212"/>
      <c r="N1352" s="213"/>
      <c r="O1352" s="85"/>
      <c r="P1352" s="85"/>
      <c r="Q1352" s="85"/>
      <c r="R1352" s="85"/>
      <c r="S1352" s="85"/>
      <c r="T1352" s="86"/>
      <c r="U1352" s="32"/>
      <c r="V1352" s="32"/>
      <c r="W1352" s="32"/>
      <c r="X1352" s="32"/>
      <c r="Y1352" s="32"/>
      <c r="Z1352" s="32"/>
      <c r="AA1352" s="32"/>
      <c r="AB1352" s="32"/>
      <c r="AC1352" s="32"/>
      <c r="AD1352" s="32"/>
      <c r="AE1352" s="32"/>
      <c r="AT1352" s="11" t="s">
        <v>117</v>
      </c>
      <c r="AU1352" s="11" t="s">
        <v>76</v>
      </c>
    </row>
    <row r="1353" s="2" customFormat="1" ht="16.5" customHeight="1">
      <c r="A1353" s="32"/>
      <c r="B1353" s="33"/>
      <c r="C1353" s="196" t="s">
        <v>2260</v>
      </c>
      <c r="D1353" s="196" t="s">
        <v>108</v>
      </c>
      <c r="E1353" s="197" t="s">
        <v>2261</v>
      </c>
      <c r="F1353" s="198" t="s">
        <v>2262</v>
      </c>
      <c r="G1353" s="199" t="s">
        <v>121</v>
      </c>
      <c r="H1353" s="200">
        <v>10</v>
      </c>
      <c r="I1353" s="201"/>
      <c r="J1353" s="202">
        <f>ROUND(I1353*H1353,2)</f>
        <v>0</v>
      </c>
      <c r="K1353" s="203"/>
      <c r="L1353" s="38"/>
      <c r="M1353" s="204" t="s">
        <v>1</v>
      </c>
      <c r="N1353" s="205" t="s">
        <v>41</v>
      </c>
      <c r="O1353" s="85"/>
      <c r="P1353" s="206">
        <f>O1353*H1353</f>
        <v>0</v>
      </c>
      <c r="Q1353" s="206">
        <v>0</v>
      </c>
      <c r="R1353" s="206">
        <f>Q1353*H1353</f>
        <v>0</v>
      </c>
      <c r="S1353" s="206">
        <v>0</v>
      </c>
      <c r="T1353" s="207">
        <f>S1353*H1353</f>
        <v>0</v>
      </c>
      <c r="U1353" s="32"/>
      <c r="V1353" s="32"/>
      <c r="W1353" s="32"/>
      <c r="X1353" s="32"/>
      <c r="Y1353" s="32"/>
      <c r="Z1353" s="32"/>
      <c r="AA1353" s="32"/>
      <c r="AB1353" s="32"/>
      <c r="AC1353" s="32"/>
      <c r="AD1353" s="32"/>
      <c r="AE1353" s="32"/>
      <c r="AR1353" s="208" t="s">
        <v>112</v>
      </c>
      <c r="AT1353" s="208" t="s">
        <v>108</v>
      </c>
      <c r="AU1353" s="208" t="s">
        <v>76</v>
      </c>
      <c r="AY1353" s="11" t="s">
        <v>113</v>
      </c>
      <c r="BE1353" s="209">
        <f>IF(N1353="základní",J1353,0)</f>
        <v>0</v>
      </c>
      <c r="BF1353" s="209">
        <f>IF(N1353="snížená",J1353,0)</f>
        <v>0</v>
      </c>
      <c r="BG1353" s="209">
        <f>IF(N1353="zákl. přenesená",J1353,0)</f>
        <v>0</v>
      </c>
      <c r="BH1353" s="209">
        <f>IF(N1353="sníž. přenesená",J1353,0)</f>
        <v>0</v>
      </c>
      <c r="BI1353" s="209">
        <f>IF(N1353="nulová",J1353,0)</f>
        <v>0</v>
      </c>
      <c r="BJ1353" s="11" t="s">
        <v>84</v>
      </c>
      <c r="BK1353" s="209">
        <f>ROUND(I1353*H1353,2)</f>
        <v>0</v>
      </c>
      <c r="BL1353" s="11" t="s">
        <v>112</v>
      </c>
      <c r="BM1353" s="208" t="s">
        <v>2263</v>
      </c>
    </row>
    <row r="1354" s="2" customFormat="1">
      <c r="A1354" s="32"/>
      <c r="B1354" s="33"/>
      <c r="C1354" s="34"/>
      <c r="D1354" s="210" t="s">
        <v>115</v>
      </c>
      <c r="E1354" s="34"/>
      <c r="F1354" s="211" t="s">
        <v>2264</v>
      </c>
      <c r="G1354" s="34"/>
      <c r="H1354" s="34"/>
      <c r="I1354" s="134"/>
      <c r="J1354" s="34"/>
      <c r="K1354" s="34"/>
      <c r="L1354" s="38"/>
      <c r="M1354" s="212"/>
      <c r="N1354" s="213"/>
      <c r="O1354" s="85"/>
      <c r="P1354" s="85"/>
      <c r="Q1354" s="85"/>
      <c r="R1354" s="85"/>
      <c r="S1354" s="85"/>
      <c r="T1354" s="86"/>
      <c r="U1354" s="32"/>
      <c r="V1354" s="32"/>
      <c r="W1354" s="32"/>
      <c r="X1354" s="32"/>
      <c r="Y1354" s="32"/>
      <c r="Z1354" s="32"/>
      <c r="AA1354" s="32"/>
      <c r="AB1354" s="32"/>
      <c r="AC1354" s="32"/>
      <c r="AD1354" s="32"/>
      <c r="AE1354" s="32"/>
      <c r="AT1354" s="11" t="s">
        <v>115</v>
      </c>
      <c r="AU1354" s="11" t="s">
        <v>76</v>
      </c>
    </row>
    <row r="1355" s="2" customFormat="1">
      <c r="A1355" s="32"/>
      <c r="B1355" s="33"/>
      <c r="C1355" s="34"/>
      <c r="D1355" s="210" t="s">
        <v>117</v>
      </c>
      <c r="E1355" s="34"/>
      <c r="F1355" s="214" t="s">
        <v>2265</v>
      </c>
      <c r="G1355" s="34"/>
      <c r="H1355" s="34"/>
      <c r="I1355" s="134"/>
      <c r="J1355" s="34"/>
      <c r="K1355" s="34"/>
      <c r="L1355" s="38"/>
      <c r="M1355" s="212"/>
      <c r="N1355" s="213"/>
      <c r="O1355" s="85"/>
      <c r="P1355" s="85"/>
      <c r="Q1355" s="85"/>
      <c r="R1355" s="85"/>
      <c r="S1355" s="85"/>
      <c r="T1355" s="86"/>
      <c r="U1355" s="32"/>
      <c r="V1355" s="32"/>
      <c r="W1355" s="32"/>
      <c r="X1355" s="32"/>
      <c r="Y1355" s="32"/>
      <c r="Z1355" s="32"/>
      <c r="AA1355" s="32"/>
      <c r="AB1355" s="32"/>
      <c r="AC1355" s="32"/>
      <c r="AD1355" s="32"/>
      <c r="AE1355" s="32"/>
      <c r="AT1355" s="11" t="s">
        <v>117</v>
      </c>
      <c r="AU1355" s="11" t="s">
        <v>76</v>
      </c>
    </row>
    <row r="1356" s="2" customFormat="1" ht="16.5" customHeight="1">
      <c r="A1356" s="32"/>
      <c r="B1356" s="33"/>
      <c r="C1356" s="196" t="s">
        <v>2266</v>
      </c>
      <c r="D1356" s="196" t="s">
        <v>108</v>
      </c>
      <c r="E1356" s="197" t="s">
        <v>2267</v>
      </c>
      <c r="F1356" s="198" t="s">
        <v>2268</v>
      </c>
      <c r="G1356" s="199" t="s">
        <v>121</v>
      </c>
      <c r="H1356" s="200">
        <v>10</v>
      </c>
      <c r="I1356" s="201"/>
      <c r="J1356" s="202">
        <f>ROUND(I1356*H1356,2)</f>
        <v>0</v>
      </c>
      <c r="K1356" s="203"/>
      <c r="L1356" s="38"/>
      <c r="M1356" s="204" t="s">
        <v>1</v>
      </c>
      <c r="N1356" s="205" t="s">
        <v>41</v>
      </c>
      <c r="O1356" s="85"/>
      <c r="P1356" s="206">
        <f>O1356*H1356</f>
        <v>0</v>
      </c>
      <c r="Q1356" s="206">
        <v>0</v>
      </c>
      <c r="R1356" s="206">
        <f>Q1356*H1356</f>
        <v>0</v>
      </c>
      <c r="S1356" s="206">
        <v>0</v>
      </c>
      <c r="T1356" s="207">
        <f>S1356*H1356</f>
        <v>0</v>
      </c>
      <c r="U1356" s="32"/>
      <c r="V1356" s="32"/>
      <c r="W1356" s="32"/>
      <c r="X1356" s="32"/>
      <c r="Y1356" s="32"/>
      <c r="Z1356" s="32"/>
      <c r="AA1356" s="32"/>
      <c r="AB1356" s="32"/>
      <c r="AC1356" s="32"/>
      <c r="AD1356" s="32"/>
      <c r="AE1356" s="32"/>
      <c r="AR1356" s="208" t="s">
        <v>112</v>
      </c>
      <c r="AT1356" s="208" t="s">
        <v>108</v>
      </c>
      <c r="AU1356" s="208" t="s">
        <v>76</v>
      </c>
      <c r="AY1356" s="11" t="s">
        <v>113</v>
      </c>
      <c r="BE1356" s="209">
        <f>IF(N1356="základní",J1356,0)</f>
        <v>0</v>
      </c>
      <c r="BF1356" s="209">
        <f>IF(N1356="snížená",J1356,0)</f>
        <v>0</v>
      </c>
      <c r="BG1356" s="209">
        <f>IF(N1356="zákl. přenesená",J1356,0)</f>
        <v>0</v>
      </c>
      <c r="BH1356" s="209">
        <f>IF(N1356="sníž. přenesená",J1356,0)</f>
        <v>0</v>
      </c>
      <c r="BI1356" s="209">
        <f>IF(N1356="nulová",J1356,0)</f>
        <v>0</v>
      </c>
      <c r="BJ1356" s="11" t="s">
        <v>84</v>
      </c>
      <c r="BK1356" s="209">
        <f>ROUND(I1356*H1356,2)</f>
        <v>0</v>
      </c>
      <c r="BL1356" s="11" t="s">
        <v>112</v>
      </c>
      <c r="BM1356" s="208" t="s">
        <v>2269</v>
      </c>
    </row>
    <row r="1357" s="2" customFormat="1">
      <c r="A1357" s="32"/>
      <c r="B1357" s="33"/>
      <c r="C1357" s="34"/>
      <c r="D1357" s="210" t="s">
        <v>115</v>
      </c>
      <c r="E1357" s="34"/>
      <c r="F1357" s="211" t="s">
        <v>2270</v>
      </c>
      <c r="G1357" s="34"/>
      <c r="H1357" s="34"/>
      <c r="I1357" s="134"/>
      <c r="J1357" s="34"/>
      <c r="K1357" s="34"/>
      <c r="L1357" s="38"/>
      <c r="M1357" s="212"/>
      <c r="N1357" s="213"/>
      <c r="O1357" s="85"/>
      <c r="P1357" s="85"/>
      <c r="Q1357" s="85"/>
      <c r="R1357" s="85"/>
      <c r="S1357" s="85"/>
      <c r="T1357" s="86"/>
      <c r="U1357" s="32"/>
      <c r="V1357" s="32"/>
      <c r="W1357" s="32"/>
      <c r="X1357" s="32"/>
      <c r="Y1357" s="32"/>
      <c r="Z1357" s="32"/>
      <c r="AA1357" s="32"/>
      <c r="AB1357" s="32"/>
      <c r="AC1357" s="32"/>
      <c r="AD1357" s="32"/>
      <c r="AE1357" s="32"/>
      <c r="AT1357" s="11" t="s">
        <v>115</v>
      </c>
      <c r="AU1357" s="11" t="s">
        <v>76</v>
      </c>
    </row>
    <row r="1358" s="2" customFormat="1">
      <c r="A1358" s="32"/>
      <c r="B1358" s="33"/>
      <c r="C1358" s="34"/>
      <c r="D1358" s="210" t="s">
        <v>117</v>
      </c>
      <c r="E1358" s="34"/>
      <c r="F1358" s="214" t="s">
        <v>2265</v>
      </c>
      <c r="G1358" s="34"/>
      <c r="H1358" s="34"/>
      <c r="I1358" s="134"/>
      <c r="J1358" s="34"/>
      <c r="K1358" s="34"/>
      <c r="L1358" s="38"/>
      <c r="M1358" s="212"/>
      <c r="N1358" s="213"/>
      <c r="O1358" s="85"/>
      <c r="P1358" s="85"/>
      <c r="Q1358" s="85"/>
      <c r="R1358" s="85"/>
      <c r="S1358" s="85"/>
      <c r="T1358" s="86"/>
      <c r="U1358" s="32"/>
      <c r="V1358" s="32"/>
      <c r="W1358" s="32"/>
      <c r="X1358" s="32"/>
      <c r="Y1358" s="32"/>
      <c r="Z1358" s="32"/>
      <c r="AA1358" s="32"/>
      <c r="AB1358" s="32"/>
      <c r="AC1358" s="32"/>
      <c r="AD1358" s="32"/>
      <c r="AE1358" s="32"/>
      <c r="AT1358" s="11" t="s">
        <v>117</v>
      </c>
      <c r="AU1358" s="11" t="s">
        <v>76</v>
      </c>
    </row>
    <row r="1359" s="2" customFormat="1" ht="16.5" customHeight="1">
      <c r="A1359" s="32"/>
      <c r="B1359" s="33"/>
      <c r="C1359" s="196" t="s">
        <v>2271</v>
      </c>
      <c r="D1359" s="196" t="s">
        <v>108</v>
      </c>
      <c r="E1359" s="197" t="s">
        <v>2272</v>
      </c>
      <c r="F1359" s="198" t="s">
        <v>2273</v>
      </c>
      <c r="G1359" s="199" t="s">
        <v>1284</v>
      </c>
      <c r="H1359" s="200">
        <v>20</v>
      </c>
      <c r="I1359" s="201"/>
      <c r="J1359" s="202">
        <f>ROUND(I1359*H1359,2)</f>
        <v>0</v>
      </c>
      <c r="K1359" s="203"/>
      <c r="L1359" s="38"/>
      <c r="M1359" s="204" t="s">
        <v>1</v>
      </c>
      <c r="N1359" s="205" t="s">
        <v>41</v>
      </c>
      <c r="O1359" s="85"/>
      <c r="P1359" s="206">
        <f>O1359*H1359</f>
        <v>0</v>
      </c>
      <c r="Q1359" s="206">
        <v>0</v>
      </c>
      <c r="R1359" s="206">
        <f>Q1359*H1359</f>
        <v>0</v>
      </c>
      <c r="S1359" s="206">
        <v>0</v>
      </c>
      <c r="T1359" s="207">
        <f>S1359*H1359</f>
        <v>0</v>
      </c>
      <c r="U1359" s="32"/>
      <c r="V1359" s="32"/>
      <c r="W1359" s="32"/>
      <c r="X1359" s="32"/>
      <c r="Y1359" s="32"/>
      <c r="Z1359" s="32"/>
      <c r="AA1359" s="32"/>
      <c r="AB1359" s="32"/>
      <c r="AC1359" s="32"/>
      <c r="AD1359" s="32"/>
      <c r="AE1359" s="32"/>
      <c r="AR1359" s="208" t="s">
        <v>112</v>
      </c>
      <c r="AT1359" s="208" t="s">
        <v>108</v>
      </c>
      <c r="AU1359" s="208" t="s">
        <v>76</v>
      </c>
      <c r="AY1359" s="11" t="s">
        <v>113</v>
      </c>
      <c r="BE1359" s="209">
        <f>IF(N1359="základní",J1359,0)</f>
        <v>0</v>
      </c>
      <c r="BF1359" s="209">
        <f>IF(N1359="snížená",J1359,0)</f>
        <v>0</v>
      </c>
      <c r="BG1359" s="209">
        <f>IF(N1359="zákl. přenesená",J1359,0)</f>
        <v>0</v>
      </c>
      <c r="BH1359" s="209">
        <f>IF(N1359="sníž. přenesená",J1359,0)</f>
        <v>0</v>
      </c>
      <c r="BI1359" s="209">
        <f>IF(N1359="nulová",J1359,0)</f>
        <v>0</v>
      </c>
      <c r="BJ1359" s="11" t="s">
        <v>84</v>
      </c>
      <c r="BK1359" s="209">
        <f>ROUND(I1359*H1359,2)</f>
        <v>0</v>
      </c>
      <c r="BL1359" s="11" t="s">
        <v>112</v>
      </c>
      <c r="BM1359" s="208" t="s">
        <v>2274</v>
      </c>
    </row>
    <row r="1360" s="2" customFormat="1">
      <c r="A1360" s="32"/>
      <c r="B1360" s="33"/>
      <c r="C1360" s="34"/>
      <c r="D1360" s="210" t="s">
        <v>115</v>
      </c>
      <c r="E1360" s="34"/>
      <c r="F1360" s="211" t="s">
        <v>2275</v>
      </c>
      <c r="G1360" s="34"/>
      <c r="H1360" s="34"/>
      <c r="I1360" s="134"/>
      <c r="J1360" s="34"/>
      <c r="K1360" s="34"/>
      <c r="L1360" s="38"/>
      <c r="M1360" s="212"/>
      <c r="N1360" s="213"/>
      <c r="O1360" s="85"/>
      <c r="P1360" s="85"/>
      <c r="Q1360" s="85"/>
      <c r="R1360" s="85"/>
      <c r="S1360" s="85"/>
      <c r="T1360" s="86"/>
      <c r="U1360" s="32"/>
      <c r="V1360" s="32"/>
      <c r="W1360" s="32"/>
      <c r="X1360" s="32"/>
      <c r="Y1360" s="32"/>
      <c r="Z1360" s="32"/>
      <c r="AA1360" s="32"/>
      <c r="AB1360" s="32"/>
      <c r="AC1360" s="32"/>
      <c r="AD1360" s="32"/>
      <c r="AE1360" s="32"/>
      <c r="AT1360" s="11" t="s">
        <v>115</v>
      </c>
      <c r="AU1360" s="11" t="s">
        <v>76</v>
      </c>
    </row>
    <row r="1361" s="2" customFormat="1">
      <c r="A1361" s="32"/>
      <c r="B1361" s="33"/>
      <c r="C1361" s="34"/>
      <c r="D1361" s="210" t="s">
        <v>117</v>
      </c>
      <c r="E1361" s="34"/>
      <c r="F1361" s="214" t="s">
        <v>2276</v>
      </c>
      <c r="G1361" s="34"/>
      <c r="H1361" s="34"/>
      <c r="I1361" s="134"/>
      <c r="J1361" s="34"/>
      <c r="K1361" s="34"/>
      <c r="L1361" s="38"/>
      <c r="M1361" s="212"/>
      <c r="N1361" s="213"/>
      <c r="O1361" s="85"/>
      <c r="P1361" s="85"/>
      <c r="Q1361" s="85"/>
      <c r="R1361" s="85"/>
      <c r="S1361" s="85"/>
      <c r="T1361" s="86"/>
      <c r="U1361" s="32"/>
      <c r="V1361" s="32"/>
      <c r="W1361" s="32"/>
      <c r="X1361" s="32"/>
      <c r="Y1361" s="32"/>
      <c r="Z1361" s="32"/>
      <c r="AA1361" s="32"/>
      <c r="AB1361" s="32"/>
      <c r="AC1361" s="32"/>
      <c r="AD1361" s="32"/>
      <c r="AE1361" s="32"/>
      <c r="AT1361" s="11" t="s">
        <v>117</v>
      </c>
      <c r="AU1361" s="11" t="s">
        <v>76</v>
      </c>
    </row>
    <row r="1362" s="2" customFormat="1" ht="16.5" customHeight="1">
      <c r="A1362" s="32"/>
      <c r="B1362" s="33"/>
      <c r="C1362" s="196" t="s">
        <v>2277</v>
      </c>
      <c r="D1362" s="196" t="s">
        <v>108</v>
      </c>
      <c r="E1362" s="197" t="s">
        <v>2278</v>
      </c>
      <c r="F1362" s="198" t="s">
        <v>2279</v>
      </c>
      <c r="G1362" s="199" t="s">
        <v>1284</v>
      </c>
      <c r="H1362" s="200">
        <v>20</v>
      </c>
      <c r="I1362" s="201"/>
      <c r="J1362" s="202">
        <f>ROUND(I1362*H1362,2)</f>
        <v>0</v>
      </c>
      <c r="K1362" s="203"/>
      <c r="L1362" s="38"/>
      <c r="M1362" s="204" t="s">
        <v>1</v>
      </c>
      <c r="N1362" s="205" t="s">
        <v>41</v>
      </c>
      <c r="O1362" s="85"/>
      <c r="P1362" s="206">
        <f>O1362*H1362</f>
        <v>0</v>
      </c>
      <c r="Q1362" s="206">
        <v>0</v>
      </c>
      <c r="R1362" s="206">
        <f>Q1362*H1362</f>
        <v>0</v>
      </c>
      <c r="S1362" s="206">
        <v>0</v>
      </c>
      <c r="T1362" s="207">
        <f>S1362*H1362</f>
        <v>0</v>
      </c>
      <c r="U1362" s="32"/>
      <c r="V1362" s="32"/>
      <c r="W1362" s="32"/>
      <c r="X1362" s="32"/>
      <c r="Y1362" s="32"/>
      <c r="Z1362" s="32"/>
      <c r="AA1362" s="32"/>
      <c r="AB1362" s="32"/>
      <c r="AC1362" s="32"/>
      <c r="AD1362" s="32"/>
      <c r="AE1362" s="32"/>
      <c r="AR1362" s="208" t="s">
        <v>112</v>
      </c>
      <c r="AT1362" s="208" t="s">
        <v>108</v>
      </c>
      <c r="AU1362" s="208" t="s">
        <v>76</v>
      </c>
      <c r="AY1362" s="11" t="s">
        <v>113</v>
      </c>
      <c r="BE1362" s="209">
        <f>IF(N1362="základní",J1362,0)</f>
        <v>0</v>
      </c>
      <c r="BF1362" s="209">
        <f>IF(N1362="snížená",J1362,0)</f>
        <v>0</v>
      </c>
      <c r="BG1362" s="209">
        <f>IF(N1362="zákl. přenesená",J1362,0)</f>
        <v>0</v>
      </c>
      <c r="BH1362" s="209">
        <f>IF(N1362="sníž. přenesená",J1362,0)</f>
        <v>0</v>
      </c>
      <c r="BI1362" s="209">
        <f>IF(N1362="nulová",J1362,0)</f>
        <v>0</v>
      </c>
      <c r="BJ1362" s="11" t="s">
        <v>84</v>
      </c>
      <c r="BK1362" s="209">
        <f>ROUND(I1362*H1362,2)</f>
        <v>0</v>
      </c>
      <c r="BL1362" s="11" t="s">
        <v>112</v>
      </c>
      <c r="BM1362" s="208" t="s">
        <v>2280</v>
      </c>
    </row>
    <row r="1363" s="2" customFormat="1">
      <c r="A1363" s="32"/>
      <c r="B1363" s="33"/>
      <c r="C1363" s="34"/>
      <c r="D1363" s="210" t="s">
        <v>115</v>
      </c>
      <c r="E1363" s="34"/>
      <c r="F1363" s="211" t="s">
        <v>2281</v>
      </c>
      <c r="G1363" s="34"/>
      <c r="H1363" s="34"/>
      <c r="I1363" s="134"/>
      <c r="J1363" s="34"/>
      <c r="K1363" s="34"/>
      <c r="L1363" s="38"/>
      <c r="M1363" s="212"/>
      <c r="N1363" s="213"/>
      <c r="O1363" s="85"/>
      <c r="P1363" s="85"/>
      <c r="Q1363" s="85"/>
      <c r="R1363" s="85"/>
      <c r="S1363" s="85"/>
      <c r="T1363" s="86"/>
      <c r="U1363" s="32"/>
      <c r="V1363" s="32"/>
      <c r="W1363" s="32"/>
      <c r="X1363" s="32"/>
      <c r="Y1363" s="32"/>
      <c r="Z1363" s="32"/>
      <c r="AA1363" s="32"/>
      <c r="AB1363" s="32"/>
      <c r="AC1363" s="32"/>
      <c r="AD1363" s="32"/>
      <c r="AE1363" s="32"/>
      <c r="AT1363" s="11" t="s">
        <v>115</v>
      </c>
      <c r="AU1363" s="11" t="s">
        <v>76</v>
      </c>
    </row>
    <row r="1364" s="2" customFormat="1">
      <c r="A1364" s="32"/>
      <c r="B1364" s="33"/>
      <c r="C1364" s="34"/>
      <c r="D1364" s="210" t="s">
        <v>117</v>
      </c>
      <c r="E1364" s="34"/>
      <c r="F1364" s="214" t="s">
        <v>2276</v>
      </c>
      <c r="G1364" s="34"/>
      <c r="H1364" s="34"/>
      <c r="I1364" s="134"/>
      <c r="J1364" s="34"/>
      <c r="K1364" s="34"/>
      <c r="L1364" s="38"/>
      <c r="M1364" s="212"/>
      <c r="N1364" s="213"/>
      <c r="O1364" s="85"/>
      <c r="P1364" s="85"/>
      <c r="Q1364" s="85"/>
      <c r="R1364" s="85"/>
      <c r="S1364" s="85"/>
      <c r="T1364" s="86"/>
      <c r="U1364" s="32"/>
      <c r="V1364" s="32"/>
      <c r="W1364" s="32"/>
      <c r="X1364" s="32"/>
      <c r="Y1364" s="32"/>
      <c r="Z1364" s="32"/>
      <c r="AA1364" s="32"/>
      <c r="AB1364" s="32"/>
      <c r="AC1364" s="32"/>
      <c r="AD1364" s="32"/>
      <c r="AE1364" s="32"/>
      <c r="AT1364" s="11" t="s">
        <v>117</v>
      </c>
      <c r="AU1364" s="11" t="s">
        <v>76</v>
      </c>
    </row>
    <row r="1365" s="2" customFormat="1" ht="16.5" customHeight="1">
      <c r="A1365" s="32"/>
      <c r="B1365" s="33"/>
      <c r="C1365" s="196" t="s">
        <v>2282</v>
      </c>
      <c r="D1365" s="196" t="s">
        <v>108</v>
      </c>
      <c r="E1365" s="197" t="s">
        <v>2283</v>
      </c>
      <c r="F1365" s="198" t="s">
        <v>2284</v>
      </c>
      <c r="G1365" s="199" t="s">
        <v>1284</v>
      </c>
      <c r="H1365" s="200">
        <v>10</v>
      </c>
      <c r="I1365" s="201"/>
      <c r="J1365" s="202">
        <f>ROUND(I1365*H1365,2)</f>
        <v>0</v>
      </c>
      <c r="K1365" s="203"/>
      <c r="L1365" s="38"/>
      <c r="M1365" s="204" t="s">
        <v>1</v>
      </c>
      <c r="N1365" s="205" t="s">
        <v>41</v>
      </c>
      <c r="O1365" s="85"/>
      <c r="P1365" s="206">
        <f>O1365*H1365</f>
        <v>0</v>
      </c>
      <c r="Q1365" s="206">
        <v>0</v>
      </c>
      <c r="R1365" s="206">
        <f>Q1365*H1365</f>
        <v>0</v>
      </c>
      <c r="S1365" s="206">
        <v>0</v>
      </c>
      <c r="T1365" s="207">
        <f>S1365*H1365</f>
        <v>0</v>
      </c>
      <c r="U1365" s="32"/>
      <c r="V1365" s="32"/>
      <c r="W1365" s="32"/>
      <c r="X1365" s="32"/>
      <c r="Y1365" s="32"/>
      <c r="Z1365" s="32"/>
      <c r="AA1365" s="32"/>
      <c r="AB1365" s="32"/>
      <c r="AC1365" s="32"/>
      <c r="AD1365" s="32"/>
      <c r="AE1365" s="32"/>
      <c r="AR1365" s="208" t="s">
        <v>112</v>
      </c>
      <c r="AT1365" s="208" t="s">
        <v>108</v>
      </c>
      <c r="AU1365" s="208" t="s">
        <v>76</v>
      </c>
      <c r="AY1365" s="11" t="s">
        <v>113</v>
      </c>
      <c r="BE1365" s="209">
        <f>IF(N1365="základní",J1365,0)</f>
        <v>0</v>
      </c>
      <c r="BF1365" s="209">
        <f>IF(N1365="snížená",J1365,0)</f>
        <v>0</v>
      </c>
      <c r="BG1365" s="209">
        <f>IF(N1365="zákl. přenesená",J1365,0)</f>
        <v>0</v>
      </c>
      <c r="BH1365" s="209">
        <f>IF(N1365="sníž. přenesená",J1365,0)</f>
        <v>0</v>
      </c>
      <c r="BI1365" s="209">
        <f>IF(N1365="nulová",J1365,0)</f>
        <v>0</v>
      </c>
      <c r="BJ1365" s="11" t="s">
        <v>84</v>
      </c>
      <c r="BK1365" s="209">
        <f>ROUND(I1365*H1365,2)</f>
        <v>0</v>
      </c>
      <c r="BL1365" s="11" t="s">
        <v>112</v>
      </c>
      <c r="BM1365" s="208" t="s">
        <v>2285</v>
      </c>
    </row>
    <row r="1366" s="2" customFormat="1">
      <c r="A1366" s="32"/>
      <c r="B1366" s="33"/>
      <c r="C1366" s="34"/>
      <c r="D1366" s="210" t="s">
        <v>115</v>
      </c>
      <c r="E1366" s="34"/>
      <c r="F1366" s="211" t="s">
        <v>2286</v>
      </c>
      <c r="G1366" s="34"/>
      <c r="H1366" s="34"/>
      <c r="I1366" s="134"/>
      <c r="J1366" s="34"/>
      <c r="K1366" s="34"/>
      <c r="L1366" s="38"/>
      <c r="M1366" s="212"/>
      <c r="N1366" s="213"/>
      <c r="O1366" s="85"/>
      <c r="P1366" s="85"/>
      <c r="Q1366" s="85"/>
      <c r="R1366" s="85"/>
      <c r="S1366" s="85"/>
      <c r="T1366" s="86"/>
      <c r="U1366" s="32"/>
      <c r="V1366" s="32"/>
      <c r="W1366" s="32"/>
      <c r="X1366" s="32"/>
      <c r="Y1366" s="32"/>
      <c r="Z1366" s="32"/>
      <c r="AA1366" s="32"/>
      <c r="AB1366" s="32"/>
      <c r="AC1366" s="32"/>
      <c r="AD1366" s="32"/>
      <c r="AE1366" s="32"/>
      <c r="AT1366" s="11" t="s">
        <v>115</v>
      </c>
      <c r="AU1366" s="11" t="s">
        <v>76</v>
      </c>
    </row>
    <row r="1367" s="2" customFormat="1">
      <c r="A1367" s="32"/>
      <c r="B1367" s="33"/>
      <c r="C1367" s="34"/>
      <c r="D1367" s="210" t="s">
        <v>117</v>
      </c>
      <c r="E1367" s="34"/>
      <c r="F1367" s="214" t="s">
        <v>2276</v>
      </c>
      <c r="G1367" s="34"/>
      <c r="H1367" s="34"/>
      <c r="I1367" s="134"/>
      <c r="J1367" s="34"/>
      <c r="K1367" s="34"/>
      <c r="L1367" s="38"/>
      <c r="M1367" s="212"/>
      <c r="N1367" s="213"/>
      <c r="O1367" s="85"/>
      <c r="P1367" s="85"/>
      <c r="Q1367" s="85"/>
      <c r="R1367" s="85"/>
      <c r="S1367" s="85"/>
      <c r="T1367" s="86"/>
      <c r="U1367" s="32"/>
      <c r="V1367" s="32"/>
      <c r="W1367" s="32"/>
      <c r="X1367" s="32"/>
      <c r="Y1367" s="32"/>
      <c r="Z1367" s="32"/>
      <c r="AA1367" s="32"/>
      <c r="AB1367" s="32"/>
      <c r="AC1367" s="32"/>
      <c r="AD1367" s="32"/>
      <c r="AE1367" s="32"/>
      <c r="AT1367" s="11" t="s">
        <v>117</v>
      </c>
      <c r="AU1367" s="11" t="s">
        <v>76</v>
      </c>
    </row>
    <row r="1368" s="2" customFormat="1" ht="16.5" customHeight="1">
      <c r="A1368" s="32"/>
      <c r="B1368" s="33"/>
      <c r="C1368" s="196" t="s">
        <v>2287</v>
      </c>
      <c r="D1368" s="196" t="s">
        <v>108</v>
      </c>
      <c r="E1368" s="197" t="s">
        <v>2288</v>
      </c>
      <c r="F1368" s="198" t="s">
        <v>2289</v>
      </c>
      <c r="G1368" s="199" t="s">
        <v>1284</v>
      </c>
      <c r="H1368" s="200">
        <v>20</v>
      </c>
      <c r="I1368" s="201"/>
      <c r="J1368" s="202">
        <f>ROUND(I1368*H1368,2)</f>
        <v>0</v>
      </c>
      <c r="K1368" s="203"/>
      <c r="L1368" s="38"/>
      <c r="M1368" s="204" t="s">
        <v>1</v>
      </c>
      <c r="N1368" s="205" t="s">
        <v>41</v>
      </c>
      <c r="O1368" s="85"/>
      <c r="P1368" s="206">
        <f>O1368*H1368</f>
        <v>0</v>
      </c>
      <c r="Q1368" s="206">
        <v>0</v>
      </c>
      <c r="R1368" s="206">
        <f>Q1368*H1368</f>
        <v>0</v>
      </c>
      <c r="S1368" s="206">
        <v>0</v>
      </c>
      <c r="T1368" s="207">
        <f>S1368*H1368</f>
        <v>0</v>
      </c>
      <c r="U1368" s="32"/>
      <c r="V1368" s="32"/>
      <c r="W1368" s="32"/>
      <c r="X1368" s="32"/>
      <c r="Y1368" s="32"/>
      <c r="Z1368" s="32"/>
      <c r="AA1368" s="32"/>
      <c r="AB1368" s="32"/>
      <c r="AC1368" s="32"/>
      <c r="AD1368" s="32"/>
      <c r="AE1368" s="32"/>
      <c r="AR1368" s="208" t="s">
        <v>112</v>
      </c>
      <c r="AT1368" s="208" t="s">
        <v>108</v>
      </c>
      <c r="AU1368" s="208" t="s">
        <v>76</v>
      </c>
      <c r="AY1368" s="11" t="s">
        <v>113</v>
      </c>
      <c r="BE1368" s="209">
        <f>IF(N1368="základní",J1368,0)</f>
        <v>0</v>
      </c>
      <c r="BF1368" s="209">
        <f>IF(N1368="snížená",J1368,0)</f>
        <v>0</v>
      </c>
      <c r="BG1368" s="209">
        <f>IF(N1368="zákl. přenesená",J1368,0)</f>
        <v>0</v>
      </c>
      <c r="BH1368" s="209">
        <f>IF(N1368="sníž. přenesená",J1368,0)</f>
        <v>0</v>
      </c>
      <c r="BI1368" s="209">
        <f>IF(N1368="nulová",J1368,0)</f>
        <v>0</v>
      </c>
      <c r="BJ1368" s="11" t="s">
        <v>84</v>
      </c>
      <c r="BK1368" s="209">
        <f>ROUND(I1368*H1368,2)</f>
        <v>0</v>
      </c>
      <c r="BL1368" s="11" t="s">
        <v>112</v>
      </c>
      <c r="BM1368" s="208" t="s">
        <v>2290</v>
      </c>
    </row>
    <row r="1369" s="2" customFormat="1">
      <c r="A1369" s="32"/>
      <c r="B1369" s="33"/>
      <c r="C1369" s="34"/>
      <c r="D1369" s="210" t="s">
        <v>115</v>
      </c>
      <c r="E1369" s="34"/>
      <c r="F1369" s="211" t="s">
        <v>2291</v>
      </c>
      <c r="G1369" s="34"/>
      <c r="H1369" s="34"/>
      <c r="I1369" s="134"/>
      <c r="J1369" s="34"/>
      <c r="K1369" s="34"/>
      <c r="L1369" s="38"/>
      <c r="M1369" s="212"/>
      <c r="N1369" s="213"/>
      <c r="O1369" s="85"/>
      <c r="P1369" s="85"/>
      <c r="Q1369" s="85"/>
      <c r="R1369" s="85"/>
      <c r="S1369" s="85"/>
      <c r="T1369" s="86"/>
      <c r="U1369" s="32"/>
      <c r="V1369" s="32"/>
      <c r="W1369" s="32"/>
      <c r="X1369" s="32"/>
      <c r="Y1369" s="32"/>
      <c r="Z1369" s="32"/>
      <c r="AA1369" s="32"/>
      <c r="AB1369" s="32"/>
      <c r="AC1369" s="32"/>
      <c r="AD1369" s="32"/>
      <c r="AE1369" s="32"/>
      <c r="AT1369" s="11" t="s">
        <v>115</v>
      </c>
      <c r="AU1369" s="11" t="s">
        <v>76</v>
      </c>
    </row>
    <row r="1370" s="2" customFormat="1">
      <c r="A1370" s="32"/>
      <c r="B1370" s="33"/>
      <c r="C1370" s="34"/>
      <c r="D1370" s="210" t="s">
        <v>117</v>
      </c>
      <c r="E1370" s="34"/>
      <c r="F1370" s="214" t="s">
        <v>2292</v>
      </c>
      <c r="G1370" s="34"/>
      <c r="H1370" s="34"/>
      <c r="I1370" s="134"/>
      <c r="J1370" s="34"/>
      <c r="K1370" s="34"/>
      <c r="L1370" s="38"/>
      <c r="M1370" s="212"/>
      <c r="N1370" s="213"/>
      <c r="O1370" s="85"/>
      <c r="P1370" s="85"/>
      <c r="Q1370" s="85"/>
      <c r="R1370" s="85"/>
      <c r="S1370" s="85"/>
      <c r="T1370" s="86"/>
      <c r="U1370" s="32"/>
      <c r="V1370" s="32"/>
      <c r="W1370" s="32"/>
      <c r="X1370" s="32"/>
      <c r="Y1370" s="32"/>
      <c r="Z1370" s="32"/>
      <c r="AA1370" s="32"/>
      <c r="AB1370" s="32"/>
      <c r="AC1370" s="32"/>
      <c r="AD1370" s="32"/>
      <c r="AE1370" s="32"/>
      <c r="AT1370" s="11" t="s">
        <v>117</v>
      </c>
      <c r="AU1370" s="11" t="s">
        <v>76</v>
      </c>
    </row>
    <row r="1371" s="2" customFormat="1" ht="16.5" customHeight="1">
      <c r="A1371" s="32"/>
      <c r="B1371" s="33"/>
      <c r="C1371" s="196" t="s">
        <v>2293</v>
      </c>
      <c r="D1371" s="196" t="s">
        <v>108</v>
      </c>
      <c r="E1371" s="197" t="s">
        <v>2294</v>
      </c>
      <c r="F1371" s="198" t="s">
        <v>2295</v>
      </c>
      <c r="G1371" s="199" t="s">
        <v>1284</v>
      </c>
      <c r="H1371" s="200">
        <v>200</v>
      </c>
      <c r="I1371" s="201"/>
      <c r="J1371" s="202">
        <f>ROUND(I1371*H1371,2)</f>
        <v>0</v>
      </c>
      <c r="K1371" s="203"/>
      <c r="L1371" s="38"/>
      <c r="M1371" s="204" t="s">
        <v>1</v>
      </c>
      <c r="N1371" s="205" t="s">
        <v>41</v>
      </c>
      <c r="O1371" s="85"/>
      <c r="P1371" s="206">
        <f>O1371*H1371</f>
        <v>0</v>
      </c>
      <c r="Q1371" s="206">
        <v>0</v>
      </c>
      <c r="R1371" s="206">
        <f>Q1371*H1371</f>
        <v>0</v>
      </c>
      <c r="S1371" s="206">
        <v>0</v>
      </c>
      <c r="T1371" s="207">
        <f>S1371*H1371</f>
        <v>0</v>
      </c>
      <c r="U1371" s="32"/>
      <c r="V1371" s="32"/>
      <c r="W1371" s="32"/>
      <c r="X1371" s="32"/>
      <c r="Y1371" s="32"/>
      <c r="Z1371" s="32"/>
      <c r="AA1371" s="32"/>
      <c r="AB1371" s="32"/>
      <c r="AC1371" s="32"/>
      <c r="AD1371" s="32"/>
      <c r="AE1371" s="32"/>
      <c r="AR1371" s="208" t="s">
        <v>112</v>
      </c>
      <c r="AT1371" s="208" t="s">
        <v>108</v>
      </c>
      <c r="AU1371" s="208" t="s">
        <v>76</v>
      </c>
      <c r="AY1371" s="11" t="s">
        <v>113</v>
      </c>
      <c r="BE1371" s="209">
        <f>IF(N1371="základní",J1371,0)</f>
        <v>0</v>
      </c>
      <c r="BF1371" s="209">
        <f>IF(N1371="snížená",J1371,0)</f>
        <v>0</v>
      </c>
      <c r="BG1371" s="209">
        <f>IF(N1371="zákl. přenesená",J1371,0)</f>
        <v>0</v>
      </c>
      <c r="BH1371" s="209">
        <f>IF(N1371="sníž. přenesená",J1371,0)</f>
        <v>0</v>
      </c>
      <c r="BI1371" s="209">
        <f>IF(N1371="nulová",J1371,0)</f>
        <v>0</v>
      </c>
      <c r="BJ1371" s="11" t="s">
        <v>84</v>
      </c>
      <c r="BK1371" s="209">
        <f>ROUND(I1371*H1371,2)</f>
        <v>0</v>
      </c>
      <c r="BL1371" s="11" t="s">
        <v>112</v>
      </c>
      <c r="BM1371" s="208" t="s">
        <v>2296</v>
      </c>
    </row>
    <row r="1372" s="2" customFormat="1">
      <c r="A1372" s="32"/>
      <c r="B1372" s="33"/>
      <c r="C1372" s="34"/>
      <c r="D1372" s="210" t="s">
        <v>115</v>
      </c>
      <c r="E1372" s="34"/>
      <c r="F1372" s="211" t="s">
        <v>2297</v>
      </c>
      <c r="G1372" s="34"/>
      <c r="H1372" s="34"/>
      <c r="I1372" s="134"/>
      <c r="J1372" s="34"/>
      <c r="K1372" s="34"/>
      <c r="L1372" s="38"/>
      <c r="M1372" s="212"/>
      <c r="N1372" s="213"/>
      <c r="O1372" s="85"/>
      <c r="P1372" s="85"/>
      <c r="Q1372" s="85"/>
      <c r="R1372" s="85"/>
      <c r="S1372" s="85"/>
      <c r="T1372" s="86"/>
      <c r="U1372" s="32"/>
      <c r="V1372" s="32"/>
      <c r="W1372" s="32"/>
      <c r="X1372" s="32"/>
      <c r="Y1372" s="32"/>
      <c r="Z1372" s="32"/>
      <c r="AA1372" s="32"/>
      <c r="AB1372" s="32"/>
      <c r="AC1372" s="32"/>
      <c r="AD1372" s="32"/>
      <c r="AE1372" s="32"/>
      <c r="AT1372" s="11" t="s">
        <v>115</v>
      </c>
      <c r="AU1372" s="11" t="s">
        <v>76</v>
      </c>
    </row>
    <row r="1373" s="2" customFormat="1">
      <c r="A1373" s="32"/>
      <c r="B1373" s="33"/>
      <c r="C1373" s="34"/>
      <c r="D1373" s="210" t="s">
        <v>117</v>
      </c>
      <c r="E1373" s="34"/>
      <c r="F1373" s="214" t="s">
        <v>2292</v>
      </c>
      <c r="G1373" s="34"/>
      <c r="H1373" s="34"/>
      <c r="I1373" s="134"/>
      <c r="J1373" s="34"/>
      <c r="K1373" s="34"/>
      <c r="L1373" s="38"/>
      <c r="M1373" s="212"/>
      <c r="N1373" s="213"/>
      <c r="O1373" s="85"/>
      <c r="P1373" s="85"/>
      <c r="Q1373" s="85"/>
      <c r="R1373" s="85"/>
      <c r="S1373" s="85"/>
      <c r="T1373" s="86"/>
      <c r="U1373" s="32"/>
      <c r="V1373" s="32"/>
      <c r="W1373" s="32"/>
      <c r="X1373" s="32"/>
      <c r="Y1373" s="32"/>
      <c r="Z1373" s="32"/>
      <c r="AA1373" s="32"/>
      <c r="AB1373" s="32"/>
      <c r="AC1373" s="32"/>
      <c r="AD1373" s="32"/>
      <c r="AE1373" s="32"/>
      <c r="AT1373" s="11" t="s">
        <v>117</v>
      </c>
      <c r="AU1373" s="11" t="s">
        <v>76</v>
      </c>
    </row>
    <row r="1374" s="2" customFormat="1" ht="16.5" customHeight="1">
      <c r="A1374" s="32"/>
      <c r="B1374" s="33"/>
      <c r="C1374" s="196" t="s">
        <v>2298</v>
      </c>
      <c r="D1374" s="196" t="s">
        <v>108</v>
      </c>
      <c r="E1374" s="197" t="s">
        <v>2299</v>
      </c>
      <c r="F1374" s="198" t="s">
        <v>2300</v>
      </c>
      <c r="G1374" s="199" t="s">
        <v>121</v>
      </c>
      <c r="H1374" s="200">
        <v>100</v>
      </c>
      <c r="I1374" s="201"/>
      <c r="J1374" s="202">
        <f>ROUND(I1374*H1374,2)</f>
        <v>0</v>
      </c>
      <c r="K1374" s="203"/>
      <c r="L1374" s="38"/>
      <c r="M1374" s="204" t="s">
        <v>1</v>
      </c>
      <c r="N1374" s="205" t="s">
        <v>41</v>
      </c>
      <c r="O1374" s="85"/>
      <c r="P1374" s="206">
        <f>O1374*H1374</f>
        <v>0</v>
      </c>
      <c r="Q1374" s="206">
        <v>0</v>
      </c>
      <c r="R1374" s="206">
        <f>Q1374*H1374</f>
        <v>0</v>
      </c>
      <c r="S1374" s="206">
        <v>0</v>
      </c>
      <c r="T1374" s="207">
        <f>S1374*H1374</f>
        <v>0</v>
      </c>
      <c r="U1374" s="32"/>
      <c r="V1374" s="32"/>
      <c r="W1374" s="32"/>
      <c r="X1374" s="32"/>
      <c r="Y1374" s="32"/>
      <c r="Z1374" s="32"/>
      <c r="AA1374" s="32"/>
      <c r="AB1374" s="32"/>
      <c r="AC1374" s="32"/>
      <c r="AD1374" s="32"/>
      <c r="AE1374" s="32"/>
      <c r="AR1374" s="208" t="s">
        <v>112</v>
      </c>
      <c r="AT1374" s="208" t="s">
        <v>108</v>
      </c>
      <c r="AU1374" s="208" t="s">
        <v>76</v>
      </c>
      <c r="AY1374" s="11" t="s">
        <v>113</v>
      </c>
      <c r="BE1374" s="209">
        <f>IF(N1374="základní",J1374,0)</f>
        <v>0</v>
      </c>
      <c r="BF1374" s="209">
        <f>IF(N1374="snížená",J1374,0)</f>
        <v>0</v>
      </c>
      <c r="BG1374" s="209">
        <f>IF(N1374="zákl. přenesená",J1374,0)</f>
        <v>0</v>
      </c>
      <c r="BH1374" s="209">
        <f>IF(N1374="sníž. přenesená",J1374,0)</f>
        <v>0</v>
      </c>
      <c r="BI1374" s="209">
        <f>IF(N1374="nulová",J1374,0)</f>
        <v>0</v>
      </c>
      <c r="BJ1374" s="11" t="s">
        <v>84</v>
      </c>
      <c r="BK1374" s="209">
        <f>ROUND(I1374*H1374,2)</f>
        <v>0</v>
      </c>
      <c r="BL1374" s="11" t="s">
        <v>112</v>
      </c>
      <c r="BM1374" s="208" t="s">
        <v>2301</v>
      </c>
    </row>
    <row r="1375" s="2" customFormat="1">
      <c r="A1375" s="32"/>
      <c r="B1375" s="33"/>
      <c r="C1375" s="34"/>
      <c r="D1375" s="210" t="s">
        <v>115</v>
      </c>
      <c r="E1375" s="34"/>
      <c r="F1375" s="211" t="s">
        <v>2302</v>
      </c>
      <c r="G1375" s="34"/>
      <c r="H1375" s="34"/>
      <c r="I1375" s="134"/>
      <c r="J1375" s="34"/>
      <c r="K1375" s="34"/>
      <c r="L1375" s="38"/>
      <c r="M1375" s="212"/>
      <c r="N1375" s="213"/>
      <c r="O1375" s="85"/>
      <c r="P1375" s="85"/>
      <c r="Q1375" s="85"/>
      <c r="R1375" s="85"/>
      <c r="S1375" s="85"/>
      <c r="T1375" s="86"/>
      <c r="U1375" s="32"/>
      <c r="V1375" s="32"/>
      <c r="W1375" s="32"/>
      <c r="X1375" s="32"/>
      <c r="Y1375" s="32"/>
      <c r="Z1375" s="32"/>
      <c r="AA1375" s="32"/>
      <c r="AB1375" s="32"/>
      <c r="AC1375" s="32"/>
      <c r="AD1375" s="32"/>
      <c r="AE1375" s="32"/>
      <c r="AT1375" s="11" t="s">
        <v>115</v>
      </c>
      <c r="AU1375" s="11" t="s">
        <v>76</v>
      </c>
    </row>
    <row r="1376" s="2" customFormat="1">
      <c r="A1376" s="32"/>
      <c r="B1376" s="33"/>
      <c r="C1376" s="34"/>
      <c r="D1376" s="210" t="s">
        <v>117</v>
      </c>
      <c r="E1376" s="34"/>
      <c r="F1376" s="214" t="s">
        <v>2303</v>
      </c>
      <c r="G1376" s="34"/>
      <c r="H1376" s="34"/>
      <c r="I1376" s="134"/>
      <c r="J1376" s="34"/>
      <c r="K1376" s="34"/>
      <c r="L1376" s="38"/>
      <c r="M1376" s="212"/>
      <c r="N1376" s="213"/>
      <c r="O1376" s="85"/>
      <c r="P1376" s="85"/>
      <c r="Q1376" s="85"/>
      <c r="R1376" s="85"/>
      <c r="S1376" s="85"/>
      <c r="T1376" s="86"/>
      <c r="U1376" s="32"/>
      <c r="V1376" s="32"/>
      <c r="W1376" s="32"/>
      <c r="X1376" s="32"/>
      <c r="Y1376" s="32"/>
      <c r="Z1376" s="32"/>
      <c r="AA1376" s="32"/>
      <c r="AB1376" s="32"/>
      <c r="AC1376" s="32"/>
      <c r="AD1376" s="32"/>
      <c r="AE1376" s="32"/>
      <c r="AT1376" s="11" t="s">
        <v>117</v>
      </c>
      <c r="AU1376" s="11" t="s">
        <v>76</v>
      </c>
    </row>
    <row r="1377" s="2" customFormat="1" ht="16.5" customHeight="1">
      <c r="A1377" s="32"/>
      <c r="B1377" s="33"/>
      <c r="C1377" s="196" t="s">
        <v>2304</v>
      </c>
      <c r="D1377" s="196" t="s">
        <v>108</v>
      </c>
      <c r="E1377" s="197" t="s">
        <v>2305</v>
      </c>
      <c r="F1377" s="198" t="s">
        <v>2306</v>
      </c>
      <c r="G1377" s="199" t="s">
        <v>121</v>
      </c>
      <c r="H1377" s="200">
        <v>2000</v>
      </c>
      <c r="I1377" s="201"/>
      <c r="J1377" s="202">
        <f>ROUND(I1377*H1377,2)</f>
        <v>0</v>
      </c>
      <c r="K1377" s="203"/>
      <c r="L1377" s="38"/>
      <c r="M1377" s="204" t="s">
        <v>1</v>
      </c>
      <c r="N1377" s="205" t="s">
        <v>41</v>
      </c>
      <c r="O1377" s="85"/>
      <c r="P1377" s="206">
        <f>O1377*H1377</f>
        <v>0</v>
      </c>
      <c r="Q1377" s="206">
        <v>0</v>
      </c>
      <c r="R1377" s="206">
        <f>Q1377*H1377</f>
        <v>0</v>
      </c>
      <c r="S1377" s="206">
        <v>0</v>
      </c>
      <c r="T1377" s="207">
        <f>S1377*H1377</f>
        <v>0</v>
      </c>
      <c r="U1377" s="32"/>
      <c r="V1377" s="32"/>
      <c r="W1377" s="32"/>
      <c r="X1377" s="32"/>
      <c r="Y1377" s="32"/>
      <c r="Z1377" s="32"/>
      <c r="AA1377" s="32"/>
      <c r="AB1377" s="32"/>
      <c r="AC1377" s="32"/>
      <c r="AD1377" s="32"/>
      <c r="AE1377" s="32"/>
      <c r="AR1377" s="208" t="s">
        <v>112</v>
      </c>
      <c r="AT1377" s="208" t="s">
        <v>108</v>
      </c>
      <c r="AU1377" s="208" t="s">
        <v>76</v>
      </c>
      <c r="AY1377" s="11" t="s">
        <v>113</v>
      </c>
      <c r="BE1377" s="209">
        <f>IF(N1377="základní",J1377,0)</f>
        <v>0</v>
      </c>
      <c r="BF1377" s="209">
        <f>IF(N1377="snížená",J1377,0)</f>
        <v>0</v>
      </c>
      <c r="BG1377" s="209">
        <f>IF(N1377="zákl. přenesená",J1377,0)</f>
        <v>0</v>
      </c>
      <c r="BH1377" s="209">
        <f>IF(N1377="sníž. přenesená",J1377,0)</f>
        <v>0</v>
      </c>
      <c r="BI1377" s="209">
        <f>IF(N1377="nulová",J1377,0)</f>
        <v>0</v>
      </c>
      <c r="BJ1377" s="11" t="s">
        <v>84</v>
      </c>
      <c r="BK1377" s="209">
        <f>ROUND(I1377*H1377,2)</f>
        <v>0</v>
      </c>
      <c r="BL1377" s="11" t="s">
        <v>112</v>
      </c>
      <c r="BM1377" s="208" t="s">
        <v>2307</v>
      </c>
    </row>
    <row r="1378" s="2" customFormat="1">
      <c r="A1378" s="32"/>
      <c r="B1378" s="33"/>
      <c r="C1378" s="34"/>
      <c r="D1378" s="210" t="s">
        <v>115</v>
      </c>
      <c r="E1378" s="34"/>
      <c r="F1378" s="211" t="s">
        <v>2308</v>
      </c>
      <c r="G1378" s="34"/>
      <c r="H1378" s="34"/>
      <c r="I1378" s="134"/>
      <c r="J1378" s="34"/>
      <c r="K1378" s="34"/>
      <c r="L1378" s="38"/>
      <c r="M1378" s="212"/>
      <c r="N1378" s="213"/>
      <c r="O1378" s="85"/>
      <c r="P1378" s="85"/>
      <c r="Q1378" s="85"/>
      <c r="R1378" s="85"/>
      <c r="S1378" s="85"/>
      <c r="T1378" s="86"/>
      <c r="U1378" s="32"/>
      <c r="V1378" s="32"/>
      <c r="W1378" s="32"/>
      <c r="X1378" s="32"/>
      <c r="Y1378" s="32"/>
      <c r="Z1378" s="32"/>
      <c r="AA1378" s="32"/>
      <c r="AB1378" s="32"/>
      <c r="AC1378" s="32"/>
      <c r="AD1378" s="32"/>
      <c r="AE1378" s="32"/>
      <c r="AT1378" s="11" t="s">
        <v>115</v>
      </c>
      <c r="AU1378" s="11" t="s">
        <v>76</v>
      </c>
    </row>
    <row r="1379" s="2" customFormat="1">
      <c r="A1379" s="32"/>
      <c r="B1379" s="33"/>
      <c r="C1379" s="34"/>
      <c r="D1379" s="210" t="s">
        <v>117</v>
      </c>
      <c r="E1379" s="34"/>
      <c r="F1379" s="214" t="s">
        <v>2303</v>
      </c>
      <c r="G1379" s="34"/>
      <c r="H1379" s="34"/>
      <c r="I1379" s="134"/>
      <c r="J1379" s="34"/>
      <c r="K1379" s="34"/>
      <c r="L1379" s="38"/>
      <c r="M1379" s="212"/>
      <c r="N1379" s="213"/>
      <c r="O1379" s="85"/>
      <c r="P1379" s="85"/>
      <c r="Q1379" s="85"/>
      <c r="R1379" s="85"/>
      <c r="S1379" s="85"/>
      <c r="T1379" s="86"/>
      <c r="U1379" s="32"/>
      <c r="V1379" s="32"/>
      <c r="W1379" s="32"/>
      <c r="X1379" s="32"/>
      <c r="Y1379" s="32"/>
      <c r="Z1379" s="32"/>
      <c r="AA1379" s="32"/>
      <c r="AB1379" s="32"/>
      <c r="AC1379" s="32"/>
      <c r="AD1379" s="32"/>
      <c r="AE1379" s="32"/>
      <c r="AT1379" s="11" t="s">
        <v>117</v>
      </c>
      <c r="AU1379" s="11" t="s">
        <v>76</v>
      </c>
    </row>
    <row r="1380" s="2" customFormat="1" ht="16.5" customHeight="1">
      <c r="A1380" s="32"/>
      <c r="B1380" s="33"/>
      <c r="C1380" s="196" t="s">
        <v>2309</v>
      </c>
      <c r="D1380" s="196" t="s">
        <v>108</v>
      </c>
      <c r="E1380" s="197" t="s">
        <v>2310</v>
      </c>
      <c r="F1380" s="198" t="s">
        <v>2311</v>
      </c>
      <c r="G1380" s="199" t="s">
        <v>121</v>
      </c>
      <c r="H1380" s="200">
        <v>300</v>
      </c>
      <c r="I1380" s="201"/>
      <c r="J1380" s="202">
        <f>ROUND(I1380*H1380,2)</f>
        <v>0</v>
      </c>
      <c r="K1380" s="203"/>
      <c r="L1380" s="38"/>
      <c r="M1380" s="204" t="s">
        <v>1</v>
      </c>
      <c r="N1380" s="205" t="s">
        <v>41</v>
      </c>
      <c r="O1380" s="85"/>
      <c r="P1380" s="206">
        <f>O1380*H1380</f>
        <v>0</v>
      </c>
      <c r="Q1380" s="206">
        <v>0</v>
      </c>
      <c r="R1380" s="206">
        <f>Q1380*H1380</f>
        <v>0</v>
      </c>
      <c r="S1380" s="206">
        <v>0</v>
      </c>
      <c r="T1380" s="207">
        <f>S1380*H1380</f>
        <v>0</v>
      </c>
      <c r="U1380" s="32"/>
      <c r="V1380" s="32"/>
      <c r="W1380" s="32"/>
      <c r="X1380" s="32"/>
      <c r="Y1380" s="32"/>
      <c r="Z1380" s="32"/>
      <c r="AA1380" s="32"/>
      <c r="AB1380" s="32"/>
      <c r="AC1380" s="32"/>
      <c r="AD1380" s="32"/>
      <c r="AE1380" s="32"/>
      <c r="AR1380" s="208" t="s">
        <v>112</v>
      </c>
      <c r="AT1380" s="208" t="s">
        <v>108</v>
      </c>
      <c r="AU1380" s="208" t="s">
        <v>76</v>
      </c>
      <c r="AY1380" s="11" t="s">
        <v>113</v>
      </c>
      <c r="BE1380" s="209">
        <f>IF(N1380="základní",J1380,0)</f>
        <v>0</v>
      </c>
      <c r="BF1380" s="209">
        <f>IF(N1380="snížená",J1380,0)</f>
        <v>0</v>
      </c>
      <c r="BG1380" s="209">
        <f>IF(N1380="zákl. přenesená",J1380,0)</f>
        <v>0</v>
      </c>
      <c r="BH1380" s="209">
        <f>IF(N1380="sníž. přenesená",J1380,0)</f>
        <v>0</v>
      </c>
      <c r="BI1380" s="209">
        <f>IF(N1380="nulová",J1380,0)</f>
        <v>0</v>
      </c>
      <c r="BJ1380" s="11" t="s">
        <v>84</v>
      </c>
      <c r="BK1380" s="209">
        <f>ROUND(I1380*H1380,2)</f>
        <v>0</v>
      </c>
      <c r="BL1380" s="11" t="s">
        <v>112</v>
      </c>
      <c r="BM1380" s="208" t="s">
        <v>2312</v>
      </c>
    </row>
    <row r="1381" s="2" customFormat="1">
      <c r="A1381" s="32"/>
      <c r="B1381" s="33"/>
      <c r="C1381" s="34"/>
      <c r="D1381" s="210" t="s">
        <v>115</v>
      </c>
      <c r="E1381" s="34"/>
      <c r="F1381" s="211" t="s">
        <v>2313</v>
      </c>
      <c r="G1381" s="34"/>
      <c r="H1381" s="34"/>
      <c r="I1381" s="134"/>
      <c r="J1381" s="34"/>
      <c r="K1381" s="34"/>
      <c r="L1381" s="38"/>
      <c r="M1381" s="212"/>
      <c r="N1381" s="213"/>
      <c r="O1381" s="85"/>
      <c r="P1381" s="85"/>
      <c r="Q1381" s="85"/>
      <c r="R1381" s="85"/>
      <c r="S1381" s="85"/>
      <c r="T1381" s="86"/>
      <c r="U1381" s="32"/>
      <c r="V1381" s="32"/>
      <c r="W1381" s="32"/>
      <c r="X1381" s="32"/>
      <c r="Y1381" s="32"/>
      <c r="Z1381" s="32"/>
      <c r="AA1381" s="32"/>
      <c r="AB1381" s="32"/>
      <c r="AC1381" s="32"/>
      <c r="AD1381" s="32"/>
      <c r="AE1381" s="32"/>
      <c r="AT1381" s="11" t="s">
        <v>115</v>
      </c>
      <c r="AU1381" s="11" t="s">
        <v>76</v>
      </c>
    </row>
    <row r="1382" s="2" customFormat="1">
      <c r="A1382" s="32"/>
      <c r="B1382" s="33"/>
      <c r="C1382" s="34"/>
      <c r="D1382" s="210" t="s">
        <v>117</v>
      </c>
      <c r="E1382" s="34"/>
      <c r="F1382" s="214" t="s">
        <v>2303</v>
      </c>
      <c r="G1382" s="34"/>
      <c r="H1382" s="34"/>
      <c r="I1382" s="134"/>
      <c r="J1382" s="34"/>
      <c r="K1382" s="34"/>
      <c r="L1382" s="38"/>
      <c r="M1382" s="212"/>
      <c r="N1382" s="213"/>
      <c r="O1382" s="85"/>
      <c r="P1382" s="85"/>
      <c r="Q1382" s="85"/>
      <c r="R1382" s="85"/>
      <c r="S1382" s="85"/>
      <c r="T1382" s="86"/>
      <c r="U1382" s="32"/>
      <c r="V1382" s="32"/>
      <c r="W1382" s="32"/>
      <c r="X1382" s="32"/>
      <c r="Y1382" s="32"/>
      <c r="Z1382" s="32"/>
      <c r="AA1382" s="32"/>
      <c r="AB1382" s="32"/>
      <c r="AC1382" s="32"/>
      <c r="AD1382" s="32"/>
      <c r="AE1382" s="32"/>
      <c r="AT1382" s="11" t="s">
        <v>117</v>
      </c>
      <c r="AU1382" s="11" t="s">
        <v>76</v>
      </c>
    </row>
    <row r="1383" s="2" customFormat="1" ht="16.5" customHeight="1">
      <c r="A1383" s="32"/>
      <c r="B1383" s="33"/>
      <c r="C1383" s="196" t="s">
        <v>2314</v>
      </c>
      <c r="D1383" s="196" t="s">
        <v>108</v>
      </c>
      <c r="E1383" s="197" t="s">
        <v>2315</v>
      </c>
      <c r="F1383" s="198" t="s">
        <v>2316</v>
      </c>
      <c r="G1383" s="199" t="s">
        <v>121</v>
      </c>
      <c r="H1383" s="200">
        <v>100</v>
      </c>
      <c r="I1383" s="201"/>
      <c r="J1383" s="202">
        <f>ROUND(I1383*H1383,2)</f>
        <v>0</v>
      </c>
      <c r="K1383" s="203"/>
      <c r="L1383" s="38"/>
      <c r="M1383" s="204" t="s">
        <v>1</v>
      </c>
      <c r="N1383" s="205" t="s">
        <v>41</v>
      </c>
      <c r="O1383" s="85"/>
      <c r="P1383" s="206">
        <f>O1383*H1383</f>
        <v>0</v>
      </c>
      <c r="Q1383" s="206">
        <v>0</v>
      </c>
      <c r="R1383" s="206">
        <f>Q1383*H1383</f>
        <v>0</v>
      </c>
      <c r="S1383" s="206">
        <v>0</v>
      </c>
      <c r="T1383" s="207">
        <f>S1383*H1383</f>
        <v>0</v>
      </c>
      <c r="U1383" s="32"/>
      <c r="V1383" s="32"/>
      <c r="W1383" s="32"/>
      <c r="X1383" s="32"/>
      <c r="Y1383" s="32"/>
      <c r="Z1383" s="32"/>
      <c r="AA1383" s="32"/>
      <c r="AB1383" s="32"/>
      <c r="AC1383" s="32"/>
      <c r="AD1383" s="32"/>
      <c r="AE1383" s="32"/>
      <c r="AR1383" s="208" t="s">
        <v>112</v>
      </c>
      <c r="AT1383" s="208" t="s">
        <v>108</v>
      </c>
      <c r="AU1383" s="208" t="s">
        <v>76</v>
      </c>
      <c r="AY1383" s="11" t="s">
        <v>113</v>
      </c>
      <c r="BE1383" s="209">
        <f>IF(N1383="základní",J1383,0)</f>
        <v>0</v>
      </c>
      <c r="BF1383" s="209">
        <f>IF(N1383="snížená",J1383,0)</f>
        <v>0</v>
      </c>
      <c r="BG1383" s="209">
        <f>IF(N1383="zákl. přenesená",J1383,0)</f>
        <v>0</v>
      </c>
      <c r="BH1383" s="209">
        <f>IF(N1383="sníž. přenesená",J1383,0)</f>
        <v>0</v>
      </c>
      <c r="BI1383" s="209">
        <f>IF(N1383="nulová",J1383,0)</f>
        <v>0</v>
      </c>
      <c r="BJ1383" s="11" t="s">
        <v>84</v>
      </c>
      <c r="BK1383" s="209">
        <f>ROUND(I1383*H1383,2)</f>
        <v>0</v>
      </c>
      <c r="BL1383" s="11" t="s">
        <v>112</v>
      </c>
      <c r="BM1383" s="208" t="s">
        <v>2317</v>
      </c>
    </row>
    <row r="1384" s="2" customFormat="1">
      <c r="A1384" s="32"/>
      <c r="B1384" s="33"/>
      <c r="C1384" s="34"/>
      <c r="D1384" s="210" t="s">
        <v>115</v>
      </c>
      <c r="E1384" s="34"/>
      <c r="F1384" s="211" t="s">
        <v>2318</v>
      </c>
      <c r="G1384" s="34"/>
      <c r="H1384" s="34"/>
      <c r="I1384" s="134"/>
      <c r="J1384" s="34"/>
      <c r="K1384" s="34"/>
      <c r="L1384" s="38"/>
      <c r="M1384" s="212"/>
      <c r="N1384" s="213"/>
      <c r="O1384" s="85"/>
      <c r="P1384" s="85"/>
      <c r="Q1384" s="85"/>
      <c r="R1384" s="85"/>
      <c r="S1384" s="85"/>
      <c r="T1384" s="86"/>
      <c r="U1384" s="32"/>
      <c r="V1384" s="32"/>
      <c r="W1384" s="32"/>
      <c r="X1384" s="32"/>
      <c r="Y1384" s="32"/>
      <c r="Z1384" s="32"/>
      <c r="AA1384" s="32"/>
      <c r="AB1384" s="32"/>
      <c r="AC1384" s="32"/>
      <c r="AD1384" s="32"/>
      <c r="AE1384" s="32"/>
      <c r="AT1384" s="11" t="s">
        <v>115</v>
      </c>
      <c r="AU1384" s="11" t="s">
        <v>76</v>
      </c>
    </row>
    <row r="1385" s="2" customFormat="1">
      <c r="A1385" s="32"/>
      <c r="B1385" s="33"/>
      <c r="C1385" s="34"/>
      <c r="D1385" s="210" t="s">
        <v>117</v>
      </c>
      <c r="E1385" s="34"/>
      <c r="F1385" s="214" t="s">
        <v>2303</v>
      </c>
      <c r="G1385" s="34"/>
      <c r="H1385" s="34"/>
      <c r="I1385" s="134"/>
      <c r="J1385" s="34"/>
      <c r="K1385" s="34"/>
      <c r="L1385" s="38"/>
      <c r="M1385" s="212"/>
      <c r="N1385" s="213"/>
      <c r="O1385" s="85"/>
      <c r="P1385" s="85"/>
      <c r="Q1385" s="85"/>
      <c r="R1385" s="85"/>
      <c r="S1385" s="85"/>
      <c r="T1385" s="86"/>
      <c r="U1385" s="32"/>
      <c r="V1385" s="32"/>
      <c r="W1385" s="32"/>
      <c r="X1385" s="32"/>
      <c r="Y1385" s="32"/>
      <c r="Z1385" s="32"/>
      <c r="AA1385" s="32"/>
      <c r="AB1385" s="32"/>
      <c r="AC1385" s="32"/>
      <c r="AD1385" s="32"/>
      <c r="AE1385" s="32"/>
      <c r="AT1385" s="11" t="s">
        <v>117</v>
      </c>
      <c r="AU1385" s="11" t="s">
        <v>76</v>
      </c>
    </row>
    <row r="1386" s="2" customFormat="1" ht="16.5" customHeight="1">
      <c r="A1386" s="32"/>
      <c r="B1386" s="33"/>
      <c r="C1386" s="196" t="s">
        <v>2319</v>
      </c>
      <c r="D1386" s="196" t="s">
        <v>108</v>
      </c>
      <c r="E1386" s="197" t="s">
        <v>2320</v>
      </c>
      <c r="F1386" s="198" t="s">
        <v>2321</v>
      </c>
      <c r="G1386" s="199" t="s">
        <v>121</v>
      </c>
      <c r="H1386" s="200">
        <v>2500</v>
      </c>
      <c r="I1386" s="201"/>
      <c r="J1386" s="202">
        <f>ROUND(I1386*H1386,2)</f>
        <v>0</v>
      </c>
      <c r="K1386" s="203"/>
      <c r="L1386" s="38"/>
      <c r="M1386" s="204" t="s">
        <v>1</v>
      </c>
      <c r="N1386" s="205" t="s">
        <v>41</v>
      </c>
      <c r="O1386" s="85"/>
      <c r="P1386" s="206">
        <f>O1386*H1386</f>
        <v>0</v>
      </c>
      <c r="Q1386" s="206">
        <v>0</v>
      </c>
      <c r="R1386" s="206">
        <f>Q1386*H1386</f>
        <v>0</v>
      </c>
      <c r="S1386" s="206">
        <v>0</v>
      </c>
      <c r="T1386" s="207">
        <f>S1386*H1386</f>
        <v>0</v>
      </c>
      <c r="U1386" s="32"/>
      <c r="V1386" s="32"/>
      <c r="W1386" s="32"/>
      <c r="X1386" s="32"/>
      <c r="Y1386" s="32"/>
      <c r="Z1386" s="32"/>
      <c r="AA1386" s="32"/>
      <c r="AB1386" s="32"/>
      <c r="AC1386" s="32"/>
      <c r="AD1386" s="32"/>
      <c r="AE1386" s="32"/>
      <c r="AR1386" s="208" t="s">
        <v>112</v>
      </c>
      <c r="AT1386" s="208" t="s">
        <v>108</v>
      </c>
      <c r="AU1386" s="208" t="s">
        <v>76</v>
      </c>
      <c r="AY1386" s="11" t="s">
        <v>113</v>
      </c>
      <c r="BE1386" s="209">
        <f>IF(N1386="základní",J1386,0)</f>
        <v>0</v>
      </c>
      <c r="BF1386" s="209">
        <f>IF(N1386="snížená",J1386,0)</f>
        <v>0</v>
      </c>
      <c r="BG1386" s="209">
        <f>IF(N1386="zákl. přenesená",J1386,0)</f>
        <v>0</v>
      </c>
      <c r="BH1386" s="209">
        <f>IF(N1386="sníž. přenesená",J1386,0)</f>
        <v>0</v>
      </c>
      <c r="BI1386" s="209">
        <f>IF(N1386="nulová",J1386,0)</f>
        <v>0</v>
      </c>
      <c r="BJ1386" s="11" t="s">
        <v>84</v>
      </c>
      <c r="BK1386" s="209">
        <f>ROUND(I1386*H1386,2)</f>
        <v>0</v>
      </c>
      <c r="BL1386" s="11" t="s">
        <v>112</v>
      </c>
      <c r="BM1386" s="208" t="s">
        <v>2322</v>
      </c>
    </row>
    <row r="1387" s="2" customFormat="1">
      <c r="A1387" s="32"/>
      <c r="B1387" s="33"/>
      <c r="C1387" s="34"/>
      <c r="D1387" s="210" t="s">
        <v>115</v>
      </c>
      <c r="E1387" s="34"/>
      <c r="F1387" s="211" t="s">
        <v>2323</v>
      </c>
      <c r="G1387" s="34"/>
      <c r="H1387" s="34"/>
      <c r="I1387" s="134"/>
      <c r="J1387" s="34"/>
      <c r="K1387" s="34"/>
      <c r="L1387" s="38"/>
      <c r="M1387" s="212"/>
      <c r="N1387" s="213"/>
      <c r="O1387" s="85"/>
      <c r="P1387" s="85"/>
      <c r="Q1387" s="85"/>
      <c r="R1387" s="85"/>
      <c r="S1387" s="85"/>
      <c r="T1387" s="86"/>
      <c r="U1387" s="32"/>
      <c r="V1387" s="32"/>
      <c r="W1387" s="32"/>
      <c r="X1387" s="32"/>
      <c r="Y1387" s="32"/>
      <c r="Z1387" s="32"/>
      <c r="AA1387" s="32"/>
      <c r="AB1387" s="32"/>
      <c r="AC1387" s="32"/>
      <c r="AD1387" s="32"/>
      <c r="AE1387" s="32"/>
      <c r="AT1387" s="11" t="s">
        <v>115</v>
      </c>
      <c r="AU1387" s="11" t="s">
        <v>76</v>
      </c>
    </row>
    <row r="1388" s="2" customFormat="1">
      <c r="A1388" s="32"/>
      <c r="B1388" s="33"/>
      <c r="C1388" s="34"/>
      <c r="D1388" s="210" t="s">
        <v>117</v>
      </c>
      <c r="E1388" s="34"/>
      <c r="F1388" s="214" t="s">
        <v>2303</v>
      </c>
      <c r="G1388" s="34"/>
      <c r="H1388" s="34"/>
      <c r="I1388" s="134"/>
      <c r="J1388" s="34"/>
      <c r="K1388" s="34"/>
      <c r="L1388" s="38"/>
      <c r="M1388" s="212"/>
      <c r="N1388" s="213"/>
      <c r="O1388" s="85"/>
      <c r="P1388" s="85"/>
      <c r="Q1388" s="85"/>
      <c r="R1388" s="85"/>
      <c r="S1388" s="85"/>
      <c r="T1388" s="86"/>
      <c r="U1388" s="32"/>
      <c r="V1388" s="32"/>
      <c r="W1388" s="32"/>
      <c r="X1388" s="32"/>
      <c r="Y1388" s="32"/>
      <c r="Z1388" s="32"/>
      <c r="AA1388" s="32"/>
      <c r="AB1388" s="32"/>
      <c r="AC1388" s="32"/>
      <c r="AD1388" s="32"/>
      <c r="AE1388" s="32"/>
      <c r="AT1388" s="11" t="s">
        <v>117</v>
      </c>
      <c r="AU1388" s="11" t="s">
        <v>76</v>
      </c>
    </row>
    <row r="1389" s="2" customFormat="1" ht="16.5" customHeight="1">
      <c r="A1389" s="32"/>
      <c r="B1389" s="33"/>
      <c r="C1389" s="196" t="s">
        <v>2324</v>
      </c>
      <c r="D1389" s="196" t="s">
        <v>108</v>
      </c>
      <c r="E1389" s="197" t="s">
        <v>2325</v>
      </c>
      <c r="F1389" s="198" t="s">
        <v>2326</v>
      </c>
      <c r="G1389" s="199" t="s">
        <v>670</v>
      </c>
      <c r="H1389" s="200">
        <v>1</v>
      </c>
      <c r="I1389" s="201"/>
      <c r="J1389" s="202">
        <f>ROUND(I1389*H1389,2)</f>
        <v>0</v>
      </c>
      <c r="K1389" s="203"/>
      <c r="L1389" s="38"/>
      <c r="M1389" s="204" t="s">
        <v>1</v>
      </c>
      <c r="N1389" s="205" t="s">
        <v>41</v>
      </c>
      <c r="O1389" s="85"/>
      <c r="P1389" s="206">
        <f>O1389*H1389</f>
        <v>0</v>
      </c>
      <c r="Q1389" s="206">
        <v>0</v>
      </c>
      <c r="R1389" s="206">
        <f>Q1389*H1389</f>
        <v>0</v>
      </c>
      <c r="S1389" s="206">
        <v>0</v>
      </c>
      <c r="T1389" s="207">
        <f>S1389*H1389</f>
        <v>0</v>
      </c>
      <c r="U1389" s="32"/>
      <c r="V1389" s="32"/>
      <c r="W1389" s="32"/>
      <c r="X1389" s="32"/>
      <c r="Y1389" s="32"/>
      <c r="Z1389" s="32"/>
      <c r="AA1389" s="32"/>
      <c r="AB1389" s="32"/>
      <c r="AC1389" s="32"/>
      <c r="AD1389" s="32"/>
      <c r="AE1389" s="32"/>
      <c r="AR1389" s="208" t="s">
        <v>112</v>
      </c>
      <c r="AT1389" s="208" t="s">
        <v>108</v>
      </c>
      <c r="AU1389" s="208" t="s">
        <v>76</v>
      </c>
      <c r="AY1389" s="11" t="s">
        <v>113</v>
      </c>
      <c r="BE1389" s="209">
        <f>IF(N1389="základní",J1389,0)</f>
        <v>0</v>
      </c>
      <c r="BF1389" s="209">
        <f>IF(N1389="snížená",J1389,0)</f>
        <v>0</v>
      </c>
      <c r="BG1389" s="209">
        <f>IF(N1389="zákl. přenesená",J1389,0)</f>
        <v>0</v>
      </c>
      <c r="BH1389" s="209">
        <f>IF(N1389="sníž. přenesená",J1389,0)</f>
        <v>0</v>
      </c>
      <c r="BI1389" s="209">
        <f>IF(N1389="nulová",J1389,0)</f>
        <v>0</v>
      </c>
      <c r="BJ1389" s="11" t="s">
        <v>84</v>
      </c>
      <c r="BK1389" s="209">
        <f>ROUND(I1389*H1389,2)</f>
        <v>0</v>
      </c>
      <c r="BL1389" s="11" t="s">
        <v>112</v>
      </c>
      <c r="BM1389" s="208" t="s">
        <v>2327</v>
      </c>
    </row>
    <row r="1390" s="2" customFormat="1">
      <c r="A1390" s="32"/>
      <c r="B1390" s="33"/>
      <c r="C1390" s="34"/>
      <c r="D1390" s="210" t="s">
        <v>115</v>
      </c>
      <c r="E1390" s="34"/>
      <c r="F1390" s="211" t="s">
        <v>2328</v>
      </c>
      <c r="G1390" s="34"/>
      <c r="H1390" s="34"/>
      <c r="I1390" s="134"/>
      <c r="J1390" s="34"/>
      <c r="K1390" s="34"/>
      <c r="L1390" s="38"/>
      <c r="M1390" s="212"/>
      <c r="N1390" s="213"/>
      <c r="O1390" s="85"/>
      <c r="P1390" s="85"/>
      <c r="Q1390" s="85"/>
      <c r="R1390" s="85"/>
      <c r="S1390" s="85"/>
      <c r="T1390" s="86"/>
      <c r="U1390" s="32"/>
      <c r="V1390" s="32"/>
      <c r="W1390" s="32"/>
      <c r="X1390" s="32"/>
      <c r="Y1390" s="32"/>
      <c r="Z1390" s="32"/>
      <c r="AA1390" s="32"/>
      <c r="AB1390" s="32"/>
      <c r="AC1390" s="32"/>
      <c r="AD1390" s="32"/>
      <c r="AE1390" s="32"/>
      <c r="AT1390" s="11" t="s">
        <v>115</v>
      </c>
      <c r="AU1390" s="11" t="s">
        <v>76</v>
      </c>
    </row>
    <row r="1391" s="2" customFormat="1">
      <c r="A1391" s="32"/>
      <c r="B1391" s="33"/>
      <c r="C1391" s="34"/>
      <c r="D1391" s="210" t="s">
        <v>117</v>
      </c>
      <c r="E1391" s="34"/>
      <c r="F1391" s="214" t="s">
        <v>2329</v>
      </c>
      <c r="G1391" s="34"/>
      <c r="H1391" s="34"/>
      <c r="I1391" s="134"/>
      <c r="J1391" s="34"/>
      <c r="K1391" s="34"/>
      <c r="L1391" s="38"/>
      <c r="M1391" s="212"/>
      <c r="N1391" s="213"/>
      <c r="O1391" s="85"/>
      <c r="P1391" s="85"/>
      <c r="Q1391" s="85"/>
      <c r="R1391" s="85"/>
      <c r="S1391" s="85"/>
      <c r="T1391" s="86"/>
      <c r="U1391" s="32"/>
      <c r="V1391" s="32"/>
      <c r="W1391" s="32"/>
      <c r="X1391" s="32"/>
      <c r="Y1391" s="32"/>
      <c r="Z1391" s="32"/>
      <c r="AA1391" s="32"/>
      <c r="AB1391" s="32"/>
      <c r="AC1391" s="32"/>
      <c r="AD1391" s="32"/>
      <c r="AE1391" s="32"/>
      <c r="AT1391" s="11" t="s">
        <v>117</v>
      </c>
      <c r="AU1391" s="11" t="s">
        <v>76</v>
      </c>
    </row>
    <row r="1392" s="2" customFormat="1" ht="16.5" customHeight="1">
      <c r="A1392" s="32"/>
      <c r="B1392" s="33"/>
      <c r="C1392" s="196" t="s">
        <v>2330</v>
      </c>
      <c r="D1392" s="196" t="s">
        <v>108</v>
      </c>
      <c r="E1392" s="197" t="s">
        <v>2331</v>
      </c>
      <c r="F1392" s="198" t="s">
        <v>2332</v>
      </c>
      <c r="G1392" s="199" t="s">
        <v>670</v>
      </c>
      <c r="H1392" s="200">
        <v>1</v>
      </c>
      <c r="I1392" s="201"/>
      <c r="J1392" s="202">
        <f>ROUND(I1392*H1392,2)</f>
        <v>0</v>
      </c>
      <c r="K1392" s="203"/>
      <c r="L1392" s="38"/>
      <c r="M1392" s="204" t="s">
        <v>1</v>
      </c>
      <c r="N1392" s="205" t="s">
        <v>41</v>
      </c>
      <c r="O1392" s="85"/>
      <c r="P1392" s="206">
        <f>O1392*H1392</f>
        <v>0</v>
      </c>
      <c r="Q1392" s="206">
        <v>0</v>
      </c>
      <c r="R1392" s="206">
        <f>Q1392*H1392</f>
        <v>0</v>
      </c>
      <c r="S1392" s="206">
        <v>0</v>
      </c>
      <c r="T1392" s="207">
        <f>S1392*H1392</f>
        <v>0</v>
      </c>
      <c r="U1392" s="32"/>
      <c r="V1392" s="32"/>
      <c r="W1392" s="32"/>
      <c r="X1392" s="32"/>
      <c r="Y1392" s="32"/>
      <c r="Z1392" s="32"/>
      <c r="AA1392" s="32"/>
      <c r="AB1392" s="32"/>
      <c r="AC1392" s="32"/>
      <c r="AD1392" s="32"/>
      <c r="AE1392" s="32"/>
      <c r="AR1392" s="208" t="s">
        <v>112</v>
      </c>
      <c r="AT1392" s="208" t="s">
        <v>108</v>
      </c>
      <c r="AU1392" s="208" t="s">
        <v>76</v>
      </c>
      <c r="AY1392" s="11" t="s">
        <v>113</v>
      </c>
      <c r="BE1392" s="209">
        <f>IF(N1392="základní",J1392,0)</f>
        <v>0</v>
      </c>
      <c r="BF1392" s="209">
        <f>IF(N1392="snížená",J1392,0)</f>
        <v>0</v>
      </c>
      <c r="BG1392" s="209">
        <f>IF(N1392="zákl. přenesená",J1392,0)</f>
        <v>0</v>
      </c>
      <c r="BH1392" s="209">
        <f>IF(N1392="sníž. přenesená",J1392,0)</f>
        <v>0</v>
      </c>
      <c r="BI1392" s="209">
        <f>IF(N1392="nulová",J1392,0)</f>
        <v>0</v>
      </c>
      <c r="BJ1392" s="11" t="s">
        <v>84</v>
      </c>
      <c r="BK1392" s="209">
        <f>ROUND(I1392*H1392,2)</f>
        <v>0</v>
      </c>
      <c r="BL1392" s="11" t="s">
        <v>112</v>
      </c>
      <c r="BM1392" s="208" t="s">
        <v>2333</v>
      </c>
    </row>
    <row r="1393" s="2" customFormat="1">
      <c r="A1393" s="32"/>
      <c r="B1393" s="33"/>
      <c r="C1393" s="34"/>
      <c r="D1393" s="210" t="s">
        <v>115</v>
      </c>
      <c r="E1393" s="34"/>
      <c r="F1393" s="211" t="s">
        <v>2334</v>
      </c>
      <c r="G1393" s="34"/>
      <c r="H1393" s="34"/>
      <c r="I1393" s="134"/>
      <c r="J1393" s="34"/>
      <c r="K1393" s="34"/>
      <c r="L1393" s="38"/>
      <c r="M1393" s="212"/>
      <c r="N1393" s="213"/>
      <c r="O1393" s="85"/>
      <c r="P1393" s="85"/>
      <c r="Q1393" s="85"/>
      <c r="R1393" s="85"/>
      <c r="S1393" s="85"/>
      <c r="T1393" s="86"/>
      <c r="U1393" s="32"/>
      <c r="V1393" s="32"/>
      <c r="W1393" s="32"/>
      <c r="X1393" s="32"/>
      <c r="Y1393" s="32"/>
      <c r="Z1393" s="32"/>
      <c r="AA1393" s="32"/>
      <c r="AB1393" s="32"/>
      <c r="AC1393" s="32"/>
      <c r="AD1393" s="32"/>
      <c r="AE1393" s="32"/>
      <c r="AT1393" s="11" t="s">
        <v>115</v>
      </c>
      <c r="AU1393" s="11" t="s">
        <v>76</v>
      </c>
    </row>
    <row r="1394" s="2" customFormat="1">
      <c r="A1394" s="32"/>
      <c r="B1394" s="33"/>
      <c r="C1394" s="34"/>
      <c r="D1394" s="210" t="s">
        <v>117</v>
      </c>
      <c r="E1394" s="34"/>
      <c r="F1394" s="214" t="s">
        <v>2329</v>
      </c>
      <c r="G1394" s="34"/>
      <c r="H1394" s="34"/>
      <c r="I1394" s="134"/>
      <c r="J1394" s="34"/>
      <c r="K1394" s="34"/>
      <c r="L1394" s="38"/>
      <c r="M1394" s="212"/>
      <c r="N1394" s="213"/>
      <c r="O1394" s="85"/>
      <c r="P1394" s="85"/>
      <c r="Q1394" s="85"/>
      <c r="R1394" s="85"/>
      <c r="S1394" s="85"/>
      <c r="T1394" s="86"/>
      <c r="U1394" s="32"/>
      <c r="V1394" s="32"/>
      <c r="W1394" s="32"/>
      <c r="X1394" s="32"/>
      <c r="Y1394" s="32"/>
      <c r="Z1394" s="32"/>
      <c r="AA1394" s="32"/>
      <c r="AB1394" s="32"/>
      <c r="AC1394" s="32"/>
      <c r="AD1394" s="32"/>
      <c r="AE1394" s="32"/>
      <c r="AT1394" s="11" t="s">
        <v>117</v>
      </c>
      <c r="AU1394" s="11" t="s">
        <v>76</v>
      </c>
    </row>
    <row r="1395" s="2" customFormat="1" ht="16.5" customHeight="1">
      <c r="A1395" s="32"/>
      <c r="B1395" s="33"/>
      <c r="C1395" s="196" t="s">
        <v>2335</v>
      </c>
      <c r="D1395" s="196" t="s">
        <v>108</v>
      </c>
      <c r="E1395" s="197" t="s">
        <v>2336</v>
      </c>
      <c r="F1395" s="198" t="s">
        <v>2337</v>
      </c>
      <c r="G1395" s="199" t="s">
        <v>670</v>
      </c>
      <c r="H1395" s="200">
        <v>1</v>
      </c>
      <c r="I1395" s="201"/>
      <c r="J1395" s="202">
        <f>ROUND(I1395*H1395,2)</f>
        <v>0</v>
      </c>
      <c r="K1395" s="203"/>
      <c r="L1395" s="38"/>
      <c r="M1395" s="204" t="s">
        <v>1</v>
      </c>
      <c r="N1395" s="205" t="s">
        <v>41</v>
      </c>
      <c r="O1395" s="85"/>
      <c r="P1395" s="206">
        <f>O1395*H1395</f>
        <v>0</v>
      </c>
      <c r="Q1395" s="206">
        <v>0</v>
      </c>
      <c r="R1395" s="206">
        <f>Q1395*H1395</f>
        <v>0</v>
      </c>
      <c r="S1395" s="206">
        <v>0</v>
      </c>
      <c r="T1395" s="207">
        <f>S1395*H1395</f>
        <v>0</v>
      </c>
      <c r="U1395" s="32"/>
      <c r="V1395" s="32"/>
      <c r="W1395" s="32"/>
      <c r="X1395" s="32"/>
      <c r="Y1395" s="32"/>
      <c r="Z1395" s="32"/>
      <c r="AA1395" s="32"/>
      <c r="AB1395" s="32"/>
      <c r="AC1395" s="32"/>
      <c r="AD1395" s="32"/>
      <c r="AE1395" s="32"/>
      <c r="AR1395" s="208" t="s">
        <v>112</v>
      </c>
      <c r="AT1395" s="208" t="s">
        <v>108</v>
      </c>
      <c r="AU1395" s="208" t="s">
        <v>76</v>
      </c>
      <c r="AY1395" s="11" t="s">
        <v>113</v>
      </c>
      <c r="BE1395" s="209">
        <f>IF(N1395="základní",J1395,0)</f>
        <v>0</v>
      </c>
      <c r="BF1395" s="209">
        <f>IF(N1395="snížená",J1395,0)</f>
        <v>0</v>
      </c>
      <c r="BG1395" s="209">
        <f>IF(N1395="zákl. přenesená",J1395,0)</f>
        <v>0</v>
      </c>
      <c r="BH1395" s="209">
        <f>IF(N1395="sníž. přenesená",J1395,0)</f>
        <v>0</v>
      </c>
      <c r="BI1395" s="209">
        <f>IF(N1395="nulová",J1395,0)</f>
        <v>0</v>
      </c>
      <c r="BJ1395" s="11" t="s">
        <v>84</v>
      </c>
      <c r="BK1395" s="209">
        <f>ROUND(I1395*H1395,2)</f>
        <v>0</v>
      </c>
      <c r="BL1395" s="11" t="s">
        <v>112</v>
      </c>
      <c r="BM1395" s="208" t="s">
        <v>2338</v>
      </c>
    </row>
    <row r="1396" s="2" customFormat="1">
      <c r="A1396" s="32"/>
      <c r="B1396" s="33"/>
      <c r="C1396" s="34"/>
      <c r="D1396" s="210" t="s">
        <v>115</v>
      </c>
      <c r="E1396" s="34"/>
      <c r="F1396" s="211" t="s">
        <v>2339</v>
      </c>
      <c r="G1396" s="34"/>
      <c r="H1396" s="34"/>
      <c r="I1396" s="134"/>
      <c r="J1396" s="34"/>
      <c r="K1396" s="34"/>
      <c r="L1396" s="38"/>
      <c r="M1396" s="212"/>
      <c r="N1396" s="213"/>
      <c r="O1396" s="85"/>
      <c r="P1396" s="85"/>
      <c r="Q1396" s="85"/>
      <c r="R1396" s="85"/>
      <c r="S1396" s="85"/>
      <c r="T1396" s="86"/>
      <c r="U1396" s="32"/>
      <c r="V1396" s="32"/>
      <c r="W1396" s="32"/>
      <c r="X1396" s="32"/>
      <c r="Y1396" s="32"/>
      <c r="Z1396" s="32"/>
      <c r="AA1396" s="32"/>
      <c r="AB1396" s="32"/>
      <c r="AC1396" s="32"/>
      <c r="AD1396" s="32"/>
      <c r="AE1396" s="32"/>
      <c r="AT1396" s="11" t="s">
        <v>115</v>
      </c>
      <c r="AU1396" s="11" t="s">
        <v>76</v>
      </c>
    </row>
    <row r="1397" s="2" customFormat="1">
      <c r="A1397" s="32"/>
      <c r="B1397" s="33"/>
      <c r="C1397" s="34"/>
      <c r="D1397" s="210" t="s">
        <v>117</v>
      </c>
      <c r="E1397" s="34"/>
      <c r="F1397" s="214" t="s">
        <v>2329</v>
      </c>
      <c r="G1397" s="34"/>
      <c r="H1397" s="34"/>
      <c r="I1397" s="134"/>
      <c r="J1397" s="34"/>
      <c r="K1397" s="34"/>
      <c r="L1397" s="38"/>
      <c r="M1397" s="212"/>
      <c r="N1397" s="213"/>
      <c r="O1397" s="85"/>
      <c r="P1397" s="85"/>
      <c r="Q1397" s="85"/>
      <c r="R1397" s="85"/>
      <c r="S1397" s="85"/>
      <c r="T1397" s="86"/>
      <c r="U1397" s="32"/>
      <c r="V1397" s="32"/>
      <c r="W1397" s="32"/>
      <c r="X1397" s="32"/>
      <c r="Y1397" s="32"/>
      <c r="Z1397" s="32"/>
      <c r="AA1397" s="32"/>
      <c r="AB1397" s="32"/>
      <c r="AC1397" s="32"/>
      <c r="AD1397" s="32"/>
      <c r="AE1397" s="32"/>
      <c r="AT1397" s="11" t="s">
        <v>117</v>
      </c>
      <c r="AU1397" s="11" t="s">
        <v>76</v>
      </c>
    </row>
    <row r="1398" s="2" customFormat="1" ht="16.5" customHeight="1">
      <c r="A1398" s="32"/>
      <c r="B1398" s="33"/>
      <c r="C1398" s="196" t="s">
        <v>2340</v>
      </c>
      <c r="D1398" s="196" t="s">
        <v>108</v>
      </c>
      <c r="E1398" s="197" t="s">
        <v>2341</v>
      </c>
      <c r="F1398" s="198" t="s">
        <v>2342</v>
      </c>
      <c r="G1398" s="199" t="s">
        <v>670</v>
      </c>
      <c r="H1398" s="200">
        <v>1</v>
      </c>
      <c r="I1398" s="201"/>
      <c r="J1398" s="202">
        <f>ROUND(I1398*H1398,2)</f>
        <v>0</v>
      </c>
      <c r="K1398" s="203"/>
      <c r="L1398" s="38"/>
      <c r="M1398" s="204" t="s">
        <v>1</v>
      </c>
      <c r="N1398" s="205" t="s">
        <v>41</v>
      </c>
      <c r="O1398" s="85"/>
      <c r="P1398" s="206">
        <f>O1398*H1398</f>
        <v>0</v>
      </c>
      <c r="Q1398" s="206">
        <v>0</v>
      </c>
      <c r="R1398" s="206">
        <f>Q1398*H1398</f>
        <v>0</v>
      </c>
      <c r="S1398" s="206">
        <v>0</v>
      </c>
      <c r="T1398" s="207">
        <f>S1398*H1398</f>
        <v>0</v>
      </c>
      <c r="U1398" s="32"/>
      <c r="V1398" s="32"/>
      <c r="W1398" s="32"/>
      <c r="X1398" s="32"/>
      <c r="Y1398" s="32"/>
      <c r="Z1398" s="32"/>
      <c r="AA1398" s="32"/>
      <c r="AB1398" s="32"/>
      <c r="AC1398" s="32"/>
      <c r="AD1398" s="32"/>
      <c r="AE1398" s="32"/>
      <c r="AR1398" s="208" t="s">
        <v>112</v>
      </c>
      <c r="AT1398" s="208" t="s">
        <v>108</v>
      </c>
      <c r="AU1398" s="208" t="s">
        <v>76</v>
      </c>
      <c r="AY1398" s="11" t="s">
        <v>113</v>
      </c>
      <c r="BE1398" s="209">
        <f>IF(N1398="základní",J1398,0)</f>
        <v>0</v>
      </c>
      <c r="BF1398" s="209">
        <f>IF(N1398="snížená",J1398,0)</f>
        <v>0</v>
      </c>
      <c r="BG1398" s="209">
        <f>IF(N1398="zákl. přenesená",J1398,0)</f>
        <v>0</v>
      </c>
      <c r="BH1398" s="209">
        <f>IF(N1398="sníž. přenesená",J1398,0)</f>
        <v>0</v>
      </c>
      <c r="BI1398" s="209">
        <f>IF(N1398="nulová",J1398,0)</f>
        <v>0</v>
      </c>
      <c r="BJ1398" s="11" t="s">
        <v>84</v>
      </c>
      <c r="BK1398" s="209">
        <f>ROUND(I1398*H1398,2)</f>
        <v>0</v>
      </c>
      <c r="BL1398" s="11" t="s">
        <v>112</v>
      </c>
      <c r="BM1398" s="208" t="s">
        <v>2343</v>
      </c>
    </row>
    <row r="1399" s="2" customFormat="1">
      <c r="A1399" s="32"/>
      <c r="B1399" s="33"/>
      <c r="C1399" s="34"/>
      <c r="D1399" s="210" t="s">
        <v>115</v>
      </c>
      <c r="E1399" s="34"/>
      <c r="F1399" s="211" t="s">
        <v>2344</v>
      </c>
      <c r="G1399" s="34"/>
      <c r="H1399" s="34"/>
      <c r="I1399" s="134"/>
      <c r="J1399" s="34"/>
      <c r="K1399" s="34"/>
      <c r="L1399" s="38"/>
      <c r="M1399" s="212"/>
      <c r="N1399" s="213"/>
      <c r="O1399" s="85"/>
      <c r="P1399" s="85"/>
      <c r="Q1399" s="85"/>
      <c r="R1399" s="85"/>
      <c r="S1399" s="85"/>
      <c r="T1399" s="86"/>
      <c r="U1399" s="32"/>
      <c r="V1399" s="32"/>
      <c r="W1399" s="32"/>
      <c r="X1399" s="32"/>
      <c r="Y1399" s="32"/>
      <c r="Z1399" s="32"/>
      <c r="AA1399" s="32"/>
      <c r="AB1399" s="32"/>
      <c r="AC1399" s="32"/>
      <c r="AD1399" s="32"/>
      <c r="AE1399" s="32"/>
      <c r="AT1399" s="11" t="s">
        <v>115</v>
      </c>
      <c r="AU1399" s="11" t="s">
        <v>76</v>
      </c>
    </row>
    <row r="1400" s="2" customFormat="1">
      <c r="A1400" s="32"/>
      <c r="B1400" s="33"/>
      <c r="C1400" s="34"/>
      <c r="D1400" s="210" t="s">
        <v>117</v>
      </c>
      <c r="E1400" s="34"/>
      <c r="F1400" s="214" t="s">
        <v>2329</v>
      </c>
      <c r="G1400" s="34"/>
      <c r="H1400" s="34"/>
      <c r="I1400" s="134"/>
      <c r="J1400" s="34"/>
      <c r="K1400" s="34"/>
      <c r="L1400" s="38"/>
      <c r="M1400" s="212"/>
      <c r="N1400" s="213"/>
      <c r="O1400" s="85"/>
      <c r="P1400" s="85"/>
      <c r="Q1400" s="85"/>
      <c r="R1400" s="85"/>
      <c r="S1400" s="85"/>
      <c r="T1400" s="86"/>
      <c r="U1400" s="32"/>
      <c r="V1400" s="32"/>
      <c r="W1400" s="32"/>
      <c r="X1400" s="32"/>
      <c r="Y1400" s="32"/>
      <c r="Z1400" s="32"/>
      <c r="AA1400" s="32"/>
      <c r="AB1400" s="32"/>
      <c r="AC1400" s="32"/>
      <c r="AD1400" s="32"/>
      <c r="AE1400" s="32"/>
      <c r="AT1400" s="11" t="s">
        <v>117</v>
      </c>
      <c r="AU1400" s="11" t="s">
        <v>76</v>
      </c>
    </row>
    <row r="1401" s="2" customFormat="1" ht="16.5" customHeight="1">
      <c r="A1401" s="32"/>
      <c r="B1401" s="33"/>
      <c r="C1401" s="196" t="s">
        <v>2345</v>
      </c>
      <c r="D1401" s="196" t="s">
        <v>108</v>
      </c>
      <c r="E1401" s="197" t="s">
        <v>2346</v>
      </c>
      <c r="F1401" s="198" t="s">
        <v>2347</v>
      </c>
      <c r="G1401" s="199" t="s">
        <v>670</v>
      </c>
      <c r="H1401" s="200">
        <v>1</v>
      </c>
      <c r="I1401" s="201"/>
      <c r="J1401" s="202">
        <f>ROUND(I1401*H1401,2)</f>
        <v>0</v>
      </c>
      <c r="K1401" s="203"/>
      <c r="L1401" s="38"/>
      <c r="M1401" s="204" t="s">
        <v>1</v>
      </c>
      <c r="N1401" s="205" t="s">
        <v>41</v>
      </c>
      <c r="O1401" s="85"/>
      <c r="P1401" s="206">
        <f>O1401*H1401</f>
        <v>0</v>
      </c>
      <c r="Q1401" s="206">
        <v>0</v>
      </c>
      <c r="R1401" s="206">
        <f>Q1401*H1401</f>
        <v>0</v>
      </c>
      <c r="S1401" s="206">
        <v>0</v>
      </c>
      <c r="T1401" s="207">
        <f>S1401*H1401</f>
        <v>0</v>
      </c>
      <c r="U1401" s="32"/>
      <c r="V1401" s="32"/>
      <c r="W1401" s="32"/>
      <c r="X1401" s="32"/>
      <c r="Y1401" s="32"/>
      <c r="Z1401" s="32"/>
      <c r="AA1401" s="32"/>
      <c r="AB1401" s="32"/>
      <c r="AC1401" s="32"/>
      <c r="AD1401" s="32"/>
      <c r="AE1401" s="32"/>
      <c r="AR1401" s="208" t="s">
        <v>112</v>
      </c>
      <c r="AT1401" s="208" t="s">
        <v>108</v>
      </c>
      <c r="AU1401" s="208" t="s">
        <v>76</v>
      </c>
      <c r="AY1401" s="11" t="s">
        <v>113</v>
      </c>
      <c r="BE1401" s="209">
        <f>IF(N1401="základní",J1401,0)</f>
        <v>0</v>
      </c>
      <c r="BF1401" s="209">
        <f>IF(N1401="snížená",J1401,0)</f>
        <v>0</v>
      </c>
      <c r="BG1401" s="209">
        <f>IF(N1401="zákl. přenesená",J1401,0)</f>
        <v>0</v>
      </c>
      <c r="BH1401" s="209">
        <f>IF(N1401="sníž. přenesená",J1401,0)</f>
        <v>0</v>
      </c>
      <c r="BI1401" s="209">
        <f>IF(N1401="nulová",J1401,0)</f>
        <v>0</v>
      </c>
      <c r="BJ1401" s="11" t="s">
        <v>84</v>
      </c>
      <c r="BK1401" s="209">
        <f>ROUND(I1401*H1401,2)</f>
        <v>0</v>
      </c>
      <c r="BL1401" s="11" t="s">
        <v>112</v>
      </c>
      <c r="BM1401" s="208" t="s">
        <v>2348</v>
      </c>
    </row>
    <row r="1402" s="2" customFormat="1">
      <c r="A1402" s="32"/>
      <c r="B1402" s="33"/>
      <c r="C1402" s="34"/>
      <c r="D1402" s="210" t="s">
        <v>115</v>
      </c>
      <c r="E1402" s="34"/>
      <c r="F1402" s="211" t="s">
        <v>2349</v>
      </c>
      <c r="G1402" s="34"/>
      <c r="H1402" s="34"/>
      <c r="I1402" s="134"/>
      <c r="J1402" s="34"/>
      <c r="K1402" s="34"/>
      <c r="L1402" s="38"/>
      <c r="M1402" s="212"/>
      <c r="N1402" s="213"/>
      <c r="O1402" s="85"/>
      <c r="P1402" s="85"/>
      <c r="Q1402" s="85"/>
      <c r="R1402" s="85"/>
      <c r="S1402" s="85"/>
      <c r="T1402" s="86"/>
      <c r="U1402" s="32"/>
      <c r="V1402" s="32"/>
      <c r="W1402" s="32"/>
      <c r="X1402" s="32"/>
      <c r="Y1402" s="32"/>
      <c r="Z1402" s="32"/>
      <c r="AA1402" s="32"/>
      <c r="AB1402" s="32"/>
      <c r="AC1402" s="32"/>
      <c r="AD1402" s="32"/>
      <c r="AE1402" s="32"/>
      <c r="AT1402" s="11" t="s">
        <v>115</v>
      </c>
      <c r="AU1402" s="11" t="s">
        <v>76</v>
      </c>
    </row>
    <row r="1403" s="2" customFormat="1">
      <c r="A1403" s="32"/>
      <c r="B1403" s="33"/>
      <c r="C1403" s="34"/>
      <c r="D1403" s="210" t="s">
        <v>117</v>
      </c>
      <c r="E1403" s="34"/>
      <c r="F1403" s="214" t="s">
        <v>2329</v>
      </c>
      <c r="G1403" s="34"/>
      <c r="H1403" s="34"/>
      <c r="I1403" s="134"/>
      <c r="J1403" s="34"/>
      <c r="K1403" s="34"/>
      <c r="L1403" s="38"/>
      <c r="M1403" s="212"/>
      <c r="N1403" s="213"/>
      <c r="O1403" s="85"/>
      <c r="P1403" s="85"/>
      <c r="Q1403" s="85"/>
      <c r="R1403" s="85"/>
      <c r="S1403" s="85"/>
      <c r="T1403" s="86"/>
      <c r="U1403" s="32"/>
      <c r="V1403" s="32"/>
      <c r="W1403" s="32"/>
      <c r="X1403" s="32"/>
      <c r="Y1403" s="32"/>
      <c r="Z1403" s="32"/>
      <c r="AA1403" s="32"/>
      <c r="AB1403" s="32"/>
      <c r="AC1403" s="32"/>
      <c r="AD1403" s="32"/>
      <c r="AE1403" s="32"/>
      <c r="AT1403" s="11" t="s">
        <v>117</v>
      </c>
      <c r="AU1403" s="11" t="s">
        <v>76</v>
      </c>
    </row>
    <row r="1404" s="2" customFormat="1" ht="16.5" customHeight="1">
      <c r="A1404" s="32"/>
      <c r="B1404" s="33"/>
      <c r="C1404" s="196" t="s">
        <v>2350</v>
      </c>
      <c r="D1404" s="196" t="s">
        <v>108</v>
      </c>
      <c r="E1404" s="197" t="s">
        <v>2351</v>
      </c>
      <c r="F1404" s="198" t="s">
        <v>2352</v>
      </c>
      <c r="G1404" s="199" t="s">
        <v>670</v>
      </c>
      <c r="H1404" s="200">
        <v>1</v>
      </c>
      <c r="I1404" s="201"/>
      <c r="J1404" s="202">
        <f>ROUND(I1404*H1404,2)</f>
        <v>0</v>
      </c>
      <c r="K1404" s="203"/>
      <c r="L1404" s="38"/>
      <c r="M1404" s="204" t="s">
        <v>1</v>
      </c>
      <c r="N1404" s="205" t="s">
        <v>41</v>
      </c>
      <c r="O1404" s="85"/>
      <c r="P1404" s="206">
        <f>O1404*H1404</f>
        <v>0</v>
      </c>
      <c r="Q1404" s="206">
        <v>0</v>
      </c>
      <c r="R1404" s="206">
        <f>Q1404*H1404</f>
        <v>0</v>
      </c>
      <c r="S1404" s="206">
        <v>0</v>
      </c>
      <c r="T1404" s="207">
        <f>S1404*H1404</f>
        <v>0</v>
      </c>
      <c r="U1404" s="32"/>
      <c r="V1404" s="32"/>
      <c r="W1404" s="32"/>
      <c r="X1404" s="32"/>
      <c r="Y1404" s="32"/>
      <c r="Z1404" s="32"/>
      <c r="AA1404" s="32"/>
      <c r="AB1404" s="32"/>
      <c r="AC1404" s="32"/>
      <c r="AD1404" s="32"/>
      <c r="AE1404" s="32"/>
      <c r="AR1404" s="208" t="s">
        <v>112</v>
      </c>
      <c r="AT1404" s="208" t="s">
        <v>108</v>
      </c>
      <c r="AU1404" s="208" t="s">
        <v>76</v>
      </c>
      <c r="AY1404" s="11" t="s">
        <v>113</v>
      </c>
      <c r="BE1404" s="209">
        <f>IF(N1404="základní",J1404,0)</f>
        <v>0</v>
      </c>
      <c r="BF1404" s="209">
        <f>IF(N1404="snížená",J1404,0)</f>
        <v>0</v>
      </c>
      <c r="BG1404" s="209">
        <f>IF(N1404="zákl. přenesená",J1404,0)</f>
        <v>0</v>
      </c>
      <c r="BH1404" s="209">
        <f>IF(N1404="sníž. přenesená",J1404,0)</f>
        <v>0</v>
      </c>
      <c r="BI1404" s="209">
        <f>IF(N1404="nulová",J1404,0)</f>
        <v>0</v>
      </c>
      <c r="BJ1404" s="11" t="s">
        <v>84</v>
      </c>
      <c r="BK1404" s="209">
        <f>ROUND(I1404*H1404,2)</f>
        <v>0</v>
      </c>
      <c r="BL1404" s="11" t="s">
        <v>112</v>
      </c>
      <c r="BM1404" s="208" t="s">
        <v>2353</v>
      </c>
    </row>
    <row r="1405" s="2" customFormat="1">
      <c r="A1405" s="32"/>
      <c r="B1405" s="33"/>
      <c r="C1405" s="34"/>
      <c r="D1405" s="210" t="s">
        <v>115</v>
      </c>
      <c r="E1405" s="34"/>
      <c r="F1405" s="211" t="s">
        <v>2354</v>
      </c>
      <c r="G1405" s="34"/>
      <c r="H1405" s="34"/>
      <c r="I1405" s="134"/>
      <c r="J1405" s="34"/>
      <c r="K1405" s="34"/>
      <c r="L1405" s="38"/>
      <c r="M1405" s="212"/>
      <c r="N1405" s="213"/>
      <c r="O1405" s="85"/>
      <c r="P1405" s="85"/>
      <c r="Q1405" s="85"/>
      <c r="R1405" s="85"/>
      <c r="S1405" s="85"/>
      <c r="T1405" s="86"/>
      <c r="U1405" s="32"/>
      <c r="V1405" s="32"/>
      <c r="W1405" s="32"/>
      <c r="X1405" s="32"/>
      <c r="Y1405" s="32"/>
      <c r="Z1405" s="32"/>
      <c r="AA1405" s="32"/>
      <c r="AB1405" s="32"/>
      <c r="AC1405" s="32"/>
      <c r="AD1405" s="32"/>
      <c r="AE1405" s="32"/>
      <c r="AT1405" s="11" t="s">
        <v>115</v>
      </c>
      <c r="AU1405" s="11" t="s">
        <v>76</v>
      </c>
    </row>
    <row r="1406" s="2" customFormat="1">
      <c r="A1406" s="32"/>
      <c r="B1406" s="33"/>
      <c r="C1406" s="34"/>
      <c r="D1406" s="210" t="s">
        <v>117</v>
      </c>
      <c r="E1406" s="34"/>
      <c r="F1406" s="214" t="s">
        <v>2329</v>
      </c>
      <c r="G1406" s="34"/>
      <c r="H1406" s="34"/>
      <c r="I1406" s="134"/>
      <c r="J1406" s="34"/>
      <c r="K1406" s="34"/>
      <c r="L1406" s="38"/>
      <c r="M1406" s="212"/>
      <c r="N1406" s="213"/>
      <c r="O1406" s="85"/>
      <c r="P1406" s="85"/>
      <c r="Q1406" s="85"/>
      <c r="R1406" s="85"/>
      <c r="S1406" s="85"/>
      <c r="T1406" s="86"/>
      <c r="U1406" s="32"/>
      <c r="V1406" s="32"/>
      <c r="W1406" s="32"/>
      <c r="X1406" s="32"/>
      <c r="Y1406" s="32"/>
      <c r="Z1406" s="32"/>
      <c r="AA1406" s="32"/>
      <c r="AB1406" s="32"/>
      <c r="AC1406" s="32"/>
      <c r="AD1406" s="32"/>
      <c r="AE1406" s="32"/>
      <c r="AT1406" s="11" t="s">
        <v>117</v>
      </c>
      <c r="AU1406" s="11" t="s">
        <v>76</v>
      </c>
    </row>
    <row r="1407" s="2" customFormat="1" ht="16.5" customHeight="1">
      <c r="A1407" s="32"/>
      <c r="B1407" s="33"/>
      <c r="C1407" s="196" t="s">
        <v>2355</v>
      </c>
      <c r="D1407" s="196" t="s">
        <v>108</v>
      </c>
      <c r="E1407" s="197" t="s">
        <v>2356</v>
      </c>
      <c r="F1407" s="198" t="s">
        <v>2357</v>
      </c>
      <c r="G1407" s="199" t="s">
        <v>670</v>
      </c>
      <c r="H1407" s="200">
        <v>2</v>
      </c>
      <c r="I1407" s="201"/>
      <c r="J1407" s="202">
        <f>ROUND(I1407*H1407,2)</f>
        <v>0</v>
      </c>
      <c r="K1407" s="203"/>
      <c r="L1407" s="38"/>
      <c r="M1407" s="204" t="s">
        <v>1</v>
      </c>
      <c r="N1407" s="205" t="s">
        <v>41</v>
      </c>
      <c r="O1407" s="85"/>
      <c r="P1407" s="206">
        <f>O1407*H1407</f>
        <v>0</v>
      </c>
      <c r="Q1407" s="206">
        <v>0</v>
      </c>
      <c r="R1407" s="206">
        <f>Q1407*H1407</f>
        <v>0</v>
      </c>
      <c r="S1407" s="206">
        <v>0</v>
      </c>
      <c r="T1407" s="207">
        <f>S1407*H1407</f>
        <v>0</v>
      </c>
      <c r="U1407" s="32"/>
      <c r="V1407" s="32"/>
      <c r="W1407" s="32"/>
      <c r="X1407" s="32"/>
      <c r="Y1407" s="32"/>
      <c r="Z1407" s="32"/>
      <c r="AA1407" s="32"/>
      <c r="AB1407" s="32"/>
      <c r="AC1407" s="32"/>
      <c r="AD1407" s="32"/>
      <c r="AE1407" s="32"/>
      <c r="AR1407" s="208" t="s">
        <v>112</v>
      </c>
      <c r="AT1407" s="208" t="s">
        <v>108</v>
      </c>
      <c r="AU1407" s="208" t="s">
        <v>76</v>
      </c>
      <c r="AY1407" s="11" t="s">
        <v>113</v>
      </c>
      <c r="BE1407" s="209">
        <f>IF(N1407="základní",J1407,0)</f>
        <v>0</v>
      </c>
      <c r="BF1407" s="209">
        <f>IF(N1407="snížená",J1407,0)</f>
        <v>0</v>
      </c>
      <c r="BG1407" s="209">
        <f>IF(N1407="zákl. přenesená",J1407,0)</f>
        <v>0</v>
      </c>
      <c r="BH1407" s="209">
        <f>IF(N1407="sníž. přenesená",J1407,0)</f>
        <v>0</v>
      </c>
      <c r="BI1407" s="209">
        <f>IF(N1407="nulová",J1407,0)</f>
        <v>0</v>
      </c>
      <c r="BJ1407" s="11" t="s">
        <v>84</v>
      </c>
      <c r="BK1407" s="209">
        <f>ROUND(I1407*H1407,2)</f>
        <v>0</v>
      </c>
      <c r="BL1407" s="11" t="s">
        <v>112</v>
      </c>
      <c r="BM1407" s="208" t="s">
        <v>2358</v>
      </c>
    </row>
    <row r="1408" s="2" customFormat="1">
      <c r="A1408" s="32"/>
      <c r="B1408" s="33"/>
      <c r="C1408" s="34"/>
      <c r="D1408" s="210" t="s">
        <v>115</v>
      </c>
      <c r="E1408" s="34"/>
      <c r="F1408" s="211" t="s">
        <v>2359</v>
      </c>
      <c r="G1408" s="34"/>
      <c r="H1408" s="34"/>
      <c r="I1408" s="134"/>
      <c r="J1408" s="34"/>
      <c r="K1408" s="34"/>
      <c r="L1408" s="38"/>
      <c r="M1408" s="212"/>
      <c r="N1408" s="213"/>
      <c r="O1408" s="85"/>
      <c r="P1408" s="85"/>
      <c r="Q1408" s="85"/>
      <c r="R1408" s="85"/>
      <c r="S1408" s="85"/>
      <c r="T1408" s="86"/>
      <c r="U1408" s="32"/>
      <c r="V1408" s="32"/>
      <c r="W1408" s="32"/>
      <c r="X1408" s="32"/>
      <c r="Y1408" s="32"/>
      <c r="Z1408" s="32"/>
      <c r="AA1408" s="32"/>
      <c r="AB1408" s="32"/>
      <c r="AC1408" s="32"/>
      <c r="AD1408" s="32"/>
      <c r="AE1408" s="32"/>
      <c r="AT1408" s="11" t="s">
        <v>115</v>
      </c>
      <c r="AU1408" s="11" t="s">
        <v>76</v>
      </c>
    </row>
    <row r="1409" s="2" customFormat="1">
      <c r="A1409" s="32"/>
      <c r="B1409" s="33"/>
      <c r="C1409" s="34"/>
      <c r="D1409" s="210" t="s">
        <v>117</v>
      </c>
      <c r="E1409" s="34"/>
      <c r="F1409" s="214" t="s">
        <v>2329</v>
      </c>
      <c r="G1409" s="34"/>
      <c r="H1409" s="34"/>
      <c r="I1409" s="134"/>
      <c r="J1409" s="34"/>
      <c r="K1409" s="34"/>
      <c r="L1409" s="38"/>
      <c r="M1409" s="212"/>
      <c r="N1409" s="213"/>
      <c r="O1409" s="85"/>
      <c r="P1409" s="85"/>
      <c r="Q1409" s="85"/>
      <c r="R1409" s="85"/>
      <c r="S1409" s="85"/>
      <c r="T1409" s="86"/>
      <c r="U1409" s="32"/>
      <c r="V1409" s="32"/>
      <c r="W1409" s="32"/>
      <c r="X1409" s="32"/>
      <c r="Y1409" s="32"/>
      <c r="Z1409" s="32"/>
      <c r="AA1409" s="32"/>
      <c r="AB1409" s="32"/>
      <c r="AC1409" s="32"/>
      <c r="AD1409" s="32"/>
      <c r="AE1409" s="32"/>
      <c r="AT1409" s="11" t="s">
        <v>117</v>
      </c>
      <c r="AU1409" s="11" t="s">
        <v>76</v>
      </c>
    </row>
    <row r="1410" s="2" customFormat="1" ht="16.5" customHeight="1">
      <c r="A1410" s="32"/>
      <c r="B1410" s="33"/>
      <c r="C1410" s="196" t="s">
        <v>2360</v>
      </c>
      <c r="D1410" s="196" t="s">
        <v>108</v>
      </c>
      <c r="E1410" s="197" t="s">
        <v>2361</v>
      </c>
      <c r="F1410" s="198" t="s">
        <v>2362</v>
      </c>
      <c r="G1410" s="199" t="s">
        <v>670</v>
      </c>
      <c r="H1410" s="200">
        <v>2</v>
      </c>
      <c r="I1410" s="201"/>
      <c r="J1410" s="202">
        <f>ROUND(I1410*H1410,2)</f>
        <v>0</v>
      </c>
      <c r="K1410" s="203"/>
      <c r="L1410" s="38"/>
      <c r="M1410" s="204" t="s">
        <v>1</v>
      </c>
      <c r="N1410" s="205" t="s">
        <v>41</v>
      </c>
      <c r="O1410" s="85"/>
      <c r="P1410" s="206">
        <f>O1410*H1410</f>
        <v>0</v>
      </c>
      <c r="Q1410" s="206">
        <v>0</v>
      </c>
      <c r="R1410" s="206">
        <f>Q1410*H1410</f>
        <v>0</v>
      </c>
      <c r="S1410" s="206">
        <v>0</v>
      </c>
      <c r="T1410" s="207">
        <f>S1410*H1410</f>
        <v>0</v>
      </c>
      <c r="U1410" s="32"/>
      <c r="V1410" s="32"/>
      <c r="W1410" s="32"/>
      <c r="X1410" s="32"/>
      <c r="Y1410" s="32"/>
      <c r="Z1410" s="32"/>
      <c r="AA1410" s="32"/>
      <c r="AB1410" s="32"/>
      <c r="AC1410" s="32"/>
      <c r="AD1410" s="32"/>
      <c r="AE1410" s="32"/>
      <c r="AR1410" s="208" t="s">
        <v>112</v>
      </c>
      <c r="AT1410" s="208" t="s">
        <v>108</v>
      </c>
      <c r="AU1410" s="208" t="s">
        <v>76</v>
      </c>
      <c r="AY1410" s="11" t="s">
        <v>113</v>
      </c>
      <c r="BE1410" s="209">
        <f>IF(N1410="základní",J1410,0)</f>
        <v>0</v>
      </c>
      <c r="BF1410" s="209">
        <f>IF(N1410="snížená",J1410,0)</f>
        <v>0</v>
      </c>
      <c r="BG1410" s="209">
        <f>IF(N1410="zákl. přenesená",J1410,0)</f>
        <v>0</v>
      </c>
      <c r="BH1410" s="209">
        <f>IF(N1410="sníž. přenesená",J1410,0)</f>
        <v>0</v>
      </c>
      <c r="BI1410" s="209">
        <f>IF(N1410="nulová",J1410,0)</f>
        <v>0</v>
      </c>
      <c r="BJ1410" s="11" t="s">
        <v>84</v>
      </c>
      <c r="BK1410" s="209">
        <f>ROUND(I1410*H1410,2)</f>
        <v>0</v>
      </c>
      <c r="BL1410" s="11" t="s">
        <v>112</v>
      </c>
      <c r="BM1410" s="208" t="s">
        <v>2363</v>
      </c>
    </row>
    <row r="1411" s="2" customFormat="1">
      <c r="A1411" s="32"/>
      <c r="B1411" s="33"/>
      <c r="C1411" s="34"/>
      <c r="D1411" s="210" t="s">
        <v>115</v>
      </c>
      <c r="E1411" s="34"/>
      <c r="F1411" s="211" t="s">
        <v>2364</v>
      </c>
      <c r="G1411" s="34"/>
      <c r="H1411" s="34"/>
      <c r="I1411" s="134"/>
      <c r="J1411" s="34"/>
      <c r="K1411" s="34"/>
      <c r="L1411" s="38"/>
      <c r="M1411" s="212"/>
      <c r="N1411" s="213"/>
      <c r="O1411" s="85"/>
      <c r="P1411" s="85"/>
      <c r="Q1411" s="85"/>
      <c r="R1411" s="85"/>
      <c r="S1411" s="85"/>
      <c r="T1411" s="86"/>
      <c r="U1411" s="32"/>
      <c r="V1411" s="32"/>
      <c r="W1411" s="32"/>
      <c r="X1411" s="32"/>
      <c r="Y1411" s="32"/>
      <c r="Z1411" s="32"/>
      <c r="AA1411" s="32"/>
      <c r="AB1411" s="32"/>
      <c r="AC1411" s="32"/>
      <c r="AD1411" s="32"/>
      <c r="AE1411" s="32"/>
      <c r="AT1411" s="11" t="s">
        <v>115</v>
      </c>
      <c r="AU1411" s="11" t="s">
        <v>76</v>
      </c>
    </row>
    <row r="1412" s="2" customFormat="1">
      <c r="A1412" s="32"/>
      <c r="B1412" s="33"/>
      <c r="C1412" s="34"/>
      <c r="D1412" s="210" t="s">
        <v>117</v>
      </c>
      <c r="E1412" s="34"/>
      <c r="F1412" s="214" t="s">
        <v>2329</v>
      </c>
      <c r="G1412" s="34"/>
      <c r="H1412" s="34"/>
      <c r="I1412" s="134"/>
      <c r="J1412" s="34"/>
      <c r="K1412" s="34"/>
      <c r="L1412" s="38"/>
      <c r="M1412" s="212"/>
      <c r="N1412" s="213"/>
      <c r="O1412" s="85"/>
      <c r="P1412" s="85"/>
      <c r="Q1412" s="85"/>
      <c r="R1412" s="85"/>
      <c r="S1412" s="85"/>
      <c r="T1412" s="86"/>
      <c r="U1412" s="32"/>
      <c r="V1412" s="32"/>
      <c r="W1412" s="32"/>
      <c r="X1412" s="32"/>
      <c r="Y1412" s="32"/>
      <c r="Z1412" s="32"/>
      <c r="AA1412" s="32"/>
      <c r="AB1412" s="32"/>
      <c r="AC1412" s="32"/>
      <c r="AD1412" s="32"/>
      <c r="AE1412" s="32"/>
      <c r="AT1412" s="11" t="s">
        <v>117</v>
      </c>
      <c r="AU1412" s="11" t="s">
        <v>76</v>
      </c>
    </row>
    <row r="1413" s="2" customFormat="1" ht="16.5" customHeight="1">
      <c r="A1413" s="32"/>
      <c r="B1413" s="33"/>
      <c r="C1413" s="196" t="s">
        <v>2365</v>
      </c>
      <c r="D1413" s="196" t="s">
        <v>108</v>
      </c>
      <c r="E1413" s="197" t="s">
        <v>2366</v>
      </c>
      <c r="F1413" s="198" t="s">
        <v>2367</v>
      </c>
      <c r="G1413" s="199" t="s">
        <v>670</v>
      </c>
      <c r="H1413" s="200">
        <v>1</v>
      </c>
      <c r="I1413" s="201"/>
      <c r="J1413" s="202">
        <f>ROUND(I1413*H1413,2)</f>
        <v>0</v>
      </c>
      <c r="K1413" s="203"/>
      <c r="L1413" s="38"/>
      <c r="M1413" s="204" t="s">
        <v>1</v>
      </c>
      <c r="N1413" s="205" t="s">
        <v>41</v>
      </c>
      <c r="O1413" s="85"/>
      <c r="P1413" s="206">
        <f>O1413*H1413</f>
        <v>0</v>
      </c>
      <c r="Q1413" s="206">
        <v>0</v>
      </c>
      <c r="R1413" s="206">
        <f>Q1413*H1413</f>
        <v>0</v>
      </c>
      <c r="S1413" s="206">
        <v>0</v>
      </c>
      <c r="T1413" s="207">
        <f>S1413*H1413</f>
        <v>0</v>
      </c>
      <c r="U1413" s="32"/>
      <c r="V1413" s="32"/>
      <c r="W1413" s="32"/>
      <c r="X1413" s="32"/>
      <c r="Y1413" s="32"/>
      <c r="Z1413" s="32"/>
      <c r="AA1413" s="32"/>
      <c r="AB1413" s="32"/>
      <c r="AC1413" s="32"/>
      <c r="AD1413" s="32"/>
      <c r="AE1413" s="32"/>
      <c r="AR1413" s="208" t="s">
        <v>112</v>
      </c>
      <c r="AT1413" s="208" t="s">
        <v>108</v>
      </c>
      <c r="AU1413" s="208" t="s">
        <v>76</v>
      </c>
      <c r="AY1413" s="11" t="s">
        <v>113</v>
      </c>
      <c r="BE1413" s="209">
        <f>IF(N1413="základní",J1413,0)</f>
        <v>0</v>
      </c>
      <c r="BF1413" s="209">
        <f>IF(N1413="snížená",J1413,0)</f>
        <v>0</v>
      </c>
      <c r="BG1413" s="209">
        <f>IF(N1413="zákl. přenesená",J1413,0)</f>
        <v>0</v>
      </c>
      <c r="BH1413" s="209">
        <f>IF(N1413="sníž. přenesená",J1413,0)</f>
        <v>0</v>
      </c>
      <c r="BI1413" s="209">
        <f>IF(N1413="nulová",J1413,0)</f>
        <v>0</v>
      </c>
      <c r="BJ1413" s="11" t="s">
        <v>84</v>
      </c>
      <c r="BK1413" s="209">
        <f>ROUND(I1413*H1413,2)</f>
        <v>0</v>
      </c>
      <c r="BL1413" s="11" t="s">
        <v>112</v>
      </c>
      <c r="BM1413" s="208" t="s">
        <v>2368</v>
      </c>
    </row>
    <row r="1414" s="2" customFormat="1">
      <c r="A1414" s="32"/>
      <c r="B1414" s="33"/>
      <c r="C1414" s="34"/>
      <c r="D1414" s="210" t="s">
        <v>115</v>
      </c>
      <c r="E1414" s="34"/>
      <c r="F1414" s="211" t="s">
        <v>2369</v>
      </c>
      <c r="G1414" s="34"/>
      <c r="H1414" s="34"/>
      <c r="I1414" s="134"/>
      <c r="J1414" s="34"/>
      <c r="K1414" s="34"/>
      <c r="L1414" s="38"/>
      <c r="M1414" s="212"/>
      <c r="N1414" s="213"/>
      <c r="O1414" s="85"/>
      <c r="P1414" s="85"/>
      <c r="Q1414" s="85"/>
      <c r="R1414" s="85"/>
      <c r="S1414" s="85"/>
      <c r="T1414" s="86"/>
      <c r="U1414" s="32"/>
      <c r="V1414" s="32"/>
      <c r="W1414" s="32"/>
      <c r="X1414" s="32"/>
      <c r="Y1414" s="32"/>
      <c r="Z1414" s="32"/>
      <c r="AA1414" s="32"/>
      <c r="AB1414" s="32"/>
      <c r="AC1414" s="32"/>
      <c r="AD1414" s="32"/>
      <c r="AE1414" s="32"/>
      <c r="AT1414" s="11" t="s">
        <v>115</v>
      </c>
      <c r="AU1414" s="11" t="s">
        <v>76</v>
      </c>
    </row>
    <row r="1415" s="2" customFormat="1">
      <c r="A1415" s="32"/>
      <c r="B1415" s="33"/>
      <c r="C1415" s="34"/>
      <c r="D1415" s="210" t="s">
        <v>117</v>
      </c>
      <c r="E1415" s="34"/>
      <c r="F1415" s="214" t="s">
        <v>2329</v>
      </c>
      <c r="G1415" s="34"/>
      <c r="H1415" s="34"/>
      <c r="I1415" s="134"/>
      <c r="J1415" s="34"/>
      <c r="K1415" s="34"/>
      <c r="L1415" s="38"/>
      <c r="M1415" s="212"/>
      <c r="N1415" s="213"/>
      <c r="O1415" s="85"/>
      <c r="P1415" s="85"/>
      <c r="Q1415" s="85"/>
      <c r="R1415" s="85"/>
      <c r="S1415" s="85"/>
      <c r="T1415" s="86"/>
      <c r="U1415" s="32"/>
      <c r="V1415" s="32"/>
      <c r="W1415" s="32"/>
      <c r="X1415" s="32"/>
      <c r="Y1415" s="32"/>
      <c r="Z1415" s="32"/>
      <c r="AA1415" s="32"/>
      <c r="AB1415" s="32"/>
      <c r="AC1415" s="32"/>
      <c r="AD1415" s="32"/>
      <c r="AE1415" s="32"/>
      <c r="AT1415" s="11" t="s">
        <v>117</v>
      </c>
      <c r="AU1415" s="11" t="s">
        <v>76</v>
      </c>
    </row>
    <row r="1416" s="2" customFormat="1" ht="16.5" customHeight="1">
      <c r="A1416" s="32"/>
      <c r="B1416" s="33"/>
      <c r="C1416" s="196" t="s">
        <v>2370</v>
      </c>
      <c r="D1416" s="196" t="s">
        <v>108</v>
      </c>
      <c r="E1416" s="197" t="s">
        <v>2371</v>
      </c>
      <c r="F1416" s="198" t="s">
        <v>2372</v>
      </c>
      <c r="G1416" s="199" t="s">
        <v>670</v>
      </c>
      <c r="H1416" s="200">
        <v>1</v>
      </c>
      <c r="I1416" s="201"/>
      <c r="J1416" s="202">
        <f>ROUND(I1416*H1416,2)</f>
        <v>0</v>
      </c>
      <c r="K1416" s="203"/>
      <c r="L1416" s="38"/>
      <c r="M1416" s="204" t="s">
        <v>1</v>
      </c>
      <c r="N1416" s="205" t="s">
        <v>41</v>
      </c>
      <c r="O1416" s="85"/>
      <c r="P1416" s="206">
        <f>O1416*H1416</f>
        <v>0</v>
      </c>
      <c r="Q1416" s="206">
        <v>0</v>
      </c>
      <c r="R1416" s="206">
        <f>Q1416*H1416</f>
        <v>0</v>
      </c>
      <c r="S1416" s="206">
        <v>0</v>
      </c>
      <c r="T1416" s="207">
        <f>S1416*H1416</f>
        <v>0</v>
      </c>
      <c r="U1416" s="32"/>
      <c r="V1416" s="32"/>
      <c r="W1416" s="32"/>
      <c r="X1416" s="32"/>
      <c r="Y1416" s="32"/>
      <c r="Z1416" s="32"/>
      <c r="AA1416" s="32"/>
      <c r="AB1416" s="32"/>
      <c r="AC1416" s="32"/>
      <c r="AD1416" s="32"/>
      <c r="AE1416" s="32"/>
      <c r="AR1416" s="208" t="s">
        <v>112</v>
      </c>
      <c r="AT1416" s="208" t="s">
        <v>108</v>
      </c>
      <c r="AU1416" s="208" t="s">
        <v>76</v>
      </c>
      <c r="AY1416" s="11" t="s">
        <v>113</v>
      </c>
      <c r="BE1416" s="209">
        <f>IF(N1416="základní",J1416,0)</f>
        <v>0</v>
      </c>
      <c r="BF1416" s="209">
        <f>IF(N1416="snížená",J1416,0)</f>
        <v>0</v>
      </c>
      <c r="BG1416" s="209">
        <f>IF(N1416="zákl. přenesená",J1416,0)</f>
        <v>0</v>
      </c>
      <c r="BH1416" s="209">
        <f>IF(N1416="sníž. přenesená",J1416,0)</f>
        <v>0</v>
      </c>
      <c r="BI1416" s="209">
        <f>IF(N1416="nulová",J1416,0)</f>
        <v>0</v>
      </c>
      <c r="BJ1416" s="11" t="s">
        <v>84</v>
      </c>
      <c r="BK1416" s="209">
        <f>ROUND(I1416*H1416,2)</f>
        <v>0</v>
      </c>
      <c r="BL1416" s="11" t="s">
        <v>112</v>
      </c>
      <c r="BM1416" s="208" t="s">
        <v>2373</v>
      </c>
    </row>
    <row r="1417" s="2" customFormat="1">
      <c r="A1417" s="32"/>
      <c r="B1417" s="33"/>
      <c r="C1417" s="34"/>
      <c r="D1417" s="210" t="s">
        <v>115</v>
      </c>
      <c r="E1417" s="34"/>
      <c r="F1417" s="211" t="s">
        <v>2374</v>
      </c>
      <c r="G1417" s="34"/>
      <c r="H1417" s="34"/>
      <c r="I1417" s="134"/>
      <c r="J1417" s="34"/>
      <c r="K1417" s="34"/>
      <c r="L1417" s="38"/>
      <c r="M1417" s="212"/>
      <c r="N1417" s="213"/>
      <c r="O1417" s="85"/>
      <c r="P1417" s="85"/>
      <c r="Q1417" s="85"/>
      <c r="R1417" s="85"/>
      <c r="S1417" s="85"/>
      <c r="T1417" s="86"/>
      <c r="U1417" s="32"/>
      <c r="V1417" s="32"/>
      <c r="W1417" s="32"/>
      <c r="X1417" s="32"/>
      <c r="Y1417" s="32"/>
      <c r="Z1417" s="32"/>
      <c r="AA1417" s="32"/>
      <c r="AB1417" s="32"/>
      <c r="AC1417" s="32"/>
      <c r="AD1417" s="32"/>
      <c r="AE1417" s="32"/>
      <c r="AT1417" s="11" t="s">
        <v>115</v>
      </c>
      <c r="AU1417" s="11" t="s">
        <v>76</v>
      </c>
    </row>
    <row r="1418" s="2" customFormat="1">
      <c r="A1418" s="32"/>
      <c r="B1418" s="33"/>
      <c r="C1418" s="34"/>
      <c r="D1418" s="210" t="s">
        <v>117</v>
      </c>
      <c r="E1418" s="34"/>
      <c r="F1418" s="214" t="s">
        <v>2329</v>
      </c>
      <c r="G1418" s="34"/>
      <c r="H1418" s="34"/>
      <c r="I1418" s="134"/>
      <c r="J1418" s="34"/>
      <c r="K1418" s="34"/>
      <c r="L1418" s="38"/>
      <c r="M1418" s="212"/>
      <c r="N1418" s="213"/>
      <c r="O1418" s="85"/>
      <c r="P1418" s="85"/>
      <c r="Q1418" s="85"/>
      <c r="R1418" s="85"/>
      <c r="S1418" s="85"/>
      <c r="T1418" s="86"/>
      <c r="U1418" s="32"/>
      <c r="V1418" s="32"/>
      <c r="W1418" s="32"/>
      <c r="X1418" s="32"/>
      <c r="Y1418" s="32"/>
      <c r="Z1418" s="32"/>
      <c r="AA1418" s="32"/>
      <c r="AB1418" s="32"/>
      <c r="AC1418" s="32"/>
      <c r="AD1418" s="32"/>
      <c r="AE1418" s="32"/>
      <c r="AT1418" s="11" t="s">
        <v>117</v>
      </c>
      <c r="AU1418" s="11" t="s">
        <v>76</v>
      </c>
    </row>
    <row r="1419" s="2" customFormat="1" ht="16.5" customHeight="1">
      <c r="A1419" s="32"/>
      <c r="B1419" s="33"/>
      <c r="C1419" s="196" t="s">
        <v>2375</v>
      </c>
      <c r="D1419" s="196" t="s">
        <v>108</v>
      </c>
      <c r="E1419" s="197" t="s">
        <v>2376</v>
      </c>
      <c r="F1419" s="198" t="s">
        <v>2377</v>
      </c>
      <c r="G1419" s="199" t="s">
        <v>670</v>
      </c>
      <c r="H1419" s="200">
        <v>1</v>
      </c>
      <c r="I1419" s="201"/>
      <c r="J1419" s="202">
        <f>ROUND(I1419*H1419,2)</f>
        <v>0</v>
      </c>
      <c r="K1419" s="203"/>
      <c r="L1419" s="38"/>
      <c r="M1419" s="204" t="s">
        <v>1</v>
      </c>
      <c r="N1419" s="205" t="s">
        <v>41</v>
      </c>
      <c r="O1419" s="85"/>
      <c r="P1419" s="206">
        <f>O1419*H1419</f>
        <v>0</v>
      </c>
      <c r="Q1419" s="206">
        <v>0</v>
      </c>
      <c r="R1419" s="206">
        <f>Q1419*H1419</f>
        <v>0</v>
      </c>
      <c r="S1419" s="206">
        <v>0</v>
      </c>
      <c r="T1419" s="207">
        <f>S1419*H1419</f>
        <v>0</v>
      </c>
      <c r="U1419" s="32"/>
      <c r="V1419" s="32"/>
      <c r="W1419" s="32"/>
      <c r="X1419" s="32"/>
      <c r="Y1419" s="32"/>
      <c r="Z1419" s="32"/>
      <c r="AA1419" s="32"/>
      <c r="AB1419" s="32"/>
      <c r="AC1419" s="32"/>
      <c r="AD1419" s="32"/>
      <c r="AE1419" s="32"/>
      <c r="AR1419" s="208" t="s">
        <v>112</v>
      </c>
      <c r="AT1419" s="208" t="s">
        <v>108</v>
      </c>
      <c r="AU1419" s="208" t="s">
        <v>76</v>
      </c>
      <c r="AY1419" s="11" t="s">
        <v>113</v>
      </c>
      <c r="BE1419" s="209">
        <f>IF(N1419="základní",J1419,0)</f>
        <v>0</v>
      </c>
      <c r="BF1419" s="209">
        <f>IF(N1419="snížená",J1419,0)</f>
        <v>0</v>
      </c>
      <c r="BG1419" s="209">
        <f>IF(N1419="zákl. přenesená",J1419,0)</f>
        <v>0</v>
      </c>
      <c r="BH1419" s="209">
        <f>IF(N1419="sníž. přenesená",J1419,0)</f>
        <v>0</v>
      </c>
      <c r="BI1419" s="209">
        <f>IF(N1419="nulová",J1419,0)</f>
        <v>0</v>
      </c>
      <c r="BJ1419" s="11" t="s">
        <v>84</v>
      </c>
      <c r="BK1419" s="209">
        <f>ROUND(I1419*H1419,2)</f>
        <v>0</v>
      </c>
      <c r="BL1419" s="11" t="s">
        <v>112</v>
      </c>
      <c r="BM1419" s="208" t="s">
        <v>2378</v>
      </c>
    </row>
    <row r="1420" s="2" customFormat="1">
      <c r="A1420" s="32"/>
      <c r="B1420" s="33"/>
      <c r="C1420" s="34"/>
      <c r="D1420" s="210" t="s">
        <v>115</v>
      </c>
      <c r="E1420" s="34"/>
      <c r="F1420" s="211" t="s">
        <v>2379</v>
      </c>
      <c r="G1420" s="34"/>
      <c r="H1420" s="34"/>
      <c r="I1420" s="134"/>
      <c r="J1420" s="34"/>
      <c r="K1420" s="34"/>
      <c r="L1420" s="38"/>
      <c r="M1420" s="212"/>
      <c r="N1420" s="213"/>
      <c r="O1420" s="85"/>
      <c r="P1420" s="85"/>
      <c r="Q1420" s="85"/>
      <c r="R1420" s="85"/>
      <c r="S1420" s="85"/>
      <c r="T1420" s="86"/>
      <c r="U1420" s="32"/>
      <c r="V1420" s="32"/>
      <c r="W1420" s="32"/>
      <c r="X1420" s="32"/>
      <c r="Y1420" s="32"/>
      <c r="Z1420" s="32"/>
      <c r="AA1420" s="32"/>
      <c r="AB1420" s="32"/>
      <c r="AC1420" s="32"/>
      <c r="AD1420" s="32"/>
      <c r="AE1420" s="32"/>
      <c r="AT1420" s="11" t="s">
        <v>115</v>
      </c>
      <c r="AU1420" s="11" t="s">
        <v>76</v>
      </c>
    </row>
    <row r="1421" s="2" customFormat="1">
      <c r="A1421" s="32"/>
      <c r="B1421" s="33"/>
      <c r="C1421" s="34"/>
      <c r="D1421" s="210" t="s">
        <v>117</v>
      </c>
      <c r="E1421" s="34"/>
      <c r="F1421" s="214" t="s">
        <v>2329</v>
      </c>
      <c r="G1421" s="34"/>
      <c r="H1421" s="34"/>
      <c r="I1421" s="134"/>
      <c r="J1421" s="34"/>
      <c r="K1421" s="34"/>
      <c r="L1421" s="38"/>
      <c r="M1421" s="212"/>
      <c r="N1421" s="213"/>
      <c r="O1421" s="85"/>
      <c r="P1421" s="85"/>
      <c r="Q1421" s="85"/>
      <c r="R1421" s="85"/>
      <c r="S1421" s="85"/>
      <c r="T1421" s="86"/>
      <c r="U1421" s="32"/>
      <c r="V1421" s="32"/>
      <c r="W1421" s="32"/>
      <c r="X1421" s="32"/>
      <c r="Y1421" s="32"/>
      <c r="Z1421" s="32"/>
      <c r="AA1421" s="32"/>
      <c r="AB1421" s="32"/>
      <c r="AC1421" s="32"/>
      <c r="AD1421" s="32"/>
      <c r="AE1421" s="32"/>
      <c r="AT1421" s="11" t="s">
        <v>117</v>
      </c>
      <c r="AU1421" s="11" t="s">
        <v>76</v>
      </c>
    </row>
    <row r="1422" s="2" customFormat="1" ht="16.5" customHeight="1">
      <c r="A1422" s="32"/>
      <c r="B1422" s="33"/>
      <c r="C1422" s="196" t="s">
        <v>2380</v>
      </c>
      <c r="D1422" s="196" t="s">
        <v>108</v>
      </c>
      <c r="E1422" s="197" t="s">
        <v>2381</v>
      </c>
      <c r="F1422" s="198" t="s">
        <v>2382</v>
      </c>
      <c r="G1422" s="199" t="s">
        <v>670</v>
      </c>
      <c r="H1422" s="200">
        <v>1</v>
      </c>
      <c r="I1422" s="201"/>
      <c r="J1422" s="202">
        <f>ROUND(I1422*H1422,2)</f>
        <v>0</v>
      </c>
      <c r="K1422" s="203"/>
      <c r="L1422" s="38"/>
      <c r="M1422" s="204" t="s">
        <v>1</v>
      </c>
      <c r="N1422" s="205" t="s">
        <v>41</v>
      </c>
      <c r="O1422" s="85"/>
      <c r="P1422" s="206">
        <f>O1422*H1422</f>
        <v>0</v>
      </c>
      <c r="Q1422" s="206">
        <v>0</v>
      </c>
      <c r="R1422" s="206">
        <f>Q1422*H1422</f>
        <v>0</v>
      </c>
      <c r="S1422" s="206">
        <v>0</v>
      </c>
      <c r="T1422" s="207">
        <f>S1422*H1422</f>
        <v>0</v>
      </c>
      <c r="U1422" s="32"/>
      <c r="V1422" s="32"/>
      <c r="W1422" s="32"/>
      <c r="X1422" s="32"/>
      <c r="Y1422" s="32"/>
      <c r="Z1422" s="32"/>
      <c r="AA1422" s="32"/>
      <c r="AB1422" s="32"/>
      <c r="AC1422" s="32"/>
      <c r="AD1422" s="32"/>
      <c r="AE1422" s="32"/>
      <c r="AR1422" s="208" t="s">
        <v>112</v>
      </c>
      <c r="AT1422" s="208" t="s">
        <v>108</v>
      </c>
      <c r="AU1422" s="208" t="s">
        <v>76</v>
      </c>
      <c r="AY1422" s="11" t="s">
        <v>113</v>
      </c>
      <c r="BE1422" s="209">
        <f>IF(N1422="základní",J1422,0)</f>
        <v>0</v>
      </c>
      <c r="BF1422" s="209">
        <f>IF(N1422="snížená",J1422,0)</f>
        <v>0</v>
      </c>
      <c r="BG1422" s="209">
        <f>IF(N1422="zákl. přenesená",J1422,0)</f>
        <v>0</v>
      </c>
      <c r="BH1422" s="209">
        <f>IF(N1422="sníž. přenesená",J1422,0)</f>
        <v>0</v>
      </c>
      <c r="BI1422" s="209">
        <f>IF(N1422="nulová",J1422,0)</f>
        <v>0</v>
      </c>
      <c r="BJ1422" s="11" t="s">
        <v>84</v>
      </c>
      <c r="BK1422" s="209">
        <f>ROUND(I1422*H1422,2)</f>
        <v>0</v>
      </c>
      <c r="BL1422" s="11" t="s">
        <v>112</v>
      </c>
      <c r="BM1422" s="208" t="s">
        <v>2383</v>
      </c>
    </row>
    <row r="1423" s="2" customFormat="1">
      <c r="A1423" s="32"/>
      <c r="B1423" s="33"/>
      <c r="C1423" s="34"/>
      <c r="D1423" s="210" t="s">
        <v>115</v>
      </c>
      <c r="E1423" s="34"/>
      <c r="F1423" s="211" t="s">
        <v>2384</v>
      </c>
      <c r="G1423" s="34"/>
      <c r="H1423" s="34"/>
      <c r="I1423" s="134"/>
      <c r="J1423" s="34"/>
      <c r="K1423" s="34"/>
      <c r="L1423" s="38"/>
      <c r="M1423" s="212"/>
      <c r="N1423" s="213"/>
      <c r="O1423" s="85"/>
      <c r="P1423" s="85"/>
      <c r="Q1423" s="85"/>
      <c r="R1423" s="85"/>
      <c r="S1423" s="85"/>
      <c r="T1423" s="86"/>
      <c r="U1423" s="32"/>
      <c r="V1423" s="32"/>
      <c r="W1423" s="32"/>
      <c r="X1423" s="32"/>
      <c r="Y1423" s="32"/>
      <c r="Z1423" s="32"/>
      <c r="AA1423" s="32"/>
      <c r="AB1423" s="32"/>
      <c r="AC1423" s="32"/>
      <c r="AD1423" s="32"/>
      <c r="AE1423" s="32"/>
      <c r="AT1423" s="11" t="s">
        <v>115</v>
      </c>
      <c r="AU1423" s="11" t="s">
        <v>76</v>
      </c>
    </row>
    <row r="1424" s="2" customFormat="1">
      <c r="A1424" s="32"/>
      <c r="B1424" s="33"/>
      <c r="C1424" s="34"/>
      <c r="D1424" s="210" t="s">
        <v>117</v>
      </c>
      <c r="E1424" s="34"/>
      <c r="F1424" s="214" t="s">
        <v>2329</v>
      </c>
      <c r="G1424" s="34"/>
      <c r="H1424" s="34"/>
      <c r="I1424" s="134"/>
      <c r="J1424" s="34"/>
      <c r="K1424" s="34"/>
      <c r="L1424" s="38"/>
      <c r="M1424" s="212"/>
      <c r="N1424" s="213"/>
      <c r="O1424" s="85"/>
      <c r="P1424" s="85"/>
      <c r="Q1424" s="85"/>
      <c r="R1424" s="85"/>
      <c r="S1424" s="85"/>
      <c r="T1424" s="86"/>
      <c r="U1424" s="32"/>
      <c r="V1424" s="32"/>
      <c r="W1424" s="32"/>
      <c r="X1424" s="32"/>
      <c r="Y1424" s="32"/>
      <c r="Z1424" s="32"/>
      <c r="AA1424" s="32"/>
      <c r="AB1424" s="32"/>
      <c r="AC1424" s="32"/>
      <c r="AD1424" s="32"/>
      <c r="AE1424" s="32"/>
      <c r="AT1424" s="11" t="s">
        <v>117</v>
      </c>
      <c r="AU1424" s="11" t="s">
        <v>76</v>
      </c>
    </row>
    <row r="1425" s="2" customFormat="1" ht="16.5" customHeight="1">
      <c r="A1425" s="32"/>
      <c r="B1425" s="33"/>
      <c r="C1425" s="196" t="s">
        <v>2385</v>
      </c>
      <c r="D1425" s="196" t="s">
        <v>108</v>
      </c>
      <c r="E1425" s="197" t="s">
        <v>2386</v>
      </c>
      <c r="F1425" s="198" t="s">
        <v>2387</v>
      </c>
      <c r="G1425" s="199" t="s">
        <v>571</v>
      </c>
      <c r="H1425" s="200">
        <v>150</v>
      </c>
      <c r="I1425" s="201"/>
      <c r="J1425" s="202">
        <f>ROUND(I1425*H1425,2)</f>
        <v>0</v>
      </c>
      <c r="K1425" s="203"/>
      <c r="L1425" s="38"/>
      <c r="M1425" s="204" t="s">
        <v>1</v>
      </c>
      <c r="N1425" s="205" t="s">
        <v>41</v>
      </c>
      <c r="O1425" s="85"/>
      <c r="P1425" s="206">
        <f>O1425*H1425</f>
        <v>0</v>
      </c>
      <c r="Q1425" s="206">
        <v>0</v>
      </c>
      <c r="R1425" s="206">
        <f>Q1425*H1425</f>
        <v>0</v>
      </c>
      <c r="S1425" s="206">
        <v>0</v>
      </c>
      <c r="T1425" s="207">
        <f>S1425*H1425</f>
        <v>0</v>
      </c>
      <c r="U1425" s="32"/>
      <c r="V1425" s="32"/>
      <c r="W1425" s="32"/>
      <c r="X1425" s="32"/>
      <c r="Y1425" s="32"/>
      <c r="Z1425" s="32"/>
      <c r="AA1425" s="32"/>
      <c r="AB1425" s="32"/>
      <c r="AC1425" s="32"/>
      <c r="AD1425" s="32"/>
      <c r="AE1425" s="32"/>
      <c r="AR1425" s="208" t="s">
        <v>112</v>
      </c>
      <c r="AT1425" s="208" t="s">
        <v>108</v>
      </c>
      <c r="AU1425" s="208" t="s">
        <v>76</v>
      </c>
      <c r="AY1425" s="11" t="s">
        <v>113</v>
      </c>
      <c r="BE1425" s="209">
        <f>IF(N1425="základní",J1425,0)</f>
        <v>0</v>
      </c>
      <c r="BF1425" s="209">
        <f>IF(N1425="snížená",J1425,0)</f>
        <v>0</v>
      </c>
      <c r="BG1425" s="209">
        <f>IF(N1425="zákl. přenesená",J1425,0)</f>
        <v>0</v>
      </c>
      <c r="BH1425" s="209">
        <f>IF(N1425="sníž. přenesená",J1425,0)</f>
        <v>0</v>
      </c>
      <c r="BI1425" s="209">
        <f>IF(N1425="nulová",J1425,0)</f>
        <v>0</v>
      </c>
      <c r="BJ1425" s="11" t="s">
        <v>84</v>
      </c>
      <c r="BK1425" s="209">
        <f>ROUND(I1425*H1425,2)</f>
        <v>0</v>
      </c>
      <c r="BL1425" s="11" t="s">
        <v>112</v>
      </c>
      <c r="BM1425" s="208" t="s">
        <v>2388</v>
      </c>
    </row>
    <row r="1426" s="2" customFormat="1">
      <c r="A1426" s="32"/>
      <c r="B1426" s="33"/>
      <c r="C1426" s="34"/>
      <c r="D1426" s="210" t="s">
        <v>115</v>
      </c>
      <c r="E1426" s="34"/>
      <c r="F1426" s="211" t="s">
        <v>2389</v>
      </c>
      <c r="G1426" s="34"/>
      <c r="H1426" s="34"/>
      <c r="I1426" s="134"/>
      <c r="J1426" s="34"/>
      <c r="K1426" s="34"/>
      <c r="L1426" s="38"/>
      <c r="M1426" s="212"/>
      <c r="N1426" s="213"/>
      <c r="O1426" s="85"/>
      <c r="P1426" s="85"/>
      <c r="Q1426" s="85"/>
      <c r="R1426" s="85"/>
      <c r="S1426" s="85"/>
      <c r="T1426" s="86"/>
      <c r="U1426" s="32"/>
      <c r="V1426" s="32"/>
      <c r="W1426" s="32"/>
      <c r="X1426" s="32"/>
      <c r="Y1426" s="32"/>
      <c r="Z1426" s="32"/>
      <c r="AA1426" s="32"/>
      <c r="AB1426" s="32"/>
      <c r="AC1426" s="32"/>
      <c r="AD1426" s="32"/>
      <c r="AE1426" s="32"/>
      <c r="AT1426" s="11" t="s">
        <v>115</v>
      </c>
      <c r="AU1426" s="11" t="s">
        <v>76</v>
      </c>
    </row>
    <row r="1427" s="2" customFormat="1">
      <c r="A1427" s="32"/>
      <c r="B1427" s="33"/>
      <c r="C1427" s="34"/>
      <c r="D1427" s="210" t="s">
        <v>117</v>
      </c>
      <c r="E1427" s="34"/>
      <c r="F1427" s="214" t="s">
        <v>2329</v>
      </c>
      <c r="G1427" s="34"/>
      <c r="H1427" s="34"/>
      <c r="I1427" s="134"/>
      <c r="J1427" s="34"/>
      <c r="K1427" s="34"/>
      <c r="L1427" s="38"/>
      <c r="M1427" s="212"/>
      <c r="N1427" s="213"/>
      <c r="O1427" s="85"/>
      <c r="P1427" s="85"/>
      <c r="Q1427" s="85"/>
      <c r="R1427" s="85"/>
      <c r="S1427" s="85"/>
      <c r="T1427" s="86"/>
      <c r="U1427" s="32"/>
      <c r="V1427" s="32"/>
      <c r="W1427" s="32"/>
      <c r="X1427" s="32"/>
      <c r="Y1427" s="32"/>
      <c r="Z1427" s="32"/>
      <c r="AA1427" s="32"/>
      <c r="AB1427" s="32"/>
      <c r="AC1427" s="32"/>
      <c r="AD1427" s="32"/>
      <c r="AE1427" s="32"/>
      <c r="AT1427" s="11" t="s">
        <v>117</v>
      </c>
      <c r="AU1427" s="11" t="s">
        <v>76</v>
      </c>
    </row>
    <row r="1428" s="2" customFormat="1" ht="16.5" customHeight="1">
      <c r="A1428" s="32"/>
      <c r="B1428" s="33"/>
      <c r="C1428" s="196" t="s">
        <v>2390</v>
      </c>
      <c r="D1428" s="196" t="s">
        <v>108</v>
      </c>
      <c r="E1428" s="197" t="s">
        <v>2391</v>
      </c>
      <c r="F1428" s="198" t="s">
        <v>2392</v>
      </c>
      <c r="G1428" s="199" t="s">
        <v>571</v>
      </c>
      <c r="H1428" s="200">
        <v>150</v>
      </c>
      <c r="I1428" s="201"/>
      <c r="J1428" s="202">
        <f>ROUND(I1428*H1428,2)</f>
        <v>0</v>
      </c>
      <c r="K1428" s="203"/>
      <c r="L1428" s="38"/>
      <c r="M1428" s="204" t="s">
        <v>1</v>
      </c>
      <c r="N1428" s="205" t="s">
        <v>41</v>
      </c>
      <c r="O1428" s="85"/>
      <c r="P1428" s="206">
        <f>O1428*H1428</f>
        <v>0</v>
      </c>
      <c r="Q1428" s="206">
        <v>0</v>
      </c>
      <c r="R1428" s="206">
        <f>Q1428*H1428</f>
        <v>0</v>
      </c>
      <c r="S1428" s="206">
        <v>0</v>
      </c>
      <c r="T1428" s="207">
        <f>S1428*H1428</f>
        <v>0</v>
      </c>
      <c r="U1428" s="32"/>
      <c r="V1428" s="32"/>
      <c r="W1428" s="32"/>
      <c r="X1428" s="32"/>
      <c r="Y1428" s="32"/>
      <c r="Z1428" s="32"/>
      <c r="AA1428" s="32"/>
      <c r="AB1428" s="32"/>
      <c r="AC1428" s="32"/>
      <c r="AD1428" s="32"/>
      <c r="AE1428" s="32"/>
      <c r="AR1428" s="208" t="s">
        <v>112</v>
      </c>
      <c r="AT1428" s="208" t="s">
        <v>108</v>
      </c>
      <c r="AU1428" s="208" t="s">
        <v>76</v>
      </c>
      <c r="AY1428" s="11" t="s">
        <v>113</v>
      </c>
      <c r="BE1428" s="209">
        <f>IF(N1428="základní",J1428,0)</f>
        <v>0</v>
      </c>
      <c r="BF1428" s="209">
        <f>IF(N1428="snížená",J1428,0)</f>
        <v>0</v>
      </c>
      <c r="BG1428" s="209">
        <f>IF(N1428="zákl. přenesená",J1428,0)</f>
        <v>0</v>
      </c>
      <c r="BH1428" s="209">
        <f>IF(N1428="sníž. přenesená",J1428,0)</f>
        <v>0</v>
      </c>
      <c r="BI1428" s="209">
        <f>IF(N1428="nulová",J1428,0)</f>
        <v>0</v>
      </c>
      <c r="BJ1428" s="11" t="s">
        <v>84</v>
      </c>
      <c r="BK1428" s="209">
        <f>ROUND(I1428*H1428,2)</f>
        <v>0</v>
      </c>
      <c r="BL1428" s="11" t="s">
        <v>112</v>
      </c>
      <c r="BM1428" s="208" t="s">
        <v>2393</v>
      </c>
    </row>
    <row r="1429" s="2" customFormat="1">
      <c r="A1429" s="32"/>
      <c r="B1429" s="33"/>
      <c r="C1429" s="34"/>
      <c r="D1429" s="210" t="s">
        <v>115</v>
      </c>
      <c r="E1429" s="34"/>
      <c r="F1429" s="211" t="s">
        <v>2394</v>
      </c>
      <c r="G1429" s="34"/>
      <c r="H1429" s="34"/>
      <c r="I1429" s="134"/>
      <c r="J1429" s="34"/>
      <c r="K1429" s="34"/>
      <c r="L1429" s="38"/>
      <c r="M1429" s="212"/>
      <c r="N1429" s="213"/>
      <c r="O1429" s="85"/>
      <c r="P1429" s="85"/>
      <c r="Q1429" s="85"/>
      <c r="R1429" s="85"/>
      <c r="S1429" s="85"/>
      <c r="T1429" s="86"/>
      <c r="U1429" s="32"/>
      <c r="V1429" s="32"/>
      <c r="W1429" s="32"/>
      <c r="X1429" s="32"/>
      <c r="Y1429" s="32"/>
      <c r="Z1429" s="32"/>
      <c r="AA1429" s="32"/>
      <c r="AB1429" s="32"/>
      <c r="AC1429" s="32"/>
      <c r="AD1429" s="32"/>
      <c r="AE1429" s="32"/>
      <c r="AT1429" s="11" t="s">
        <v>115</v>
      </c>
      <c r="AU1429" s="11" t="s">
        <v>76</v>
      </c>
    </row>
    <row r="1430" s="2" customFormat="1">
      <c r="A1430" s="32"/>
      <c r="B1430" s="33"/>
      <c r="C1430" s="34"/>
      <c r="D1430" s="210" t="s">
        <v>117</v>
      </c>
      <c r="E1430" s="34"/>
      <c r="F1430" s="214" t="s">
        <v>2329</v>
      </c>
      <c r="G1430" s="34"/>
      <c r="H1430" s="34"/>
      <c r="I1430" s="134"/>
      <c r="J1430" s="34"/>
      <c r="K1430" s="34"/>
      <c r="L1430" s="38"/>
      <c r="M1430" s="212"/>
      <c r="N1430" s="213"/>
      <c r="O1430" s="85"/>
      <c r="P1430" s="85"/>
      <c r="Q1430" s="85"/>
      <c r="R1430" s="85"/>
      <c r="S1430" s="85"/>
      <c r="T1430" s="86"/>
      <c r="U1430" s="32"/>
      <c r="V1430" s="32"/>
      <c r="W1430" s="32"/>
      <c r="X1430" s="32"/>
      <c r="Y1430" s="32"/>
      <c r="Z1430" s="32"/>
      <c r="AA1430" s="32"/>
      <c r="AB1430" s="32"/>
      <c r="AC1430" s="32"/>
      <c r="AD1430" s="32"/>
      <c r="AE1430" s="32"/>
      <c r="AT1430" s="11" t="s">
        <v>117</v>
      </c>
      <c r="AU1430" s="11" t="s">
        <v>76</v>
      </c>
    </row>
    <row r="1431" s="2" customFormat="1" ht="16.5" customHeight="1">
      <c r="A1431" s="32"/>
      <c r="B1431" s="33"/>
      <c r="C1431" s="196" t="s">
        <v>2395</v>
      </c>
      <c r="D1431" s="196" t="s">
        <v>108</v>
      </c>
      <c r="E1431" s="197" t="s">
        <v>2396</v>
      </c>
      <c r="F1431" s="198" t="s">
        <v>2397</v>
      </c>
      <c r="G1431" s="199" t="s">
        <v>571</v>
      </c>
      <c r="H1431" s="200">
        <v>150</v>
      </c>
      <c r="I1431" s="201"/>
      <c r="J1431" s="202">
        <f>ROUND(I1431*H1431,2)</f>
        <v>0</v>
      </c>
      <c r="K1431" s="203"/>
      <c r="L1431" s="38"/>
      <c r="M1431" s="204" t="s">
        <v>1</v>
      </c>
      <c r="N1431" s="205" t="s">
        <v>41</v>
      </c>
      <c r="O1431" s="85"/>
      <c r="P1431" s="206">
        <f>O1431*H1431</f>
        <v>0</v>
      </c>
      <c r="Q1431" s="206">
        <v>0</v>
      </c>
      <c r="R1431" s="206">
        <f>Q1431*H1431</f>
        <v>0</v>
      </c>
      <c r="S1431" s="206">
        <v>0</v>
      </c>
      <c r="T1431" s="207">
        <f>S1431*H1431</f>
        <v>0</v>
      </c>
      <c r="U1431" s="32"/>
      <c r="V1431" s="32"/>
      <c r="W1431" s="32"/>
      <c r="X1431" s="32"/>
      <c r="Y1431" s="32"/>
      <c r="Z1431" s="32"/>
      <c r="AA1431" s="32"/>
      <c r="AB1431" s="32"/>
      <c r="AC1431" s="32"/>
      <c r="AD1431" s="32"/>
      <c r="AE1431" s="32"/>
      <c r="AR1431" s="208" t="s">
        <v>112</v>
      </c>
      <c r="AT1431" s="208" t="s">
        <v>108</v>
      </c>
      <c r="AU1431" s="208" t="s">
        <v>76</v>
      </c>
      <c r="AY1431" s="11" t="s">
        <v>113</v>
      </c>
      <c r="BE1431" s="209">
        <f>IF(N1431="základní",J1431,0)</f>
        <v>0</v>
      </c>
      <c r="BF1431" s="209">
        <f>IF(N1431="snížená",J1431,0)</f>
        <v>0</v>
      </c>
      <c r="BG1431" s="209">
        <f>IF(N1431="zákl. přenesená",J1431,0)</f>
        <v>0</v>
      </c>
      <c r="BH1431" s="209">
        <f>IF(N1431="sníž. přenesená",J1431,0)</f>
        <v>0</v>
      </c>
      <c r="BI1431" s="209">
        <f>IF(N1431="nulová",J1431,0)</f>
        <v>0</v>
      </c>
      <c r="BJ1431" s="11" t="s">
        <v>84</v>
      </c>
      <c r="BK1431" s="209">
        <f>ROUND(I1431*H1431,2)</f>
        <v>0</v>
      </c>
      <c r="BL1431" s="11" t="s">
        <v>112</v>
      </c>
      <c r="BM1431" s="208" t="s">
        <v>2398</v>
      </c>
    </row>
    <row r="1432" s="2" customFormat="1">
      <c r="A1432" s="32"/>
      <c r="B1432" s="33"/>
      <c r="C1432" s="34"/>
      <c r="D1432" s="210" t="s">
        <v>115</v>
      </c>
      <c r="E1432" s="34"/>
      <c r="F1432" s="211" t="s">
        <v>2399</v>
      </c>
      <c r="G1432" s="34"/>
      <c r="H1432" s="34"/>
      <c r="I1432" s="134"/>
      <c r="J1432" s="34"/>
      <c r="K1432" s="34"/>
      <c r="L1432" s="38"/>
      <c r="M1432" s="212"/>
      <c r="N1432" s="213"/>
      <c r="O1432" s="85"/>
      <c r="P1432" s="85"/>
      <c r="Q1432" s="85"/>
      <c r="R1432" s="85"/>
      <c r="S1432" s="85"/>
      <c r="T1432" s="86"/>
      <c r="U1432" s="32"/>
      <c r="V1432" s="32"/>
      <c r="W1432" s="32"/>
      <c r="X1432" s="32"/>
      <c r="Y1432" s="32"/>
      <c r="Z1432" s="32"/>
      <c r="AA1432" s="32"/>
      <c r="AB1432" s="32"/>
      <c r="AC1432" s="32"/>
      <c r="AD1432" s="32"/>
      <c r="AE1432" s="32"/>
      <c r="AT1432" s="11" t="s">
        <v>115</v>
      </c>
      <c r="AU1432" s="11" t="s">
        <v>76</v>
      </c>
    </row>
    <row r="1433" s="2" customFormat="1">
      <c r="A1433" s="32"/>
      <c r="B1433" s="33"/>
      <c r="C1433" s="34"/>
      <c r="D1433" s="210" t="s">
        <v>117</v>
      </c>
      <c r="E1433" s="34"/>
      <c r="F1433" s="214" t="s">
        <v>2329</v>
      </c>
      <c r="G1433" s="34"/>
      <c r="H1433" s="34"/>
      <c r="I1433" s="134"/>
      <c r="J1433" s="34"/>
      <c r="K1433" s="34"/>
      <c r="L1433" s="38"/>
      <c r="M1433" s="212"/>
      <c r="N1433" s="213"/>
      <c r="O1433" s="85"/>
      <c r="P1433" s="85"/>
      <c r="Q1433" s="85"/>
      <c r="R1433" s="85"/>
      <c r="S1433" s="85"/>
      <c r="T1433" s="86"/>
      <c r="U1433" s="32"/>
      <c r="V1433" s="32"/>
      <c r="W1433" s="32"/>
      <c r="X1433" s="32"/>
      <c r="Y1433" s="32"/>
      <c r="Z1433" s="32"/>
      <c r="AA1433" s="32"/>
      <c r="AB1433" s="32"/>
      <c r="AC1433" s="32"/>
      <c r="AD1433" s="32"/>
      <c r="AE1433" s="32"/>
      <c r="AT1433" s="11" t="s">
        <v>117</v>
      </c>
      <c r="AU1433" s="11" t="s">
        <v>76</v>
      </c>
    </row>
    <row r="1434" s="2" customFormat="1" ht="16.5" customHeight="1">
      <c r="A1434" s="32"/>
      <c r="B1434" s="33"/>
      <c r="C1434" s="196" t="s">
        <v>2400</v>
      </c>
      <c r="D1434" s="196" t="s">
        <v>108</v>
      </c>
      <c r="E1434" s="197" t="s">
        <v>2401</v>
      </c>
      <c r="F1434" s="198" t="s">
        <v>2402</v>
      </c>
      <c r="G1434" s="199" t="s">
        <v>571</v>
      </c>
      <c r="H1434" s="200">
        <v>150</v>
      </c>
      <c r="I1434" s="201"/>
      <c r="J1434" s="202">
        <f>ROUND(I1434*H1434,2)</f>
        <v>0</v>
      </c>
      <c r="K1434" s="203"/>
      <c r="L1434" s="38"/>
      <c r="M1434" s="204" t="s">
        <v>1</v>
      </c>
      <c r="N1434" s="205" t="s">
        <v>41</v>
      </c>
      <c r="O1434" s="85"/>
      <c r="P1434" s="206">
        <f>O1434*H1434</f>
        <v>0</v>
      </c>
      <c r="Q1434" s="206">
        <v>0</v>
      </c>
      <c r="R1434" s="206">
        <f>Q1434*H1434</f>
        <v>0</v>
      </c>
      <c r="S1434" s="206">
        <v>0</v>
      </c>
      <c r="T1434" s="207">
        <f>S1434*H1434</f>
        <v>0</v>
      </c>
      <c r="U1434" s="32"/>
      <c r="V1434" s="32"/>
      <c r="W1434" s="32"/>
      <c r="X1434" s="32"/>
      <c r="Y1434" s="32"/>
      <c r="Z1434" s="32"/>
      <c r="AA1434" s="32"/>
      <c r="AB1434" s="32"/>
      <c r="AC1434" s="32"/>
      <c r="AD1434" s="32"/>
      <c r="AE1434" s="32"/>
      <c r="AR1434" s="208" t="s">
        <v>112</v>
      </c>
      <c r="AT1434" s="208" t="s">
        <v>108</v>
      </c>
      <c r="AU1434" s="208" t="s">
        <v>76</v>
      </c>
      <c r="AY1434" s="11" t="s">
        <v>113</v>
      </c>
      <c r="BE1434" s="209">
        <f>IF(N1434="základní",J1434,0)</f>
        <v>0</v>
      </c>
      <c r="BF1434" s="209">
        <f>IF(N1434="snížená",J1434,0)</f>
        <v>0</v>
      </c>
      <c r="BG1434" s="209">
        <f>IF(N1434="zákl. přenesená",J1434,0)</f>
        <v>0</v>
      </c>
      <c r="BH1434" s="209">
        <f>IF(N1434="sníž. přenesená",J1434,0)</f>
        <v>0</v>
      </c>
      <c r="BI1434" s="209">
        <f>IF(N1434="nulová",J1434,0)</f>
        <v>0</v>
      </c>
      <c r="BJ1434" s="11" t="s">
        <v>84</v>
      </c>
      <c r="BK1434" s="209">
        <f>ROUND(I1434*H1434,2)</f>
        <v>0</v>
      </c>
      <c r="BL1434" s="11" t="s">
        <v>112</v>
      </c>
      <c r="BM1434" s="208" t="s">
        <v>2403</v>
      </c>
    </row>
    <row r="1435" s="2" customFormat="1">
      <c r="A1435" s="32"/>
      <c r="B1435" s="33"/>
      <c r="C1435" s="34"/>
      <c r="D1435" s="210" t="s">
        <v>115</v>
      </c>
      <c r="E1435" s="34"/>
      <c r="F1435" s="211" t="s">
        <v>2404</v>
      </c>
      <c r="G1435" s="34"/>
      <c r="H1435" s="34"/>
      <c r="I1435" s="134"/>
      <c r="J1435" s="34"/>
      <c r="K1435" s="34"/>
      <c r="L1435" s="38"/>
      <c r="M1435" s="212"/>
      <c r="N1435" s="213"/>
      <c r="O1435" s="85"/>
      <c r="P1435" s="85"/>
      <c r="Q1435" s="85"/>
      <c r="R1435" s="85"/>
      <c r="S1435" s="85"/>
      <c r="T1435" s="86"/>
      <c r="U1435" s="32"/>
      <c r="V1435" s="32"/>
      <c r="W1435" s="32"/>
      <c r="X1435" s="32"/>
      <c r="Y1435" s="32"/>
      <c r="Z1435" s="32"/>
      <c r="AA1435" s="32"/>
      <c r="AB1435" s="32"/>
      <c r="AC1435" s="32"/>
      <c r="AD1435" s="32"/>
      <c r="AE1435" s="32"/>
      <c r="AT1435" s="11" t="s">
        <v>115</v>
      </c>
      <c r="AU1435" s="11" t="s">
        <v>76</v>
      </c>
    </row>
    <row r="1436" s="2" customFormat="1">
      <c r="A1436" s="32"/>
      <c r="B1436" s="33"/>
      <c r="C1436" s="34"/>
      <c r="D1436" s="210" t="s">
        <v>117</v>
      </c>
      <c r="E1436" s="34"/>
      <c r="F1436" s="214" t="s">
        <v>2329</v>
      </c>
      <c r="G1436" s="34"/>
      <c r="H1436" s="34"/>
      <c r="I1436" s="134"/>
      <c r="J1436" s="34"/>
      <c r="K1436" s="34"/>
      <c r="L1436" s="38"/>
      <c r="M1436" s="212"/>
      <c r="N1436" s="213"/>
      <c r="O1436" s="85"/>
      <c r="P1436" s="85"/>
      <c r="Q1436" s="85"/>
      <c r="R1436" s="85"/>
      <c r="S1436" s="85"/>
      <c r="T1436" s="86"/>
      <c r="U1436" s="32"/>
      <c r="V1436" s="32"/>
      <c r="W1436" s="32"/>
      <c r="X1436" s="32"/>
      <c r="Y1436" s="32"/>
      <c r="Z1436" s="32"/>
      <c r="AA1436" s="32"/>
      <c r="AB1436" s="32"/>
      <c r="AC1436" s="32"/>
      <c r="AD1436" s="32"/>
      <c r="AE1436" s="32"/>
      <c r="AT1436" s="11" t="s">
        <v>117</v>
      </c>
      <c r="AU1436" s="11" t="s">
        <v>76</v>
      </c>
    </row>
    <row r="1437" s="2" customFormat="1" ht="16.5" customHeight="1">
      <c r="A1437" s="32"/>
      <c r="B1437" s="33"/>
      <c r="C1437" s="196" t="s">
        <v>2405</v>
      </c>
      <c r="D1437" s="196" t="s">
        <v>108</v>
      </c>
      <c r="E1437" s="197" t="s">
        <v>2406</v>
      </c>
      <c r="F1437" s="198" t="s">
        <v>2407</v>
      </c>
      <c r="G1437" s="199" t="s">
        <v>571</v>
      </c>
      <c r="H1437" s="200">
        <v>100</v>
      </c>
      <c r="I1437" s="201"/>
      <c r="J1437" s="202">
        <f>ROUND(I1437*H1437,2)</f>
        <v>0</v>
      </c>
      <c r="K1437" s="203"/>
      <c r="L1437" s="38"/>
      <c r="M1437" s="204" t="s">
        <v>1</v>
      </c>
      <c r="N1437" s="205" t="s">
        <v>41</v>
      </c>
      <c r="O1437" s="85"/>
      <c r="P1437" s="206">
        <f>O1437*H1437</f>
        <v>0</v>
      </c>
      <c r="Q1437" s="206">
        <v>0</v>
      </c>
      <c r="R1437" s="206">
        <f>Q1437*H1437</f>
        <v>0</v>
      </c>
      <c r="S1437" s="206">
        <v>0</v>
      </c>
      <c r="T1437" s="207">
        <f>S1437*H1437</f>
        <v>0</v>
      </c>
      <c r="U1437" s="32"/>
      <c r="V1437" s="32"/>
      <c r="W1437" s="32"/>
      <c r="X1437" s="32"/>
      <c r="Y1437" s="32"/>
      <c r="Z1437" s="32"/>
      <c r="AA1437" s="32"/>
      <c r="AB1437" s="32"/>
      <c r="AC1437" s="32"/>
      <c r="AD1437" s="32"/>
      <c r="AE1437" s="32"/>
      <c r="AR1437" s="208" t="s">
        <v>112</v>
      </c>
      <c r="AT1437" s="208" t="s">
        <v>108</v>
      </c>
      <c r="AU1437" s="208" t="s">
        <v>76</v>
      </c>
      <c r="AY1437" s="11" t="s">
        <v>113</v>
      </c>
      <c r="BE1437" s="209">
        <f>IF(N1437="základní",J1437,0)</f>
        <v>0</v>
      </c>
      <c r="BF1437" s="209">
        <f>IF(N1437="snížená",J1437,0)</f>
        <v>0</v>
      </c>
      <c r="BG1437" s="209">
        <f>IF(N1437="zákl. přenesená",J1437,0)</f>
        <v>0</v>
      </c>
      <c r="BH1437" s="209">
        <f>IF(N1437="sníž. přenesená",J1437,0)</f>
        <v>0</v>
      </c>
      <c r="BI1437" s="209">
        <f>IF(N1437="nulová",J1437,0)</f>
        <v>0</v>
      </c>
      <c r="BJ1437" s="11" t="s">
        <v>84</v>
      </c>
      <c r="BK1437" s="209">
        <f>ROUND(I1437*H1437,2)</f>
        <v>0</v>
      </c>
      <c r="BL1437" s="11" t="s">
        <v>112</v>
      </c>
      <c r="BM1437" s="208" t="s">
        <v>2408</v>
      </c>
    </row>
    <row r="1438" s="2" customFormat="1">
      <c r="A1438" s="32"/>
      <c r="B1438" s="33"/>
      <c r="C1438" s="34"/>
      <c r="D1438" s="210" t="s">
        <v>115</v>
      </c>
      <c r="E1438" s="34"/>
      <c r="F1438" s="211" t="s">
        <v>2409</v>
      </c>
      <c r="G1438" s="34"/>
      <c r="H1438" s="34"/>
      <c r="I1438" s="134"/>
      <c r="J1438" s="34"/>
      <c r="K1438" s="34"/>
      <c r="L1438" s="38"/>
      <c r="M1438" s="212"/>
      <c r="N1438" s="213"/>
      <c r="O1438" s="85"/>
      <c r="P1438" s="85"/>
      <c r="Q1438" s="85"/>
      <c r="R1438" s="85"/>
      <c r="S1438" s="85"/>
      <c r="T1438" s="86"/>
      <c r="U1438" s="32"/>
      <c r="V1438" s="32"/>
      <c r="W1438" s="32"/>
      <c r="X1438" s="32"/>
      <c r="Y1438" s="32"/>
      <c r="Z1438" s="32"/>
      <c r="AA1438" s="32"/>
      <c r="AB1438" s="32"/>
      <c r="AC1438" s="32"/>
      <c r="AD1438" s="32"/>
      <c r="AE1438" s="32"/>
      <c r="AT1438" s="11" t="s">
        <v>115</v>
      </c>
      <c r="AU1438" s="11" t="s">
        <v>76</v>
      </c>
    </row>
    <row r="1439" s="2" customFormat="1">
      <c r="A1439" s="32"/>
      <c r="B1439" s="33"/>
      <c r="C1439" s="34"/>
      <c r="D1439" s="210" t="s">
        <v>117</v>
      </c>
      <c r="E1439" s="34"/>
      <c r="F1439" s="214" t="s">
        <v>2329</v>
      </c>
      <c r="G1439" s="34"/>
      <c r="H1439" s="34"/>
      <c r="I1439" s="134"/>
      <c r="J1439" s="34"/>
      <c r="K1439" s="34"/>
      <c r="L1439" s="38"/>
      <c r="M1439" s="212"/>
      <c r="N1439" s="213"/>
      <c r="O1439" s="85"/>
      <c r="P1439" s="85"/>
      <c r="Q1439" s="85"/>
      <c r="R1439" s="85"/>
      <c r="S1439" s="85"/>
      <c r="T1439" s="86"/>
      <c r="U1439" s="32"/>
      <c r="V1439" s="32"/>
      <c r="W1439" s="32"/>
      <c r="X1439" s="32"/>
      <c r="Y1439" s="32"/>
      <c r="Z1439" s="32"/>
      <c r="AA1439" s="32"/>
      <c r="AB1439" s="32"/>
      <c r="AC1439" s="32"/>
      <c r="AD1439" s="32"/>
      <c r="AE1439" s="32"/>
      <c r="AT1439" s="11" t="s">
        <v>117</v>
      </c>
      <c r="AU1439" s="11" t="s">
        <v>76</v>
      </c>
    </row>
    <row r="1440" s="2" customFormat="1" ht="16.5" customHeight="1">
      <c r="A1440" s="32"/>
      <c r="B1440" s="33"/>
      <c r="C1440" s="196" t="s">
        <v>2410</v>
      </c>
      <c r="D1440" s="196" t="s">
        <v>108</v>
      </c>
      <c r="E1440" s="197" t="s">
        <v>2411</v>
      </c>
      <c r="F1440" s="198" t="s">
        <v>2412</v>
      </c>
      <c r="G1440" s="199" t="s">
        <v>571</v>
      </c>
      <c r="H1440" s="200">
        <v>100</v>
      </c>
      <c r="I1440" s="201"/>
      <c r="J1440" s="202">
        <f>ROUND(I1440*H1440,2)</f>
        <v>0</v>
      </c>
      <c r="K1440" s="203"/>
      <c r="L1440" s="38"/>
      <c r="M1440" s="204" t="s">
        <v>1</v>
      </c>
      <c r="N1440" s="205" t="s">
        <v>41</v>
      </c>
      <c r="O1440" s="85"/>
      <c r="P1440" s="206">
        <f>O1440*H1440</f>
        <v>0</v>
      </c>
      <c r="Q1440" s="206">
        <v>0</v>
      </c>
      <c r="R1440" s="206">
        <f>Q1440*H1440</f>
        <v>0</v>
      </c>
      <c r="S1440" s="206">
        <v>0</v>
      </c>
      <c r="T1440" s="207">
        <f>S1440*H1440</f>
        <v>0</v>
      </c>
      <c r="U1440" s="32"/>
      <c r="V1440" s="32"/>
      <c r="W1440" s="32"/>
      <c r="X1440" s="32"/>
      <c r="Y1440" s="32"/>
      <c r="Z1440" s="32"/>
      <c r="AA1440" s="32"/>
      <c r="AB1440" s="32"/>
      <c r="AC1440" s="32"/>
      <c r="AD1440" s="32"/>
      <c r="AE1440" s="32"/>
      <c r="AR1440" s="208" t="s">
        <v>112</v>
      </c>
      <c r="AT1440" s="208" t="s">
        <v>108</v>
      </c>
      <c r="AU1440" s="208" t="s">
        <v>76</v>
      </c>
      <c r="AY1440" s="11" t="s">
        <v>113</v>
      </c>
      <c r="BE1440" s="209">
        <f>IF(N1440="základní",J1440,0)</f>
        <v>0</v>
      </c>
      <c r="BF1440" s="209">
        <f>IF(N1440="snížená",J1440,0)</f>
        <v>0</v>
      </c>
      <c r="BG1440" s="209">
        <f>IF(N1440="zákl. přenesená",J1440,0)</f>
        <v>0</v>
      </c>
      <c r="BH1440" s="209">
        <f>IF(N1440="sníž. přenesená",J1440,0)</f>
        <v>0</v>
      </c>
      <c r="BI1440" s="209">
        <f>IF(N1440="nulová",J1440,0)</f>
        <v>0</v>
      </c>
      <c r="BJ1440" s="11" t="s">
        <v>84</v>
      </c>
      <c r="BK1440" s="209">
        <f>ROUND(I1440*H1440,2)</f>
        <v>0</v>
      </c>
      <c r="BL1440" s="11" t="s">
        <v>112</v>
      </c>
      <c r="BM1440" s="208" t="s">
        <v>2413</v>
      </c>
    </row>
    <row r="1441" s="2" customFormat="1">
      <c r="A1441" s="32"/>
      <c r="B1441" s="33"/>
      <c r="C1441" s="34"/>
      <c r="D1441" s="210" t="s">
        <v>115</v>
      </c>
      <c r="E1441" s="34"/>
      <c r="F1441" s="211" t="s">
        <v>2414</v>
      </c>
      <c r="G1441" s="34"/>
      <c r="H1441" s="34"/>
      <c r="I1441" s="134"/>
      <c r="J1441" s="34"/>
      <c r="K1441" s="34"/>
      <c r="L1441" s="38"/>
      <c r="M1441" s="212"/>
      <c r="N1441" s="213"/>
      <c r="O1441" s="85"/>
      <c r="P1441" s="85"/>
      <c r="Q1441" s="85"/>
      <c r="R1441" s="85"/>
      <c r="S1441" s="85"/>
      <c r="T1441" s="86"/>
      <c r="U1441" s="32"/>
      <c r="V1441" s="32"/>
      <c r="W1441" s="32"/>
      <c r="X1441" s="32"/>
      <c r="Y1441" s="32"/>
      <c r="Z1441" s="32"/>
      <c r="AA1441" s="32"/>
      <c r="AB1441" s="32"/>
      <c r="AC1441" s="32"/>
      <c r="AD1441" s="32"/>
      <c r="AE1441" s="32"/>
      <c r="AT1441" s="11" t="s">
        <v>115</v>
      </c>
      <c r="AU1441" s="11" t="s">
        <v>76</v>
      </c>
    </row>
    <row r="1442" s="2" customFormat="1">
      <c r="A1442" s="32"/>
      <c r="B1442" s="33"/>
      <c r="C1442" s="34"/>
      <c r="D1442" s="210" t="s">
        <v>117</v>
      </c>
      <c r="E1442" s="34"/>
      <c r="F1442" s="214" t="s">
        <v>2329</v>
      </c>
      <c r="G1442" s="34"/>
      <c r="H1442" s="34"/>
      <c r="I1442" s="134"/>
      <c r="J1442" s="34"/>
      <c r="K1442" s="34"/>
      <c r="L1442" s="38"/>
      <c r="M1442" s="212"/>
      <c r="N1442" s="213"/>
      <c r="O1442" s="85"/>
      <c r="P1442" s="85"/>
      <c r="Q1442" s="85"/>
      <c r="R1442" s="85"/>
      <c r="S1442" s="85"/>
      <c r="T1442" s="86"/>
      <c r="U1442" s="32"/>
      <c r="V1442" s="32"/>
      <c r="W1442" s="32"/>
      <c r="X1442" s="32"/>
      <c r="Y1442" s="32"/>
      <c r="Z1442" s="32"/>
      <c r="AA1442" s="32"/>
      <c r="AB1442" s="32"/>
      <c r="AC1442" s="32"/>
      <c r="AD1442" s="32"/>
      <c r="AE1442" s="32"/>
      <c r="AT1442" s="11" t="s">
        <v>117</v>
      </c>
      <c r="AU1442" s="11" t="s">
        <v>76</v>
      </c>
    </row>
    <row r="1443" s="2" customFormat="1" ht="16.5" customHeight="1">
      <c r="A1443" s="32"/>
      <c r="B1443" s="33"/>
      <c r="C1443" s="196" t="s">
        <v>2415</v>
      </c>
      <c r="D1443" s="196" t="s">
        <v>108</v>
      </c>
      <c r="E1443" s="197" t="s">
        <v>2416</v>
      </c>
      <c r="F1443" s="198" t="s">
        <v>2417</v>
      </c>
      <c r="G1443" s="199" t="s">
        <v>121</v>
      </c>
      <c r="H1443" s="200">
        <v>20</v>
      </c>
      <c r="I1443" s="201"/>
      <c r="J1443" s="202">
        <f>ROUND(I1443*H1443,2)</f>
        <v>0</v>
      </c>
      <c r="K1443" s="203"/>
      <c r="L1443" s="38"/>
      <c r="M1443" s="204" t="s">
        <v>1</v>
      </c>
      <c r="N1443" s="205" t="s">
        <v>41</v>
      </c>
      <c r="O1443" s="85"/>
      <c r="P1443" s="206">
        <f>O1443*H1443</f>
        <v>0</v>
      </c>
      <c r="Q1443" s="206">
        <v>0</v>
      </c>
      <c r="R1443" s="206">
        <f>Q1443*H1443</f>
        <v>0</v>
      </c>
      <c r="S1443" s="206">
        <v>0</v>
      </c>
      <c r="T1443" s="207">
        <f>S1443*H1443</f>
        <v>0</v>
      </c>
      <c r="U1443" s="32"/>
      <c r="V1443" s="32"/>
      <c r="W1443" s="32"/>
      <c r="X1443" s="32"/>
      <c r="Y1443" s="32"/>
      <c r="Z1443" s="32"/>
      <c r="AA1443" s="32"/>
      <c r="AB1443" s="32"/>
      <c r="AC1443" s="32"/>
      <c r="AD1443" s="32"/>
      <c r="AE1443" s="32"/>
      <c r="AR1443" s="208" t="s">
        <v>112</v>
      </c>
      <c r="AT1443" s="208" t="s">
        <v>108</v>
      </c>
      <c r="AU1443" s="208" t="s">
        <v>76</v>
      </c>
      <c r="AY1443" s="11" t="s">
        <v>113</v>
      </c>
      <c r="BE1443" s="209">
        <f>IF(N1443="základní",J1443,0)</f>
        <v>0</v>
      </c>
      <c r="BF1443" s="209">
        <f>IF(N1443="snížená",J1443,0)</f>
        <v>0</v>
      </c>
      <c r="BG1443" s="209">
        <f>IF(N1443="zákl. přenesená",J1443,0)</f>
        <v>0</v>
      </c>
      <c r="BH1443" s="209">
        <f>IF(N1443="sníž. přenesená",J1443,0)</f>
        <v>0</v>
      </c>
      <c r="BI1443" s="209">
        <f>IF(N1443="nulová",J1443,0)</f>
        <v>0</v>
      </c>
      <c r="BJ1443" s="11" t="s">
        <v>84</v>
      </c>
      <c r="BK1443" s="209">
        <f>ROUND(I1443*H1443,2)</f>
        <v>0</v>
      </c>
      <c r="BL1443" s="11" t="s">
        <v>112</v>
      </c>
      <c r="BM1443" s="208" t="s">
        <v>2418</v>
      </c>
    </row>
    <row r="1444" s="2" customFormat="1">
      <c r="A1444" s="32"/>
      <c r="B1444" s="33"/>
      <c r="C1444" s="34"/>
      <c r="D1444" s="210" t="s">
        <v>115</v>
      </c>
      <c r="E1444" s="34"/>
      <c r="F1444" s="211" t="s">
        <v>2419</v>
      </c>
      <c r="G1444" s="34"/>
      <c r="H1444" s="34"/>
      <c r="I1444" s="134"/>
      <c r="J1444" s="34"/>
      <c r="K1444" s="34"/>
      <c r="L1444" s="38"/>
      <c r="M1444" s="212"/>
      <c r="N1444" s="213"/>
      <c r="O1444" s="85"/>
      <c r="P1444" s="85"/>
      <c r="Q1444" s="85"/>
      <c r="R1444" s="85"/>
      <c r="S1444" s="85"/>
      <c r="T1444" s="86"/>
      <c r="U1444" s="32"/>
      <c r="V1444" s="32"/>
      <c r="W1444" s="32"/>
      <c r="X1444" s="32"/>
      <c r="Y1444" s="32"/>
      <c r="Z1444" s="32"/>
      <c r="AA1444" s="32"/>
      <c r="AB1444" s="32"/>
      <c r="AC1444" s="32"/>
      <c r="AD1444" s="32"/>
      <c r="AE1444" s="32"/>
      <c r="AT1444" s="11" t="s">
        <v>115</v>
      </c>
      <c r="AU1444" s="11" t="s">
        <v>76</v>
      </c>
    </row>
    <row r="1445" s="2" customFormat="1">
      <c r="A1445" s="32"/>
      <c r="B1445" s="33"/>
      <c r="C1445" s="34"/>
      <c r="D1445" s="210" t="s">
        <v>117</v>
      </c>
      <c r="E1445" s="34"/>
      <c r="F1445" s="214" t="s">
        <v>2420</v>
      </c>
      <c r="G1445" s="34"/>
      <c r="H1445" s="34"/>
      <c r="I1445" s="134"/>
      <c r="J1445" s="34"/>
      <c r="K1445" s="34"/>
      <c r="L1445" s="38"/>
      <c r="M1445" s="212"/>
      <c r="N1445" s="213"/>
      <c r="O1445" s="85"/>
      <c r="P1445" s="85"/>
      <c r="Q1445" s="85"/>
      <c r="R1445" s="85"/>
      <c r="S1445" s="85"/>
      <c r="T1445" s="86"/>
      <c r="U1445" s="32"/>
      <c r="V1445" s="32"/>
      <c r="W1445" s="32"/>
      <c r="X1445" s="32"/>
      <c r="Y1445" s="32"/>
      <c r="Z1445" s="32"/>
      <c r="AA1445" s="32"/>
      <c r="AB1445" s="32"/>
      <c r="AC1445" s="32"/>
      <c r="AD1445" s="32"/>
      <c r="AE1445" s="32"/>
      <c r="AT1445" s="11" t="s">
        <v>117</v>
      </c>
      <c r="AU1445" s="11" t="s">
        <v>76</v>
      </c>
    </row>
    <row r="1446" s="2" customFormat="1" ht="16.5" customHeight="1">
      <c r="A1446" s="32"/>
      <c r="B1446" s="33"/>
      <c r="C1446" s="196" t="s">
        <v>2421</v>
      </c>
      <c r="D1446" s="196" t="s">
        <v>108</v>
      </c>
      <c r="E1446" s="197" t="s">
        <v>2422</v>
      </c>
      <c r="F1446" s="198" t="s">
        <v>2423</v>
      </c>
      <c r="G1446" s="199" t="s">
        <v>121</v>
      </c>
      <c r="H1446" s="200">
        <v>20</v>
      </c>
      <c r="I1446" s="201"/>
      <c r="J1446" s="202">
        <f>ROUND(I1446*H1446,2)</f>
        <v>0</v>
      </c>
      <c r="K1446" s="203"/>
      <c r="L1446" s="38"/>
      <c r="M1446" s="204" t="s">
        <v>1</v>
      </c>
      <c r="N1446" s="205" t="s">
        <v>41</v>
      </c>
      <c r="O1446" s="85"/>
      <c r="P1446" s="206">
        <f>O1446*H1446</f>
        <v>0</v>
      </c>
      <c r="Q1446" s="206">
        <v>0</v>
      </c>
      <c r="R1446" s="206">
        <f>Q1446*H1446</f>
        <v>0</v>
      </c>
      <c r="S1446" s="206">
        <v>0</v>
      </c>
      <c r="T1446" s="207">
        <f>S1446*H1446</f>
        <v>0</v>
      </c>
      <c r="U1446" s="32"/>
      <c r="V1446" s="32"/>
      <c r="W1446" s="32"/>
      <c r="X1446" s="32"/>
      <c r="Y1446" s="32"/>
      <c r="Z1446" s="32"/>
      <c r="AA1446" s="32"/>
      <c r="AB1446" s="32"/>
      <c r="AC1446" s="32"/>
      <c r="AD1446" s="32"/>
      <c r="AE1446" s="32"/>
      <c r="AR1446" s="208" t="s">
        <v>112</v>
      </c>
      <c r="AT1446" s="208" t="s">
        <v>108</v>
      </c>
      <c r="AU1446" s="208" t="s">
        <v>76</v>
      </c>
      <c r="AY1446" s="11" t="s">
        <v>113</v>
      </c>
      <c r="BE1446" s="209">
        <f>IF(N1446="základní",J1446,0)</f>
        <v>0</v>
      </c>
      <c r="BF1446" s="209">
        <f>IF(N1446="snížená",J1446,0)</f>
        <v>0</v>
      </c>
      <c r="BG1446" s="209">
        <f>IF(N1446="zákl. přenesená",J1446,0)</f>
        <v>0</v>
      </c>
      <c r="BH1446" s="209">
        <f>IF(N1446="sníž. přenesená",J1446,0)</f>
        <v>0</v>
      </c>
      <c r="BI1446" s="209">
        <f>IF(N1446="nulová",J1446,0)</f>
        <v>0</v>
      </c>
      <c r="BJ1446" s="11" t="s">
        <v>84</v>
      </c>
      <c r="BK1446" s="209">
        <f>ROUND(I1446*H1446,2)</f>
        <v>0</v>
      </c>
      <c r="BL1446" s="11" t="s">
        <v>112</v>
      </c>
      <c r="BM1446" s="208" t="s">
        <v>2424</v>
      </c>
    </row>
    <row r="1447" s="2" customFormat="1">
      <c r="A1447" s="32"/>
      <c r="B1447" s="33"/>
      <c r="C1447" s="34"/>
      <c r="D1447" s="210" t="s">
        <v>115</v>
      </c>
      <c r="E1447" s="34"/>
      <c r="F1447" s="211" t="s">
        <v>2425</v>
      </c>
      <c r="G1447" s="34"/>
      <c r="H1447" s="34"/>
      <c r="I1447" s="134"/>
      <c r="J1447" s="34"/>
      <c r="K1447" s="34"/>
      <c r="L1447" s="38"/>
      <c r="M1447" s="212"/>
      <c r="N1447" s="213"/>
      <c r="O1447" s="85"/>
      <c r="P1447" s="85"/>
      <c r="Q1447" s="85"/>
      <c r="R1447" s="85"/>
      <c r="S1447" s="85"/>
      <c r="T1447" s="86"/>
      <c r="U1447" s="32"/>
      <c r="V1447" s="32"/>
      <c r="W1447" s="32"/>
      <c r="X1447" s="32"/>
      <c r="Y1447" s="32"/>
      <c r="Z1447" s="32"/>
      <c r="AA1447" s="32"/>
      <c r="AB1447" s="32"/>
      <c r="AC1447" s="32"/>
      <c r="AD1447" s="32"/>
      <c r="AE1447" s="32"/>
      <c r="AT1447" s="11" t="s">
        <v>115</v>
      </c>
      <c r="AU1447" s="11" t="s">
        <v>76</v>
      </c>
    </row>
    <row r="1448" s="2" customFormat="1">
      <c r="A1448" s="32"/>
      <c r="B1448" s="33"/>
      <c r="C1448" s="34"/>
      <c r="D1448" s="210" t="s">
        <v>117</v>
      </c>
      <c r="E1448" s="34"/>
      <c r="F1448" s="214" t="s">
        <v>2420</v>
      </c>
      <c r="G1448" s="34"/>
      <c r="H1448" s="34"/>
      <c r="I1448" s="134"/>
      <c r="J1448" s="34"/>
      <c r="K1448" s="34"/>
      <c r="L1448" s="38"/>
      <c r="M1448" s="212"/>
      <c r="N1448" s="213"/>
      <c r="O1448" s="85"/>
      <c r="P1448" s="85"/>
      <c r="Q1448" s="85"/>
      <c r="R1448" s="85"/>
      <c r="S1448" s="85"/>
      <c r="T1448" s="86"/>
      <c r="U1448" s="32"/>
      <c r="V1448" s="32"/>
      <c r="W1448" s="32"/>
      <c r="X1448" s="32"/>
      <c r="Y1448" s="32"/>
      <c r="Z1448" s="32"/>
      <c r="AA1448" s="32"/>
      <c r="AB1448" s="32"/>
      <c r="AC1448" s="32"/>
      <c r="AD1448" s="32"/>
      <c r="AE1448" s="32"/>
      <c r="AT1448" s="11" t="s">
        <v>117</v>
      </c>
      <c r="AU1448" s="11" t="s">
        <v>76</v>
      </c>
    </row>
    <row r="1449" s="2" customFormat="1" ht="16.5" customHeight="1">
      <c r="A1449" s="32"/>
      <c r="B1449" s="33"/>
      <c r="C1449" s="196" t="s">
        <v>2426</v>
      </c>
      <c r="D1449" s="196" t="s">
        <v>108</v>
      </c>
      <c r="E1449" s="197" t="s">
        <v>2427</v>
      </c>
      <c r="F1449" s="198" t="s">
        <v>2428</v>
      </c>
      <c r="G1449" s="199" t="s">
        <v>121</v>
      </c>
      <c r="H1449" s="200">
        <v>20</v>
      </c>
      <c r="I1449" s="201"/>
      <c r="J1449" s="202">
        <f>ROUND(I1449*H1449,2)</f>
        <v>0</v>
      </c>
      <c r="K1449" s="203"/>
      <c r="L1449" s="38"/>
      <c r="M1449" s="204" t="s">
        <v>1</v>
      </c>
      <c r="N1449" s="205" t="s">
        <v>41</v>
      </c>
      <c r="O1449" s="85"/>
      <c r="P1449" s="206">
        <f>O1449*H1449</f>
        <v>0</v>
      </c>
      <c r="Q1449" s="206">
        <v>0</v>
      </c>
      <c r="R1449" s="206">
        <f>Q1449*H1449</f>
        <v>0</v>
      </c>
      <c r="S1449" s="206">
        <v>0</v>
      </c>
      <c r="T1449" s="207">
        <f>S1449*H1449</f>
        <v>0</v>
      </c>
      <c r="U1449" s="32"/>
      <c r="V1449" s="32"/>
      <c r="W1449" s="32"/>
      <c r="X1449" s="32"/>
      <c r="Y1449" s="32"/>
      <c r="Z1449" s="32"/>
      <c r="AA1449" s="32"/>
      <c r="AB1449" s="32"/>
      <c r="AC1449" s="32"/>
      <c r="AD1449" s="32"/>
      <c r="AE1449" s="32"/>
      <c r="AR1449" s="208" t="s">
        <v>112</v>
      </c>
      <c r="AT1449" s="208" t="s">
        <v>108</v>
      </c>
      <c r="AU1449" s="208" t="s">
        <v>76</v>
      </c>
      <c r="AY1449" s="11" t="s">
        <v>113</v>
      </c>
      <c r="BE1449" s="209">
        <f>IF(N1449="základní",J1449,0)</f>
        <v>0</v>
      </c>
      <c r="BF1449" s="209">
        <f>IF(N1449="snížená",J1449,0)</f>
        <v>0</v>
      </c>
      <c r="BG1449" s="209">
        <f>IF(N1449="zákl. přenesená",J1449,0)</f>
        <v>0</v>
      </c>
      <c r="BH1449" s="209">
        <f>IF(N1449="sníž. přenesená",J1449,0)</f>
        <v>0</v>
      </c>
      <c r="BI1449" s="209">
        <f>IF(N1449="nulová",J1449,0)</f>
        <v>0</v>
      </c>
      <c r="BJ1449" s="11" t="s">
        <v>84</v>
      </c>
      <c r="BK1449" s="209">
        <f>ROUND(I1449*H1449,2)</f>
        <v>0</v>
      </c>
      <c r="BL1449" s="11" t="s">
        <v>112</v>
      </c>
      <c r="BM1449" s="208" t="s">
        <v>2429</v>
      </c>
    </row>
    <row r="1450" s="2" customFormat="1">
      <c r="A1450" s="32"/>
      <c r="B1450" s="33"/>
      <c r="C1450" s="34"/>
      <c r="D1450" s="210" t="s">
        <v>115</v>
      </c>
      <c r="E1450" s="34"/>
      <c r="F1450" s="211" t="s">
        <v>2430</v>
      </c>
      <c r="G1450" s="34"/>
      <c r="H1450" s="34"/>
      <c r="I1450" s="134"/>
      <c r="J1450" s="34"/>
      <c r="K1450" s="34"/>
      <c r="L1450" s="38"/>
      <c r="M1450" s="212"/>
      <c r="N1450" s="213"/>
      <c r="O1450" s="85"/>
      <c r="P1450" s="85"/>
      <c r="Q1450" s="85"/>
      <c r="R1450" s="85"/>
      <c r="S1450" s="85"/>
      <c r="T1450" s="86"/>
      <c r="U1450" s="32"/>
      <c r="V1450" s="32"/>
      <c r="W1450" s="32"/>
      <c r="X1450" s="32"/>
      <c r="Y1450" s="32"/>
      <c r="Z1450" s="32"/>
      <c r="AA1450" s="32"/>
      <c r="AB1450" s="32"/>
      <c r="AC1450" s="32"/>
      <c r="AD1450" s="32"/>
      <c r="AE1450" s="32"/>
      <c r="AT1450" s="11" t="s">
        <v>115</v>
      </c>
      <c r="AU1450" s="11" t="s">
        <v>76</v>
      </c>
    </row>
    <row r="1451" s="2" customFormat="1">
      <c r="A1451" s="32"/>
      <c r="B1451" s="33"/>
      <c r="C1451" s="34"/>
      <c r="D1451" s="210" t="s">
        <v>117</v>
      </c>
      <c r="E1451" s="34"/>
      <c r="F1451" s="214" t="s">
        <v>2431</v>
      </c>
      <c r="G1451" s="34"/>
      <c r="H1451" s="34"/>
      <c r="I1451" s="134"/>
      <c r="J1451" s="34"/>
      <c r="K1451" s="34"/>
      <c r="L1451" s="38"/>
      <c r="M1451" s="212"/>
      <c r="N1451" s="213"/>
      <c r="O1451" s="85"/>
      <c r="P1451" s="85"/>
      <c r="Q1451" s="85"/>
      <c r="R1451" s="85"/>
      <c r="S1451" s="85"/>
      <c r="T1451" s="86"/>
      <c r="U1451" s="32"/>
      <c r="V1451" s="32"/>
      <c r="W1451" s="32"/>
      <c r="X1451" s="32"/>
      <c r="Y1451" s="32"/>
      <c r="Z1451" s="32"/>
      <c r="AA1451" s="32"/>
      <c r="AB1451" s="32"/>
      <c r="AC1451" s="32"/>
      <c r="AD1451" s="32"/>
      <c r="AE1451" s="32"/>
      <c r="AT1451" s="11" t="s">
        <v>117</v>
      </c>
      <c r="AU1451" s="11" t="s">
        <v>76</v>
      </c>
    </row>
    <row r="1452" s="2" customFormat="1" ht="16.5" customHeight="1">
      <c r="A1452" s="32"/>
      <c r="B1452" s="33"/>
      <c r="C1452" s="196" t="s">
        <v>2432</v>
      </c>
      <c r="D1452" s="196" t="s">
        <v>108</v>
      </c>
      <c r="E1452" s="197" t="s">
        <v>2433</v>
      </c>
      <c r="F1452" s="198" t="s">
        <v>2434</v>
      </c>
      <c r="G1452" s="199" t="s">
        <v>121</v>
      </c>
      <c r="H1452" s="200">
        <v>20</v>
      </c>
      <c r="I1452" s="201"/>
      <c r="J1452" s="202">
        <f>ROUND(I1452*H1452,2)</f>
        <v>0</v>
      </c>
      <c r="K1452" s="203"/>
      <c r="L1452" s="38"/>
      <c r="M1452" s="204" t="s">
        <v>1</v>
      </c>
      <c r="N1452" s="205" t="s">
        <v>41</v>
      </c>
      <c r="O1452" s="85"/>
      <c r="P1452" s="206">
        <f>O1452*H1452</f>
        <v>0</v>
      </c>
      <c r="Q1452" s="206">
        <v>0</v>
      </c>
      <c r="R1452" s="206">
        <f>Q1452*H1452</f>
        <v>0</v>
      </c>
      <c r="S1452" s="206">
        <v>0</v>
      </c>
      <c r="T1452" s="207">
        <f>S1452*H1452</f>
        <v>0</v>
      </c>
      <c r="U1452" s="32"/>
      <c r="V1452" s="32"/>
      <c r="W1452" s="32"/>
      <c r="X1452" s="32"/>
      <c r="Y1452" s="32"/>
      <c r="Z1452" s="32"/>
      <c r="AA1452" s="32"/>
      <c r="AB1452" s="32"/>
      <c r="AC1452" s="32"/>
      <c r="AD1452" s="32"/>
      <c r="AE1452" s="32"/>
      <c r="AR1452" s="208" t="s">
        <v>112</v>
      </c>
      <c r="AT1452" s="208" t="s">
        <v>108</v>
      </c>
      <c r="AU1452" s="208" t="s">
        <v>76</v>
      </c>
      <c r="AY1452" s="11" t="s">
        <v>113</v>
      </c>
      <c r="BE1452" s="209">
        <f>IF(N1452="základní",J1452,0)</f>
        <v>0</v>
      </c>
      <c r="BF1452" s="209">
        <f>IF(N1452="snížená",J1452,0)</f>
        <v>0</v>
      </c>
      <c r="BG1452" s="209">
        <f>IF(N1452="zákl. přenesená",J1452,0)</f>
        <v>0</v>
      </c>
      <c r="BH1452" s="209">
        <f>IF(N1452="sníž. přenesená",J1452,0)</f>
        <v>0</v>
      </c>
      <c r="BI1452" s="209">
        <f>IF(N1452="nulová",J1452,0)</f>
        <v>0</v>
      </c>
      <c r="BJ1452" s="11" t="s">
        <v>84</v>
      </c>
      <c r="BK1452" s="209">
        <f>ROUND(I1452*H1452,2)</f>
        <v>0</v>
      </c>
      <c r="BL1452" s="11" t="s">
        <v>112</v>
      </c>
      <c r="BM1452" s="208" t="s">
        <v>2435</v>
      </c>
    </row>
    <row r="1453" s="2" customFormat="1">
      <c r="A1453" s="32"/>
      <c r="B1453" s="33"/>
      <c r="C1453" s="34"/>
      <c r="D1453" s="210" t="s">
        <v>115</v>
      </c>
      <c r="E1453" s="34"/>
      <c r="F1453" s="211" t="s">
        <v>2436</v>
      </c>
      <c r="G1453" s="34"/>
      <c r="H1453" s="34"/>
      <c r="I1453" s="134"/>
      <c r="J1453" s="34"/>
      <c r="K1453" s="34"/>
      <c r="L1453" s="38"/>
      <c r="M1453" s="212"/>
      <c r="N1453" s="213"/>
      <c r="O1453" s="85"/>
      <c r="P1453" s="85"/>
      <c r="Q1453" s="85"/>
      <c r="R1453" s="85"/>
      <c r="S1453" s="85"/>
      <c r="T1453" s="86"/>
      <c r="U1453" s="32"/>
      <c r="V1453" s="32"/>
      <c r="W1453" s="32"/>
      <c r="X1453" s="32"/>
      <c r="Y1453" s="32"/>
      <c r="Z1453" s="32"/>
      <c r="AA1453" s="32"/>
      <c r="AB1453" s="32"/>
      <c r="AC1453" s="32"/>
      <c r="AD1453" s="32"/>
      <c r="AE1453" s="32"/>
      <c r="AT1453" s="11" t="s">
        <v>115</v>
      </c>
      <c r="AU1453" s="11" t="s">
        <v>76</v>
      </c>
    </row>
    <row r="1454" s="2" customFormat="1">
      <c r="A1454" s="32"/>
      <c r="B1454" s="33"/>
      <c r="C1454" s="34"/>
      <c r="D1454" s="210" t="s">
        <v>117</v>
      </c>
      <c r="E1454" s="34"/>
      <c r="F1454" s="214" t="s">
        <v>2431</v>
      </c>
      <c r="G1454" s="34"/>
      <c r="H1454" s="34"/>
      <c r="I1454" s="134"/>
      <c r="J1454" s="34"/>
      <c r="K1454" s="34"/>
      <c r="L1454" s="38"/>
      <c r="M1454" s="212"/>
      <c r="N1454" s="213"/>
      <c r="O1454" s="85"/>
      <c r="P1454" s="85"/>
      <c r="Q1454" s="85"/>
      <c r="R1454" s="85"/>
      <c r="S1454" s="85"/>
      <c r="T1454" s="86"/>
      <c r="U1454" s="32"/>
      <c r="V1454" s="32"/>
      <c r="W1454" s="32"/>
      <c r="X1454" s="32"/>
      <c r="Y1454" s="32"/>
      <c r="Z1454" s="32"/>
      <c r="AA1454" s="32"/>
      <c r="AB1454" s="32"/>
      <c r="AC1454" s="32"/>
      <c r="AD1454" s="32"/>
      <c r="AE1454" s="32"/>
      <c r="AT1454" s="11" t="s">
        <v>117</v>
      </c>
      <c r="AU1454" s="11" t="s">
        <v>76</v>
      </c>
    </row>
    <row r="1455" s="2" customFormat="1" ht="16.5" customHeight="1">
      <c r="A1455" s="32"/>
      <c r="B1455" s="33"/>
      <c r="C1455" s="196" t="s">
        <v>2437</v>
      </c>
      <c r="D1455" s="196" t="s">
        <v>108</v>
      </c>
      <c r="E1455" s="197" t="s">
        <v>2438</v>
      </c>
      <c r="F1455" s="198" t="s">
        <v>2439</v>
      </c>
      <c r="G1455" s="199" t="s">
        <v>121</v>
      </c>
      <c r="H1455" s="200">
        <v>200</v>
      </c>
      <c r="I1455" s="201"/>
      <c r="J1455" s="202">
        <f>ROUND(I1455*H1455,2)</f>
        <v>0</v>
      </c>
      <c r="K1455" s="203"/>
      <c r="L1455" s="38"/>
      <c r="M1455" s="204" t="s">
        <v>1</v>
      </c>
      <c r="N1455" s="205" t="s">
        <v>41</v>
      </c>
      <c r="O1455" s="85"/>
      <c r="P1455" s="206">
        <f>O1455*H1455</f>
        <v>0</v>
      </c>
      <c r="Q1455" s="206">
        <v>0</v>
      </c>
      <c r="R1455" s="206">
        <f>Q1455*H1455</f>
        <v>0</v>
      </c>
      <c r="S1455" s="206">
        <v>0</v>
      </c>
      <c r="T1455" s="207">
        <f>S1455*H1455</f>
        <v>0</v>
      </c>
      <c r="U1455" s="32"/>
      <c r="V1455" s="32"/>
      <c r="W1455" s="32"/>
      <c r="X1455" s="32"/>
      <c r="Y1455" s="32"/>
      <c r="Z1455" s="32"/>
      <c r="AA1455" s="32"/>
      <c r="AB1455" s="32"/>
      <c r="AC1455" s="32"/>
      <c r="AD1455" s="32"/>
      <c r="AE1455" s="32"/>
      <c r="AR1455" s="208" t="s">
        <v>112</v>
      </c>
      <c r="AT1455" s="208" t="s">
        <v>108</v>
      </c>
      <c r="AU1455" s="208" t="s">
        <v>76</v>
      </c>
      <c r="AY1455" s="11" t="s">
        <v>113</v>
      </c>
      <c r="BE1455" s="209">
        <f>IF(N1455="základní",J1455,0)</f>
        <v>0</v>
      </c>
      <c r="BF1455" s="209">
        <f>IF(N1455="snížená",J1455,0)</f>
        <v>0</v>
      </c>
      <c r="BG1455" s="209">
        <f>IF(N1455="zákl. přenesená",J1455,0)</f>
        <v>0</v>
      </c>
      <c r="BH1455" s="209">
        <f>IF(N1455="sníž. přenesená",J1455,0)</f>
        <v>0</v>
      </c>
      <c r="BI1455" s="209">
        <f>IF(N1455="nulová",J1455,0)</f>
        <v>0</v>
      </c>
      <c r="BJ1455" s="11" t="s">
        <v>84</v>
      </c>
      <c r="BK1455" s="209">
        <f>ROUND(I1455*H1455,2)</f>
        <v>0</v>
      </c>
      <c r="BL1455" s="11" t="s">
        <v>112</v>
      </c>
      <c r="BM1455" s="208" t="s">
        <v>2440</v>
      </c>
    </row>
    <row r="1456" s="2" customFormat="1">
      <c r="A1456" s="32"/>
      <c r="B1456" s="33"/>
      <c r="C1456" s="34"/>
      <c r="D1456" s="210" t="s">
        <v>115</v>
      </c>
      <c r="E1456" s="34"/>
      <c r="F1456" s="211" t="s">
        <v>2441</v>
      </c>
      <c r="G1456" s="34"/>
      <c r="H1456" s="34"/>
      <c r="I1456" s="134"/>
      <c r="J1456" s="34"/>
      <c r="K1456" s="34"/>
      <c r="L1456" s="38"/>
      <c r="M1456" s="212"/>
      <c r="N1456" s="213"/>
      <c r="O1456" s="85"/>
      <c r="P1456" s="85"/>
      <c r="Q1456" s="85"/>
      <c r="R1456" s="85"/>
      <c r="S1456" s="85"/>
      <c r="T1456" s="86"/>
      <c r="U1456" s="32"/>
      <c r="V1456" s="32"/>
      <c r="W1456" s="32"/>
      <c r="X1456" s="32"/>
      <c r="Y1456" s="32"/>
      <c r="Z1456" s="32"/>
      <c r="AA1456" s="32"/>
      <c r="AB1456" s="32"/>
      <c r="AC1456" s="32"/>
      <c r="AD1456" s="32"/>
      <c r="AE1456" s="32"/>
      <c r="AT1456" s="11" t="s">
        <v>115</v>
      </c>
      <c r="AU1456" s="11" t="s">
        <v>76</v>
      </c>
    </row>
    <row r="1457" s="2" customFormat="1">
      <c r="A1457" s="32"/>
      <c r="B1457" s="33"/>
      <c r="C1457" s="34"/>
      <c r="D1457" s="210" t="s">
        <v>117</v>
      </c>
      <c r="E1457" s="34"/>
      <c r="F1457" s="214" t="s">
        <v>2442</v>
      </c>
      <c r="G1457" s="34"/>
      <c r="H1457" s="34"/>
      <c r="I1457" s="134"/>
      <c r="J1457" s="34"/>
      <c r="K1457" s="34"/>
      <c r="L1457" s="38"/>
      <c r="M1457" s="212"/>
      <c r="N1457" s="213"/>
      <c r="O1457" s="85"/>
      <c r="P1457" s="85"/>
      <c r="Q1457" s="85"/>
      <c r="R1457" s="85"/>
      <c r="S1457" s="85"/>
      <c r="T1457" s="86"/>
      <c r="U1457" s="32"/>
      <c r="V1457" s="32"/>
      <c r="W1457" s="32"/>
      <c r="X1457" s="32"/>
      <c r="Y1457" s="32"/>
      <c r="Z1457" s="32"/>
      <c r="AA1457" s="32"/>
      <c r="AB1457" s="32"/>
      <c r="AC1457" s="32"/>
      <c r="AD1457" s="32"/>
      <c r="AE1457" s="32"/>
      <c r="AT1457" s="11" t="s">
        <v>117</v>
      </c>
      <c r="AU1457" s="11" t="s">
        <v>76</v>
      </c>
    </row>
    <row r="1458" s="2" customFormat="1" ht="16.5" customHeight="1">
      <c r="A1458" s="32"/>
      <c r="B1458" s="33"/>
      <c r="C1458" s="196" t="s">
        <v>2443</v>
      </c>
      <c r="D1458" s="196" t="s">
        <v>108</v>
      </c>
      <c r="E1458" s="197" t="s">
        <v>2444</v>
      </c>
      <c r="F1458" s="198" t="s">
        <v>2445</v>
      </c>
      <c r="G1458" s="199" t="s">
        <v>121</v>
      </c>
      <c r="H1458" s="200">
        <v>150</v>
      </c>
      <c r="I1458" s="201"/>
      <c r="J1458" s="202">
        <f>ROUND(I1458*H1458,2)</f>
        <v>0</v>
      </c>
      <c r="K1458" s="203"/>
      <c r="L1458" s="38"/>
      <c r="M1458" s="204" t="s">
        <v>1</v>
      </c>
      <c r="N1458" s="205" t="s">
        <v>41</v>
      </c>
      <c r="O1458" s="85"/>
      <c r="P1458" s="206">
        <f>O1458*H1458</f>
        <v>0</v>
      </c>
      <c r="Q1458" s="206">
        <v>0</v>
      </c>
      <c r="R1458" s="206">
        <f>Q1458*H1458</f>
        <v>0</v>
      </c>
      <c r="S1458" s="206">
        <v>0</v>
      </c>
      <c r="T1458" s="207">
        <f>S1458*H1458</f>
        <v>0</v>
      </c>
      <c r="U1458" s="32"/>
      <c r="V1458" s="32"/>
      <c r="W1458" s="32"/>
      <c r="X1458" s="32"/>
      <c r="Y1458" s="32"/>
      <c r="Z1458" s="32"/>
      <c r="AA1458" s="32"/>
      <c r="AB1458" s="32"/>
      <c r="AC1458" s="32"/>
      <c r="AD1458" s="32"/>
      <c r="AE1458" s="32"/>
      <c r="AR1458" s="208" t="s">
        <v>112</v>
      </c>
      <c r="AT1458" s="208" t="s">
        <v>108</v>
      </c>
      <c r="AU1458" s="208" t="s">
        <v>76</v>
      </c>
      <c r="AY1458" s="11" t="s">
        <v>113</v>
      </c>
      <c r="BE1458" s="209">
        <f>IF(N1458="základní",J1458,0)</f>
        <v>0</v>
      </c>
      <c r="BF1458" s="209">
        <f>IF(N1458="snížená",J1458,0)</f>
        <v>0</v>
      </c>
      <c r="BG1458" s="209">
        <f>IF(N1458="zákl. přenesená",J1458,0)</f>
        <v>0</v>
      </c>
      <c r="BH1458" s="209">
        <f>IF(N1458="sníž. přenesená",J1458,0)</f>
        <v>0</v>
      </c>
      <c r="BI1458" s="209">
        <f>IF(N1458="nulová",J1458,0)</f>
        <v>0</v>
      </c>
      <c r="BJ1458" s="11" t="s">
        <v>84</v>
      </c>
      <c r="BK1458" s="209">
        <f>ROUND(I1458*H1458,2)</f>
        <v>0</v>
      </c>
      <c r="BL1458" s="11" t="s">
        <v>112</v>
      </c>
      <c r="BM1458" s="208" t="s">
        <v>2446</v>
      </c>
    </row>
    <row r="1459" s="2" customFormat="1">
      <c r="A1459" s="32"/>
      <c r="B1459" s="33"/>
      <c r="C1459" s="34"/>
      <c r="D1459" s="210" t="s">
        <v>115</v>
      </c>
      <c r="E1459" s="34"/>
      <c r="F1459" s="211" t="s">
        <v>2447</v>
      </c>
      <c r="G1459" s="34"/>
      <c r="H1459" s="34"/>
      <c r="I1459" s="134"/>
      <c r="J1459" s="34"/>
      <c r="K1459" s="34"/>
      <c r="L1459" s="38"/>
      <c r="M1459" s="212"/>
      <c r="N1459" s="213"/>
      <c r="O1459" s="85"/>
      <c r="P1459" s="85"/>
      <c r="Q1459" s="85"/>
      <c r="R1459" s="85"/>
      <c r="S1459" s="85"/>
      <c r="T1459" s="86"/>
      <c r="U1459" s="32"/>
      <c r="V1459" s="32"/>
      <c r="W1459" s="32"/>
      <c r="X1459" s="32"/>
      <c r="Y1459" s="32"/>
      <c r="Z1459" s="32"/>
      <c r="AA1459" s="32"/>
      <c r="AB1459" s="32"/>
      <c r="AC1459" s="32"/>
      <c r="AD1459" s="32"/>
      <c r="AE1459" s="32"/>
      <c r="AT1459" s="11" t="s">
        <v>115</v>
      </c>
      <c r="AU1459" s="11" t="s">
        <v>76</v>
      </c>
    </row>
    <row r="1460" s="2" customFormat="1">
      <c r="A1460" s="32"/>
      <c r="B1460" s="33"/>
      <c r="C1460" s="34"/>
      <c r="D1460" s="210" t="s">
        <v>117</v>
      </c>
      <c r="E1460" s="34"/>
      <c r="F1460" s="214" t="s">
        <v>2442</v>
      </c>
      <c r="G1460" s="34"/>
      <c r="H1460" s="34"/>
      <c r="I1460" s="134"/>
      <c r="J1460" s="34"/>
      <c r="K1460" s="34"/>
      <c r="L1460" s="38"/>
      <c r="M1460" s="212"/>
      <c r="N1460" s="213"/>
      <c r="O1460" s="85"/>
      <c r="P1460" s="85"/>
      <c r="Q1460" s="85"/>
      <c r="R1460" s="85"/>
      <c r="S1460" s="85"/>
      <c r="T1460" s="86"/>
      <c r="U1460" s="32"/>
      <c r="V1460" s="32"/>
      <c r="W1460" s="32"/>
      <c r="X1460" s="32"/>
      <c r="Y1460" s="32"/>
      <c r="Z1460" s="32"/>
      <c r="AA1460" s="32"/>
      <c r="AB1460" s="32"/>
      <c r="AC1460" s="32"/>
      <c r="AD1460" s="32"/>
      <c r="AE1460" s="32"/>
      <c r="AT1460" s="11" t="s">
        <v>117</v>
      </c>
      <c r="AU1460" s="11" t="s">
        <v>76</v>
      </c>
    </row>
    <row r="1461" s="2" customFormat="1" ht="16.5" customHeight="1">
      <c r="A1461" s="32"/>
      <c r="B1461" s="33"/>
      <c r="C1461" s="196" t="s">
        <v>2448</v>
      </c>
      <c r="D1461" s="196" t="s">
        <v>108</v>
      </c>
      <c r="E1461" s="197" t="s">
        <v>2449</v>
      </c>
      <c r="F1461" s="198" t="s">
        <v>2450</v>
      </c>
      <c r="G1461" s="199" t="s">
        <v>121</v>
      </c>
      <c r="H1461" s="200">
        <v>10</v>
      </c>
      <c r="I1461" s="201"/>
      <c r="J1461" s="202">
        <f>ROUND(I1461*H1461,2)</f>
        <v>0</v>
      </c>
      <c r="K1461" s="203"/>
      <c r="L1461" s="38"/>
      <c r="M1461" s="204" t="s">
        <v>1</v>
      </c>
      <c r="N1461" s="205" t="s">
        <v>41</v>
      </c>
      <c r="O1461" s="85"/>
      <c r="P1461" s="206">
        <f>O1461*H1461</f>
        <v>0</v>
      </c>
      <c r="Q1461" s="206">
        <v>0</v>
      </c>
      <c r="R1461" s="206">
        <f>Q1461*H1461</f>
        <v>0</v>
      </c>
      <c r="S1461" s="206">
        <v>0</v>
      </c>
      <c r="T1461" s="207">
        <f>S1461*H1461</f>
        <v>0</v>
      </c>
      <c r="U1461" s="32"/>
      <c r="V1461" s="32"/>
      <c r="W1461" s="32"/>
      <c r="X1461" s="32"/>
      <c r="Y1461" s="32"/>
      <c r="Z1461" s="32"/>
      <c r="AA1461" s="32"/>
      <c r="AB1461" s="32"/>
      <c r="AC1461" s="32"/>
      <c r="AD1461" s="32"/>
      <c r="AE1461" s="32"/>
      <c r="AR1461" s="208" t="s">
        <v>112</v>
      </c>
      <c r="AT1461" s="208" t="s">
        <v>108</v>
      </c>
      <c r="AU1461" s="208" t="s">
        <v>76</v>
      </c>
      <c r="AY1461" s="11" t="s">
        <v>113</v>
      </c>
      <c r="BE1461" s="209">
        <f>IF(N1461="základní",J1461,0)</f>
        <v>0</v>
      </c>
      <c r="BF1461" s="209">
        <f>IF(N1461="snížená",J1461,0)</f>
        <v>0</v>
      </c>
      <c r="BG1461" s="209">
        <f>IF(N1461="zákl. přenesená",J1461,0)</f>
        <v>0</v>
      </c>
      <c r="BH1461" s="209">
        <f>IF(N1461="sníž. přenesená",J1461,0)</f>
        <v>0</v>
      </c>
      <c r="BI1461" s="209">
        <f>IF(N1461="nulová",J1461,0)</f>
        <v>0</v>
      </c>
      <c r="BJ1461" s="11" t="s">
        <v>84</v>
      </c>
      <c r="BK1461" s="209">
        <f>ROUND(I1461*H1461,2)</f>
        <v>0</v>
      </c>
      <c r="BL1461" s="11" t="s">
        <v>112</v>
      </c>
      <c r="BM1461" s="208" t="s">
        <v>2451</v>
      </c>
    </row>
    <row r="1462" s="2" customFormat="1">
      <c r="A1462" s="32"/>
      <c r="B1462" s="33"/>
      <c r="C1462" s="34"/>
      <c r="D1462" s="210" t="s">
        <v>115</v>
      </c>
      <c r="E1462" s="34"/>
      <c r="F1462" s="211" t="s">
        <v>2452</v>
      </c>
      <c r="G1462" s="34"/>
      <c r="H1462" s="34"/>
      <c r="I1462" s="134"/>
      <c r="J1462" s="34"/>
      <c r="K1462" s="34"/>
      <c r="L1462" s="38"/>
      <c r="M1462" s="212"/>
      <c r="N1462" s="213"/>
      <c r="O1462" s="85"/>
      <c r="P1462" s="85"/>
      <c r="Q1462" s="85"/>
      <c r="R1462" s="85"/>
      <c r="S1462" s="85"/>
      <c r="T1462" s="86"/>
      <c r="U1462" s="32"/>
      <c r="V1462" s="32"/>
      <c r="W1462" s="32"/>
      <c r="X1462" s="32"/>
      <c r="Y1462" s="32"/>
      <c r="Z1462" s="32"/>
      <c r="AA1462" s="32"/>
      <c r="AB1462" s="32"/>
      <c r="AC1462" s="32"/>
      <c r="AD1462" s="32"/>
      <c r="AE1462" s="32"/>
      <c r="AT1462" s="11" t="s">
        <v>115</v>
      </c>
      <c r="AU1462" s="11" t="s">
        <v>76</v>
      </c>
    </row>
    <row r="1463" s="2" customFormat="1">
      <c r="A1463" s="32"/>
      <c r="B1463" s="33"/>
      <c r="C1463" s="34"/>
      <c r="D1463" s="210" t="s">
        <v>117</v>
      </c>
      <c r="E1463" s="34"/>
      <c r="F1463" s="214" t="s">
        <v>2442</v>
      </c>
      <c r="G1463" s="34"/>
      <c r="H1463" s="34"/>
      <c r="I1463" s="134"/>
      <c r="J1463" s="34"/>
      <c r="K1463" s="34"/>
      <c r="L1463" s="38"/>
      <c r="M1463" s="212"/>
      <c r="N1463" s="213"/>
      <c r="O1463" s="85"/>
      <c r="P1463" s="85"/>
      <c r="Q1463" s="85"/>
      <c r="R1463" s="85"/>
      <c r="S1463" s="85"/>
      <c r="T1463" s="86"/>
      <c r="U1463" s="32"/>
      <c r="V1463" s="32"/>
      <c r="W1463" s="32"/>
      <c r="X1463" s="32"/>
      <c r="Y1463" s="32"/>
      <c r="Z1463" s="32"/>
      <c r="AA1463" s="32"/>
      <c r="AB1463" s="32"/>
      <c r="AC1463" s="32"/>
      <c r="AD1463" s="32"/>
      <c r="AE1463" s="32"/>
      <c r="AT1463" s="11" t="s">
        <v>117</v>
      </c>
      <c r="AU1463" s="11" t="s">
        <v>76</v>
      </c>
    </row>
    <row r="1464" s="2" customFormat="1" ht="16.5" customHeight="1">
      <c r="A1464" s="32"/>
      <c r="B1464" s="33"/>
      <c r="C1464" s="196" t="s">
        <v>2453</v>
      </c>
      <c r="D1464" s="196" t="s">
        <v>108</v>
      </c>
      <c r="E1464" s="197" t="s">
        <v>2454</v>
      </c>
      <c r="F1464" s="198" t="s">
        <v>2455</v>
      </c>
      <c r="G1464" s="199" t="s">
        <v>121</v>
      </c>
      <c r="H1464" s="200">
        <v>10</v>
      </c>
      <c r="I1464" s="201"/>
      <c r="J1464" s="202">
        <f>ROUND(I1464*H1464,2)</f>
        <v>0</v>
      </c>
      <c r="K1464" s="203"/>
      <c r="L1464" s="38"/>
      <c r="M1464" s="204" t="s">
        <v>1</v>
      </c>
      <c r="N1464" s="205" t="s">
        <v>41</v>
      </c>
      <c r="O1464" s="85"/>
      <c r="P1464" s="206">
        <f>O1464*H1464</f>
        <v>0</v>
      </c>
      <c r="Q1464" s="206">
        <v>0</v>
      </c>
      <c r="R1464" s="206">
        <f>Q1464*H1464</f>
        <v>0</v>
      </c>
      <c r="S1464" s="206">
        <v>0</v>
      </c>
      <c r="T1464" s="207">
        <f>S1464*H1464</f>
        <v>0</v>
      </c>
      <c r="U1464" s="32"/>
      <c r="V1464" s="32"/>
      <c r="W1464" s="32"/>
      <c r="X1464" s="32"/>
      <c r="Y1464" s="32"/>
      <c r="Z1464" s="32"/>
      <c r="AA1464" s="32"/>
      <c r="AB1464" s="32"/>
      <c r="AC1464" s="32"/>
      <c r="AD1464" s="32"/>
      <c r="AE1464" s="32"/>
      <c r="AR1464" s="208" t="s">
        <v>112</v>
      </c>
      <c r="AT1464" s="208" t="s">
        <v>108</v>
      </c>
      <c r="AU1464" s="208" t="s">
        <v>76</v>
      </c>
      <c r="AY1464" s="11" t="s">
        <v>113</v>
      </c>
      <c r="BE1464" s="209">
        <f>IF(N1464="základní",J1464,0)</f>
        <v>0</v>
      </c>
      <c r="BF1464" s="209">
        <f>IF(N1464="snížená",J1464,0)</f>
        <v>0</v>
      </c>
      <c r="BG1464" s="209">
        <f>IF(N1464="zákl. přenesená",J1464,0)</f>
        <v>0</v>
      </c>
      <c r="BH1464" s="209">
        <f>IF(N1464="sníž. přenesená",J1464,0)</f>
        <v>0</v>
      </c>
      <c r="BI1464" s="209">
        <f>IF(N1464="nulová",J1464,0)</f>
        <v>0</v>
      </c>
      <c r="BJ1464" s="11" t="s">
        <v>84</v>
      </c>
      <c r="BK1464" s="209">
        <f>ROUND(I1464*H1464,2)</f>
        <v>0</v>
      </c>
      <c r="BL1464" s="11" t="s">
        <v>112</v>
      </c>
      <c r="BM1464" s="208" t="s">
        <v>2456</v>
      </c>
    </row>
    <row r="1465" s="2" customFormat="1">
      <c r="A1465" s="32"/>
      <c r="B1465" s="33"/>
      <c r="C1465" s="34"/>
      <c r="D1465" s="210" t="s">
        <v>115</v>
      </c>
      <c r="E1465" s="34"/>
      <c r="F1465" s="211" t="s">
        <v>2457</v>
      </c>
      <c r="G1465" s="34"/>
      <c r="H1465" s="34"/>
      <c r="I1465" s="134"/>
      <c r="J1465" s="34"/>
      <c r="K1465" s="34"/>
      <c r="L1465" s="38"/>
      <c r="M1465" s="212"/>
      <c r="N1465" s="213"/>
      <c r="O1465" s="85"/>
      <c r="P1465" s="85"/>
      <c r="Q1465" s="85"/>
      <c r="R1465" s="85"/>
      <c r="S1465" s="85"/>
      <c r="T1465" s="86"/>
      <c r="U1465" s="32"/>
      <c r="V1465" s="32"/>
      <c r="W1465" s="32"/>
      <c r="X1465" s="32"/>
      <c r="Y1465" s="32"/>
      <c r="Z1465" s="32"/>
      <c r="AA1465" s="32"/>
      <c r="AB1465" s="32"/>
      <c r="AC1465" s="32"/>
      <c r="AD1465" s="32"/>
      <c r="AE1465" s="32"/>
      <c r="AT1465" s="11" t="s">
        <v>115</v>
      </c>
      <c r="AU1465" s="11" t="s">
        <v>76</v>
      </c>
    </row>
    <row r="1466" s="2" customFormat="1">
      <c r="A1466" s="32"/>
      <c r="B1466" s="33"/>
      <c r="C1466" s="34"/>
      <c r="D1466" s="210" t="s">
        <v>117</v>
      </c>
      <c r="E1466" s="34"/>
      <c r="F1466" s="214" t="s">
        <v>2442</v>
      </c>
      <c r="G1466" s="34"/>
      <c r="H1466" s="34"/>
      <c r="I1466" s="134"/>
      <c r="J1466" s="34"/>
      <c r="K1466" s="34"/>
      <c r="L1466" s="38"/>
      <c r="M1466" s="212"/>
      <c r="N1466" s="213"/>
      <c r="O1466" s="85"/>
      <c r="P1466" s="85"/>
      <c r="Q1466" s="85"/>
      <c r="R1466" s="85"/>
      <c r="S1466" s="85"/>
      <c r="T1466" s="86"/>
      <c r="U1466" s="32"/>
      <c r="V1466" s="32"/>
      <c r="W1466" s="32"/>
      <c r="X1466" s="32"/>
      <c r="Y1466" s="32"/>
      <c r="Z1466" s="32"/>
      <c r="AA1466" s="32"/>
      <c r="AB1466" s="32"/>
      <c r="AC1466" s="32"/>
      <c r="AD1466" s="32"/>
      <c r="AE1466" s="32"/>
      <c r="AT1466" s="11" t="s">
        <v>117</v>
      </c>
      <c r="AU1466" s="11" t="s">
        <v>76</v>
      </c>
    </row>
    <row r="1467" s="2" customFormat="1" ht="16.5" customHeight="1">
      <c r="A1467" s="32"/>
      <c r="B1467" s="33"/>
      <c r="C1467" s="196" t="s">
        <v>2458</v>
      </c>
      <c r="D1467" s="196" t="s">
        <v>108</v>
      </c>
      <c r="E1467" s="197" t="s">
        <v>2459</v>
      </c>
      <c r="F1467" s="198" t="s">
        <v>2460</v>
      </c>
      <c r="G1467" s="199" t="s">
        <v>121</v>
      </c>
      <c r="H1467" s="200">
        <v>80</v>
      </c>
      <c r="I1467" s="201"/>
      <c r="J1467" s="202">
        <f>ROUND(I1467*H1467,2)</f>
        <v>0</v>
      </c>
      <c r="K1467" s="203"/>
      <c r="L1467" s="38"/>
      <c r="M1467" s="204" t="s">
        <v>1</v>
      </c>
      <c r="N1467" s="205" t="s">
        <v>41</v>
      </c>
      <c r="O1467" s="85"/>
      <c r="P1467" s="206">
        <f>O1467*H1467</f>
        <v>0</v>
      </c>
      <c r="Q1467" s="206">
        <v>0</v>
      </c>
      <c r="R1467" s="206">
        <f>Q1467*H1467</f>
        <v>0</v>
      </c>
      <c r="S1467" s="206">
        <v>0</v>
      </c>
      <c r="T1467" s="207">
        <f>S1467*H1467</f>
        <v>0</v>
      </c>
      <c r="U1467" s="32"/>
      <c r="V1467" s="32"/>
      <c r="W1467" s="32"/>
      <c r="X1467" s="32"/>
      <c r="Y1467" s="32"/>
      <c r="Z1467" s="32"/>
      <c r="AA1467" s="32"/>
      <c r="AB1467" s="32"/>
      <c r="AC1467" s="32"/>
      <c r="AD1467" s="32"/>
      <c r="AE1467" s="32"/>
      <c r="AR1467" s="208" t="s">
        <v>112</v>
      </c>
      <c r="AT1467" s="208" t="s">
        <v>108</v>
      </c>
      <c r="AU1467" s="208" t="s">
        <v>76</v>
      </c>
      <c r="AY1467" s="11" t="s">
        <v>113</v>
      </c>
      <c r="BE1467" s="209">
        <f>IF(N1467="základní",J1467,0)</f>
        <v>0</v>
      </c>
      <c r="BF1467" s="209">
        <f>IF(N1467="snížená",J1467,0)</f>
        <v>0</v>
      </c>
      <c r="BG1467" s="209">
        <f>IF(N1467="zákl. přenesená",J1467,0)</f>
        <v>0</v>
      </c>
      <c r="BH1467" s="209">
        <f>IF(N1467="sníž. přenesená",J1467,0)</f>
        <v>0</v>
      </c>
      <c r="BI1467" s="209">
        <f>IF(N1467="nulová",J1467,0)</f>
        <v>0</v>
      </c>
      <c r="BJ1467" s="11" t="s">
        <v>84</v>
      </c>
      <c r="BK1467" s="209">
        <f>ROUND(I1467*H1467,2)</f>
        <v>0</v>
      </c>
      <c r="BL1467" s="11" t="s">
        <v>112</v>
      </c>
      <c r="BM1467" s="208" t="s">
        <v>2461</v>
      </c>
    </row>
    <row r="1468" s="2" customFormat="1">
      <c r="A1468" s="32"/>
      <c r="B1468" s="33"/>
      <c r="C1468" s="34"/>
      <c r="D1468" s="210" t="s">
        <v>115</v>
      </c>
      <c r="E1468" s="34"/>
      <c r="F1468" s="211" t="s">
        <v>2462</v>
      </c>
      <c r="G1468" s="34"/>
      <c r="H1468" s="34"/>
      <c r="I1468" s="134"/>
      <c r="J1468" s="34"/>
      <c r="K1468" s="34"/>
      <c r="L1468" s="38"/>
      <c r="M1468" s="212"/>
      <c r="N1468" s="213"/>
      <c r="O1468" s="85"/>
      <c r="P1468" s="85"/>
      <c r="Q1468" s="85"/>
      <c r="R1468" s="85"/>
      <c r="S1468" s="85"/>
      <c r="T1468" s="86"/>
      <c r="U1468" s="32"/>
      <c r="V1468" s="32"/>
      <c r="W1468" s="32"/>
      <c r="X1468" s="32"/>
      <c r="Y1468" s="32"/>
      <c r="Z1468" s="32"/>
      <c r="AA1468" s="32"/>
      <c r="AB1468" s="32"/>
      <c r="AC1468" s="32"/>
      <c r="AD1468" s="32"/>
      <c r="AE1468" s="32"/>
      <c r="AT1468" s="11" t="s">
        <v>115</v>
      </c>
      <c r="AU1468" s="11" t="s">
        <v>76</v>
      </c>
    </row>
    <row r="1469" s="2" customFormat="1">
      <c r="A1469" s="32"/>
      <c r="B1469" s="33"/>
      <c r="C1469" s="34"/>
      <c r="D1469" s="210" t="s">
        <v>117</v>
      </c>
      <c r="E1469" s="34"/>
      <c r="F1469" s="214" t="s">
        <v>2442</v>
      </c>
      <c r="G1469" s="34"/>
      <c r="H1469" s="34"/>
      <c r="I1469" s="134"/>
      <c r="J1469" s="34"/>
      <c r="K1469" s="34"/>
      <c r="L1469" s="38"/>
      <c r="M1469" s="212"/>
      <c r="N1469" s="213"/>
      <c r="O1469" s="85"/>
      <c r="P1469" s="85"/>
      <c r="Q1469" s="85"/>
      <c r="R1469" s="85"/>
      <c r="S1469" s="85"/>
      <c r="T1469" s="86"/>
      <c r="U1469" s="32"/>
      <c r="V1469" s="32"/>
      <c r="W1469" s="32"/>
      <c r="X1469" s="32"/>
      <c r="Y1469" s="32"/>
      <c r="Z1469" s="32"/>
      <c r="AA1469" s="32"/>
      <c r="AB1469" s="32"/>
      <c r="AC1469" s="32"/>
      <c r="AD1469" s="32"/>
      <c r="AE1469" s="32"/>
      <c r="AT1469" s="11" t="s">
        <v>117</v>
      </c>
      <c r="AU1469" s="11" t="s">
        <v>76</v>
      </c>
    </row>
    <row r="1470" s="2" customFormat="1" ht="16.5" customHeight="1">
      <c r="A1470" s="32"/>
      <c r="B1470" s="33"/>
      <c r="C1470" s="196" t="s">
        <v>2463</v>
      </c>
      <c r="D1470" s="196" t="s">
        <v>108</v>
      </c>
      <c r="E1470" s="197" t="s">
        <v>2464</v>
      </c>
      <c r="F1470" s="198" t="s">
        <v>2465</v>
      </c>
      <c r="G1470" s="199" t="s">
        <v>121</v>
      </c>
      <c r="H1470" s="200">
        <v>50</v>
      </c>
      <c r="I1470" s="201"/>
      <c r="J1470" s="202">
        <f>ROUND(I1470*H1470,2)</f>
        <v>0</v>
      </c>
      <c r="K1470" s="203"/>
      <c r="L1470" s="38"/>
      <c r="M1470" s="204" t="s">
        <v>1</v>
      </c>
      <c r="N1470" s="205" t="s">
        <v>41</v>
      </c>
      <c r="O1470" s="85"/>
      <c r="P1470" s="206">
        <f>O1470*H1470</f>
        <v>0</v>
      </c>
      <c r="Q1470" s="206">
        <v>0</v>
      </c>
      <c r="R1470" s="206">
        <f>Q1470*H1470</f>
        <v>0</v>
      </c>
      <c r="S1470" s="206">
        <v>0</v>
      </c>
      <c r="T1470" s="207">
        <f>S1470*H1470</f>
        <v>0</v>
      </c>
      <c r="U1470" s="32"/>
      <c r="V1470" s="32"/>
      <c r="W1470" s="32"/>
      <c r="X1470" s="32"/>
      <c r="Y1470" s="32"/>
      <c r="Z1470" s="32"/>
      <c r="AA1470" s="32"/>
      <c r="AB1470" s="32"/>
      <c r="AC1470" s="32"/>
      <c r="AD1470" s="32"/>
      <c r="AE1470" s="32"/>
      <c r="AR1470" s="208" t="s">
        <v>112</v>
      </c>
      <c r="AT1470" s="208" t="s">
        <v>108</v>
      </c>
      <c r="AU1470" s="208" t="s">
        <v>76</v>
      </c>
      <c r="AY1470" s="11" t="s">
        <v>113</v>
      </c>
      <c r="BE1470" s="209">
        <f>IF(N1470="základní",J1470,0)</f>
        <v>0</v>
      </c>
      <c r="BF1470" s="209">
        <f>IF(N1470="snížená",J1470,0)</f>
        <v>0</v>
      </c>
      <c r="BG1470" s="209">
        <f>IF(N1470="zákl. přenesená",J1470,0)</f>
        <v>0</v>
      </c>
      <c r="BH1470" s="209">
        <f>IF(N1470="sníž. přenesená",J1470,0)</f>
        <v>0</v>
      </c>
      <c r="BI1470" s="209">
        <f>IF(N1470="nulová",J1470,0)</f>
        <v>0</v>
      </c>
      <c r="BJ1470" s="11" t="s">
        <v>84</v>
      </c>
      <c r="BK1470" s="209">
        <f>ROUND(I1470*H1470,2)</f>
        <v>0</v>
      </c>
      <c r="BL1470" s="11" t="s">
        <v>112</v>
      </c>
      <c r="BM1470" s="208" t="s">
        <v>2466</v>
      </c>
    </row>
    <row r="1471" s="2" customFormat="1">
      <c r="A1471" s="32"/>
      <c r="B1471" s="33"/>
      <c r="C1471" s="34"/>
      <c r="D1471" s="210" t="s">
        <v>115</v>
      </c>
      <c r="E1471" s="34"/>
      <c r="F1471" s="211" t="s">
        <v>2467</v>
      </c>
      <c r="G1471" s="34"/>
      <c r="H1471" s="34"/>
      <c r="I1471" s="134"/>
      <c r="J1471" s="34"/>
      <c r="K1471" s="34"/>
      <c r="L1471" s="38"/>
      <c r="M1471" s="212"/>
      <c r="N1471" s="213"/>
      <c r="O1471" s="85"/>
      <c r="P1471" s="85"/>
      <c r="Q1471" s="85"/>
      <c r="R1471" s="85"/>
      <c r="S1471" s="85"/>
      <c r="T1471" s="86"/>
      <c r="U1471" s="32"/>
      <c r="V1471" s="32"/>
      <c r="W1471" s="32"/>
      <c r="X1471" s="32"/>
      <c r="Y1471" s="32"/>
      <c r="Z1471" s="32"/>
      <c r="AA1471" s="32"/>
      <c r="AB1471" s="32"/>
      <c r="AC1471" s="32"/>
      <c r="AD1471" s="32"/>
      <c r="AE1471" s="32"/>
      <c r="AT1471" s="11" t="s">
        <v>115</v>
      </c>
      <c r="AU1471" s="11" t="s">
        <v>76</v>
      </c>
    </row>
    <row r="1472" s="2" customFormat="1">
      <c r="A1472" s="32"/>
      <c r="B1472" s="33"/>
      <c r="C1472" s="34"/>
      <c r="D1472" s="210" t="s">
        <v>117</v>
      </c>
      <c r="E1472" s="34"/>
      <c r="F1472" s="214" t="s">
        <v>2442</v>
      </c>
      <c r="G1472" s="34"/>
      <c r="H1472" s="34"/>
      <c r="I1472" s="134"/>
      <c r="J1472" s="34"/>
      <c r="K1472" s="34"/>
      <c r="L1472" s="38"/>
      <c r="M1472" s="212"/>
      <c r="N1472" s="213"/>
      <c r="O1472" s="85"/>
      <c r="P1472" s="85"/>
      <c r="Q1472" s="85"/>
      <c r="R1472" s="85"/>
      <c r="S1472" s="85"/>
      <c r="T1472" s="86"/>
      <c r="U1472" s="32"/>
      <c r="V1472" s="32"/>
      <c r="W1472" s="32"/>
      <c r="X1472" s="32"/>
      <c r="Y1472" s="32"/>
      <c r="Z1472" s="32"/>
      <c r="AA1472" s="32"/>
      <c r="AB1472" s="32"/>
      <c r="AC1472" s="32"/>
      <c r="AD1472" s="32"/>
      <c r="AE1472" s="32"/>
      <c r="AT1472" s="11" t="s">
        <v>117</v>
      </c>
      <c r="AU1472" s="11" t="s">
        <v>76</v>
      </c>
    </row>
    <row r="1473" s="2" customFormat="1" ht="16.5" customHeight="1">
      <c r="A1473" s="32"/>
      <c r="B1473" s="33"/>
      <c r="C1473" s="196" t="s">
        <v>2468</v>
      </c>
      <c r="D1473" s="196" t="s">
        <v>108</v>
      </c>
      <c r="E1473" s="197" t="s">
        <v>2469</v>
      </c>
      <c r="F1473" s="198" t="s">
        <v>2470</v>
      </c>
      <c r="G1473" s="199" t="s">
        <v>121</v>
      </c>
      <c r="H1473" s="200">
        <v>30</v>
      </c>
      <c r="I1473" s="201"/>
      <c r="J1473" s="202">
        <f>ROUND(I1473*H1473,2)</f>
        <v>0</v>
      </c>
      <c r="K1473" s="203"/>
      <c r="L1473" s="38"/>
      <c r="M1473" s="204" t="s">
        <v>1</v>
      </c>
      <c r="N1473" s="205" t="s">
        <v>41</v>
      </c>
      <c r="O1473" s="85"/>
      <c r="P1473" s="206">
        <f>O1473*H1473</f>
        <v>0</v>
      </c>
      <c r="Q1473" s="206">
        <v>0</v>
      </c>
      <c r="R1473" s="206">
        <f>Q1473*H1473</f>
        <v>0</v>
      </c>
      <c r="S1473" s="206">
        <v>0</v>
      </c>
      <c r="T1473" s="207">
        <f>S1473*H1473</f>
        <v>0</v>
      </c>
      <c r="U1473" s="32"/>
      <c r="V1473" s="32"/>
      <c r="W1473" s="32"/>
      <c r="X1473" s="32"/>
      <c r="Y1473" s="32"/>
      <c r="Z1473" s="32"/>
      <c r="AA1473" s="32"/>
      <c r="AB1473" s="32"/>
      <c r="AC1473" s="32"/>
      <c r="AD1473" s="32"/>
      <c r="AE1473" s="32"/>
      <c r="AR1473" s="208" t="s">
        <v>112</v>
      </c>
      <c r="AT1473" s="208" t="s">
        <v>108</v>
      </c>
      <c r="AU1473" s="208" t="s">
        <v>76</v>
      </c>
      <c r="AY1473" s="11" t="s">
        <v>113</v>
      </c>
      <c r="BE1473" s="209">
        <f>IF(N1473="základní",J1473,0)</f>
        <v>0</v>
      </c>
      <c r="BF1473" s="209">
        <f>IF(N1473="snížená",J1473,0)</f>
        <v>0</v>
      </c>
      <c r="BG1473" s="209">
        <f>IF(N1473="zákl. přenesená",J1473,0)</f>
        <v>0</v>
      </c>
      <c r="BH1473" s="209">
        <f>IF(N1473="sníž. přenesená",J1473,0)</f>
        <v>0</v>
      </c>
      <c r="BI1473" s="209">
        <f>IF(N1473="nulová",J1473,0)</f>
        <v>0</v>
      </c>
      <c r="BJ1473" s="11" t="s">
        <v>84</v>
      </c>
      <c r="BK1473" s="209">
        <f>ROUND(I1473*H1473,2)</f>
        <v>0</v>
      </c>
      <c r="BL1473" s="11" t="s">
        <v>112</v>
      </c>
      <c r="BM1473" s="208" t="s">
        <v>2471</v>
      </c>
    </row>
    <row r="1474" s="2" customFormat="1">
      <c r="A1474" s="32"/>
      <c r="B1474" s="33"/>
      <c r="C1474" s="34"/>
      <c r="D1474" s="210" t="s">
        <v>115</v>
      </c>
      <c r="E1474" s="34"/>
      <c r="F1474" s="211" t="s">
        <v>2472</v>
      </c>
      <c r="G1474" s="34"/>
      <c r="H1474" s="34"/>
      <c r="I1474" s="134"/>
      <c r="J1474" s="34"/>
      <c r="K1474" s="34"/>
      <c r="L1474" s="38"/>
      <c r="M1474" s="212"/>
      <c r="N1474" s="213"/>
      <c r="O1474" s="85"/>
      <c r="P1474" s="85"/>
      <c r="Q1474" s="85"/>
      <c r="R1474" s="85"/>
      <c r="S1474" s="85"/>
      <c r="T1474" s="86"/>
      <c r="U1474" s="32"/>
      <c r="V1474" s="32"/>
      <c r="W1474" s="32"/>
      <c r="X1474" s="32"/>
      <c r="Y1474" s="32"/>
      <c r="Z1474" s="32"/>
      <c r="AA1474" s="32"/>
      <c r="AB1474" s="32"/>
      <c r="AC1474" s="32"/>
      <c r="AD1474" s="32"/>
      <c r="AE1474" s="32"/>
      <c r="AT1474" s="11" t="s">
        <v>115</v>
      </c>
      <c r="AU1474" s="11" t="s">
        <v>76</v>
      </c>
    </row>
    <row r="1475" s="2" customFormat="1">
      <c r="A1475" s="32"/>
      <c r="B1475" s="33"/>
      <c r="C1475" s="34"/>
      <c r="D1475" s="210" t="s">
        <v>117</v>
      </c>
      <c r="E1475" s="34"/>
      <c r="F1475" s="214" t="s">
        <v>2442</v>
      </c>
      <c r="G1475" s="34"/>
      <c r="H1475" s="34"/>
      <c r="I1475" s="134"/>
      <c r="J1475" s="34"/>
      <c r="K1475" s="34"/>
      <c r="L1475" s="38"/>
      <c r="M1475" s="212"/>
      <c r="N1475" s="213"/>
      <c r="O1475" s="85"/>
      <c r="P1475" s="85"/>
      <c r="Q1475" s="85"/>
      <c r="R1475" s="85"/>
      <c r="S1475" s="85"/>
      <c r="T1475" s="86"/>
      <c r="U1475" s="32"/>
      <c r="V1475" s="32"/>
      <c r="W1475" s="32"/>
      <c r="X1475" s="32"/>
      <c r="Y1475" s="32"/>
      <c r="Z1475" s="32"/>
      <c r="AA1475" s="32"/>
      <c r="AB1475" s="32"/>
      <c r="AC1475" s="32"/>
      <c r="AD1475" s="32"/>
      <c r="AE1475" s="32"/>
      <c r="AT1475" s="11" t="s">
        <v>117</v>
      </c>
      <c r="AU1475" s="11" t="s">
        <v>76</v>
      </c>
    </row>
    <row r="1476" s="2" customFormat="1" ht="16.5" customHeight="1">
      <c r="A1476" s="32"/>
      <c r="B1476" s="33"/>
      <c r="C1476" s="196" t="s">
        <v>2473</v>
      </c>
      <c r="D1476" s="196" t="s">
        <v>108</v>
      </c>
      <c r="E1476" s="197" t="s">
        <v>2474</v>
      </c>
      <c r="F1476" s="198" t="s">
        <v>2475</v>
      </c>
      <c r="G1476" s="199" t="s">
        <v>121</v>
      </c>
      <c r="H1476" s="200">
        <v>20</v>
      </c>
      <c r="I1476" s="201"/>
      <c r="J1476" s="202">
        <f>ROUND(I1476*H1476,2)</f>
        <v>0</v>
      </c>
      <c r="K1476" s="203"/>
      <c r="L1476" s="38"/>
      <c r="M1476" s="204" t="s">
        <v>1</v>
      </c>
      <c r="N1476" s="205" t="s">
        <v>41</v>
      </c>
      <c r="O1476" s="85"/>
      <c r="P1476" s="206">
        <f>O1476*H1476</f>
        <v>0</v>
      </c>
      <c r="Q1476" s="206">
        <v>0</v>
      </c>
      <c r="R1476" s="206">
        <f>Q1476*H1476</f>
        <v>0</v>
      </c>
      <c r="S1476" s="206">
        <v>0</v>
      </c>
      <c r="T1476" s="207">
        <f>S1476*H1476</f>
        <v>0</v>
      </c>
      <c r="U1476" s="32"/>
      <c r="V1476" s="32"/>
      <c r="W1476" s="32"/>
      <c r="X1476" s="32"/>
      <c r="Y1476" s="32"/>
      <c r="Z1476" s="32"/>
      <c r="AA1476" s="32"/>
      <c r="AB1476" s="32"/>
      <c r="AC1476" s="32"/>
      <c r="AD1476" s="32"/>
      <c r="AE1476" s="32"/>
      <c r="AR1476" s="208" t="s">
        <v>112</v>
      </c>
      <c r="AT1476" s="208" t="s">
        <v>108</v>
      </c>
      <c r="AU1476" s="208" t="s">
        <v>76</v>
      </c>
      <c r="AY1476" s="11" t="s">
        <v>113</v>
      </c>
      <c r="BE1476" s="209">
        <f>IF(N1476="základní",J1476,0)</f>
        <v>0</v>
      </c>
      <c r="BF1476" s="209">
        <f>IF(N1476="snížená",J1476,0)</f>
        <v>0</v>
      </c>
      <c r="BG1476" s="209">
        <f>IF(N1476="zákl. přenesená",J1476,0)</f>
        <v>0</v>
      </c>
      <c r="BH1476" s="209">
        <f>IF(N1476="sníž. přenesená",J1476,0)</f>
        <v>0</v>
      </c>
      <c r="BI1476" s="209">
        <f>IF(N1476="nulová",J1476,0)</f>
        <v>0</v>
      </c>
      <c r="BJ1476" s="11" t="s">
        <v>84</v>
      </c>
      <c r="BK1476" s="209">
        <f>ROUND(I1476*H1476,2)</f>
        <v>0</v>
      </c>
      <c r="BL1476" s="11" t="s">
        <v>112</v>
      </c>
      <c r="BM1476" s="208" t="s">
        <v>2476</v>
      </c>
    </row>
    <row r="1477" s="2" customFormat="1">
      <c r="A1477" s="32"/>
      <c r="B1477" s="33"/>
      <c r="C1477" s="34"/>
      <c r="D1477" s="210" t="s">
        <v>115</v>
      </c>
      <c r="E1477" s="34"/>
      <c r="F1477" s="211" t="s">
        <v>2477</v>
      </c>
      <c r="G1477" s="34"/>
      <c r="H1477" s="34"/>
      <c r="I1477" s="134"/>
      <c r="J1477" s="34"/>
      <c r="K1477" s="34"/>
      <c r="L1477" s="38"/>
      <c r="M1477" s="212"/>
      <c r="N1477" s="213"/>
      <c r="O1477" s="85"/>
      <c r="P1477" s="85"/>
      <c r="Q1477" s="85"/>
      <c r="R1477" s="85"/>
      <c r="S1477" s="85"/>
      <c r="T1477" s="86"/>
      <c r="U1477" s="32"/>
      <c r="V1477" s="32"/>
      <c r="W1477" s="32"/>
      <c r="X1477" s="32"/>
      <c r="Y1477" s="32"/>
      <c r="Z1477" s="32"/>
      <c r="AA1477" s="32"/>
      <c r="AB1477" s="32"/>
      <c r="AC1477" s="32"/>
      <c r="AD1477" s="32"/>
      <c r="AE1477" s="32"/>
      <c r="AT1477" s="11" t="s">
        <v>115</v>
      </c>
      <c r="AU1477" s="11" t="s">
        <v>76</v>
      </c>
    </row>
    <row r="1478" s="2" customFormat="1">
      <c r="A1478" s="32"/>
      <c r="B1478" s="33"/>
      <c r="C1478" s="34"/>
      <c r="D1478" s="210" t="s">
        <v>117</v>
      </c>
      <c r="E1478" s="34"/>
      <c r="F1478" s="214" t="s">
        <v>2442</v>
      </c>
      <c r="G1478" s="34"/>
      <c r="H1478" s="34"/>
      <c r="I1478" s="134"/>
      <c r="J1478" s="34"/>
      <c r="K1478" s="34"/>
      <c r="L1478" s="38"/>
      <c r="M1478" s="212"/>
      <c r="N1478" s="213"/>
      <c r="O1478" s="85"/>
      <c r="P1478" s="85"/>
      <c r="Q1478" s="85"/>
      <c r="R1478" s="85"/>
      <c r="S1478" s="85"/>
      <c r="T1478" s="86"/>
      <c r="U1478" s="32"/>
      <c r="V1478" s="32"/>
      <c r="W1478" s="32"/>
      <c r="X1478" s="32"/>
      <c r="Y1478" s="32"/>
      <c r="Z1478" s="32"/>
      <c r="AA1478" s="32"/>
      <c r="AB1478" s="32"/>
      <c r="AC1478" s="32"/>
      <c r="AD1478" s="32"/>
      <c r="AE1478" s="32"/>
      <c r="AT1478" s="11" t="s">
        <v>117</v>
      </c>
      <c r="AU1478" s="11" t="s">
        <v>76</v>
      </c>
    </row>
    <row r="1479" s="2" customFormat="1" ht="16.5" customHeight="1">
      <c r="A1479" s="32"/>
      <c r="B1479" s="33"/>
      <c r="C1479" s="196" t="s">
        <v>2478</v>
      </c>
      <c r="D1479" s="196" t="s">
        <v>108</v>
      </c>
      <c r="E1479" s="197" t="s">
        <v>2479</v>
      </c>
      <c r="F1479" s="198" t="s">
        <v>2480</v>
      </c>
      <c r="G1479" s="199" t="s">
        <v>121</v>
      </c>
      <c r="H1479" s="200">
        <v>10</v>
      </c>
      <c r="I1479" s="201"/>
      <c r="J1479" s="202">
        <f>ROUND(I1479*H1479,2)</f>
        <v>0</v>
      </c>
      <c r="K1479" s="203"/>
      <c r="L1479" s="38"/>
      <c r="M1479" s="204" t="s">
        <v>1</v>
      </c>
      <c r="N1479" s="205" t="s">
        <v>41</v>
      </c>
      <c r="O1479" s="85"/>
      <c r="P1479" s="206">
        <f>O1479*H1479</f>
        <v>0</v>
      </c>
      <c r="Q1479" s="206">
        <v>0</v>
      </c>
      <c r="R1479" s="206">
        <f>Q1479*H1479</f>
        <v>0</v>
      </c>
      <c r="S1479" s="206">
        <v>0</v>
      </c>
      <c r="T1479" s="207">
        <f>S1479*H1479</f>
        <v>0</v>
      </c>
      <c r="U1479" s="32"/>
      <c r="V1479" s="32"/>
      <c r="W1479" s="32"/>
      <c r="X1479" s="32"/>
      <c r="Y1479" s="32"/>
      <c r="Z1479" s="32"/>
      <c r="AA1479" s="32"/>
      <c r="AB1479" s="32"/>
      <c r="AC1479" s="32"/>
      <c r="AD1479" s="32"/>
      <c r="AE1479" s="32"/>
      <c r="AR1479" s="208" t="s">
        <v>112</v>
      </c>
      <c r="AT1479" s="208" t="s">
        <v>108</v>
      </c>
      <c r="AU1479" s="208" t="s">
        <v>76</v>
      </c>
      <c r="AY1479" s="11" t="s">
        <v>113</v>
      </c>
      <c r="BE1479" s="209">
        <f>IF(N1479="základní",J1479,0)</f>
        <v>0</v>
      </c>
      <c r="BF1479" s="209">
        <f>IF(N1479="snížená",J1479,0)</f>
        <v>0</v>
      </c>
      <c r="BG1479" s="209">
        <f>IF(N1479="zákl. přenesená",J1479,0)</f>
        <v>0</v>
      </c>
      <c r="BH1479" s="209">
        <f>IF(N1479="sníž. přenesená",J1479,0)</f>
        <v>0</v>
      </c>
      <c r="BI1479" s="209">
        <f>IF(N1479="nulová",J1479,0)</f>
        <v>0</v>
      </c>
      <c r="BJ1479" s="11" t="s">
        <v>84</v>
      </c>
      <c r="BK1479" s="209">
        <f>ROUND(I1479*H1479,2)</f>
        <v>0</v>
      </c>
      <c r="BL1479" s="11" t="s">
        <v>112</v>
      </c>
      <c r="BM1479" s="208" t="s">
        <v>2481</v>
      </c>
    </row>
    <row r="1480" s="2" customFormat="1">
      <c r="A1480" s="32"/>
      <c r="B1480" s="33"/>
      <c r="C1480" s="34"/>
      <c r="D1480" s="210" t="s">
        <v>115</v>
      </c>
      <c r="E1480" s="34"/>
      <c r="F1480" s="211" t="s">
        <v>2482</v>
      </c>
      <c r="G1480" s="34"/>
      <c r="H1480" s="34"/>
      <c r="I1480" s="134"/>
      <c r="J1480" s="34"/>
      <c r="K1480" s="34"/>
      <c r="L1480" s="38"/>
      <c r="M1480" s="212"/>
      <c r="N1480" s="213"/>
      <c r="O1480" s="85"/>
      <c r="P1480" s="85"/>
      <c r="Q1480" s="85"/>
      <c r="R1480" s="85"/>
      <c r="S1480" s="85"/>
      <c r="T1480" s="86"/>
      <c r="U1480" s="32"/>
      <c r="V1480" s="32"/>
      <c r="W1480" s="32"/>
      <c r="X1480" s="32"/>
      <c r="Y1480" s="32"/>
      <c r="Z1480" s="32"/>
      <c r="AA1480" s="32"/>
      <c r="AB1480" s="32"/>
      <c r="AC1480" s="32"/>
      <c r="AD1480" s="32"/>
      <c r="AE1480" s="32"/>
      <c r="AT1480" s="11" t="s">
        <v>115</v>
      </c>
      <c r="AU1480" s="11" t="s">
        <v>76</v>
      </c>
    </row>
    <row r="1481" s="2" customFormat="1">
      <c r="A1481" s="32"/>
      <c r="B1481" s="33"/>
      <c r="C1481" s="34"/>
      <c r="D1481" s="210" t="s">
        <v>117</v>
      </c>
      <c r="E1481" s="34"/>
      <c r="F1481" s="214" t="s">
        <v>2442</v>
      </c>
      <c r="G1481" s="34"/>
      <c r="H1481" s="34"/>
      <c r="I1481" s="134"/>
      <c r="J1481" s="34"/>
      <c r="K1481" s="34"/>
      <c r="L1481" s="38"/>
      <c r="M1481" s="212"/>
      <c r="N1481" s="213"/>
      <c r="O1481" s="85"/>
      <c r="P1481" s="85"/>
      <c r="Q1481" s="85"/>
      <c r="R1481" s="85"/>
      <c r="S1481" s="85"/>
      <c r="T1481" s="86"/>
      <c r="U1481" s="32"/>
      <c r="V1481" s="32"/>
      <c r="W1481" s="32"/>
      <c r="X1481" s="32"/>
      <c r="Y1481" s="32"/>
      <c r="Z1481" s="32"/>
      <c r="AA1481" s="32"/>
      <c r="AB1481" s="32"/>
      <c r="AC1481" s="32"/>
      <c r="AD1481" s="32"/>
      <c r="AE1481" s="32"/>
      <c r="AT1481" s="11" t="s">
        <v>117</v>
      </c>
      <c r="AU1481" s="11" t="s">
        <v>76</v>
      </c>
    </row>
    <row r="1482" s="2" customFormat="1" ht="16.5" customHeight="1">
      <c r="A1482" s="32"/>
      <c r="B1482" s="33"/>
      <c r="C1482" s="196" t="s">
        <v>2483</v>
      </c>
      <c r="D1482" s="196" t="s">
        <v>108</v>
      </c>
      <c r="E1482" s="197" t="s">
        <v>2484</v>
      </c>
      <c r="F1482" s="198" t="s">
        <v>2485</v>
      </c>
      <c r="G1482" s="199" t="s">
        <v>121</v>
      </c>
      <c r="H1482" s="200">
        <v>5</v>
      </c>
      <c r="I1482" s="201"/>
      <c r="J1482" s="202">
        <f>ROUND(I1482*H1482,2)</f>
        <v>0</v>
      </c>
      <c r="K1482" s="203"/>
      <c r="L1482" s="38"/>
      <c r="M1482" s="204" t="s">
        <v>1</v>
      </c>
      <c r="N1482" s="205" t="s">
        <v>41</v>
      </c>
      <c r="O1482" s="85"/>
      <c r="P1482" s="206">
        <f>O1482*H1482</f>
        <v>0</v>
      </c>
      <c r="Q1482" s="206">
        <v>0</v>
      </c>
      <c r="R1482" s="206">
        <f>Q1482*H1482</f>
        <v>0</v>
      </c>
      <c r="S1482" s="206">
        <v>0</v>
      </c>
      <c r="T1482" s="207">
        <f>S1482*H1482</f>
        <v>0</v>
      </c>
      <c r="U1482" s="32"/>
      <c r="V1482" s="32"/>
      <c r="W1482" s="32"/>
      <c r="X1482" s="32"/>
      <c r="Y1482" s="32"/>
      <c r="Z1482" s="32"/>
      <c r="AA1482" s="32"/>
      <c r="AB1482" s="32"/>
      <c r="AC1482" s="32"/>
      <c r="AD1482" s="32"/>
      <c r="AE1482" s="32"/>
      <c r="AR1482" s="208" t="s">
        <v>112</v>
      </c>
      <c r="AT1482" s="208" t="s">
        <v>108</v>
      </c>
      <c r="AU1482" s="208" t="s">
        <v>76</v>
      </c>
      <c r="AY1482" s="11" t="s">
        <v>113</v>
      </c>
      <c r="BE1482" s="209">
        <f>IF(N1482="základní",J1482,0)</f>
        <v>0</v>
      </c>
      <c r="BF1482" s="209">
        <f>IF(N1482="snížená",J1482,0)</f>
        <v>0</v>
      </c>
      <c r="BG1482" s="209">
        <f>IF(N1482="zákl. přenesená",J1482,0)</f>
        <v>0</v>
      </c>
      <c r="BH1482" s="209">
        <f>IF(N1482="sníž. přenesená",J1482,0)</f>
        <v>0</v>
      </c>
      <c r="BI1482" s="209">
        <f>IF(N1482="nulová",J1482,0)</f>
        <v>0</v>
      </c>
      <c r="BJ1482" s="11" t="s">
        <v>84</v>
      </c>
      <c r="BK1482" s="209">
        <f>ROUND(I1482*H1482,2)</f>
        <v>0</v>
      </c>
      <c r="BL1482" s="11" t="s">
        <v>112</v>
      </c>
      <c r="BM1482" s="208" t="s">
        <v>2486</v>
      </c>
    </row>
    <row r="1483" s="2" customFormat="1">
      <c r="A1483" s="32"/>
      <c r="B1483" s="33"/>
      <c r="C1483" s="34"/>
      <c r="D1483" s="210" t="s">
        <v>115</v>
      </c>
      <c r="E1483" s="34"/>
      <c r="F1483" s="211" t="s">
        <v>2487</v>
      </c>
      <c r="G1483" s="34"/>
      <c r="H1483" s="34"/>
      <c r="I1483" s="134"/>
      <c r="J1483" s="34"/>
      <c r="K1483" s="34"/>
      <c r="L1483" s="38"/>
      <c r="M1483" s="212"/>
      <c r="N1483" s="213"/>
      <c r="O1483" s="85"/>
      <c r="P1483" s="85"/>
      <c r="Q1483" s="85"/>
      <c r="R1483" s="85"/>
      <c r="S1483" s="85"/>
      <c r="T1483" s="86"/>
      <c r="U1483" s="32"/>
      <c r="V1483" s="32"/>
      <c r="W1483" s="32"/>
      <c r="X1483" s="32"/>
      <c r="Y1483" s="32"/>
      <c r="Z1483" s="32"/>
      <c r="AA1483" s="32"/>
      <c r="AB1483" s="32"/>
      <c r="AC1483" s="32"/>
      <c r="AD1483" s="32"/>
      <c r="AE1483" s="32"/>
      <c r="AT1483" s="11" t="s">
        <v>115</v>
      </c>
      <c r="AU1483" s="11" t="s">
        <v>76</v>
      </c>
    </row>
    <row r="1484" s="2" customFormat="1">
      <c r="A1484" s="32"/>
      <c r="B1484" s="33"/>
      <c r="C1484" s="34"/>
      <c r="D1484" s="210" t="s">
        <v>117</v>
      </c>
      <c r="E1484" s="34"/>
      <c r="F1484" s="214" t="s">
        <v>2442</v>
      </c>
      <c r="G1484" s="34"/>
      <c r="H1484" s="34"/>
      <c r="I1484" s="134"/>
      <c r="J1484" s="34"/>
      <c r="K1484" s="34"/>
      <c r="L1484" s="38"/>
      <c r="M1484" s="212"/>
      <c r="N1484" s="213"/>
      <c r="O1484" s="85"/>
      <c r="P1484" s="85"/>
      <c r="Q1484" s="85"/>
      <c r="R1484" s="85"/>
      <c r="S1484" s="85"/>
      <c r="T1484" s="86"/>
      <c r="U1484" s="32"/>
      <c r="V1484" s="32"/>
      <c r="W1484" s="32"/>
      <c r="X1484" s="32"/>
      <c r="Y1484" s="32"/>
      <c r="Z1484" s="32"/>
      <c r="AA1484" s="32"/>
      <c r="AB1484" s="32"/>
      <c r="AC1484" s="32"/>
      <c r="AD1484" s="32"/>
      <c r="AE1484" s="32"/>
      <c r="AT1484" s="11" t="s">
        <v>117</v>
      </c>
      <c r="AU1484" s="11" t="s">
        <v>76</v>
      </c>
    </row>
    <row r="1485" s="2" customFormat="1" ht="16.5" customHeight="1">
      <c r="A1485" s="32"/>
      <c r="B1485" s="33"/>
      <c r="C1485" s="196" t="s">
        <v>2488</v>
      </c>
      <c r="D1485" s="196" t="s">
        <v>108</v>
      </c>
      <c r="E1485" s="197" t="s">
        <v>2489</v>
      </c>
      <c r="F1485" s="198" t="s">
        <v>2490</v>
      </c>
      <c r="G1485" s="199" t="s">
        <v>121</v>
      </c>
      <c r="H1485" s="200">
        <v>20</v>
      </c>
      <c r="I1485" s="201"/>
      <c r="J1485" s="202">
        <f>ROUND(I1485*H1485,2)</f>
        <v>0</v>
      </c>
      <c r="K1485" s="203"/>
      <c r="L1485" s="38"/>
      <c r="M1485" s="204" t="s">
        <v>1</v>
      </c>
      <c r="N1485" s="205" t="s">
        <v>41</v>
      </c>
      <c r="O1485" s="85"/>
      <c r="P1485" s="206">
        <f>O1485*H1485</f>
        <v>0</v>
      </c>
      <c r="Q1485" s="206">
        <v>0</v>
      </c>
      <c r="R1485" s="206">
        <f>Q1485*H1485</f>
        <v>0</v>
      </c>
      <c r="S1485" s="206">
        <v>0</v>
      </c>
      <c r="T1485" s="207">
        <f>S1485*H1485</f>
        <v>0</v>
      </c>
      <c r="U1485" s="32"/>
      <c r="V1485" s="32"/>
      <c r="W1485" s="32"/>
      <c r="X1485" s="32"/>
      <c r="Y1485" s="32"/>
      <c r="Z1485" s="32"/>
      <c r="AA1485" s="32"/>
      <c r="AB1485" s="32"/>
      <c r="AC1485" s="32"/>
      <c r="AD1485" s="32"/>
      <c r="AE1485" s="32"/>
      <c r="AR1485" s="208" t="s">
        <v>112</v>
      </c>
      <c r="AT1485" s="208" t="s">
        <v>108</v>
      </c>
      <c r="AU1485" s="208" t="s">
        <v>76</v>
      </c>
      <c r="AY1485" s="11" t="s">
        <v>113</v>
      </c>
      <c r="BE1485" s="209">
        <f>IF(N1485="základní",J1485,0)</f>
        <v>0</v>
      </c>
      <c r="BF1485" s="209">
        <f>IF(N1485="snížená",J1485,0)</f>
        <v>0</v>
      </c>
      <c r="BG1485" s="209">
        <f>IF(N1485="zákl. přenesená",J1485,0)</f>
        <v>0</v>
      </c>
      <c r="BH1485" s="209">
        <f>IF(N1485="sníž. přenesená",J1485,0)</f>
        <v>0</v>
      </c>
      <c r="BI1485" s="209">
        <f>IF(N1485="nulová",J1485,0)</f>
        <v>0</v>
      </c>
      <c r="BJ1485" s="11" t="s">
        <v>84</v>
      </c>
      <c r="BK1485" s="209">
        <f>ROUND(I1485*H1485,2)</f>
        <v>0</v>
      </c>
      <c r="BL1485" s="11" t="s">
        <v>112</v>
      </c>
      <c r="BM1485" s="208" t="s">
        <v>2491</v>
      </c>
    </row>
    <row r="1486" s="2" customFormat="1">
      <c r="A1486" s="32"/>
      <c r="B1486" s="33"/>
      <c r="C1486" s="34"/>
      <c r="D1486" s="210" t="s">
        <v>115</v>
      </c>
      <c r="E1486" s="34"/>
      <c r="F1486" s="211" t="s">
        <v>2492</v>
      </c>
      <c r="G1486" s="34"/>
      <c r="H1486" s="34"/>
      <c r="I1486" s="134"/>
      <c r="J1486" s="34"/>
      <c r="K1486" s="34"/>
      <c r="L1486" s="38"/>
      <c r="M1486" s="212"/>
      <c r="N1486" s="213"/>
      <c r="O1486" s="85"/>
      <c r="P1486" s="85"/>
      <c r="Q1486" s="85"/>
      <c r="R1486" s="85"/>
      <c r="S1486" s="85"/>
      <c r="T1486" s="86"/>
      <c r="U1486" s="32"/>
      <c r="V1486" s="32"/>
      <c r="W1486" s="32"/>
      <c r="X1486" s="32"/>
      <c r="Y1486" s="32"/>
      <c r="Z1486" s="32"/>
      <c r="AA1486" s="32"/>
      <c r="AB1486" s="32"/>
      <c r="AC1486" s="32"/>
      <c r="AD1486" s="32"/>
      <c r="AE1486" s="32"/>
      <c r="AT1486" s="11" t="s">
        <v>115</v>
      </c>
      <c r="AU1486" s="11" t="s">
        <v>76</v>
      </c>
    </row>
    <row r="1487" s="2" customFormat="1">
      <c r="A1487" s="32"/>
      <c r="B1487" s="33"/>
      <c r="C1487" s="34"/>
      <c r="D1487" s="210" t="s">
        <v>117</v>
      </c>
      <c r="E1487" s="34"/>
      <c r="F1487" s="214" t="s">
        <v>2442</v>
      </c>
      <c r="G1487" s="34"/>
      <c r="H1487" s="34"/>
      <c r="I1487" s="134"/>
      <c r="J1487" s="34"/>
      <c r="K1487" s="34"/>
      <c r="L1487" s="38"/>
      <c r="M1487" s="212"/>
      <c r="N1487" s="213"/>
      <c r="O1487" s="85"/>
      <c r="P1487" s="85"/>
      <c r="Q1487" s="85"/>
      <c r="R1487" s="85"/>
      <c r="S1487" s="85"/>
      <c r="T1487" s="86"/>
      <c r="U1487" s="32"/>
      <c r="V1487" s="32"/>
      <c r="W1487" s="32"/>
      <c r="X1487" s="32"/>
      <c r="Y1487" s="32"/>
      <c r="Z1487" s="32"/>
      <c r="AA1487" s="32"/>
      <c r="AB1487" s="32"/>
      <c r="AC1487" s="32"/>
      <c r="AD1487" s="32"/>
      <c r="AE1487" s="32"/>
      <c r="AT1487" s="11" t="s">
        <v>117</v>
      </c>
      <c r="AU1487" s="11" t="s">
        <v>76</v>
      </c>
    </row>
    <row r="1488" s="2" customFormat="1" ht="16.5" customHeight="1">
      <c r="A1488" s="32"/>
      <c r="B1488" s="33"/>
      <c r="C1488" s="196" t="s">
        <v>2493</v>
      </c>
      <c r="D1488" s="196" t="s">
        <v>108</v>
      </c>
      <c r="E1488" s="197" t="s">
        <v>2494</v>
      </c>
      <c r="F1488" s="198" t="s">
        <v>2495</v>
      </c>
      <c r="G1488" s="199" t="s">
        <v>121</v>
      </c>
      <c r="H1488" s="200">
        <v>10</v>
      </c>
      <c r="I1488" s="201"/>
      <c r="J1488" s="202">
        <f>ROUND(I1488*H1488,2)</f>
        <v>0</v>
      </c>
      <c r="K1488" s="203"/>
      <c r="L1488" s="38"/>
      <c r="M1488" s="204" t="s">
        <v>1</v>
      </c>
      <c r="N1488" s="205" t="s">
        <v>41</v>
      </c>
      <c r="O1488" s="85"/>
      <c r="P1488" s="206">
        <f>O1488*H1488</f>
        <v>0</v>
      </c>
      <c r="Q1488" s="206">
        <v>0</v>
      </c>
      <c r="R1488" s="206">
        <f>Q1488*H1488</f>
        <v>0</v>
      </c>
      <c r="S1488" s="206">
        <v>0</v>
      </c>
      <c r="T1488" s="207">
        <f>S1488*H1488</f>
        <v>0</v>
      </c>
      <c r="U1488" s="32"/>
      <c r="V1488" s="32"/>
      <c r="W1488" s="32"/>
      <c r="X1488" s="32"/>
      <c r="Y1488" s="32"/>
      <c r="Z1488" s="32"/>
      <c r="AA1488" s="32"/>
      <c r="AB1488" s="32"/>
      <c r="AC1488" s="32"/>
      <c r="AD1488" s="32"/>
      <c r="AE1488" s="32"/>
      <c r="AR1488" s="208" t="s">
        <v>112</v>
      </c>
      <c r="AT1488" s="208" t="s">
        <v>108</v>
      </c>
      <c r="AU1488" s="208" t="s">
        <v>76</v>
      </c>
      <c r="AY1488" s="11" t="s">
        <v>113</v>
      </c>
      <c r="BE1488" s="209">
        <f>IF(N1488="základní",J1488,0)</f>
        <v>0</v>
      </c>
      <c r="BF1488" s="209">
        <f>IF(N1488="snížená",J1488,0)</f>
        <v>0</v>
      </c>
      <c r="BG1488" s="209">
        <f>IF(N1488="zákl. přenesená",J1488,0)</f>
        <v>0</v>
      </c>
      <c r="BH1488" s="209">
        <f>IF(N1488="sníž. přenesená",J1488,0)</f>
        <v>0</v>
      </c>
      <c r="BI1488" s="209">
        <f>IF(N1488="nulová",J1488,0)</f>
        <v>0</v>
      </c>
      <c r="BJ1488" s="11" t="s">
        <v>84</v>
      </c>
      <c r="BK1488" s="209">
        <f>ROUND(I1488*H1488,2)</f>
        <v>0</v>
      </c>
      <c r="BL1488" s="11" t="s">
        <v>112</v>
      </c>
      <c r="BM1488" s="208" t="s">
        <v>2496</v>
      </c>
    </row>
    <row r="1489" s="2" customFormat="1">
      <c r="A1489" s="32"/>
      <c r="B1489" s="33"/>
      <c r="C1489" s="34"/>
      <c r="D1489" s="210" t="s">
        <v>115</v>
      </c>
      <c r="E1489" s="34"/>
      <c r="F1489" s="211" t="s">
        <v>2497</v>
      </c>
      <c r="G1489" s="34"/>
      <c r="H1489" s="34"/>
      <c r="I1489" s="134"/>
      <c r="J1489" s="34"/>
      <c r="K1489" s="34"/>
      <c r="L1489" s="38"/>
      <c r="M1489" s="212"/>
      <c r="N1489" s="213"/>
      <c r="O1489" s="85"/>
      <c r="P1489" s="85"/>
      <c r="Q1489" s="85"/>
      <c r="R1489" s="85"/>
      <c r="S1489" s="85"/>
      <c r="T1489" s="86"/>
      <c r="U1489" s="32"/>
      <c r="V1489" s="32"/>
      <c r="W1489" s="32"/>
      <c r="X1489" s="32"/>
      <c r="Y1489" s="32"/>
      <c r="Z1489" s="32"/>
      <c r="AA1489" s="32"/>
      <c r="AB1489" s="32"/>
      <c r="AC1489" s="32"/>
      <c r="AD1489" s="32"/>
      <c r="AE1489" s="32"/>
      <c r="AT1489" s="11" t="s">
        <v>115</v>
      </c>
      <c r="AU1489" s="11" t="s">
        <v>76</v>
      </c>
    </row>
    <row r="1490" s="2" customFormat="1">
      <c r="A1490" s="32"/>
      <c r="B1490" s="33"/>
      <c r="C1490" s="34"/>
      <c r="D1490" s="210" t="s">
        <v>117</v>
      </c>
      <c r="E1490" s="34"/>
      <c r="F1490" s="214" t="s">
        <v>2442</v>
      </c>
      <c r="G1490" s="34"/>
      <c r="H1490" s="34"/>
      <c r="I1490" s="134"/>
      <c r="J1490" s="34"/>
      <c r="K1490" s="34"/>
      <c r="L1490" s="38"/>
      <c r="M1490" s="212"/>
      <c r="N1490" s="213"/>
      <c r="O1490" s="85"/>
      <c r="P1490" s="85"/>
      <c r="Q1490" s="85"/>
      <c r="R1490" s="85"/>
      <c r="S1490" s="85"/>
      <c r="T1490" s="86"/>
      <c r="U1490" s="32"/>
      <c r="V1490" s="32"/>
      <c r="W1490" s="32"/>
      <c r="X1490" s="32"/>
      <c r="Y1490" s="32"/>
      <c r="Z1490" s="32"/>
      <c r="AA1490" s="32"/>
      <c r="AB1490" s="32"/>
      <c r="AC1490" s="32"/>
      <c r="AD1490" s="32"/>
      <c r="AE1490" s="32"/>
      <c r="AT1490" s="11" t="s">
        <v>117</v>
      </c>
      <c r="AU1490" s="11" t="s">
        <v>76</v>
      </c>
    </row>
    <row r="1491" s="2" customFormat="1" ht="16.5" customHeight="1">
      <c r="A1491" s="32"/>
      <c r="B1491" s="33"/>
      <c r="C1491" s="196" t="s">
        <v>2498</v>
      </c>
      <c r="D1491" s="196" t="s">
        <v>108</v>
      </c>
      <c r="E1491" s="197" t="s">
        <v>2499</v>
      </c>
      <c r="F1491" s="198" t="s">
        <v>2500</v>
      </c>
      <c r="G1491" s="199" t="s">
        <v>121</v>
      </c>
      <c r="H1491" s="200">
        <v>5</v>
      </c>
      <c r="I1491" s="201"/>
      <c r="J1491" s="202">
        <f>ROUND(I1491*H1491,2)</f>
        <v>0</v>
      </c>
      <c r="K1491" s="203"/>
      <c r="L1491" s="38"/>
      <c r="M1491" s="204" t="s">
        <v>1</v>
      </c>
      <c r="N1491" s="205" t="s">
        <v>41</v>
      </c>
      <c r="O1491" s="85"/>
      <c r="P1491" s="206">
        <f>O1491*H1491</f>
        <v>0</v>
      </c>
      <c r="Q1491" s="206">
        <v>0</v>
      </c>
      <c r="R1491" s="206">
        <f>Q1491*H1491</f>
        <v>0</v>
      </c>
      <c r="S1491" s="206">
        <v>0</v>
      </c>
      <c r="T1491" s="207">
        <f>S1491*H1491</f>
        <v>0</v>
      </c>
      <c r="U1491" s="32"/>
      <c r="V1491" s="32"/>
      <c r="W1491" s="32"/>
      <c r="X1491" s="32"/>
      <c r="Y1491" s="32"/>
      <c r="Z1491" s="32"/>
      <c r="AA1491" s="32"/>
      <c r="AB1491" s="32"/>
      <c r="AC1491" s="32"/>
      <c r="AD1491" s="32"/>
      <c r="AE1491" s="32"/>
      <c r="AR1491" s="208" t="s">
        <v>112</v>
      </c>
      <c r="AT1491" s="208" t="s">
        <v>108</v>
      </c>
      <c r="AU1491" s="208" t="s">
        <v>76</v>
      </c>
      <c r="AY1491" s="11" t="s">
        <v>113</v>
      </c>
      <c r="BE1491" s="209">
        <f>IF(N1491="základní",J1491,0)</f>
        <v>0</v>
      </c>
      <c r="BF1491" s="209">
        <f>IF(N1491="snížená",J1491,0)</f>
        <v>0</v>
      </c>
      <c r="BG1491" s="209">
        <f>IF(N1491="zákl. přenesená",J1491,0)</f>
        <v>0</v>
      </c>
      <c r="BH1491" s="209">
        <f>IF(N1491="sníž. přenesená",J1491,0)</f>
        <v>0</v>
      </c>
      <c r="BI1491" s="209">
        <f>IF(N1491="nulová",J1491,0)</f>
        <v>0</v>
      </c>
      <c r="BJ1491" s="11" t="s">
        <v>84</v>
      </c>
      <c r="BK1491" s="209">
        <f>ROUND(I1491*H1491,2)</f>
        <v>0</v>
      </c>
      <c r="BL1491" s="11" t="s">
        <v>112</v>
      </c>
      <c r="BM1491" s="208" t="s">
        <v>2501</v>
      </c>
    </row>
    <row r="1492" s="2" customFormat="1">
      <c r="A1492" s="32"/>
      <c r="B1492" s="33"/>
      <c r="C1492" s="34"/>
      <c r="D1492" s="210" t="s">
        <v>115</v>
      </c>
      <c r="E1492" s="34"/>
      <c r="F1492" s="211" t="s">
        <v>2502</v>
      </c>
      <c r="G1492" s="34"/>
      <c r="H1492" s="34"/>
      <c r="I1492" s="134"/>
      <c r="J1492" s="34"/>
      <c r="K1492" s="34"/>
      <c r="L1492" s="38"/>
      <c r="M1492" s="212"/>
      <c r="N1492" s="213"/>
      <c r="O1492" s="85"/>
      <c r="P1492" s="85"/>
      <c r="Q1492" s="85"/>
      <c r="R1492" s="85"/>
      <c r="S1492" s="85"/>
      <c r="T1492" s="86"/>
      <c r="U1492" s="32"/>
      <c r="V1492" s="32"/>
      <c r="W1492" s="32"/>
      <c r="X1492" s="32"/>
      <c r="Y1492" s="32"/>
      <c r="Z1492" s="32"/>
      <c r="AA1492" s="32"/>
      <c r="AB1492" s="32"/>
      <c r="AC1492" s="32"/>
      <c r="AD1492" s="32"/>
      <c r="AE1492" s="32"/>
      <c r="AT1492" s="11" t="s">
        <v>115</v>
      </c>
      <c r="AU1492" s="11" t="s">
        <v>76</v>
      </c>
    </row>
    <row r="1493" s="2" customFormat="1">
      <c r="A1493" s="32"/>
      <c r="B1493" s="33"/>
      <c r="C1493" s="34"/>
      <c r="D1493" s="210" t="s">
        <v>117</v>
      </c>
      <c r="E1493" s="34"/>
      <c r="F1493" s="214" t="s">
        <v>2442</v>
      </c>
      <c r="G1493" s="34"/>
      <c r="H1493" s="34"/>
      <c r="I1493" s="134"/>
      <c r="J1493" s="34"/>
      <c r="K1493" s="34"/>
      <c r="L1493" s="38"/>
      <c r="M1493" s="212"/>
      <c r="N1493" s="213"/>
      <c r="O1493" s="85"/>
      <c r="P1493" s="85"/>
      <c r="Q1493" s="85"/>
      <c r="R1493" s="85"/>
      <c r="S1493" s="85"/>
      <c r="T1493" s="86"/>
      <c r="U1493" s="32"/>
      <c r="V1493" s="32"/>
      <c r="W1493" s="32"/>
      <c r="X1493" s="32"/>
      <c r="Y1493" s="32"/>
      <c r="Z1493" s="32"/>
      <c r="AA1493" s="32"/>
      <c r="AB1493" s="32"/>
      <c r="AC1493" s="32"/>
      <c r="AD1493" s="32"/>
      <c r="AE1493" s="32"/>
      <c r="AT1493" s="11" t="s">
        <v>117</v>
      </c>
      <c r="AU1493" s="11" t="s">
        <v>76</v>
      </c>
    </row>
    <row r="1494" s="2" customFormat="1" ht="16.5" customHeight="1">
      <c r="A1494" s="32"/>
      <c r="B1494" s="33"/>
      <c r="C1494" s="196" t="s">
        <v>2503</v>
      </c>
      <c r="D1494" s="196" t="s">
        <v>108</v>
      </c>
      <c r="E1494" s="197" t="s">
        <v>2504</v>
      </c>
      <c r="F1494" s="198" t="s">
        <v>2505</v>
      </c>
      <c r="G1494" s="199" t="s">
        <v>121</v>
      </c>
      <c r="H1494" s="200">
        <v>30</v>
      </c>
      <c r="I1494" s="201"/>
      <c r="J1494" s="202">
        <f>ROUND(I1494*H1494,2)</f>
        <v>0</v>
      </c>
      <c r="K1494" s="203"/>
      <c r="L1494" s="38"/>
      <c r="M1494" s="204" t="s">
        <v>1</v>
      </c>
      <c r="N1494" s="205" t="s">
        <v>41</v>
      </c>
      <c r="O1494" s="85"/>
      <c r="P1494" s="206">
        <f>O1494*H1494</f>
        <v>0</v>
      </c>
      <c r="Q1494" s="206">
        <v>0</v>
      </c>
      <c r="R1494" s="206">
        <f>Q1494*H1494</f>
        <v>0</v>
      </c>
      <c r="S1494" s="206">
        <v>0</v>
      </c>
      <c r="T1494" s="207">
        <f>S1494*H1494</f>
        <v>0</v>
      </c>
      <c r="U1494" s="32"/>
      <c r="V1494" s="32"/>
      <c r="W1494" s="32"/>
      <c r="X1494" s="32"/>
      <c r="Y1494" s="32"/>
      <c r="Z1494" s="32"/>
      <c r="AA1494" s="32"/>
      <c r="AB1494" s="32"/>
      <c r="AC1494" s="32"/>
      <c r="AD1494" s="32"/>
      <c r="AE1494" s="32"/>
      <c r="AR1494" s="208" t="s">
        <v>112</v>
      </c>
      <c r="AT1494" s="208" t="s">
        <v>108</v>
      </c>
      <c r="AU1494" s="208" t="s">
        <v>76</v>
      </c>
      <c r="AY1494" s="11" t="s">
        <v>113</v>
      </c>
      <c r="BE1494" s="209">
        <f>IF(N1494="základní",J1494,0)</f>
        <v>0</v>
      </c>
      <c r="BF1494" s="209">
        <f>IF(N1494="snížená",J1494,0)</f>
        <v>0</v>
      </c>
      <c r="BG1494" s="209">
        <f>IF(N1494="zákl. přenesená",J1494,0)</f>
        <v>0</v>
      </c>
      <c r="BH1494" s="209">
        <f>IF(N1494="sníž. přenesená",J1494,0)</f>
        <v>0</v>
      </c>
      <c r="BI1494" s="209">
        <f>IF(N1494="nulová",J1494,0)</f>
        <v>0</v>
      </c>
      <c r="BJ1494" s="11" t="s">
        <v>84</v>
      </c>
      <c r="BK1494" s="209">
        <f>ROUND(I1494*H1494,2)</f>
        <v>0</v>
      </c>
      <c r="BL1494" s="11" t="s">
        <v>112</v>
      </c>
      <c r="BM1494" s="208" t="s">
        <v>2506</v>
      </c>
    </row>
    <row r="1495" s="2" customFormat="1">
      <c r="A1495" s="32"/>
      <c r="B1495" s="33"/>
      <c r="C1495" s="34"/>
      <c r="D1495" s="210" t="s">
        <v>115</v>
      </c>
      <c r="E1495" s="34"/>
      <c r="F1495" s="211" t="s">
        <v>2505</v>
      </c>
      <c r="G1495" s="34"/>
      <c r="H1495" s="34"/>
      <c r="I1495" s="134"/>
      <c r="J1495" s="34"/>
      <c r="K1495" s="34"/>
      <c r="L1495" s="38"/>
      <c r="M1495" s="212"/>
      <c r="N1495" s="213"/>
      <c r="O1495" s="85"/>
      <c r="P1495" s="85"/>
      <c r="Q1495" s="85"/>
      <c r="R1495" s="85"/>
      <c r="S1495" s="85"/>
      <c r="T1495" s="86"/>
      <c r="U1495" s="32"/>
      <c r="V1495" s="32"/>
      <c r="W1495" s="32"/>
      <c r="X1495" s="32"/>
      <c r="Y1495" s="32"/>
      <c r="Z1495" s="32"/>
      <c r="AA1495" s="32"/>
      <c r="AB1495" s="32"/>
      <c r="AC1495" s="32"/>
      <c r="AD1495" s="32"/>
      <c r="AE1495" s="32"/>
      <c r="AT1495" s="11" t="s">
        <v>115</v>
      </c>
      <c r="AU1495" s="11" t="s">
        <v>76</v>
      </c>
    </row>
    <row r="1496" s="2" customFormat="1" ht="16.5" customHeight="1">
      <c r="A1496" s="32"/>
      <c r="B1496" s="33"/>
      <c r="C1496" s="196" t="s">
        <v>2507</v>
      </c>
      <c r="D1496" s="196" t="s">
        <v>108</v>
      </c>
      <c r="E1496" s="197" t="s">
        <v>2508</v>
      </c>
      <c r="F1496" s="198" t="s">
        <v>2509</v>
      </c>
      <c r="G1496" s="199" t="s">
        <v>571</v>
      </c>
      <c r="H1496" s="200">
        <v>50</v>
      </c>
      <c r="I1496" s="201"/>
      <c r="J1496" s="202">
        <f>ROUND(I1496*H1496,2)</f>
        <v>0</v>
      </c>
      <c r="K1496" s="203"/>
      <c r="L1496" s="38"/>
      <c r="M1496" s="204" t="s">
        <v>1</v>
      </c>
      <c r="N1496" s="205" t="s">
        <v>41</v>
      </c>
      <c r="O1496" s="85"/>
      <c r="P1496" s="206">
        <f>O1496*H1496</f>
        <v>0</v>
      </c>
      <c r="Q1496" s="206">
        <v>0</v>
      </c>
      <c r="R1496" s="206">
        <f>Q1496*H1496</f>
        <v>0</v>
      </c>
      <c r="S1496" s="206">
        <v>0</v>
      </c>
      <c r="T1496" s="207">
        <f>S1496*H1496</f>
        <v>0</v>
      </c>
      <c r="U1496" s="32"/>
      <c r="V1496" s="32"/>
      <c r="W1496" s="32"/>
      <c r="X1496" s="32"/>
      <c r="Y1496" s="32"/>
      <c r="Z1496" s="32"/>
      <c r="AA1496" s="32"/>
      <c r="AB1496" s="32"/>
      <c r="AC1496" s="32"/>
      <c r="AD1496" s="32"/>
      <c r="AE1496" s="32"/>
      <c r="AR1496" s="208" t="s">
        <v>112</v>
      </c>
      <c r="AT1496" s="208" t="s">
        <v>108</v>
      </c>
      <c r="AU1496" s="208" t="s">
        <v>76</v>
      </c>
      <c r="AY1496" s="11" t="s">
        <v>113</v>
      </c>
      <c r="BE1496" s="209">
        <f>IF(N1496="základní",J1496,0)</f>
        <v>0</v>
      </c>
      <c r="BF1496" s="209">
        <f>IF(N1496="snížená",J1496,0)</f>
        <v>0</v>
      </c>
      <c r="BG1496" s="209">
        <f>IF(N1496="zákl. přenesená",J1496,0)</f>
        <v>0</v>
      </c>
      <c r="BH1496" s="209">
        <f>IF(N1496="sníž. přenesená",J1496,0)</f>
        <v>0</v>
      </c>
      <c r="BI1496" s="209">
        <f>IF(N1496="nulová",J1496,0)</f>
        <v>0</v>
      </c>
      <c r="BJ1496" s="11" t="s">
        <v>84</v>
      </c>
      <c r="BK1496" s="209">
        <f>ROUND(I1496*H1496,2)</f>
        <v>0</v>
      </c>
      <c r="BL1496" s="11" t="s">
        <v>112</v>
      </c>
      <c r="BM1496" s="208" t="s">
        <v>2510</v>
      </c>
    </row>
    <row r="1497" s="2" customFormat="1">
      <c r="A1497" s="32"/>
      <c r="B1497" s="33"/>
      <c r="C1497" s="34"/>
      <c r="D1497" s="210" t="s">
        <v>115</v>
      </c>
      <c r="E1497" s="34"/>
      <c r="F1497" s="211" t="s">
        <v>2511</v>
      </c>
      <c r="G1497" s="34"/>
      <c r="H1497" s="34"/>
      <c r="I1497" s="134"/>
      <c r="J1497" s="34"/>
      <c r="K1497" s="34"/>
      <c r="L1497" s="38"/>
      <c r="M1497" s="212"/>
      <c r="N1497" s="213"/>
      <c r="O1497" s="85"/>
      <c r="P1497" s="85"/>
      <c r="Q1497" s="85"/>
      <c r="R1497" s="85"/>
      <c r="S1497" s="85"/>
      <c r="T1497" s="86"/>
      <c r="U1497" s="32"/>
      <c r="V1497" s="32"/>
      <c r="W1497" s="32"/>
      <c r="X1497" s="32"/>
      <c r="Y1497" s="32"/>
      <c r="Z1497" s="32"/>
      <c r="AA1497" s="32"/>
      <c r="AB1497" s="32"/>
      <c r="AC1497" s="32"/>
      <c r="AD1497" s="32"/>
      <c r="AE1497" s="32"/>
      <c r="AT1497" s="11" t="s">
        <v>115</v>
      </c>
      <c r="AU1497" s="11" t="s">
        <v>76</v>
      </c>
    </row>
    <row r="1498" s="2" customFormat="1">
      <c r="A1498" s="32"/>
      <c r="B1498" s="33"/>
      <c r="C1498" s="34"/>
      <c r="D1498" s="210" t="s">
        <v>117</v>
      </c>
      <c r="E1498" s="34"/>
      <c r="F1498" s="214" t="s">
        <v>2512</v>
      </c>
      <c r="G1498" s="34"/>
      <c r="H1498" s="34"/>
      <c r="I1498" s="134"/>
      <c r="J1498" s="34"/>
      <c r="K1498" s="34"/>
      <c r="L1498" s="38"/>
      <c r="M1498" s="212"/>
      <c r="N1498" s="213"/>
      <c r="O1498" s="85"/>
      <c r="P1498" s="85"/>
      <c r="Q1498" s="85"/>
      <c r="R1498" s="85"/>
      <c r="S1498" s="85"/>
      <c r="T1498" s="86"/>
      <c r="U1498" s="32"/>
      <c r="V1498" s="32"/>
      <c r="W1498" s="32"/>
      <c r="X1498" s="32"/>
      <c r="Y1498" s="32"/>
      <c r="Z1498" s="32"/>
      <c r="AA1498" s="32"/>
      <c r="AB1498" s="32"/>
      <c r="AC1498" s="32"/>
      <c r="AD1498" s="32"/>
      <c r="AE1498" s="32"/>
      <c r="AT1498" s="11" t="s">
        <v>117</v>
      </c>
      <c r="AU1498" s="11" t="s">
        <v>76</v>
      </c>
    </row>
    <row r="1499" s="2" customFormat="1" ht="16.5" customHeight="1">
      <c r="A1499" s="32"/>
      <c r="B1499" s="33"/>
      <c r="C1499" s="196" t="s">
        <v>2513</v>
      </c>
      <c r="D1499" s="196" t="s">
        <v>108</v>
      </c>
      <c r="E1499" s="197" t="s">
        <v>2514</v>
      </c>
      <c r="F1499" s="198" t="s">
        <v>2515</v>
      </c>
      <c r="G1499" s="199" t="s">
        <v>571</v>
      </c>
      <c r="H1499" s="200">
        <v>50</v>
      </c>
      <c r="I1499" s="201"/>
      <c r="J1499" s="202">
        <f>ROUND(I1499*H1499,2)</f>
        <v>0</v>
      </c>
      <c r="K1499" s="203"/>
      <c r="L1499" s="38"/>
      <c r="M1499" s="204" t="s">
        <v>1</v>
      </c>
      <c r="N1499" s="205" t="s">
        <v>41</v>
      </c>
      <c r="O1499" s="85"/>
      <c r="P1499" s="206">
        <f>O1499*H1499</f>
        <v>0</v>
      </c>
      <c r="Q1499" s="206">
        <v>0</v>
      </c>
      <c r="R1499" s="206">
        <f>Q1499*H1499</f>
        <v>0</v>
      </c>
      <c r="S1499" s="206">
        <v>0</v>
      </c>
      <c r="T1499" s="207">
        <f>S1499*H1499</f>
        <v>0</v>
      </c>
      <c r="U1499" s="32"/>
      <c r="V1499" s="32"/>
      <c r="W1499" s="32"/>
      <c r="X1499" s="32"/>
      <c r="Y1499" s="32"/>
      <c r="Z1499" s="32"/>
      <c r="AA1499" s="32"/>
      <c r="AB1499" s="32"/>
      <c r="AC1499" s="32"/>
      <c r="AD1499" s="32"/>
      <c r="AE1499" s="32"/>
      <c r="AR1499" s="208" t="s">
        <v>112</v>
      </c>
      <c r="AT1499" s="208" t="s">
        <v>108</v>
      </c>
      <c r="AU1499" s="208" t="s">
        <v>76</v>
      </c>
      <c r="AY1499" s="11" t="s">
        <v>113</v>
      </c>
      <c r="BE1499" s="209">
        <f>IF(N1499="základní",J1499,0)</f>
        <v>0</v>
      </c>
      <c r="BF1499" s="209">
        <f>IF(N1499="snížená",J1499,0)</f>
        <v>0</v>
      </c>
      <c r="BG1499" s="209">
        <f>IF(N1499="zákl. přenesená",J1499,0)</f>
        <v>0</v>
      </c>
      <c r="BH1499" s="209">
        <f>IF(N1499="sníž. přenesená",J1499,0)</f>
        <v>0</v>
      </c>
      <c r="BI1499" s="209">
        <f>IF(N1499="nulová",J1499,0)</f>
        <v>0</v>
      </c>
      <c r="BJ1499" s="11" t="s">
        <v>84</v>
      </c>
      <c r="BK1499" s="209">
        <f>ROUND(I1499*H1499,2)</f>
        <v>0</v>
      </c>
      <c r="BL1499" s="11" t="s">
        <v>112</v>
      </c>
      <c r="BM1499" s="208" t="s">
        <v>2516</v>
      </c>
    </row>
    <row r="1500" s="2" customFormat="1">
      <c r="A1500" s="32"/>
      <c r="B1500" s="33"/>
      <c r="C1500" s="34"/>
      <c r="D1500" s="210" t="s">
        <v>115</v>
      </c>
      <c r="E1500" s="34"/>
      <c r="F1500" s="211" t="s">
        <v>2517</v>
      </c>
      <c r="G1500" s="34"/>
      <c r="H1500" s="34"/>
      <c r="I1500" s="134"/>
      <c r="J1500" s="34"/>
      <c r="K1500" s="34"/>
      <c r="L1500" s="38"/>
      <c r="M1500" s="212"/>
      <c r="N1500" s="213"/>
      <c r="O1500" s="85"/>
      <c r="P1500" s="85"/>
      <c r="Q1500" s="85"/>
      <c r="R1500" s="85"/>
      <c r="S1500" s="85"/>
      <c r="T1500" s="86"/>
      <c r="U1500" s="32"/>
      <c r="V1500" s="32"/>
      <c r="W1500" s="32"/>
      <c r="X1500" s="32"/>
      <c r="Y1500" s="32"/>
      <c r="Z1500" s="32"/>
      <c r="AA1500" s="32"/>
      <c r="AB1500" s="32"/>
      <c r="AC1500" s="32"/>
      <c r="AD1500" s="32"/>
      <c r="AE1500" s="32"/>
      <c r="AT1500" s="11" t="s">
        <v>115</v>
      </c>
      <c r="AU1500" s="11" t="s">
        <v>76</v>
      </c>
    </row>
    <row r="1501" s="2" customFormat="1">
      <c r="A1501" s="32"/>
      <c r="B1501" s="33"/>
      <c r="C1501" s="34"/>
      <c r="D1501" s="210" t="s">
        <v>117</v>
      </c>
      <c r="E1501" s="34"/>
      <c r="F1501" s="214" t="s">
        <v>2512</v>
      </c>
      <c r="G1501" s="34"/>
      <c r="H1501" s="34"/>
      <c r="I1501" s="134"/>
      <c r="J1501" s="34"/>
      <c r="K1501" s="34"/>
      <c r="L1501" s="38"/>
      <c r="M1501" s="212"/>
      <c r="N1501" s="213"/>
      <c r="O1501" s="85"/>
      <c r="P1501" s="85"/>
      <c r="Q1501" s="85"/>
      <c r="R1501" s="85"/>
      <c r="S1501" s="85"/>
      <c r="T1501" s="86"/>
      <c r="U1501" s="32"/>
      <c r="V1501" s="32"/>
      <c r="W1501" s="32"/>
      <c r="X1501" s="32"/>
      <c r="Y1501" s="32"/>
      <c r="Z1501" s="32"/>
      <c r="AA1501" s="32"/>
      <c r="AB1501" s="32"/>
      <c r="AC1501" s="32"/>
      <c r="AD1501" s="32"/>
      <c r="AE1501" s="32"/>
      <c r="AT1501" s="11" t="s">
        <v>117</v>
      </c>
      <c r="AU1501" s="11" t="s">
        <v>76</v>
      </c>
    </row>
    <row r="1502" s="2" customFormat="1" ht="16.5" customHeight="1">
      <c r="A1502" s="32"/>
      <c r="B1502" s="33"/>
      <c r="C1502" s="196" t="s">
        <v>2518</v>
      </c>
      <c r="D1502" s="196" t="s">
        <v>108</v>
      </c>
      <c r="E1502" s="197" t="s">
        <v>2519</v>
      </c>
      <c r="F1502" s="198" t="s">
        <v>2520</v>
      </c>
      <c r="G1502" s="199" t="s">
        <v>571</v>
      </c>
      <c r="H1502" s="200">
        <v>30</v>
      </c>
      <c r="I1502" s="201"/>
      <c r="J1502" s="202">
        <f>ROUND(I1502*H1502,2)</f>
        <v>0</v>
      </c>
      <c r="K1502" s="203"/>
      <c r="L1502" s="38"/>
      <c r="M1502" s="204" t="s">
        <v>1</v>
      </c>
      <c r="N1502" s="205" t="s">
        <v>41</v>
      </c>
      <c r="O1502" s="85"/>
      <c r="P1502" s="206">
        <f>O1502*H1502</f>
        <v>0</v>
      </c>
      <c r="Q1502" s="206">
        <v>0</v>
      </c>
      <c r="R1502" s="206">
        <f>Q1502*H1502</f>
        <v>0</v>
      </c>
      <c r="S1502" s="206">
        <v>0</v>
      </c>
      <c r="T1502" s="207">
        <f>S1502*H1502</f>
        <v>0</v>
      </c>
      <c r="U1502" s="32"/>
      <c r="V1502" s="32"/>
      <c r="W1502" s="32"/>
      <c r="X1502" s="32"/>
      <c r="Y1502" s="32"/>
      <c r="Z1502" s="32"/>
      <c r="AA1502" s="32"/>
      <c r="AB1502" s="32"/>
      <c r="AC1502" s="32"/>
      <c r="AD1502" s="32"/>
      <c r="AE1502" s="32"/>
      <c r="AR1502" s="208" t="s">
        <v>112</v>
      </c>
      <c r="AT1502" s="208" t="s">
        <v>108</v>
      </c>
      <c r="AU1502" s="208" t="s">
        <v>76</v>
      </c>
      <c r="AY1502" s="11" t="s">
        <v>113</v>
      </c>
      <c r="BE1502" s="209">
        <f>IF(N1502="základní",J1502,0)</f>
        <v>0</v>
      </c>
      <c r="BF1502" s="209">
        <f>IF(N1502="snížená",J1502,0)</f>
        <v>0</v>
      </c>
      <c r="BG1502" s="209">
        <f>IF(N1502="zákl. přenesená",J1502,0)</f>
        <v>0</v>
      </c>
      <c r="BH1502" s="209">
        <f>IF(N1502="sníž. přenesená",J1502,0)</f>
        <v>0</v>
      </c>
      <c r="BI1502" s="209">
        <f>IF(N1502="nulová",J1502,0)</f>
        <v>0</v>
      </c>
      <c r="BJ1502" s="11" t="s">
        <v>84</v>
      </c>
      <c r="BK1502" s="209">
        <f>ROUND(I1502*H1502,2)</f>
        <v>0</v>
      </c>
      <c r="BL1502" s="11" t="s">
        <v>112</v>
      </c>
      <c r="BM1502" s="208" t="s">
        <v>2521</v>
      </c>
    </row>
    <row r="1503" s="2" customFormat="1">
      <c r="A1503" s="32"/>
      <c r="B1503" s="33"/>
      <c r="C1503" s="34"/>
      <c r="D1503" s="210" t="s">
        <v>115</v>
      </c>
      <c r="E1503" s="34"/>
      <c r="F1503" s="211" t="s">
        <v>2522</v>
      </c>
      <c r="G1503" s="34"/>
      <c r="H1503" s="34"/>
      <c r="I1503" s="134"/>
      <c r="J1503" s="34"/>
      <c r="K1503" s="34"/>
      <c r="L1503" s="38"/>
      <c r="M1503" s="212"/>
      <c r="N1503" s="213"/>
      <c r="O1503" s="85"/>
      <c r="P1503" s="85"/>
      <c r="Q1503" s="85"/>
      <c r="R1503" s="85"/>
      <c r="S1503" s="85"/>
      <c r="T1503" s="86"/>
      <c r="U1503" s="32"/>
      <c r="V1503" s="32"/>
      <c r="W1503" s="32"/>
      <c r="X1503" s="32"/>
      <c r="Y1503" s="32"/>
      <c r="Z1503" s="32"/>
      <c r="AA1503" s="32"/>
      <c r="AB1503" s="32"/>
      <c r="AC1503" s="32"/>
      <c r="AD1503" s="32"/>
      <c r="AE1503" s="32"/>
      <c r="AT1503" s="11" t="s">
        <v>115</v>
      </c>
      <c r="AU1503" s="11" t="s">
        <v>76</v>
      </c>
    </row>
    <row r="1504" s="2" customFormat="1">
      <c r="A1504" s="32"/>
      <c r="B1504" s="33"/>
      <c r="C1504" s="34"/>
      <c r="D1504" s="210" t="s">
        <v>117</v>
      </c>
      <c r="E1504" s="34"/>
      <c r="F1504" s="214" t="s">
        <v>2512</v>
      </c>
      <c r="G1504" s="34"/>
      <c r="H1504" s="34"/>
      <c r="I1504" s="134"/>
      <c r="J1504" s="34"/>
      <c r="K1504" s="34"/>
      <c r="L1504" s="38"/>
      <c r="M1504" s="212"/>
      <c r="N1504" s="213"/>
      <c r="O1504" s="85"/>
      <c r="P1504" s="85"/>
      <c r="Q1504" s="85"/>
      <c r="R1504" s="85"/>
      <c r="S1504" s="85"/>
      <c r="T1504" s="86"/>
      <c r="U1504" s="32"/>
      <c r="V1504" s="32"/>
      <c r="W1504" s="32"/>
      <c r="X1504" s="32"/>
      <c r="Y1504" s="32"/>
      <c r="Z1504" s="32"/>
      <c r="AA1504" s="32"/>
      <c r="AB1504" s="32"/>
      <c r="AC1504" s="32"/>
      <c r="AD1504" s="32"/>
      <c r="AE1504" s="32"/>
      <c r="AT1504" s="11" t="s">
        <v>117</v>
      </c>
      <c r="AU1504" s="11" t="s">
        <v>76</v>
      </c>
    </row>
    <row r="1505" s="2" customFormat="1" ht="16.5" customHeight="1">
      <c r="A1505" s="32"/>
      <c r="B1505" s="33"/>
      <c r="C1505" s="196" t="s">
        <v>2523</v>
      </c>
      <c r="D1505" s="196" t="s">
        <v>108</v>
      </c>
      <c r="E1505" s="197" t="s">
        <v>2524</v>
      </c>
      <c r="F1505" s="198" t="s">
        <v>2525</v>
      </c>
      <c r="G1505" s="199" t="s">
        <v>571</v>
      </c>
      <c r="H1505" s="200">
        <v>30</v>
      </c>
      <c r="I1505" s="201"/>
      <c r="J1505" s="202">
        <f>ROUND(I1505*H1505,2)</f>
        <v>0</v>
      </c>
      <c r="K1505" s="203"/>
      <c r="L1505" s="38"/>
      <c r="M1505" s="204" t="s">
        <v>1</v>
      </c>
      <c r="N1505" s="205" t="s">
        <v>41</v>
      </c>
      <c r="O1505" s="85"/>
      <c r="P1505" s="206">
        <f>O1505*H1505</f>
        <v>0</v>
      </c>
      <c r="Q1505" s="206">
        <v>0</v>
      </c>
      <c r="R1505" s="206">
        <f>Q1505*H1505</f>
        <v>0</v>
      </c>
      <c r="S1505" s="206">
        <v>0</v>
      </c>
      <c r="T1505" s="207">
        <f>S1505*H1505</f>
        <v>0</v>
      </c>
      <c r="U1505" s="32"/>
      <c r="V1505" s="32"/>
      <c r="W1505" s="32"/>
      <c r="X1505" s="32"/>
      <c r="Y1505" s="32"/>
      <c r="Z1505" s="32"/>
      <c r="AA1505" s="32"/>
      <c r="AB1505" s="32"/>
      <c r="AC1505" s="32"/>
      <c r="AD1505" s="32"/>
      <c r="AE1505" s="32"/>
      <c r="AR1505" s="208" t="s">
        <v>112</v>
      </c>
      <c r="AT1505" s="208" t="s">
        <v>108</v>
      </c>
      <c r="AU1505" s="208" t="s">
        <v>76</v>
      </c>
      <c r="AY1505" s="11" t="s">
        <v>113</v>
      </c>
      <c r="BE1505" s="209">
        <f>IF(N1505="základní",J1505,0)</f>
        <v>0</v>
      </c>
      <c r="BF1505" s="209">
        <f>IF(N1505="snížená",J1505,0)</f>
        <v>0</v>
      </c>
      <c r="BG1505" s="209">
        <f>IF(N1505="zákl. přenesená",J1505,0)</f>
        <v>0</v>
      </c>
      <c r="BH1505" s="209">
        <f>IF(N1505="sníž. přenesená",J1505,0)</f>
        <v>0</v>
      </c>
      <c r="BI1505" s="209">
        <f>IF(N1505="nulová",J1505,0)</f>
        <v>0</v>
      </c>
      <c r="BJ1505" s="11" t="s">
        <v>84</v>
      </c>
      <c r="BK1505" s="209">
        <f>ROUND(I1505*H1505,2)</f>
        <v>0</v>
      </c>
      <c r="BL1505" s="11" t="s">
        <v>112</v>
      </c>
      <c r="BM1505" s="208" t="s">
        <v>2526</v>
      </c>
    </row>
    <row r="1506" s="2" customFormat="1">
      <c r="A1506" s="32"/>
      <c r="B1506" s="33"/>
      <c r="C1506" s="34"/>
      <c r="D1506" s="210" t="s">
        <v>115</v>
      </c>
      <c r="E1506" s="34"/>
      <c r="F1506" s="211" t="s">
        <v>2527</v>
      </c>
      <c r="G1506" s="34"/>
      <c r="H1506" s="34"/>
      <c r="I1506" s="134"/>
      <c r="J1506" s="34"/>
      <c r="K1506" s="34"/>
      <c r="L1506" s="38"/>
      <c r="M1506" s="212"/>
      <c r="N1506" s="213"/>
      <c r="O1506" s="85"/>
      <c r="P1506" s="85"/>
      <c r="Q1506" s="85"/>
      <c r="R1506" s="85"/>
      <c r="S1506" s="85"/>
      <c r="T1506" s="86"/>
      <c r="U1506" s="32"/>
      <c r="V1506" s="32"/>
      <c r="W1506" s="32"/>
      <c r="X1506" s="32"/>
      <c r="Y1506" s="32"/>
      <c r="Z1506" s="32"/>
      <c r="AA1506" s="32"/>
      <c r="AB1506" s="32"/>
      <c r="AC1506" s="32"/>
      <c r="AD1506" s="32"/>
      <c r="AE1506" s="32"/>
      <c r="AT1506" s="11" t="s">
        <v>115</v>
      </c>
      <c r="AU1506" s="11" t="s">
        <v>76</v>
      </c>
    </row>
    <row r="1507" s="2" customFormat="1">
      <c r="A1507" s="32"/>
      <c r="B1507" s="33"/>
      <c r="C1507" s="34"/>
      <c r="D1507" s="210" t="s">
        <v>117</v>
      </c>
      <c r="E1507" s="34"/>
      <c r="F1507" s="214" t="s">
        <v>2512</v>
      </c>
      <c r="G1507" s="34"/>
      <c r="H1507" s="34"/>
      <c r="I1507" s="134"/>
      <c r="J1507" s="34"/>
      <c r="K1507" s="34"/>
      <c r="L1507" s="38"/>
      <c r="M1507" s="212"/>
      <c r="N1507" s="213"/>
      <c r="O1507" s="85"/>
      <c r="P1507" s="85"/>
      <c r="Q1507" s="85"/>
      <c r="R1507" s="85"/>
      <c r="S1507" s="85"/>
      <c r="T1507" s="86"/>
      <c r="U1507" s="32"/>
      <c r="V1507" s="32"/>
      <c r="W1507" s="32"/>
      <c r="X1507" s="32"/>
      <c r="Y1507" s="32"/>
      <c r="Z1507" s="32"/>
      <c r="AA1507" s="32"/>
      <c r="AB1507" s="32"/>
      <c r="AC1507" s="32"/>
      <c r="AD1507" s="32"/>
      <c r="AE1507" s="32"/>
      <c r="AT1507" s="11" t="s">
        <v>117</v>
      </c>
      <c r="AU1507" s="11" t="s">
        <v>76</v>
      </c>
    </row>
    <row r="1508" s="2" customFormat="1" ht="16.5" customHeight="1">
      <c r="A1508" s="32"/>
      <c r="B1508" s="33"/>
      <c r="C1508" s="196" t="s">
        <v>2528</v>
      </c>
      <c r="D1508" s="196" t="s">
        <v>108</v>
      </c>
      <c r="E1508" s="197" t="s">
        <v>2529</v>
      </c>
      <c r="F1508" s="198" t="s">
        <v>2530</v>
      </c>
      <c r="G1508" s="199" t="s">
        <v>571</v>
      </c>
      <c r="H1508" s="200">
        <v>50</v>
      </c>
      <c r="I1508" s="201"/>
      <c r="J1508" s="202">
        <f>ROUND(I1508*H1508,2)</f>
        <v>0</v>
      </c>
      <c r="K1508" s="203"/>
      <c r="L1508" s="38"/>
      <c r="M1508" s="204" t="s">
        <v>1</v>
      </c>
      <c r="N1508" s="205" t="s">
        <v>41</v>
      </c>
      <c r="O1508" s="85"/>
      <c r="P1508" s="206">
        <f>O1508*H1508</f>
        <v>0</v>
      </c>
      <c r="Q1508" s="206">
        <v>0</v>
      </c>
      <c r="R1508" s="206">
        <f>Q1508*H1508</f>
        <v>0</v>
      </c>
      <c r="S1508" s="206">
        <v>0</v>
      </c>
      <c r="T1508" s="207">
        <f>S1508*H1508</f>
        <v>0</v>
      </c>
      <c r="U1508" s="32"/>
      <c r="V1508" s="32"/>
      <c r="W1508" s="32"/>
      <c r="X1508" s="32"/>
      <c r="Y1508" s="32"/>
      <c r="Z1508" s="32"/>
      <c r="AA1508" s="32"/>
      <c r="AB1508" s="32"/>
      <c r="AC1508" s="32"/>
      <c r="AD1508" s="32"/>
      <c r="AE1508" s="32"/>
      <c r="AR1508" s="208" t="s">
        <v>112</v>
      </c>
      <c r="AT1508" s="208" t="s">
        <v>108</v>
      </c>
      <c r="AU1508" s="208" t="s">
        <v>76</v>
      </c>
      <c r="AY1508" s="11" t="s">
        <v>113</v>
      </c>
      <c r="BE1508" s="209">
        <f>IF(N1508="základní",J1508,0)</f>
        <v>0</v>
      </c>
      <c r="BF1508" s="209">
        <f>IF(N1508="snížená",J1508,0)</f>
        <v>0</v>
      </c>
      <c r="BG1508" s="209">
        <f>IF(N1508="zákl. přenesená",J1508,0)</f>
        <v>0</v>
      </c>
      <c r="BH1508" s="209">
        <f>IF(N1508="sníž. přenesená",J1508,0)</f>
        <v>0</v>
      </c>
      <c r="BI1508" s="209">
        <f>IF(N1508="nulová",J1508,0)</f>
        <v>0</v>
      </c>
      <c r="BJ1508" s="11" t="s">
        <v>84</v>
      </c>
      <c r="BK1508" s="209">
        <f>ROUND(I1508*H1508,2)</f>
        <v>0</v>
      </c>
      <c r="BL1508" s="11" t="s">
        <v>112</v>
      </c>
      <c r="BM1508" s="208" t="s">
        <v>2531</v>
      </c>
    </row>
    <row r="1509" s="2" customFormat="1">
      <c r="A1509" s="32"/>
      <c r="B1509" s="33"/>
      <c r="C1509" s="34"/>
      <c r="D1509" s="210" t="s">
        <v>115</v>
      </c>
      <c r="E1509" s="34"/>
      <c r="F1509" s="211" t="s">
        <v>2532</v>
      </c>
      <c r="G1509" s="34"/>
      <c r="H1509" s="34"/>
      <c r="I1509" s="134"/>
      <c r="J1509" s="34"/>
      <c r="K1509" s="34"/>
      <c r="L1509" s="38"/>
      <c r="M1509" s="212"/>
      <c r="N1509" s="213"/>
      <c r="O1509" s="85"/>
      <c r="P1509" s="85"/>
      <c r="Q1509" s="85"/>
      <c r="R1509" s="85"/>
      <c r="S1509" s="85"/>
      <c r="T1509" s="86"/>
      <c r="U1509" s="32"/>
      <c r="V1509" s="32"/>
      <c r="W1509" s="32"/>
      <c r="X1509" s="32"/>
      <c r="Y1509" s="32"/>
      <c r="Z1509" s="32"/>
      <c r="AA1509" s="32"/>
      <c r="AB1509" s="32"/>
      <c r="AC1509" s="32"/>
      <c r="AD1509" s="32"/>
      <c r="AE1509" s="32"/>
      <c r="AT1509" s="11" t="s">
        <v>115</v>
      </c>
      <c r="AU1509" s="11" t="s">
        <v>76</v>
      </c>
    </row>
    <row r="1510" s="2" customFormat="1">
      <c r="A1510" s="32"/>
      <c r="B1510" s="33"/>
      <c r="C1510" s="34"/>
      <c r="D1510" s="210" t="s">
        <v>117</v>
      </c>
      <c r="E1510" s="34"/>
      <c r="F1510" s="214" t="s">
        <v>2512</v>
      </c>
      <c r="G1510" s="34"/>
      <c r="H1510" s="34"/>
      <c r="I1510" s="134"/>
      <c r="J1510" s="34"/>
      <c r="K1510" s="34"/>
      <c r="L1510" s="38"/>
      <c r="M1510" s="212"/>
      <c r="N1510" s="213"/>
      <c r="O1510" s="85"/>
      <c r="P1510" s="85"/>
      <c r="Q1510" s="85"/>
      <c r="R1510" s="85"/>
      <c r="S1510" s="85"/>
      <c r="T1510" s="86"/>
      <c r="U1510" s="32"/>
      <c r="V1510" s="32"/>
      <c r="W1510" s="32"/>
      <c r="X1510" s="32"/>
      <c r="Y1510" s="32"/>
      <c r="Z1510" s="32"/>
      <c r="AA1510" s="32"/>
      <c r="AB1510" s="32"/>
      <c r="AC1510" s="32"/>
      <c r="AD1510" s="32"/>
      <c r="AE1510" s="32"/>
      <c r="AT1510" s="11" t="s">
        <v>117</v>
      </c>
      <c r="AU1510" s="11" t="s">
        <v>76</v>
      </c>
    </row>
    <row r="1511" s="2" customFormat="1" ht="16.5" customHeight="1">
      <c r="A1511" s="32"/>
      <c r="B1511" s="33"/>
      <c r="C1511" s="196" t="s">
        <v>2533</v>
      </c>
      <c r="D1511" s="196" t="s">
        <v>108</v>
      </c>
      <c r="E1511" s="197" t="s">
        <v>2534</v>
      </c>
      <c r="F1511" s="198" t="s">
        <v>2535</v>
      </c>
      <c r="G1511" s="199" t="s">
        <v>571</v>
      </c>
      <c r="H1511" s="200">
        <v>30</v>
      </c>
      <c r="I1511" s="201"/>
      <c r="J1511" s="202">
        <f>ROUND(I1511*H1511,2)</f>
        <v>0</v>
      </c>
      <c r="K1511" s="203"/>
      <c r="L1511" s="38"/>
      <c r="M1511" s="204" t="s">
        <v>1</v>
      </c>
      <c r="N1511" s="205" t="s">
        <v>41</v>
      </c>
      <c r="O1511" s="85"/>
      <c r="P1511" s="206">
        <f>O1511*H1511</f>
        <v>0</v>
      </c>
      <c r="Q1511" s="206">
        <v>0</v>
      </c>
      <c r="R1511" s="206">
        <f>Q1511*H1511</f>
        <v>0</v>
      </c>
      <c r="S1511" s="206">
        <v>0</v>
      </c>
      <c r="T1511" s="207">
        <f>S1511*H1511</f>
        <v>0</v>
      </c>
      <c r="U1511" s="32"/>
      <c r="V1511" s="32"/>
      <c r="W1511" s="32"/>
      <c r="X1511" s="32"/>
      <c r="Y1511" s="32"/>
      <c r="Z1511" s="32"/>
      <c r="AA1511" s="32"/>
      <c r="AB1511" s="32"/>
      <c r="AC1511" s="32"/>
      <c r="AD1511" s="32"/>
      <c r="AE1511" s="32"/>
      <c r="AR1511" s="208" t="s">
        <v>112</v>
      </c>
      <c r="AT1511" s="208" t="s">
        <v>108</v>
      </c>
      <c r="AU1511" s="208" t="s">
        <v>76</v>
      </c>
      <c r="AY1511" s="11" t="s">
        <v>113</v>
      </c>
      <c r="BE1511" s="209">
        <f>IF(N1511="základní",J1511,0)</f>
        <v>0</v>
      </c>
      <c r="BF1511" s="209">
        <f>IF(N1511="snížená",J1511,0)</f>
        <v>0</v>
      </c>
      <c r="BG1511" s="209">
        <f>IF(N1511="zákl. přenesená",J1511,0)</f>
        <v>0</v>
      </c>
      <c r="BH1511" s="209">
        <f>IF(N1511="sníž. přenesená",J1511,0)</f>
        <v>0</v>
      </c>
      <c r="BI1511" s="209">
        <f>IF(N1511="nulová",J1511,0)</f>
        <v>0</v>
      </c>
      <c r="BJ1511" s="11" t="s">
        <v>84</v>
      </c>
      <c r="BK1511" s="209">
        <f>ROUND(I1511*H1511,2)</f>
        <v>0</v>
      </c>
      <c r="BL1511" s="11" t="s">
        <v>112</v>
      </c>
      <c r="BM1511" s="208" t="s">
        <v>2536</v>
      </c>
    </row>
    <row r="1512" s="2" customFormat="1">
      <c r="A1512" s="32"/>
      <c r="B1512" s="33"/>
      <c r="C1512" s="34"/>
      <c r="D1512" s="210" t="s">
        <v>115</v>
      </c>
      <c r="E1512" s="34"/>
      <c r="F1512" s="211" t="s">
        <v>2537</v>
      </c>
      <c r="G1512" s="34"/>
      <c r="H1512" s="34"/>
      <c r="I1512" s="134"/>
      <c r="J1512" s="34"/>
      <c r="K1512" s="34"/>
      <c r="L1512" s="38"/>
      <c r="M1512" s="212"/>
      <c r="N1512" s="213"/>
      <c r="O1512" s="85"/>
      <c r="P1512" s="85"/>
      <c r="Q1512" s="85"/>
      <c r="R1512" s="85"/>
      <c r="S1512" s="85"/>
      <c r="T1512" s="86"/>
      <c r="U1512" s="32"/>
      <c r="V1512" s="32"/>
      <c r="W1512" s="32"/>
      <c r="X1512" s="32"/>
      <c r="Y1512" s="32"/>
      <c r="Z1512" s="32"/>
      <c r="AA1512" s="32"/>
      <c r="AB1512" s="32"/>
      <c r="AC1512" s="32"/>
      <c r="AD1512" s="32"/>
      <c r="AE1512" s="32"/>
      <c r="AT1512" s="11" t="s">
        <v>115</v>
      </c>
      <c r="AU1512" s="11" t="s">
        <v>76</v>
      </c>
    </row>
    <row r="1513" s="2" customFormat="1">
      <c r="A1513" s="32"/>
      <c r="B1513" s="33"/>
      <c r="C1513" s="34"/>
      <c r="D1513" s="210" t="s">
        <v>117</v>
      </c>
      <c r="E1513" s="34"/>
      <c r="F1513" s="214" t="s">
        <v>2512</v>
      </c>
      <c r="G1513" s="34"/>
      <c r="H1513" s="34"/>
      <c r="I1513" s="134"/>
      <c r="J1513" s="34"/>
      <c r="K1513" s="34"/>
      <c r="L1513" s="38"/>
      <c r="M1513" s="212"/>
      <c r="N1513" s="213"/>
      <c r="O1513" s="85"/>
      <c r="P1513" s="85"/>
      <c r="Q1513" s="85"/>
      <c r="R1513" s="85"/>
      <c r="S1513" s="85"/>
      <c r="T1513" s="86"/>
      <c r="U1513" s="32"/>
      <c r="V1513" s="32"/>
      <c r="W1513" s="32"/>
      <c r="X1513" s="32"/>
      <c r="Y1513" s="32"/>
      <c r="Z1513" s="32"/>
      <c r="AA1513" s="32"/>
      <c r="AB1513" s="32"/>
      <c r="AC1513" s="32"/>
      <c r="AD1513" s="32"/>
      <c r="AE1513" s="32"/>
      <c r="AT1513" s="11" t="s">
        <v>117</v>
      </c>
      <c r="AU1513" s="11" t="s">
        <v>76</v>
      </c>
    </row>
    <row r="1514" s="2" customFormat="1" ht="16.5" customHeight="1">
      <c r="A1514" s="32"/>
      <c r="B1514" s="33"/>
      <c r="C1514" s="196" t="s">
        <v>2538</v>
      </c>
      <c r="D1514" s="196" t="s">
        <v>108</v>
      </c>
      <c r="E1514" s="197" t="s">
        <v>2539</v>
      </c>
      <c r="F1514" s="198" t="s">
        <v>2540</v>
      </c>
      <c r="G1514" s="199" t="s">
        <v>670</v>
      </c>
      <c r="H1514" s="200">
        <v>5</v>
      </c>
      <c r="I1514" s="201"/>
      <c r="J1514" s="202">
        <f>ROUND(I1514*H1514,2)</f>
        <v>0</v>
      </c>
      <c r="K1514" s="203"/>
      <c r="L1514" s="38"/>
      <c r="M1514" s="204" t="s">
        <v>1</v>
      </c>
      <c r="N1514" s="205" t="s">
        <v>41</v>
      </c>
      <c r="O1514" s="85"/>
      <c r="P1514" s="206">
        <f>O1514*H1514</f>
        <v>0</v>
      </c>
      <c r="Q1514" s="206">
        <v>0</v>
      </c>
      <c r="R1514" s="206">
        <f>Q1514*H1514</f>
        <v>0</v>
      </c>
      <c r="S1514" s="206">
        <v>0</v>
      </c>
      <c r="T1514" s="207">
        <f>S1514*H1514</f>
        <v>0</v>
      </c>
      <c r="U1514" s="32"/>
      <c r="V1514" s="32"/>
      <c r="W1514" s="32"/>
      <c r="X1514" s="32"/>
      <c r="Y1514" s="32"/>
      <c r="Z1514" s="32"/>
      <c r="AA1514" s="32"/>
      <c r="AB1514" s="32"/>
      <c r="AC1514" s="32"/>
      <c r="AD1514" s="32"/>
      <c r="AE1514" s="32"/>
      <c r="AR1514" s="208" t="s">
        <v>112</v>
      </c>
      <c r="AT1514" s="208" t="s">
        <v>108</v>
      </c>
      <c r="AU1514" s="208" t="s">
        <v>76</v>
      </c>
      <c r="AY1514" s="11" t="s">
        <v>113</v>
      </c>
      <c r="BE1514" s="209">
        <f>IF(N1514="základní",J1514,0)</f>
        <v>0</v>
      </c>
      <c r="BF1514" s="209">
        <f>IF(N1514="snížená",J1514,0)</f>
        <v>0</v>
      </c>
      <c r="BG1514" s="209">
        <f>IF(N1514="zákl. přenesená",J1514,0)</f>
        <v>0</v>
      </c>
      <c r="BH1514" s="209">
        <f>IF(N1514="sníž. přenesená",J1514,0)</f>
        <v>0</v>
      </c>
      <c r="BI1514" s="209">
        <f>IF(N1514="nulová",J1514,0)</f>
        <v>0</v>
      </c>
      <c r="BJ1514" s="11" t="s">
        <v>84</v>
      </c>
      <c r="BK1514" s="209">
        <f>ROUND(I1514*H1514,2)</f>
        <v>0</v>
      </c>
      <c r="BL1514" s="11" t="s">
        <v>112</v>
      </c>
      <c r="BM1514" s="208" t="s">
        <v>2541</v>
      </c>
    </row>
    <row r="1515" s="2" customFormat="1">
      <c r="A1515" s="32"/>
      <c r="B1515" s="33"/>
      <c r="C1515" s="34"/>
      <c r="D1515" s="210" t="s">
        <v>115</v>
      </c>
      <c r="E1515" s="34"/>
      <c r="F1515" s="211" t="s">
        <v>2542</v>
      </c>
      <c r="G1515" s="34"/>
      <c r="H1515" s="34"/>
      <c r="I1515" s="134"/>
      <c r="J1515" s="34"/>
      <c r="K1515" s="34"/>
      <c r="L1515" s="38"/>
      <c r="M1515" s="212"/>
      <c r="N1515" s="213"/>
      <c r="O1515" s="85"/>
      <c r="P1515" s="85"/>
      <c r="Q1515" s="85"/>
      <c r="R1515" s="85"/>
      <c r="S1515" s="85"/>
      <c r="T1515" s="86"/>
      <c r="U1515" s="32"/>
      <c r="V1515" s="32"/>
      <c r="W1515" s="32"/>
      <c r="X1515" s="32"/>
      <c r="Y1515" s="32"/>
      <c r="Z1515" s="32"/>
      <c r="AA1515" s="32"/>
      <c r="AB1515" s="32"/>
      <c r="AC1515" s="32"/>
      <c r="AD1515" s="32"/>
      <c r="AE1515" s="32"/>
      <c r="AT1515" s="11" t="s">
        <v>115</v>
      </c>
      <c r="AU1515" s="11" t="s">
        <v>76</v>
      </c>
    </row>
    <row r="1516" s="2" customFormat="1">
      <c r="A1516" s="32"/>
      <c r="B1516" s="33"/>
      <c r="C1516" s="34"/>
      <c r="D1516" s="210" t="s">
        <v>117</v>
      </c>
      <c r="E1516" s="34"/>
      <c r="F1516" s="214" t="s">
        <v>2543</v>
      </c>
      <c r="G1516" s="34"/>
      <c r="H1516" s="34"/>
      <c r="I1516" s="134"/>
      <c r="J1516" s="34"/>
      <c r="K1516" s="34"/>
      <c r="L1516" s="38"/>
      <c r="M1516" s="212"/>
      <c r="N1516" s="213"/>
      <c r="O1516" s="85"/>
      <c r="P1516" s="85"/>
      <c r="Q1516" s="85"/>
      <c r="R1516" s="85"/>
      <c r="S1516" s="85"/>
      <c r="T1516" s="86"/>
      <c r="U1516" s="32"/>
      <c r="V1516" s="32"/>
      <c r="W1516" s="32"/>
      <c r="X1516" s="32"/>
      <c r="Y1516" s="32"/>
      <c r="Z1516" s="32"/>
      <c r="AA1516" s="32"/>
      <c r="AB1516" s="32"/>
      <c r="AC1516" s="32"/>
      <c r="AD1516" s="32"/>
      <c r="AE1516" s="32"/>
      <c r="AT1516" s="11" t="s">
        <v>117</v>
      </c>
      <c r="AU1516" s="11" t="s">
        <v>76</v>
      </c>
    </row>
    <row r="1517" s="2" customFormat="1" ht="16.5" customHeight="1">
      <c r="A1517" s="32"/>
      <c r="B1517" s="33"/>
      <c r="C1517" s="196" t="s">
        <v>2544</v>
      </c>
      <c r="D1517" s="196" t="s">
        <v>108</v>
      </c>
      <c r="E1517" s="197" t="s">
        <v>2545</v>
      </c>
      <c r="F1517" s="198" t="s">
        <v>2546</v>
      </c>
      <c r="G1517" s="199" t="s">
        <v>670</v>
      </c>
      <c r="H1517" s="200">
        <v>5</v>
      </c>
      <c r="I1517" s="201"/>
      <c r="J1517" s="202">
        <f>ROUND(I1517*H1517,2)</f>
        <v>0</v>
      </c>
      <c r="K1517" s="203"/>
      <c r="L1517" s="38"/>
      <c r="M1517" s="204" t="s">
        <v>1</v>
      </c>
      <c r="N1517" s="205" t="s">
        <v>41</v>
      </c>
      <c r="O1517" s="85"/>
      <c r="P1517" s="206">
        <f>O1517*H1517</f>
        <v>0</v>
      </c>
      <c r="Q1517" s="206">
        <v>0</v>
      </c>
      <c r="R1517" s="206">
        <f>Q1517*H1517</f>
        <v>0</v>
      </c>
      <c r="S1517" s="206">
        <v>0</v>
      </c>
      <c r="T1517" s="207">
        <f>S1517*H1517</f>
        <v>0</v>
      </c>
      <c r="U1517" s="32"/>
      <c r="V1517" s="32"/>
      <c r="W1517" s="32"/>
      <c r="X1517" s="32"/>
      <c r="Y1517" s="32"/>
      <c r="Z1517" s="32"/>
      <c r="AA1517" s="32"/>
      <c r="AB1517" s="32"/>
      <c r="AC1517" s="32"/>
      <c r="AD1517" s="32"/>
      <c r="AE1517" s="32"/>
      <c r="AR1517" s="208" t="s">
        <v>112</v>
      </c>
      <c r="AT1517" s="208" t="s">
        <v>108</v>
      </c>
      <c r="AU1517" s="208" t="s">
        <v>76</v>
      </c>
      <c r="AY1517" s="11" t="s">
        <v>113</v>
      </c>
      <c r="BE1517" s="209">
        <f>IF(N1517="základní",J1517,0)</f>
        <v>0</v>
      </c>
      <c r="BF1517" s="209">
        <f>IF(N1517="snížená",J1517,0)</f>
        <v>0</v>
      </c>
      <c r="BG1517" s="209">
        <f>IF(N1517="zákl. přenesená",J1517,0)</f>
        <v>0</v>
      </c>
      <c r="BH1517" s="209">
        <f>IF(N1517="sníž. přenesená",J1517,0)</f>
        <v>0</v>
      </c>
      <c r="BI1517" s="209">
        <f>IF(N1517="nulová",J1517,0)</f>
        <v>0</v>
      </c>
      <c r="BJ1517" s="11" t="s">
        <v>84</v>
      </c>
      <c r="BK1517" s="209">
        <f>ROUND(I1517*H1517,2)</f>
        <v>0</v>
      </c>
      <c r="BL1517" s="11" t="s">
        <v>112</v>
      </c>
      <c r="BM1517" s="208" t="s">
        <v>2547</v>
      </c>
    </row>
    <row r="1518" s="2" customFormat="1">
      <c r="A1518" s="32"/>
      <c r="B1518" s="33"/>
      <c r="C1518" s="34"/>
      <c r="D1518" s="210" t="s">
        <v>115</v>
      </c>
      <c r="E1518" s="34"/>
      <c r="F1518" s="211" t="s">
        <v>2548</v>
      </c>
      <c r="G1518" s="34"/>
      <c r="H1518" s="34"/>
      <c r="I1518" s="134"/>
      <c r="J1518" s="34"/>
      <c r="K1518" s="34"/>
      <c r="L1518" s="38"/>
      <c r="M1518" s="212"/>
      <c r="N1518" s="213"/>
      <c r="O1518" s="85"/>
      <c r="P1518" s="85"/>
      <c r="Q1518" s="85"/>
      <c r="R1518" s="85"/>
      <c r="S1518" s="85"/>
      <c r="T1518" s="86"/>
      <c r="U1518" s="32"/>
      <c r="V1518" s="32"/>
      <c r="W1518" s="32"/>
      <c r="X1518" s="32"/>
      <c r="Y1518" s="32"/>
      <c r="Z1518" s="32"/>
      <c r="AA1518" s="32"/>
      <c r="AB1518" s="32"/>
      <c r="AC1518" s="32"/>
      <c r="AD1518" s="32"/>
      <c r="AE1518" s="32"/>
      <c r="AT1518" s="11" t="s">
        <v>115</v>
      </c>
      <c r="AU1518" s="11" t="s">
        <v>76</v>
      </c>
    </row>
    <row r="1519" s="2" customFormat="1">
      <c r="A1519" s="32"/>
      <c r="B1519" s="33"/>
      <c r="C1519" s="34"/>
      <c r="D1519" s="210" t="s">
        <v>117</v>
      </c>
      <c r="E1519" s="34"/>
      <c r="F1519" s="214" t="s">
        <v>2543</v>
      </c>
      <c r="G1519" s="34"/>
      <c r="H1519" s="34"/>
      <c r="I1519" s="134"/>
      <c r="J1519" s="34"/>
      <c r="K1519" s="34"/>
      <c r="L1519" s="38"/>
      <c r="M1519" s="212"/>
      <c r="N1519" s="213"/>
      <c r="O1519" s="85"/>
      <c r="P1519" s="85"/>
      <c r="Q1519" s="85"/>
      <c r="R1519" s="85"/>
      <c r="S1519" s="85"/>
      <c r="T1519" s="86"/>
      <c r="U1519" s="32"/>
      <c r="V1519" s="32"/>
      <c r="W1519" s="32"/>
      <c r="X1519" s="32"/>
      <c r="Y1519" s="32"/>
      <c r="Z1519" s="32"/>
      <c r="AA1519" s="32"/>
      <c r="AB1519" s="32"/>
      <c r="AC1519" s="32"/>
      <c r="AD1519" s="32"/>
      <c r="AE1519" s="32"/>
      <c r="AT1519" s="11" t="s">
        <v>117</v>
      </c>
      <c r="AU1519" s="11" t="s">
        <v>76</v>
      </c>
    </row>
    <row r="1520" s="2" customFormat="1" ht="16.5" customHeight="1">
      <c r="A1520" s="32"/>
      <c r="B1520" s="33"/>
      <c r="C1520" s="196" t="s">
        <v>2549</v>
      </c>
      <c r="D1520" s="196" t="s">
        <v>108</v>
      </c>
      <c r="E1520" s="197" t="s">
        <v>2550</v>
      </c>
      <c r="F1520" s="198" t="s">
        <v>2551</v>
      </c>
      <c r="G1520" s="199" t="s">
        <v>670</v>
      </c>
      <c r="H1520" s="200">
        <v>0.10000000000000001</v>
      </c>
      <c r="I1520" s="201"/>
      <c r="J1520" s="202">
        <f>ROUND(I1520*H1520,2)</f>
        <v>0</v>
      </c>
      <c r="K1520" s="203"/>
      <c r="L1520" s="38"/>
      <c r="M1520" s="204" t="s">
        <v>1</v>
      </c>
      <c r="N1520" s="205" t="s">
        <v>41</v>
      </c>
      <c r="O1520" s="85"/>
      <c r="P1520" s="206">
        <f>O1520*H1520</f>
        <v>0</v>
      </c>
      <c r="Q1520" s="206">
        <v>0</v>
      </c>
      <c r="R1520" s="206">
        <f>Q1520*H1520</f>
        <v>0</v>
      </c>
      <c r="S1520" s="206">
        <v>0</v>
      </c>
      <c r="T1520" s="207">
        <f>S1520*H1520</f>
        <v>0</v>
      </c>
      <c r="U1520" s="32"/>
      <c r="V1520" s="32"/>
      <c r="W1520" s="32"/>
      <c r="X1520" s="32"/>
      <c r="Y1520" s="32"/>
      <c r="Z1520" s="32"/>
      <c r="AA1520" s="32"/>
      <c r="AB1520" s="32"/>
      <c r="AC1520" s="32"/>
      <c r="AD1520" s="32"/>
      <c r="AE1520" s="32"/>
      <c r="AR1520" s="208" t="s">
        <v>112</v>
      </c>
      <c r="AT1520" s="208" t="s">
        <v>108</v>
      </c>
      <c r="AU1520" s="208" t="s">
        <v>76</v>
      </c>
      <c r="AY1520" s="11" t="s">
        <v>113</v>
      </c>
      <c r="BE1520" s="209">
        <f>IF(N1520="základní",J1520,0)</f>
        <v>0</v>
      </c>
      <c r="BF1520" s="209">
        <f>IF(N1520="snížená",J1520,0)</f>
        <v>0</v>
      </c>
      <c r="BG1520" s="209">
        <f>IF(N1520="zákl. přenesená",J1520,0)</f>
        <v>0</v>
      </c>
      <c r="BH1520" s="209">
        <f>IF(N1520="sníž. přenesená",J1520,0)</f>
        <v>0</v>
      </c>
      <c r="BI1520" s="209">
        <f>IF(N1520="nulová",J1520,0)</f>
        <v>0</v>
      </c>
      <c r="BJ1520" s="11" t="s">
        <v>84</v>
      </c>
      <c r="BK1520" s="209">
        <f>ROUND(I1520*H1520,2)</f>
        <v>0</v>
      </c>
      <c r="BL1520" s="11" t="s">
        <v>112</v>
      </c>
      <c r="BM1520" s="208" t="s">
        <v>2552</v>
      </c>
    </row>
    <row r="1521" s="2" customFormat="1">
      <c r="A1521" s="32"/>
      <c r="B1521" s="33"/>
      <c r="C1521" s="34"/>
      <c r="D1521" s="210" t="s">
        <v>115</v>
      </c>
      <c r="E1521" s="34"/>
      <c r="F1521" s="211" t="s">
        <v>2553</v>
      </c>
      <c r="G1521" s="34"/>
      <c r="H1521" s="34"/>
      <c r="I1521" s="134"/>
      <c r="J1521" s="34"/>
      <c r="K1521" s="34"/>
      <c r="L1521" s="38"/>
      <c r="M1521" s="212"/>
      <c r="N1521" s="213"/>
      <c r="O1521" s="85"/>
      <c r="P1521" s="85"/>
      <c r="Q1521" s="85"/>
      <c r="R1521" s="85"/>
      <c r="S1521" s="85"/>
      <c r="T1521" s="86"/>
      <c r="U1521" s="32"/>
      <c r="V1521" s="32"/>
      <c r="W1521" s="32"/>
      <c r="X1521" s="32"/>
      <c r="Y1521" s="32"/>
      <c r="Z1521" s="32"/>
      <c r="AA1521" s="32"/>
      <c r="AB1521" s="32"/>
      <c r="AC1521" s="32"/>
      <c r="AD1521" s="32"/>
      <c r="AE1521" s="32"/>
      <c r="AT1521" s="11" t="s">
        <v>115</v>
      </c>
      <c r="AU1521" s="11" t="s">
        <v>76</v>
      </c>
    </row>
    <row r="1522" s="2" customFormat="1">
      <c r="A1522" s="32"/>
      <c r="B1522" s="33"/>
      <c r="C1522" s="34"/>
      <c r="D1522" s="210" t="s">
        <v>117</v>
      </c>
      <c r="E1522" s="34"/>
      <c r="F1522" s="214" t="s">
        <v>2543</v>
      </c>
      <c r="G1522" s="34"/>
      <c r="H1522" s="34"/>
      <c r="I1522" s="134"/>
      <c r="J1522" s="34"/>
      <c r="K1522" s="34"/>
      <c r="L1522" s="38"/>
      <c r="M1522" s="212"/>
      <c r="N1522" s="213"/>
      <c r="O1522" s="85"/>
      <c r="P1522" s="85"/>
      <c r="Q1522" s="85"/>
      <c r="R1522" s="85"/>
      <c r="S1522" s="85"/>
      <c r="T1522" s="86"/>
      <c r="U1522" s="32"/>
      <c r="V1522" s="32"/>
      <c r="W1522" s="32"/>
      <c r="X1522" s="32"/>
      <c r="Y1522" s="32"/>
      <c r="Z1522" s="32"/>
      <c r="AA1522" s="32"/>
      <c r="AB1522" s="32"/>
      <c r="AC1522" s="32"/>
      <c r="AD1522" s="32"/>
      <c r="AE1522" s="32"/>
      <c r="AT1522" s="11" t="s">
        <v>117</v>
      </c>
      <c r="AU1522" s="11" t="s">
        <v>76</v>
      </c>
    </row>
    <row r="1523" s="2" customFormat="1" ht="16.5" customHeight="1">
      <c r="A1523" s="32"/>
      <c r="B1523" s="33"/>
      <c r="C1523" s="196" t="s">
        <v>2554</v>
      </c>
      <c r="D1523" s="196" t="s">
        <v>108</v>
      </c>
      <c r="E1523" s="197" t="s">
        <v>2555</v>
      </c>
      <c r="F1523" s="198" t="s">
        <v>2556</v>
      </c>
      <c r="G1523" s="199" t="s">
        <v>670</v>
      </c>
      <c r="H1523" s="200">
        <v>2</v>
      </c>
      <c r="I1523" s="201"/>
      <c r="J1523" s="202">
        <f>ROUND(I1523*H1523,2)</f>
        <v>0</v>
      </c>
      <c r="K1523" s="203"/>
      <c r="L1523" s="38"/>
      <c r="M1523" s="204" t="s">
        <v>1</v>
      </c>
      <c r="N1523" s="205" t="s">
        <v>41</v>
      </c>
      <c r="O1523" s="85"/>
      <c r="P1523" s="206">
        <f>O1523*H1523</f>
        <v>0</v>
      </c>
      <c r="Q1523" s="206">
        <v>0</v>
      </c>
      <c r="R1523" s="206">
        <f>Q1523*H1523</f>
        <v>0</v>
      </c>
      <c r="S1523" s="206">
        <v>0</v>
      </c>
      <c r="T1523" s="207">
        <f>S1523*H1523</f>
        <v>0</v>
      </c>
      <c r="U1523" s="32"/>
      <c r="V1523" s="32"/>
      <c r="W1523" s="32"/>
      <c r="X1523" s="32"/>
      <c r="Y1523" s="32"/>
      <c r="Z1523" s="32"/>
      <c r="AA1523" s="32"/>
      <c r="AB1523" s="32"/>
      <c r="AC1523" s="32"/>
      <c r="AD1523" s="32"/>
      <c r="AE1523" s="32"/>
      <c r="AR1523" s="208" t="s">
        <v>112</v>
      </c>
      <c r="AT1523" s="208" t="s">
        <v>108</v>
      </c>
      <c r="AU1523" s="208" t="s">
        <v>76</v>
      </c>
      <c r="AY1523" s="11" t="s">
        <v>113</v>
      </c>
      <c r="BE1523" s="209">
        <f>IF(N1523="základní",J1523,0)</f>
        <v>0</v>
      </c>
      <c r="BF1523" s="209">
        <f>IF(N1523="snížená",J1523,0)</f>
        <v>0</v>
      </c>
      <c r="BG1523" s="209">
        <f>IF(N1523="zákl. přenesená",J1523,0)</f>
        <v>0</v>
      </c>
      <c r="BH1523" s="209">
        <f>IF(N1523="sníž. přenesená",J1523,0)</f>
        <v>0</v>
      </c>
      <c r="BI1523" s="209">
        <f>IF(N1523="nulová",J1523,0)</f>
        <v>0</v>
      </c>
      <c r="BJ1523" s="11" t="s">
        <v>84</v>
      </c>
      <c r="BK1523" s="209">
        <f>ROUND(I1523*H1523,2)</f>
        <v>0</v>
      </c>
      <c r="BL1523" s="11" t="s">
        <v>112</v>
      </c>
      <c r="BM1523" s="208" t="s">
        <v>2557</v>
      </c>
    </row>
    <row r="1524" s="2" customFormat="1">
      <c r="A1524" s="32"/>
      <c r="B1524" s="33"/>
      <c r="C1524" s="34"/>
      <c r="D1524" s="210" t="s">
        <v>115</v>
      </c>
      <c r="E1524" s="34"/>
      <c r="F1524" s="211" t="s">
        <v>2558</v>
      </c>
      <c r="G1524" s="34"/>
      <c r="H1524" s="34"/>
      <c r="I1524" s="134"/>
      <c r="J1524" s="34"/>
      <c r="K1524" s="34"/>
      <c r="L1524" s="38"/>
      <c r="M1524" s="212"/>
      <c r="N1524" s="213"/>
      <c r="O1524" s="85"/>
      <c r="P1524" s="85"/>
      <c r="Q1524" s="85"/>
      <c r="R1524" s="85"/>
      <c r="S1524" s="85"/>
      <c r="T1524" s="86"/>
      <c r="U1524" s="32"/>
      <c r="V1524" s="32"/>
      <c r="W1524" s="32"/>
      <c r="X1524" s="32"/>
      <c r="Y1524" s="32"/>
      <c r="Z1524" s="32"/>
      <c r="AA1524" s="32"/>
      <c r="AB1524" s="32"/>
      <c r="AC1524" s="32"/>
      <c r="AD1524" s="32"/>
      <c r="AE1524" s="32"/>
      <c r="AT1524" s="11" t="s">
        <v>115</v>
      </c>
      <c r="AU1524" s="11" t="s">
        <v>76</v>
      </c>
    </row>
    <row r="1525" s="2" customFormat="1">
      <c r="A1525" s="32"/>
      <c r="B1525" s="33"/>
      <c r="C1525" s="34"/>
      <c r="D1525" s="210" t="s">
        <v>117</v>
      </c>
      <c r="E1525" s="34"/>
      <c r="F1525" s="214" t="s">
        <v>2559</v>
      </c>
      <c r="G1525" s="34"/>
      <c r="H1525" s="34"/>
      <c r="I1525" s="134"/>
      <c r="J1525" s="34"/>
      <c r="K1525" s="34"/>
      <c r="L1525" s="38"/>
      <c r="M1525" s="212"/>
      <c r="N1525" s="213"/>
      <c r="O1525" s="85"/>
      <c r="P1525" s="85"/>
      <c r="Q1525" s="85"/>
      <c r="R1525" s="85"/>
      <c r="S1525" s="85"/>
      <c r="T1525" s="86"/>
      <c r="U1525" s="32"/>
      <c r="V1525" s="32"/>
      <c r="W1525" s="32"/>
      <c r="X1525" s="32"/>
      <c r="Y1525" s="32"/>
      <c r="Z1525" s="32"/>
      <c r="AA1525" s="32"/>
      <c r="AB1525" s="32"/>
      <c r="AC1525" s="32"/>
      <c r="AD1525" s="32"/>
      <c r="AE1525" s="32"/>
      <c r="AT1525" s="11" t="s">
        <v>117</v>
      </c>
      <c r="AU1525" s="11" t="s">
        <v>76</v>
      </c>
    </row>
    <row r="1526" s="2" customFormat="1" ht="16.5" customHeight="1">
      <c r="A1526" s="32"/>
      <c r="B1526" s="33"/>
      <c r="C1526" s="196" t="s">
        <v>2560</v>
      </c>
      <c r="D1526" s="196" t="s">
        <v>108</v>
      </c>
      <c r="E1526" s="197" t="s">
        <v>2561</v>
      </c>
      <c r="F1526" s="198" t="s">
        <v>2562</v>
      </c>
      <c r="G1526" s="199" t="s">
        <v>670</v>
      </c>
      <c r="H1526" s="200">
        <v>3</v>
      </c>
      <c r="I1526" s="201"/>
      <c r="J1526" s="202">
        <f>ROUND(I1526*H1526,2)</f>
        <v>0</v>
      </c>
      <c r="K1526" s="203"/>
      <c r="L1526" s="38"/>
      <c r="M1526" s="204" t="s">
        <v>1</v>
      </c>
      <c r="N1526" s="205" t="s">
        <v>41</v>
      </c>
      <c r="O1526" s="85"/>
      <c r="P1526" s="206">
        <f>O1526*H1526</f>
        <v>0</v>
      </c>
      <c r="Q1526" s="206">
        <v>0</v>
      </c>
      <c r="R1526" s="206">
        <f>Q1526*H1526</f>
        <v>0</v>
      </c>
      <c r="S1526" s="206">
        <v>0</v>
      </c>
      <c r="T1526" s="207">
        <f>S1526*H1526</f>
        <v>0</v>
      </c>
      <c r="U1526" s="32"/>
      <c r="V1526" s="32"/>
      <c r="W1526" s="32"/>
      <c r="X1526" s="32"/>
      <c r="Y1526" s="32"/>
      <c r="Z1526" s="32"/>
      <c r="AA1526" s="32"/>
      <c r="AB1526" s="32"/>
      <c r="AC1526" s="32"/>
      <c r="AD1526" s="32"/>
      <c r="AE1526" s="32"/>
      <c r="AR1526" s="208" t="s">
        <v>112</v>
      </c>
      <c r="AT1526" s="208" t="s">
        <v>108</v>
      </c>
      <c r="AU1526" s="208" t="s">
        <v>76</v>
      </c>
      <c r="AY1526" s="11" t="s">
        <v>113</v>
      </c>
      <c r="BE1526" s="209">
        <f>IF(N1526="základní",J1526,0)</f>
        <v>0</v>
      </c>
      <c r="BF1526" s="209">
        <f>IF(N1526="snížená",J1526,0)</f>
        <v>0</v>
      </c>
      <c r="BG1526" s="209">
        <f>IF(N1526="zákl. přenesená",J1526,0)</f>
        <v>0</v>
      </c>
      <c r="BH1526" s="209">
        <f>IF(N1526="sníž. přenesená",J1526,0)</f>
        <v>0</v>
      </c>
      <c r="BI1526" s="209">
        <f>IF(N1526="nulová",J1526,0)</f>
        <v>0</v>
      </c>
      <c r="BJ1526" s="11" t="s">
        <v>84</v>
      </c>
      <c r="BK1526" s="209">
        <f>ROUND(I1526*H1526,2)</f>
        <v>0</v>
      </c>
      <c r="BL1526" s="11" t="s">
        <v>112</v>
      </c>
      <c r="BM1526" s="208" t="s">
        <v>2563</v>
      </c>
    </row>
    <row r="1527" s="2" customFormat="1">
      <c r="A1527" s="32"/>
      <c r="B1527" s="33"/>
      <c r="C1527" s="34"/>
      <c r="D1527" s="210" t="s">
        <v>115</v>
      </c>
      <c r="E1527" s="34"/>
      <c r="F1527" s="211" t="s">
        <v>2564</v>
      </c>
      <c r="G1527" s="34"/>
      <c r="H1527" s="34"/>
      <c r="I1527" s="134"/>
      <c r="J1527" s="34"/>
      <c r="K1527" s="34"/>
      <c r="L1527" s="38"/>
      <c r="M1527" s="212"/>
      <c r="N1527" s="213"/>
      <c r="O1527" s="85"/>
      <c r="P1527" s="85"/>
      <c r="Q1527" s="85"/>
      <c r="R1527" s="85"/>
      <c r="S1527" s="85"/>
      <c r="T1527" s="86"/>
      <c r="U1527" s="32"/>
      <c r="V1527" s="32"/>
      <c r="W1527" s="32"/>
      <c r="X1527" s="32"/>
      <c r="Y1527" s="32"/>
      <c r="Z1527" s="32"/>
      <c r="AA1527" s="32"/>
      <c r="AB1527" s="32"/>
      <c r="AC1527" s="32"/>
      <c r="AD1527" s="32"/>
      <c r="AE1527" s="32"/>
      <c r="AT1527" s="11" t="s">
        <v>115</v>
      </c>
      <c r="AU1527" s="11" t="s">
        <v>76</v>
      </c>
    </row>
    <row r="1528" s="2" customFormat="1">
      <c r="A1528" s="32"/>
      <c r="B1528" s="33"/>
      <c r="C1528" s="34"/>
      <c r="D1528" s="210" t="s">
        <v>117</v>
      </c>
      <c r="E1528" s="34"/>
      <c r="F1528" s="214" t="s">
        <v>2559</v>
      </c>
      <c r="G1528" s="34"/>
      <c r="H1528" s="34"/>
      <c r="I1528" s="134"/>
      <c r="J1528" s="34"/>
      <c r="K1528" s="34"/>
      <c r="L1528" s="38"/>
      <c r="M1528" s="212"/>
      <c r="N1528" s="213"/>
      <c r="O1528" s="85"/>
      <c r="P1528" s="85"/>
      <c r="Q1528" s="85"/>
      <c r="R1528" s="85"/>
      <c r="S1528" s="85"/>
      <c r="T1528" s="86"/>
      <c r="U1528" s="32"/>
      <c r="V1528" s="32"/>
      <c r="W1528" s="32"/>
      <c r="X1528" s="32"/>
      <c r="Y1528" s="32"/>
      <c r="Z1528" s="32"/>
      <c r="AA1528" s="32"/>
      <c r="AB1528" s="32"/>
      <c r="AC1528" s="32"/>
      <c r="AD1528" s="32"/>
      <c r="AE1528" s="32"/>
      <c r="AT1528" s="11" t="s">
        <v>117</v>
      </c>
      <c r="AU1528" s="11" t="s">
        <v>76</v>
      </c>
    </row>
    <row r="1529" s="2" customFormat="1" ht="16.5" customHeight="1">
      <c r="A1529" s="32"/>
      <c r="B1529" s="33"/>
      <c r="C1529" s="196" t="s">
        <v>2565</v>
      </c>
      <c r="D1529" s="196" t="s">
        <v>108</v>
      </c>
      <c r="E1529" s="197" t="s">
        <v>2566</v>
      </c>
      <c r="F1529" s="198" t="s">
        <v>2567</v>
      </c>
      <c r="G1529" s="199" t="s">
        <v>670</v>
      </c>
      <c r="H1529" s="200">
        <v>0.10000000000000001</v>
      </c>
      <c r="I1529" s="201"/>
      <c r="J1529" s="202">
        <f>ROUND(I1529*H1529,2)</f>
        <v>0</v>
      </c>
      <c r="K1529" s="203"/>
      <c r="L1529" s="38"/>
      <c r="M1529" s="204" t="s">
        <v>1</v>
      </c>
      <c r="N1529" s="205" t="s">
        <v>41</v>
      </c>
      <c r="O1529" s="85"/>
      <c r="P1529" s="206">
        <f>O1529*H1529</f>
        <v>0</v>
      </c>
      <c r="Q1529" s="206">
        <v>0</v>
      </c>
      <c r="R1529" s="206">
        <f>Q1529*H1529</f>
        <v>0</v>
      </c>
      <c r="S1529" s="206">
        <v>0</v>
      </c>
      <c r="T1529" s="207">
        <f>S1529*H1529</f>
        <v>0</v>
      </c>
      <c r="U1529" s="32"/>
      <c r="V1529" s="32"/>
      <c r="W1529" s="32"/>
      <c r="X1529" s="32"/>
      <c r="Y1529" s="32"/>
      <c r="Z1529" s="32"/>
      <c r="AA1529" s="32"/>
      <c r="AB1529" s="32"/>
      <c r="AC1529" s="32"/>
      <c r="AD1529" s="32"/>
      <c r="AE1529" s="32"/>
      <c r="AR1529" s="208" t="s">
        <v>112</v>
      </c>
      <c r="AT1529" s="208" t="s">
        <v>108</v>
      </c>
      <c r="AU1529" s="208" t="s">
        <v>76</v>
      </c>
      <c r="AY1529" s="11" t="s">
        <v>113</v>
      </c>
      <c r="BE1529" s="209">
        <f>IF(N1529="základní",J1529,0)</f>
        <v>0</v>
      </c>
      <c r="BF1529" s="209">
        <f>IF(N1529="snížená",J1529,0)</f>
        <v>0</v>
      </c>
      <c r="BG1529" s="209">
        <f>IF(N1529="zákl. přenesená",J1529,0)</f>
        <v>0</v>
      </c>
      <c r="BH1529" s="209">
        <f>IF(N1529="sníž. přenesená",J1529,0)</f>
        <v>0</v>
      </c>
      <c r="BI1529" s="209">
        <f>IF(N1529="nulová",J1529,0)</f>
        <v>0</v>
      </c>
      <c r="BJ1529" s="11" t="s">
        <v>84</v>
      </c>
      <c r="BK1529" s="209">
        <f>ROUND(I1529*H1529,2)</f>
        <v>0</v>
      </c>
      <c r="BL1529" s="11" t="s">
        <v>112</v>
      </c>
      <c r="BM1529" s="208" t="s">
        <v>2568</v>
      </c>
    </row>
    <row r="1530" s="2" customFormat="1">
      <c r="A1530" s="32"/>
      <c r="B1530" s="33"/>
      <c r="C1530" s="34"/>
      <c r="D1530" s="210" t="s">
        <v>115</v>
      </c>
      <c r="E1530" s="34"/>
      <c r="F1530" s="211" t="s">
        <v>2569</v>
      </c>
      <c r="G1530" s="34"/>
      <c r="H1530" s="34"/>
      <c r="I1530" s="134"/>
      <c r="J1530" s="34"/>
      <c r="K1530" s="34"/>
      <c r="L1530" s="38"/>
      <c r="M1530" s="212"/>
      <c r="N1530" s="213"/>
      <c r="O1530" s="85"/>
      <c r="P1530" s="85"/>
      <c r="Q1530" s="85"/>
      <c r="R1530" s="85"/>
      <c r="S1530" s="85"/>
      <c r="T1530" s="86"/>
      <c r="U1530" s="32"/>
      <c r="V1530" s="32"/>
      <c r="W1530" s="32"/>
      <c r="X1530" s="32"/>
      <c r="Y1530" s="32"/>
      <c r="Z1530" s="32"/>
      <c r="AA1530" s="32"/>
      <c r="AB1530" s="32"/>
      <c r="AC1530" s="32"/>
      <c r="AD1530" s="32"/>
      <c r="AE1530" s="32"/>
      <c r="AT1530" s="11" t="s">
        <v>115</v>
      </c>
      <c r="AU1530" s="11" t="s">
        <v>76</v>
      </c>
    </row>
    <row r="1531" s="2" customFormat="1">
      <c r="A1531" s="32"/>
      <c r="B1531" s="33"/>
      <c r="C1531" s="34"/>
      <c r="D1531" s="210" t="s">
        <v>117</v>
      </c>
      <c r="E1531" s="34"/>
      <c r="F1531" s="214" t="s">
        <v>2559</v>
      </c>
      <c r="G1531" s="34"/>
      <c r="H1531" s="34"/>
      <c r="I1531" s="134"/>
      <c r="J1531" s="34"/>
      <c r="K1531" s="34"/>
      <c r="L1531" s="38"/>
      <c r="M1531" s="212"/>
      <c r="N1531" s="213"/>
      <c r="O1531" s="85"/>
      <c r="P1531" s="85"/>
      <c r="Q1531" s="85"/>
      <c r="R1531" s="85"/>
      <c r="S1531" s="85"/>
      <c r="T1531" s="86"/>
      <c r="U1531" s="32"/>
      <c r="V1531" s="32"/>
      <c r="W1531" s="32"/>
      <c r="X1531" s="32"/>
      <c r="Y1531" s="32"/>
      <c r="Z1531" s="32"/>
      <c r="AA1531" s="32"/>
      <c r="AB1531" s="32"/>
      <c r="AC1531" s="32"/>
      <c r="AD1531" s="32"/>
      <c r="AE1531" s="32"/>
      <c r="AT1531" s="11" t="s">
        <v>117</v>
      </c>
      <c r="AU1531" s="11" t="s">
        <v>76</v>
      </c>
    </row>
    <row r="1532" s="2" customFormat="1" ht="16.5" customHeight="1">
      <c r="A1532" s="32"/>
      <c r="B1532" s="33"/>
      <c r="C1532" s="196" t="s">
        <v>2570</v>
      </c>
      <c r="D1532" s="196" t="s">
        <v>108</v>
      </c>
      <c r="E1532" s="197" t="s">
        <v>2571</v>
      </c>
      <c r="F1532" s="198" t="s">
        <v>2572</v>
      </c>
      <c r="G1532" s="199" t="s">
        <v>571</v>
      </c>
      <c r="H1532" s="200">
        <v>300</v>
      </c>
      <c r="I1532" s="201"/>
      <c r="J1532" s="202">
        <f>ROUND(I1532*H1532,2)</f>
        <v>0</v>
      </c>
      <c r="K1532" s="203"/>
      <c r="L1532" s="38"/>
      <c r="M1532" s="204" t="s">
        <v>1</v>
      </c>
      <c r="N1532" s="205" t="s">
        <v>41</v>
      </c>
      <c r="O1532" s="85"/>
      <c r="P1532" s="206">
        <f>O1532*H1532</f>
        <v>0</v>
      </c>
      <c r="Q1532" s="206">
        <v>0</v>
      </c>
      <c r="R1532" s="206">
        <f>Q1532*H1532</f>
        <v>0</v>
      </c>
      <c r="S1532" s="206">
        <v>0</v>
      </c>
      <c r="T1532" s="207">
        <f>S1532*H1532</f>
        <v>0</v>
      </c>
      <c r="U1532" s="32"/>
      <c r="V1532" s="32"/>
      <c r="W1532" s="32"/>
      <c r="X1532" s="32"/>
      <c r="Y1532" s="32"/>
      <c r="Z1532" s="32"/>
      <c r="AA1532" s="32"/>
      <c r="AB1532" s="32"/>
      <c r="AC1532" s="32"/>
      <c r="AD1532" s="32"/>
      <c r="AE1532" s="32"/>
      <c r="AR1532" s="208" t="s">
        <v>112</v>
      </c>
      <c r="AT1532" s="208" t="s">
        <v>108</v>
      </c>
      <c r="AU1532" s="208" t="s">
        <v>76</v>
      </c>
      <c r="AY1532" s="11" t="s">
        <v>113</v>
      </c>
      <c r="BE1532" s="209">
        <f>IF(N1532="základní",J1532,0)</f>
        <v>0</v>
      </c>
      <c r="BF1532" s="209">
        <f>IF(N1532="snížená",J1532,0)</f>
        <v>0</v>
      </c>
      <c r="BG1532" s="209">
        <f>IF(N1532="zákl. přenesená",J1532,0)</f>
        <v>0</v>
      </c>
      <c r="BH1532" s="209">
        <f>IF(N1532="sníž. přenesená",J1532,0)</f>
        <v>0</v>
      </c>
      <c r="BI1532" s="209">
        <f>IF(N1532="nulová",J1532,0)</f>
        <v>0</v>
      </c>
      <c r="BJ1532" s="11" t="s">
        <v>84</v>
      </c>
      <c r="BK1532" s="209">
        <f>ROUND(I1532*H1532,2)</f>
        <v>0</v>
      </c>
      <c r="BL1532" s="11" t="s">
        <v>112</v>
      </c>
      <c r="BM1532" s="208" t="s">
        <v>2573</v>
      </c>
    </row>
    <row r="1533" s="2" customFormat="1">
      <c r="A1533" s="32"/>
      <c r="B1533" s="33"/>
      <c r="C1533" s="34"/>
      <c r="D1533" s="210" t="s">
        <v>115</v>
      </c>
      <c r="E1533" s="34"/>
      <c r="F1533" s="211" t="s">
        <v>2574</v>
      </c>
      <c r="G1533" s="34"/>
      <c r="H1533" s="34"/>
      <c r="I1533" s="134"/>
      <c r="J1533" s="34"/>
      <c r="K1533" s="34"/>
      <c r="L1533" s="38"/>
      <c r="M1533" s="212"/>
      <c r="N1533" s="213"/>
      <c r="O1533" s="85"/>
      <c r="P1533" s="85"/>
      <c r="Q1533" s="85"/>
      <c r="R1533" s="85"/>
      <c r="S1533" s="85"/>
      <c r="T1533" s="86"/>
      <c r="U1533" s="32"/>
      <c r="V1533" s="32"/>
      <c r="W1533" s="32"/>
      <c r="X1533" s="32"/>
      <c r="Y1533" s="32"/>
      <c r="Z1533" s="32"/>
      <c r="AA1533" s="32"/>
      <c r="AB1533" s="32"/>
      <c r="AC1533" s="32"/>
      <c r="AD1533" s="32"/>
      <c r="AE1533" s="32"/>
      <c r="AT1533" s="11" t="s">
        <v>115</v>
      </c>
      <c r="AU1533" s="11" t="s">
        <v>76</v>
      </c>
    </row>
    <row r="1534" s="2" customFormat="1">
      <c r="A1534" s="32"/>
      <c r="B1534" s="33"/>
      <c r="C1534" s="34"/>
      <c r="D1534" s="210" t="s">
        <v>117</v>
      </c>
      <c r="E1534" s="34"/>
      <c r="F1534" s="214" t="s">
        <v>2543</v>
      </c>
      <c r="G1534" s="34"/>
      <c r="H1534" s="34"/>
      <c r="I1534" s="134"/>
      <c r="J1534" s="34"/>
      <c r="K1534" s="34"/>
      <c r="L1534" s="38"/>
      <c r="M1534" s="212"/>
      <c r="N1534" s="213"/>
      <c r="O1534" s="85"/>
      <c r="P1534" s="85"/>
      <c r="Q1534" s="85"/>
      <c r="R1534" s="85"/>
      <c r="S1534" s="85"/>
      <c r="T1534" s="86"/>
      <c r="U1534" s="32"/>
      <c r="V1534" s="32"/>
      <c r="W1534" s="32"/>
      <c r="X1534" s="32"/>
      <c r="Y1534" s="32"/>
      <c r="Z1534" s="32"/>
      <c r="AA1534" s="32"/>
      <c r="AB1534" s="32"/>
      <c r="AC1534" s="32"/>
      <c r="AD1534" s="32"/>
      <c r="AE1534" s="32"/>
      <c r="AT1534" s="11" t="s">
        <v>117</v>
      </c>
      <c r="AU1534" s="11" t="s">
        <v>76</v>
      </c>
    </row>
    <row r="1535" s="2" customFormat="1" ht="16.5" customHeight="1">
      <c r="A1535" s="32"/>
      <c r="B1535" s="33"/>
      <c r="C1535" s="196" t="s">
        <v>2575</v>
      </c>
      <c r="D1535" s="196" t="s">
        <v>108</v>
      </c>
      <c r="E1535" s="197" t="s">
        <v>2576</v>
      </c>
      <c r="F1535" s="198" t="s">
        <v>2577</v>
      </c>
      <c r="G1535" s="199" t="s">
        <v>571</v>
      </c>
      <c r="H1535" s="200">
        <v>100</v>
      </c>
      <c r="I1535" s="201"/>
      <c r="J1535" s="202">
        <f>ROUND(I1535*H1535,2)</f>
        <v>0</v>
      </c>
      <c r="K1535" s="203"/>
      <c r="L1535" s="38"/>
      <c r="M1535" s="204" t="s">
        <v>1</v>
      </c>
      <c r="N1535" s="205" t="s">
        <v>41</v>
      </c>
      <c r="O1535" s="85"/>
      <c r="P1535" s="206">
        <f>O1535*H1535</f>
        <v>0</v>
      </c>
      <c r="Q1535" s="206">
        <v>0</v>
      </c>
      <c r="R1535" s="206">
        <f>Q1535*H1535</f>
        <v>0</v>
      </c>
      <c r="S1535" s="206">
        <v>0</v>
      </c>
      <c r="T1535" s="207">
        <f>S1535*H1535</f>
        <v>0</v>
      </c>
      <c r="U1535" s="32"/>
      <c r="V1535" s="32"/>
      <c r="W1535" s="32"/>
      <c r="X1535" s="32"/>
      <c r="Y1535" s="32"/>
      <c r="Z1535" s="32"/>
      <c r="AA1535" s="32"/>
      <c r="AB1535" s="32"/>
      <c r="AC1535" s="32"/>
      <c r="AD1535" s="32"/>
      <c r="AE1535" s="32"/>
      <c r="AR1535" s="208" t="s">
        <v>112</v>
      </c>
      <c r="AT1535" s="208" t="s">
        <v>108</v>
      </c>
      <c r="AU1535" s="208" t="s">
        <v>76</v>
      </c>
      <c r="AY1535" s="11" t="s">
        <v>113</v>
      </c>
      <c r="BE1535" s="209">
        <f>IF(N1535="základní",J1535,0)</f>
        <v>0</v>
      </c>
      <c r="BF1535" s="209">
        <f>IF(N1535="snížená",J1535,0)</f>
        <v>0</v>
      </c>
      <c r="BG1535" s="209">
        <f>IF(N1535="zákl. přenesená",J1535,0)</f>
        <v>0</v>
      </c>
      <c r="BH1535" s="209">
        <f>IF(N1535="sníž. přenesená",J1535,0)</f>
        <v>0</v>
      </c>
      <c r="BI1535" s="209">
        <f>IF(N1535="nulová",J1535,0)</f>
        <v>0</v>
      </c>
      <c r="BJ1535" s="11" t="s">
        <v>84</v>
      </c>
      <c r="BK1535" s="209">
        <f>ROUND(I1535*H1535,2)</f>
        <v>0</v>
      </c>
      <c r="BL1535" s="11" t="s">
        <v>112</v>
      </c>
      <c r="BM1535" s="208" t="s">
        <v>2578</v>
      </c>
    </row>
    <row r="1536" s="2" customFormat="1">
      <c r="A1536" s="32"/>
      <c r="B1536" s="33"/>
      <c r="C1536" s="34"/>
      <c r="D1536" s="210" t="s">
        <v>115</v>
      </c>
      <c r="E1536" s="34"/>
      <c r="F1536" s="211" t="s">
        <v>2579</v>
      </c>
      <c r="G1536" s="34"/>
      <c r="H1536" s="34"/>
      <c r="I1536" s="134"/>
      <c r="J1536" s="34"/>
      <c r="K1536" s="34"/>
      <c r="L1536" s="38"/>
      <c r="M1536" s="212"/>
      <c r="N1536" s="213"/>
      <c r="O1536" s="85"/>
      <c r="P1536" s="85"/>
      <c r="Q1536" s="85"/>
      <c r="R1536" s="85"/>
      <c r="S1536" s="85"/>
      <c r="T1536" s="86"/>
      <c r="U1536" s="32"/>
      <c r="V1536" s="32"/>
      <c r="W1536" s="32"/>
      <c r="X1536" s="32"/>
      <c r="Y1536" s="32"/>
      <c r="Z1536" s="32"/>
      <c r="AA1536" s="32"/>
      <c r="AB1536" s="32"/>
      <c r="AC1536" s="32"/>
      <c r="AD1536" s="32"/>
      <c r="AE1536" s="32"/>
      <c r="AT1536" s="11" t="s">
        <v>115</v>
      </c>
      <c r="AU1536" s="11" t="s">
        <v>76</v>
      </c>
    </row>
    <row r="1537" s="2" customFormat="1">
      <c r="A1537" s="32"/>
      <c r="B1537" s="33"/>
      <c r="C1537" s="34"/>
      <c r="D1537" s="210" t="s">
        <v>117</v>
      </c>
      <c r="E1537" s="34"/>
      <c r="F1537" s="214" t="s">
        <v>2543</v>
      </c>
      <c r="G1537" s="34"/>
      <c r="H1537" s="34"/>
      <c r="I1537" s="134"/>
      <c r="J1537" s="34"/>
      <c r="K1537" s="34"/>
      <c r="L1537" s="38"/>
      <c r="M1537" s="212"/>
      <c r="N1537" s="213"/>
      <c r="O1537" s="85"/>
      <c r="P1537" s="85"/>
      <c r="Q1537" s="85"/>
      <c r="R1537" s="85"/>
      <c r="S1537" s="85"/>
      <c r="T1537" s="86"/>
      <c r="U1537" s="32"/>
      <c r="V1537" s="32"/>
      <c r="W1537" s="32"/>
      <c r="X1537" s="32"/>
      <c r="Y1537" s="32"/>
      <c r="Z1537" s="32"/>
      <c r="AA1537" s="32"/>
      <c r="AB1537" s="32"/>
      <c r="AC1537" s="32"/>
      <c r="AD1537" s="32"/>
      <c r="AE1537" s="32"/>
      <c r="AT1537" s="11" t="s">
        <v>117</v>
      </c>
      <c r="AU1537" s="11" t="s">
        <v>76</v>
      </c>
    </row>
    <row r="1538" s="2" customFormat="1" ht="16.5" customHeight="1">
      <c r="A1538" s="32"/>
      <c r="B1538" s="33"/>
      <c r="C1538" s="196" t="s">
        <v>2580</v>
      </c>
      <c r="D1538" s="196" t="s">
        <v>108</v>
      </c>
      <c r="E1538" s="197" t="s">
        <v>2581</v>
      </c>
      <c r="F1538" s="198" t="s">
        <v>2582</v>
      </c>
      <c r="G1538" s="199" t="s">
        <v>571</v>
      </c>
      <c r="H1538" s="200">
        <v>500</v>
      </c>
      <c r="I1538" s="201"/>
      <c r="J1538" s="202">
        <f>ROUND(I1538*H1538,2)</f>
        <v>0</v>
      </c>
      <c r="K1538" s="203"/>
      <c r="L1538" s="38"/>
      <c r="M1538" s="204" t="s">
        <v>1</v>
      </c>
      <c r="N1538" s="205" t="s">
        <v>41</v>
      </c>
      <c r="O1538" s="85"/>
      <c r="P1538" s="206">
        <f>O1538*H1538</f>
        <v>0</v>
      </c>
      <c r="Q1538" s="206">
        <v>0</v>
      </c>
      <c r="R1538" s="206">
        <f>Q1538*H1538</f>
        <v>0</v>
      </c>
      <c r="S1538" s="206">
        <v>0</v>
      </c>
      <c r="T1538" s="207">
        <f>S1538*H1538</f>
        <v>0</v>
      </c>
      <c r="U1538" s="32"/>
      <c r="V1538" s="32"/>
      <c r="W1538" s="32"/>
      <c r="X1538" s="32"/>
      <c r="Y1538" s="32"/>
      <c r="Z1538" s="32"/>
      <c r="AA1538" s="32"/>
      <c r="AB1538" s="32"/>
      <c r="AC1538" s="32"/>
      <c r="AD1538" s="32"/>
      <c r="AE1538" s="32"/>
      <c r="AR1538" s="208" t="s">
        <v>112</v>
      </c>
      <c r="AT1538" s="208" t="s">
        <v>108</v>
      </c>
      <c r="AU1538" s="208" t="s">
        <v>76</v>
      </c>
      <c r="AY1538" s="11" t="s">
        <v>113</v>
      </c>
      <c r="BE1538" s="209">
        <f>IF(N1538="základní",J1538,0)</f>
        <v>0</v>
      </c>
      <c r="BF1538" s="209">
        <f>IF(N1538="snížená",J1538,0)</f>
        <v>0</v>
      </c>
      <c r="BG1538" s="209">
        <f>IF(N1538="zákl. přenesená",J1538,0)</f>
        <v>0</v>
      </c>
      <c r="BH1538" s="209">
        <f>IF(N1538="sníž. přenesená",J1538,0)</f>
        <v>0</v>
      </c>
      <c r="BI1538" s="209">
        <f>IF(N1538="nulová",J1538,0)</f>
        <v>0</v>
      </c>
      <c r="BJ1538" s="11" t="s">
        <v>84</v>
      </c>
      <c r="BK1538" s="209">
        <f>ROUND(I1538*H1538,2)</f>
        <v>0</v>
      </c>
      <c r="BL1538" s="11" t="s">
        <v>112</v>
      </c>
      <c r="BM1538" s="208" t="s">
        <v>2583</v>
      </c>
    </row>
    <row r="1539" s="2" customFormat="1">
      <c r="A1539" s="32"/>
      <c r="B1539" s="33"/>
      <c r="C1539" s="34"/>
      <c r="D1539" s="210" t="s">
        <v>115</v>
      </c>
      <c r="E1539" s="34"/>
      <c r="F1539" s="211" t="s">
        <v>2584</v>
      </c>
      <c r="G1539" s="34"/>
      <c r="H1539" s="34"/>
      <c r="I1539" s="134"/>
      <c r="J1539" s="34"/>
      <c r="K1539" s="34"/>
      <c r="L1539" s="38"/>
      <c r="M1539" s="212"/>
      <c r="N1539" s="213"/>
      <c r="O1539" s="85"/>
      <c r="P1539" s="85"/>
      <c r="Q1539" s="85"/>
      <c r="R1539" s="85"/>
      <c r="S1539" s="85"/>
      <c r="T1539" s="86"/>
      <c r="U1539" s="32"/>
      <c r="V1539" s="32"/>
      <c r="W1539" s="32"/>
      <c r="X1539" s="32"/>
      <c r="Y1539" s="32"/>
      <c r="Z1539" s="32"/>
      <c r="AA1539" s="32"/>
      <c r="AB1539" s="32"/>
      <c r="AC1539" s="32"/>
      <c r="AD1539" s="32"/>
      <c r="AE1539" s="32"/>
      <c r="AT1539" s="11" t="s">
        <v>115</v>
      </c>
      <c r="AU1539" s="11" t="s">
        <v>76</v>
      </c>
    </row>
    <row r="1540" s="2" customFormat="1">
      <c r="A1540" s="32"/>
      <c r="B1540" s="33"/>
      <c r="C1540" s="34"/>
      <c r="D1540" s="210" t="s">
        <v>117</v>
      </c>
      <c r="E1540" s="34"/>
      <c r="F1540" s="214" t="s">
        <v>2559</v>
      </c>
      <c r="G1540" s="34"/>
      <c r="H1540" s="34"/>
      <c r="I1540" s="134"/>
      <c r="J1540" s="34"/>
      <c r="K1540" s="34"/>
      <c r="L1540" s="38"/>
      <c r="M1540" s="212"/>
      <c r="N1540" s="213"/>
      <c r="O1540" s="85"/>
      <c r="P1540" s="85"/>
      <c r="Q1540" s="85"/>
      <c r="R1540" s="85"/>
      <c r="S1540" s="85"/>
      <c r="T1540" s="86"/>
      <c r="U1540" s="32"/>
      <c r="V1540" s="32"/>
      <c r="W1540" s="32"/>
      <c r="X1540" s="32"/>
      <c r="Y1540" s="32"/>
      <c r="Z1540" s="32"/>
      <c r="AA1540" s="32"/>
      <c r="AB1540" s="32"/>
      <c r="AC1540" s="32"/>
      <c r="AD1540" s="32"/>
      <c r="AE1540" s="32"/>
      <c r="AT1540" s="11" t="s">
        <v>117</v>
      </c>
      <c r="AU1540" s="11" t="s">
        <v>76</v>
      </c>
    </row>
    <row r="1541" s="2" customFormat="1" ht="16.5" customHeight="1">
      <c r="A1541" s="32"/>
      <c r="B1541" s="33"/>
      <c r="C1541" s="196" t="s">
        <v>2585</v>
      </c>
      <c r="D1541" s="196" t="s">
        <v>108</v>
      </c>
      <c r="E1541" s="197" t="s">
        <v>2586</v>
      </c>
      <c r="F1541" s="198" t="s">
        <v>2587</v>
      </c>
      <c r="G1541" s="199" t="s">
        <v>571</v>
      </c>
      <c r="H1541" s="200">
        <v>100</v>
      </c>
      <c r="I1541" s="201"/>
      <c r="J1541" s="202">
        <f>ROUND(I1541*H1541,2)</f>
        <v>0</v>
      </c>
      <c r="K1541" s="203"/>
      <c r="L1541" s="38"/>
      <c r="M1541" s="204" t="s">
        <v>1</v>
      </c>
      <c r="N1541" s="205" t="s">
        <v>41</v>
      </c>
      <c r="O1541" s="85"/>
      <c r="P1541" s="206">
        <f>O1541*H1541</f>
        <v>0</v>
      </c>
      <c r="Q1541" s="206">
        <v>0</v>
      </c>
      <c r="R1541" s="206">
        <f>Q1541*H1541</f>
        <v>0</v>
      </c>
      <c r="S1541" s="206">
        <v>0</v>
      </c>
      <c r="T1541" s="207">
        <f>S1541*H1541</f>
        <v>0</v>
      </c>
      <c r="U1541" s="32"/>
      <c r="V1541" s="32"/>
      <c r="W1541" s="32"/>
      <c r="X1541" s="32"/>
      <c r="Y1541" s="32"/>
      <c r="Z1541" s="32"/>
      <c r="AA1541" s="32"/>
      <c r="AB1541" s="32"/>
      <c r="AC1541" s="32"/>
      <c r="AD1541" s="32"/>
      <c r="AE1541" s="32"/>
      <c r="AR1541" s="208" t="s">
        <v>112</v>
      </c>
      <c r="AT1541" s="208" t="s">
        <v>108</v>
      </c>
      <c r="AU1541" s="208" t="s">
        <v>76</v>
      </c>
      <c r="AY1541" s="11" t="s">
        <v>113</v>
      </c>
      <c r="BE1541" s="209">
        <f>IF(N1541="základní",J1541,0)</f>
        <v>0</v>
      </c>
      <c r="BF1541" s="209">
        <f>IF(N1541="snížená",J1541,0)</f>
        <v>0</v>
      </c>
      <c r="BG1541" s="209">
        <f>IF(N1541="zákl. přenesená",J1541,0)</f>
        <v>0</v>
      </c>
      <c r="BH1541" s="209">
        <f>IF(N1541="sníž. přenesená",J1541,0)</f>
        <v>0</v>
      </c>
      <c r="BI1541" s="209">
        <f>IF(N1541="nulová",J1541,0)</f>
        <v>0</v>
      </c>
      <c r="BJ1541" s="11" t="s">
        <v>84</v>
      </c>
      <c r="BK1541" s="209">
        <f>ROUND(I1541*H1541,2)</f>
        <v>0</v>
      </c>
      <c r="BL1541" s="11" t="s">
        <v>112</v>
      </c>
      <c r="BM1541" s="208" t="s">
        <v>2588</v>
      </c>
    </row>
    <row r="1542" s="2" customFormat="1">
      <c r="A1542" s="32"/>
      <c r="B1542" s="33"/>
      <c r="C1542" s="34"/>
      <c r="D1542" s="210" t="s">
        <v>115</v>
      </c>
      <c r="E1542" s="34"/>
      <c r="F1542" s="211" t="s">
        <v>2589</v>
      </c>
      <c r="G1542" s="34"/>
      <c r="H1542" s="34"/>
      <c r="I1542" s="134"/>
      <c r="J1542" s="34"/>
      <c r="K1542" s="34"/>
      <c r="L1542" s="38"/>
      <c r="M1542" s="212"/>
      <c r="N1542" s="213"/>
      <c r="O1542" s="85"/>
      <c r="P1542" s="85"/>
      <c r="Q1542" s="85"/>
      <c r="R1542" s="85"/>
      <c r="S1542" s="85"/>
      <c r="T1542" s="86"/>
      <c r="U1542" s="32"/>
      <c r="V1542" s="32"/>
      <c r="W1542" s="32"/>
      <c r="X1542" s="32"/>
      <c r="Y1542" s="32"/>
      <c r="Z1542" s="32"/>
      <c r="AA1542" s="32"/>
      <c r="AB1542" s="32"/>
      <c r="AC1542" s="32"/>
      <c r="AD1542" s="32"/>
      <c r="AE1542" s="32"/>
      <c r="AT1542" s="11" t="s">
        <v>115</v>
      </c>
      <c r="AU1542" s="11" t="s">
        <v>76</v>
      </c>
    </row>
    <row r="1543" s="2" customFormat="1">
      <c r="A1543" s="32"/>
      <c r="B1543" s="33"/>
      <c r="C1543" s="34"/>
      <c r="D1543" s="210" t="s">
        <v>117</v>
      </c>
      <c r="E1543" s="34"/>
      <c r="F1543" s="214" t="s">
        <v>2559</v>
      </c>
      <c r="G1543" s="34"/>
      <c r="H1543" s="34"/>
      <c r="I1543" s="134"/>
      <c r="J1543" s="34"/>
      <c r="K1543" s="34"/>
      <c r="L1543" s="38"/>
      <c r="M1543" s="212"/>
      <c r="N1543" s="213"/>
      <c r="O1543" s="85"/>
      <c r="P1543" s="85"/>
      <c r="Q1543" s="85"/>
      <c r="R1543" s="85"/>
      <c r="S1543" s="85"/>
      <c r="T1543" s="86"/>
      <c r="U1543" s="32"/>
      <c r="V1543" s="32"/>
      <c r="W1543" s="32"/>
      <c r="X1543" s="32"/>
      <c r="Y1543" s="32"/>
      <c r="Z1543" s="32"/>
      <c r="AA1543" s="32"/>
      <c r="AB1543" s="32"/>
      <c r="AC1543" s="32"/>
      <c r="AD1543" s="32"/>
      <c r="AE1543" s="32"/>
      <c r="AT1543" s="11" t="s">
        <v>117</v>
      </c>
      <c r="AU1543" s="11" t="s">
        <v>76</v>
      </c>
    </row>
    <row r="1544" s="2" customFormat="1" ht="16.5" customHeight="1">
      <c r="A1544" s="32"/>
      <c r="B1544" s="33"/>
      <c r="C1544" s="196" t="s">
        <v>2590</v>
      </c>
      <c r="D1544" s="196" t="s">
        <v>108</v>
      </c>
      <c r="E1544" s="197" t="s">
        <v>2591</v>
      </c>
      <c r="F1544" s="198" t="s">
        <v>2592</v>
      </c>
      <c r="G1544" s="199" t="s">
        <v>2593</v>
      </c>
      <c r="H1544" s="200">
        <v>10</v>
      </c>
      <c r="I1544" s="201"/>
      <c r="J1544" s="202">
        <f>ROUND(I1544*H1544,2)</f>
        <v>0</v>
      </c>
      <c r="K1544" s="203"/>
      <c r="L1544" s="38"/>
      <c r="M1544" s="204" t="s">
        <v>1</v>
      </c>
      <c r="N1544" s="205" t="s">
        <v>41</v>
      </c>
      <c r="O1544" s="85"/>
      <c r="P1544" s="206">
        <f>O1544*H1544</f>
        <v>0</v>
      </c>
      <c r="Q1544" s="206">
        <v>0</v>
      </c>
      <c r="R1544" s="206">
        <f>Q1544*H1544</f>
        <v>0</v>
      </c>
      <c r="S1544" s="206">
        <v>0</v>
      </c>
      <c r="T1544" s="207">
        <f>S1544*H1544</f>
        <v>0</v>
      </c>
      <c r="U1544" s="32"/>
      <c r="V1544" s="32"/>
      <c r="W1544" s="32"/>
      <c r="X1544" s="32"/>
      <c r="Y1544" s="32"/>
      <c r="Z1544" s="32"/>
      <c r="AA1544" s="32"/>
      <c r="AB1544" s="32"/>
      <c r="AC1544" s="32"/>
      <c r="AD1544" s="32"/>
      <c r="AE1544" s="32"/>
      <c r="AR1544" s="208" t="s">
        <v>112</v>
      </c>
      <c r="AT1544" s="208" t="s">
        <v>108</v>
      </c>
      <c r="AU1544" s="208" t="s">
        <v>76</v>
      </c>
      <c r="AY1544" s="11" t="s">
        <v>113</v>
      </c>
      <c r="BE1544" s="209">
        <f>IF(N1544="základní",J1544,0)</f>
        <v>0</v>
      </c>
      <c r="BF1544" s="209">
        <f>IF(N1544="snížená",J1544,0)</f>
        <v>0</v>
      </c>
      <c r="BG1544" s="209">
        <f>IF(N1544="zákl. přenesená",J1544,0)</f>
        <v>0</v>
      </c>
      <c r="BH1544" s="209">
        <f>IF(N1544="sníž. přenesená",J1544,0)</f>
        <v>0</v>
      </c>
      <c r="BI1544" s="209">
        <f>IF(N1544="nulová",J1544,0)</f>
        <v>0</v>
      </c>
      <c r="BJ1544" s="11" t="s">
        <v>84</v>
      </c>
      <c r="BK1544" s="209">
        <f>ROUND(I1544*H1544,2)</f>
        <v>0</v>
      </c>
      <c r="BL1544" s="11" t="s">
        <v>112</v>
      </c>
      <c r="BM1544" s="208" t="s">
        <v>2594</v>
      </c>
    </row>
    <row r="1545" s="2" customFormat="1">
      <c r="A1545" s="32"/>
      <c r="B1545" s="33"/>
      <c r="C1545" s="34"/>
      <c r="D1545" s="210" t="s">
        <v>115</v>
      </c>
      <c r="E1545" s="34"/>
      <c r="F1545" s="211" t="s">
        <v>2595</v>
      </c>
      <c r="G1545" s="34"/>
      <c r="H1545" s="34"/>
      <c r="I1545" s="134"/>
      <c r="J1545" s="34"/>
      <c r="K1545" s="34"/>
      <c r="L1545" s="38"/>
      <c r="M1545" s="212"/>
      <c r="N1545" s="213"/>
      <c r="O1545" s="85"/>
      <c r="P1545" s="85"/>
      <c r="Q1545" s="85"/>
      <c r="R1545" s="85"/>
      <c r="S1545" s="85"/>
      <c r="T1545" s="86"/>
      <c r="U1545" s="32"/>
      <c r="V1545" s="32"/>
      <c r="W1545" s="32"/>
      <c r="X1545" s="32"/>
      <c r="Y1545" s="32"/>
      <c r="Z1545" s="32"/>
      <c r="AA1545" s="32"/>
      <c r="AB1545" s="32"/>
      <c r="AC1545" s="32"/>
      <c r="AD1545" s="32"/>
      <c r="AE1545" s="32"/>
      <c r="AT1545" s="11" t="s">
        <v>115</v>
      </c>
      <c r="AU1545" s="11" t="s">
        <v>76</v>
      </c>
    </row>
    <row r="1546" s="2" customFormat="1">
      <c r="A1546" s="32"/>
      <c r="B1546" s="33"/>
      <c r="C1546" s="34"/>
      <c r="D1546" s="210" t="s">
        <v>117</v>
      </c>
      <c r="E1546" s="34"/>
      <c r="F1546" s="214" t="s">
        <v>2596</v>
      </c>
      <c r="G1546" s="34"/>
      <c r="H1546" s="34"/>
      <c r="I1546" s="134"/>
      <c r="J1546" s="34"/>
      <c r="K1546" s="34"/>
      <c r="L1546" s="38"/>
      <c r="M1546" s="212"/>
      <c r="N1546" s="213"/>
      <c r="O1546" s="85"/>
      <c r="P1546" s="85"/>
      <c r="Q1546" s="85"/>
      <c r="R1546" s="85"/>
      <c r="S1546" s="85"/>
      <c r="T1546" s="86"/>
      <c r="U1546" s="32"/>
      <c r="V1546" s="32"/>
      <c r="W1546" s="32"/>
      <c r="X1546" s="32"/>
      <c r="Y1546" s="32"/>
      <c r="Z1546" s="32"/>
      <c r="AA1546" s="32"/>
      <c r="AB1546" s="32"/>
      <c r="AC1546" s="32"/>
      <c r="AD1546" s="32"/>
      <c r="AE1546" s="32"/>
      <c r="AT1546" s="11" t="s">
        <v>117</v>
      </c>
      <c r="AU1546" s="11" t="s">
        <v>76</v>
      </c>
    </row>
    <row r="1547" s="2" customFormat="1" ht="16.5" customHeight="1">
      <c r="A1547" s="32"/>
      <c r="B1547" s="33"/>
      <c r="C1547" s="196" t="s">
        <v>2597</v>
      </c>
      <c r="D1547" s="196" t="s">
        <v>108</v>
      </c>
      <c r="E1547" s="197" t="s">
        <v>2598</v>
      </c>
      <c r="F1547" s="198" t="s">
        <v>2599</v>
      </c>
      <c r="G1547" s="199" t="s">
        <v>2593</v>
      </c>
      <c r="H1547" s="200">
        <v>30</v>
      </c>
      <c r="I1547" s="201"/>
      <c r="J1547" s="202">
        <f>ROUND(I1547*H1547,2)</f>
        <v>0</v>
      </c>
      <c r="K1547" s="203"/>
      <c r="L1547" s="38"/>
      <c r="M1547" s="204" t="s">
        <v>1</v>
      </c>
      <c r="N1547" s="205" t="s">
        <v>41</v>
      </c>
      <c r="O1547" s="85"/>
      <c r="P1547" s="206">
        <f>O1547*H1547</f>
        <v>0</v>
      </c>
      <c r="Q1547" s="206">
        <v>0</v>
      </c>
      <c r="R1547" s="206">
        <f>Q1547*H1547</f>
        <v>0</v>
      </c>
      <c r="S1547" s="206">
        <v>0</v>
      </c>
      <c r="T1547" s="207">
        <f>S1547*H1547</f>
        <v>0</v>
      </c>
      <c r="U1547" s="32"/>
      <c r="V1547" s="32"/>
      <c r="W1547" s="32"/>
      <c r="X1547" s="32"/>
      <c r="Y1547" s="32"/>
      <c r="Z1547" s="32"/>
      <c r="AA1547" s="32"/>
      <c r="AB1547" s="32"/>
      <c r="AC1547" s="32"/>
      <c r="AD1547" s="32"/>
      <c r="AE1547" s="32"/>
      <c r="AR1547" s="208" t="s">
        <v>112</v>
      </c>
      <c r="AT1547" s="208" t="s">
        <v>108</v>
      </c>
      <c r="AU1547" s="208" t="s">
        <v>76</v>
      </c>
      <c r="AY1547" s="11" t="s">
        <v>113</v>
      </c>
      <c r="BE1547" s="209">
        <f>IF(N1547="základní",J1547,0)</f>
        <v>0</v>
      </c>
      <c r="BF1547" s="209">
        <f>IF(N1547="snížená",J1547,0)</f>
        <v>0</v>
      </c>
      <c r="BG1547" s="209">
        <f>IF(N1547="zákl. přenesená",J1547,0)</f>
        <v>0</v>
      </c>
      <c r="BH1547" s="209">
        <f>IF(N1547="sníž. přenesená",J1547,0)</f>
        <v>0</v>
      </c>
      <c r="BI1547" s="209">
        <f>IF(N1547="nulová",J1547,0)</f>
        <v>0</v>
      </c>
      <c r="BJ1547" s="11" t="s">
        <v>84</v>
      </c>
      <c r="BK1547" s="209">
        <f>ROUND(I1547*H1547,2)</f>
        <v>0</v>
      </c>
      <c r="BL1547" s="11" t="s">
        <v>112</v>
      </c>
      <c r="BM1547" s="208" t="s">
        <v>2600</v>
      </c>
    </row>
    <row r="1548" s="2" customFormat="1">
      <c r="A1548" s="32"/>
      <c r="B1548" s="33"/>
      <c r="C1548" s="34"/>
      <c r="D1548" s="210" t="s">
        <v>115</v>
      </c>
      <c r="E1548" s="34"/>
      <c r="F1548" s="211" t="s">
        <v>2601</v>
      </c>
      <c r="G1548" s="34"/>
      <c r="H1548" s="34"/>
      <c r="I1548" s="134"/>
      <c r="J1548" s="34"/>
      <c r="K1548" s="34"/>
      <c r="L1548" s="38"/>
      <c r="M1548" s="212"/>
      <c r="N1548" s="213"/>
      <c r="O1548" s="85"/>
      <c r="P1548" s="85"/>
      <c r="Q1548" s="85"/>
      <c r="R1548" s="85"/>
      <c r="S1548" s="85"/>
      <c r="T1548" s="86"/>
      <c r="U1548" s="32"/>
      <c r="V1548" s="32"/>
      <c r="W1548" s="32"/>
      <c r="X1548" s="32"/>
      <c r="Y1548" s="32"/>
      <c r="Z1548" s="32"/>
      <c r="AA1548" s="32"/>
      <c r="AB1548" s="32"/>
      <c r="AC1548" s="32"/>
      <c r="AD1548" s="32"/>
      <c r="AE1548" s="32"/>
      <c r="AT1548" s="11" t="s">
        <v>115</v>
      </c>
      <c r="AU1548" s="11" t="s">
        <v>76</v>
      </c>
    </row>
    <row r="1549" s="2" customFormat="1">
      <c r="A1549" s="32"/>
      <c r="B1549" s="33"/>
      <c r="C1549" s="34"/>
      <c r="D1549" s="210" t="s">
        <v>117</v>
      </c>
      <c r="E1549" s="34"/>
      <c r="F1549" s="214" t="s">
        <v>2596</v>
      </c>
      <c r="G1549" s="34"/>
      <c r="H1549" s="34"/>
      <c r="I1549" s="134"/>
      <c r="J1549" s="34"/>
      <c r="K1549" s="34"/>
      <c r="L1549" s="38"/>
      <c r="M1549" s="212"/>
      <c r="N1549" s="213"/>
      <c r="O1549" s="85"/>
      <c r="P1549" s="85"/>
      <c r="Q1549" s="85"/>
      <c r="R1549" s="85"/>
      <c r="S1549" s="85"/>
      <c r="T1549" s="86"/>
      <c r="U1549" s="32"/>
      <c r="V1549" s="32"/>
      <c r="W1549" s="32"/>
      <c r="X1549" s="32"/>
      <c r="Y1549" s="32"/>
      <c r="Z1549" s="32"/>
      <c r="AA1549" s="32"/>
      <c r="AB1549" s="32"/>
      <c r="AC1549" s="32"/>
      <c r="AD1549" s="32"/>
      <c r="AE1549" s="32"/>
      <c r="AT1549" s="11" t="s">
        <v>117</v>
      </c>
      <c r="AU1549" s="11" t="s">
        <v>76</v>
      </c>
    </row>
    <row r="1550" s="2" customFormat="1" ht="16.5" customHeight="1">
      <c r="A1550" s="32"/>
      <c r="B1550" s="33"/>
      <c r="C1550" s="196" t="s">
        <v>2602</v>
      </c>
      <c r="D1550" s="196" t="s">
        <v>108</v>
      </c>
      <c r="E1550" s="197" t="s">
        <v>2603</v>
      </c>
      <c r="F1550" s="198" t="s">
        <v>2604</v>
      </c>
      <c r="G1550" s="199" t="s">
        <v>2593</v>
      </c>
      <c r="H1550" s="200">
        <v>10</v>
      </c>
      <c r="I1550" s="201"/>
      <c r="J1550" s="202">
        <f>ROUND(I1550*H1550,2)</f>
        <v>0</v>
      </c>
      <c r="K1550" s="203"/>
      <c r="L1550" s="38"/>
      <c r="M1550" s="204" t="s">
        <v>1</v>
      </c>
      <c r="N1550" s="205" t="s">
        <v>41</v>
      </c>
      <c r="O1550" s="85"/>
      <c r="P1550" s="206">
        <f>O1550*H1550</f>
        <v>0</v>
      </c>
      <c r="Q1550" s="206">
        <v>0</v>
      </c>
      <c r="R1550" s="206">
        <f>Q1550*H1550</f>
        <v>0</v>
      </c>
      <c r="S1550" s="206">
        <v>0</v>
      </c>
      <c r="T1550" s="207">
        <f>S1550*H1550</f>
        <v>0</v>
      </c>
      <c r="U1550" s="32"/>
      <c r="V1550" s="32"/>
      <c r="W1550" s="32"/>
      <c r="X1550" s="32"/>
      <c r="Y1550" s="32"/>
      <c r="Z1550" s="32"/>
      <c r="AA1550" s="32"/>
      <c r="AB1550" s="32"/>
      <c r="AC1550" s="32"/>
      <c r="AD1550" s="32"/>
      <c r="AE1550" s="32"/>
      <c r="AR1550" s="208" t="s">
        <v>112</v>
      </c>
      <c r="AT1550" s="208" t="s">
        <v>108</v>
      </c>
      <c r="AU1550" s="208" t="s">
        <v>76</v>
      </c>
      <c r="AY1550" s="11" t="s">
        <v>113</v>
      </c>
      <c r="BE1550" s="209">
        <f>IF(N1550="základní",J1550,0)</f>
        <v>0</v>
      </c>
      <c r="BF1550" s="209">
        <f>IF(N1550="snížená",J1550,0)</f>
        <v>0</v>
      </c>
      <c r="BG1550" s="209">
        <f>IF(N1550="zákl. přenesená",J1550,0)</f>
        <v>0</v>
      </c>
      <c r="BH1550" s="209">
        <f>IF(N1550="sníž. přenesená",J1550,0)</f>
        <v>0</v>
      </c>
      <c r="BI1550" s="209">
        <f>IF(N1550="nulová",J1550,0)</f>
        <v>0</v>
      </c>
      <c r="BJ1550" s="11" t="s">
        <v>84</v>
      </c>
      <c r="BK1550" s="209">
        <f>ROUND(I1550*H1550,2)</f>
        <v>0</v>
      </c>
      <c r="BL1550" s="11" t="s">
        <v>112</v>
      </c>
      <c r="BM1550" s="208" t="s">
        <v>2605</v>
      </c>
    </row>
    <row r="1551" s="2" customFormat="1">
      <c r="A1551" s="32"/>
      <c r="B1551" s="33"/>
      <c r="C1551" s="34"/>
      <c r="D1551" s="210" t="s">
        <v>115</v>
      </c>
      <c r="E1551" s="34"/>
      <c r="F1551" s="211" t="s">
        <v>2606</v>
      </c>
      <c r="G1551" s="34"/>
      <c r="H1551" s="34"/>
      <c r="I1551" s="134"/>
      <c r="J1551" s="34"/>
      <c r="K1551" s="34"/>
      <c r="L1551" s="38"/>
      <c r="M1551" s="212"/>
      <c r="N1551" s="213"/>
      <c r="O1551" s="85"/>
      <c r="P1551" s="85"/>
      <c r="Q1551" s="85"/>
      <c r="R1551" s="85"/>
      <c r="S1551" s="85"/>
      <c r="T1551" s="86"/>
      <c r="U1551" s="32"/>
      <c r="V1551" s="32"/>
      <c r="W1551" s="32"/>
      <c r="X1551" s="32"/>
      <c r="Y1551" s="32"/>
      <c r="Z1551" s="32"/>
      <c r="AA1551" s="32"/>
      <c r="AB1551" s="32"/>
      <c r="AC1551" s="32"/>
      <c r="AD1551" s="32"/>
      <c r="AE1551" s="32"/>
      <c r="AT1551" s="11" t="s">
        <v>115</v>
      </c>
      <c r="AU1551" s="11" t="s">
        <v>76</v>
      </c>
    </row>
    <row r="1552" s="2" customFormat="1">
      <c r="A1552" s="32"/>
      <c r="B1552" s="33"/>
      <c r="C1552" s="34"/>
      <c r="D1552" s="210" t="s">
        <v>117</v>
      </c>
      <c r="E1552" s="34"/>
      <c r="F1552" s="214" t="s">
        <v>2596</v>
      </c>
      <c r="G1552" s="34"/>
      <c r="H1552" s="34"/>
      <c r="I1552" s="134"/>
      <c r="J1552" s="34"/>
      <c r="K1552" s="34"/>
      <c r="L1552" s="38"/>
      <c r="M1552" s="212"/>
      <c r="N1552" s="213"/>
      <c r="O1552" s="85"/>
      <c r="P1552" s="85"/>
      <c r="Q1552" s="85"/>
      <c r="R1552" s="85"/>
      <c r="S1552" s="85"/>
      <c r="T1552" s="86"/>
      <c r="U1552" s="32"/>
      <c r="V1552" s="32"/>
      <c r="W1552" s="32"/>
      <c r="X1552" s="32"/>
      <c r="Y1552" s="32"/>
      <c r="Z1552" s="32"/>
      <c r="AA1552" s="32"/>
      <c r="AB1552" s="32"/>
      <c r="AC1552" s="32"/>
      <c r="AD1552" s="32"/>
      <c r="AE1552" s="32"/>
      <c r="AT1552" s="11" t="s">
        <v>117</v>
      </c>
      <c r="AU1552" s="11" t="s">
        <v>76</v>
      </c>
    </row>
    <row r="1553" s="2" customFormat="1" ht="16.5" customHeight="1">
      <c r="A1553" s="32"/>
      <c r="B1553" s="33"/>
      <c r="C1553" s="196" t="s">
        <v>2607</v>
      </c>
      <c r="D1553" s="196" t="s">
        <v>108</v>
      </c>
      <c r="E1553" s="197" t="s">
        <v>2608</v>
      </c>
      <c r="F1553" s="198" t="s">
        <v>2609</v>
      </c>
      <c r="G1553" s="199" t="s">
        <v>2593</v>
      </c>
      <c r="H1553" s="200">
        <v>20</v>
      </c>
      <c r="I1553" s="201"/>
      <c r="J1553" s="202">
        <f>ROUND(I1553*H1553,2)</f>
        <v>0</v>
      </c>
      <c r="K1553" s="203"/>
      <c r="L1553" s="38"/>
      <c r="M1553" s="204" t="s">
        <v>1</v>
      </c>
      <c r="N1553" s="205" t="s">
        <v>41</v>
      </c>
      <c r="O1553" s="85"/>
      <c r="P1553" s="206">
        <f>O1553*H1553</f>
        <v>0</v>
      </c>
      <c r="Q1553" s="206">
        <v>0</v>
      </c>
      <c r="R1553" s="206">
        <f>Q1553*H1553</f>
        <v>0</v>
      </c>
      <c r="S1553" s="206">
        <v>0</v>
      </c>
      <c r="T1553" s="207">
        <f>S1553*H1553</f>
        <v>0</v>
      </c>
      <c r="U1553" s="32"/>
      <c r="V1553" s="32"/>
      <c r="W1553" s="32"/>
      <c r="X1553" s="32"/>
      <c r="Y1553" s="32"/>
      <c r="Z1553" s="32"/>
      <c r="AA1553" s="32"/>
      <c r="AB1553" s="32"/>
      <c r="AC1553" s="32"/>
      <c r="AD1553" s="32"/>
      <c r="AE1553" s="32"/>
      <c r="AR1553" s="208" t="s">
        <v>112</v>
      </c>
      <c r="AT1553" s="208" t="s">
        <v>108</v>
      </c>
      <c r="AU1553" s="208" t="s">
        <v>76</v>
      </c>
      <c r="AY1553" s="11" t="s">
        <v>113</v>
      </c>
      <c r="BE1553" s="209">
        <f>IF(N1553="základní",J1553,0)</f>
        <v>0</v>
      </c>
      <c r="BF1553" s="209">
        <f>IF(N1553="snížená",J1553,0)</f>
        <v>0</v>
      </c>
      <c r="BG1553" s="209">
        <f>IF(N1553="zákl. přenesená",J1553,0)</f>
        <v>0</v>
      </c>
      <c r="BH1553" s="209">
        <f>IF(N1553="sníž. přenesená",J1553,0)</f>
        <v>0</v>
      </c>
      <c r="BI1553" s="209">
        <f>IF(N1553="nulová",J1553,0)</f>
        <v>0</v>
      </c>
      <c r="BJ1553" s="11" t="s">
        <v>84</v>
      </c>
      <c r="BK1553" s="209">
        <f>ROUND(I1553*H1553,2)</f>
        <v>0</v>
      </c>
      <c r="BL1553" s="11" t="s">
        <v>112</v>
      </c>
      <c r="BM1553" s="208" t="s">
        <v>2610</v>
      </c>
    </row>
    <row r="1554" s="2" customFormat="1">
      <c r="A1554" s="32"/>
      <c r="B1554" s="33"/>
      <c r="C1554" s="34"/>
      <c r="D1554" s="210" t="s">
        <v>115</v>
      </c>
      <c r="E1554" s="34"/>
      <c r="F1554" s="211" t="s">
        <v>2611</v>
      </c>
      <c r="G1554" s="34"/>
      <c r="H1554" s="34"/>
      <c r="I1554" s="134"/>
      <c r="J1554" s="34"/>
      <c r="K1554" s="34"/>
      <c r="L1554" s="38"/>
      <c r="M1554" s="212"/>
      <c r="N1554" s="213"/>
      <c r="O1554" s="85"/>
      <c r="P1554" s="85"/>
      <c r="Q1554" s="85"/>
      <c r="R1554" s="85"/>
      <c r="S1554" s="85"/>
      <c r="T1554" s="86"/>
      <c r="U1554" s="32"/>
      <c r="V1554" s="32"/>
      <c r="W1554" s="32"/>
      <c r="X1554" s="32"/>
      <c r="Y1554" s="32"/>
      <c r="Z1554" s="32"/>
      <c r="AA1554" s="32"/>
      <c r="AB1554" s="32"/>
      <c r="AC1554" s="32"/>
      <c r="AD1554" s="32"/>
      <c r="AE1554" s="32"/>
      <c r="AT1554" s="11" t="s">
        <v>115</v>
      </c>
      <c r="AU1554" s="11" t="s">
        <v>76</v>
      </c>
    </row>
    <row r="1555" s="2" customFormat="1">
      <c r="A1555" s="32"/>
      <c r="B1555" s="33"/>
      <c r="C1555" s="34"/>
      <c r="D1555" s="210" t="s">
        <v>117</v>
      </c>
      <c r="E1555" s="34"/>
      <c r="F1555" s="214" t="s">
        <v>2596</v>
      </c>
      <c r="G1555" s="34"/>
      <c r="H1555" s="34"/>
      <c r="I1555" s="134"/>
      <c r="J1555" s="34"/>
      <c r="K1555" s="34"/>
      <c r="L1555" s="38"/>
      <c r="M1555" s="212"/>
      <c r="N1555" s="213"/>
      <c r="O1555" s="85"/>
      <c r="P1555" s="85"/>
      <c r="Q1555" s="85"/>
      <c r="R1555" s="85"/>
      <c r="S1555" s="85"/>
      <c r="T1555" s="86"/>
      <c r="U1555" s="32"/>
      <c r="V1555" s="32"/>
      <c r="W1555" s="32"/>
      <c r="X1555" s="32"/>
      <c r="Y1555" s="32"/>
      <c r="Z1555" s="32"/>
      <c r="AA1555" s="32"/>
      <c r="AB1555" s="32"/>
      <c r="AC1555" s="32"/>
      <c r="AD1555" s="32"/>
      <c r="AE1555" s="32"/>
      <c r="AT1555" s="11" t="s">
        <v>117</v>
      </c>
      <c r="AU1555" s="11" t="s">
        <v>76</v>
      </c>
    </row>
    <row r="1556" s="2" customFormat="1" ht="16.5" customHeight="1">
      <c r="A1556" s="32"/>
      <c r="B1556" s="33"/>
      <c r="C1556" s="196" t="s">
        <v>2612</v>
      </c>
      <c r="D1556" s="196" t="s">
        <v>108</v>
      </c>
      <c r="E1556" s="197" t="s">
        <v>2613</v>
      </c>
      <c r="F1556" s="198" t="s">
        <v>2614</v>
      </c>
      <c r="G1556" s="199" t="s">
        <v>2593</v>
      </c>
      <c r="H1556" s="200">
        <v>50</v>
      </c>
      <c r="I1556" s="201"/>
      <c r="J1556" s="202">
        <f>ROUND(I1556*H1556,2)</f>
        <v>0</v>
      </c>
      <c r="K1556" s="203"/>
      <c r="L1556" s="38"/>
      <c r="M1556" s="204" t="s">
        <v>1</v>
      </c>
      <c r="N1556" s="205" t="s">
        <v>41</v>
      </c>
      <c r="O1556" s="85"/>
      <c r="P1556" s="206">
        <f>O1556*H1556</f>
        <v>0</v>
      </c>
      <c r="Q1556" s="206">
        <v>0</v>
      </c>
      <c r="R1556" s="206">
        <f>Q1556*H1556</f>
        <v>0</v>
      </c>
      <c r="S1556" s="206">
        <v>0</v>
      </c>
      <c r="T1556" s="207">
        <f>S1556*H1556</f>
        <v>0</v>
      </c>
      <c r="U1556" s="32"/>
      <c r="V1556" s="32"/>
      <c r="W1556" s="32"/>
      <c r="X1556" s="32"/>
      <c r="Y1556" s="32"/>
      <c r="Z1556" s="32"/>
      <c r="AA1556" s="32"/>
      <c r="AB1556" s="32"/>
      <c r="AC1556" s="32"/>
      <c r="AD1556" s="32"/>
      <c r="AE1556" s="32"/>
      <c r="AR1556" s="208" t="s">
        <v>112</v>
      </c>
      <c r="AT1556" s="208" t="s">
        <v>108</v>
      </c>
      <c r="AU1556" s="208" t="s">
        <v>76</v>
      </c>
      <c r="AY1556" s="11" t="s">
        <v>113</v>
      </c>
      <c r="BE1556" s="209">
        <f>IF(N1556="základní",J1556,0)</f>
        <v>0</v>
      </c>
      <c r="BF1556" s="209">
        <f>IF(N1556="snížená",J1556,0)</f>
        <v>0</v>
      </c>
      <c r="BG1556" s="209">
        <f>IF(N1556="zákl. přenesená",J1556,0)</f>
        <v>0</v>
      </c>
      <c r="BH1556" s="209">
        <f>IF(N1556="sníž. přenesená",J1556,0)</f>
        <v>0</v>
      </c>
      <c r="BI1556" s="209">
        <f>IF(N1556="nulová",J1556,0)</f>
        <v>0</v>
      </c>
      <c r="BJ1556" s="11" t="s">
        <v>84</v>
      </c>
      <c r="BK1556" s="209">
        <f>ROUND(I1556*H1556,2)</f>
        <v>0</v>
      </c>
      <c r="BL1556" s="11" t="s">
        <v>112</v>
      </c>
      <c r="BM1556" s="208" t="s">
        <v>2615</v>
      </c>
    </row>
    <row r="1557" s="2" customFormat="1">
      <c r="A1557" s="32"/>
      <c r="B1557" s="33"/>
      <c r="C1557" s="34"/>
      <c r="D1557" s="210" t="s">
        <v>115</v>
      </c>
      <c r="E1557" s="34"/>
      <c r="F1557" s="211" t="s">
        <v>2616</v>
      </c>
      <c r="G1557" s="34"/>
      <c r="H1557" s="34"/>
      <c r="I1557" s="134"/>
      <c r="J1557" s="34"/>
      <c r="K1557" s="34"/>
      <c r="L1557" s="38"/>
      <c r="M1557" s="212"/>
      <c r="N1557" s="213"/>
      <c r="O1557" s="85"/>
      <c r="P1557" s="85"/>
      <c r="Q1557" s="85"/>
      <c r="R1557" s="85"/>
      <c r="S1557" s="85"/>
      <c r="T1557" s="86"/>
      <c r="U1557" s="32"/>
      <c r="V1557" s="32"/>
      <c r="W1557" s="32"/>
      <c r="X1557" s="32"/>
      <c r="Y1557" s="32"/>
      <c r="Z1557" s="32"/>
      <c r="AA1557" s="32"/>
      <c r="AB1557" s="32"/>
      <c r="AC1557" s="32"/>
      <c r="AD1557" s="32"/>
      <c r="AE1557" s="32"/>
      <c r="AT1557" s="11" t="s">
        <v>115</v>
      </c>
      <c r="AU1557" s="11" t="s">
        <v>76</v>
      </c>
    </row>
    <row r="1558" s="2" customFormat="1">
      <c r="A1558" s="32"/>
      <c r="B1558" s="33"/>
      <c r="C1558" s="34"/>
      <c r="D1558" s="210" t="s">
        <v>117</v>
      </c>
      <c r="E1558" s="34"/>
      <c r="F1558" s="214" t="s">
        <v>2596</v>
      </c>
      <c r="G1558" s="34"/>
      <c r="H1558" s="34"/>
      <c r="I1558" s="134"/>
      <c r="J1558" s="34"/>
      <c r="K1558" s="34"/>
      <c r="L1558" s="38"/>
      <c r="M1558" s="212"/>
      <c r="N1558" s="213"/>
      <c r="O1558" s="85"/>
      <c r="P1558" s="85"/>
      <c r="Q1558" s="85"/>
      <c r="R1558" s="85"/>
      <c r="S1558" s="85"/>
      <c r="T1558" s="86"/>
      <c r="U1558" s="32"/>
      <c r="V1558" s="32"/>
      <c r="W1558" s="32"/>
      <c r="X1558" s="32"/>
      <c r="Y1558" s="32"/>
      <c r="Z1558" s="32"/>
      <c r="AA1558" s="32"/>
      <c r="AB1558" s="32"/>
      <c r="AC1558" s="32"/>
      <c r="AD1558" s="32"/>
      <c r="AE1558" s="32"/>
      <c r="AT1558" s="11" t="s">
        <v>117</v>
      </c>
      <c r="AU1558" s="11" t="s">
        <v>76</v>
      </c>
    </row>
    <row r="1559" s="2" customFormat="1" ht="16.5" customHeight="1">
      <c r="A1559" s="32"/>
      <c r="B1559" s="33"/>
      <c r="C1559" s="196" t="s">
        <v>2617</v>
      </c>
      <c r="D1559" s="196" t="s">
        <v>108</v>
      </c>
      <c r="E1559" s="197" t="s">
        <v>2618</v>
      </c>
      <c r="F1559" s="198" t="s">
        <v>2619</v>
      </c>
      <c r="G1559" s="199" t="s">
        <v>2593</v>
      </c>
      <c r="H1559" s="200">
        <v>10</v>
      </c>
      <c r="I1559" s="201"/>
      <c r="J1559" s="202">
        <f>ROUND(I1559*H1559,2)</f>
        <v>0</v>
      </c>
      <c r="K1559" s="203"/>
      <c r="L1559" s="38"/>
      <c r="M1559" s="204" t="s">
        <v>1</v>
      </c>
      <c r="N1559" s="205" t="s">
        <v>41</v>
      </c>
      <c r="O1559" s="85"/>
      <c r="P1559" s="206">
        <f>O1559*H1559</f>
        <v>0</v>
      </c>
      <c r="Q1559" s="206">
        <v>0</v>
      </c>
      <c r="R1559" s="206">
        <f>Q1559*H1559</f>
        <v>0</v>
      </c>
      <c r="S1559" s="206">
        <v>0</v>
      </c>
      <c r="T1559" s="207">
        <f>S1559*H1559</f>
        <v>0</v>
      </c>
      <c r="U1559" s="32"/>
      <c r="V1559" s="32"/>
      <c r="W1559" s="32"/>
      <c r="X1559" s="32"/>
      <c r="Y1559" s="32"/>
      <c r="Z1559" s="32"/>
      <c r="AA1559" s="32"/>
      <c r="AB1559" s="32"/>
      <c r="AC1559" s="32"/>
      <c r="AD1559" s="32"/>
      <c r="AE1559" s="32"/>
      <c r="AR1559" s="208" t="s">
        <v>112</v>
      </c>
      <c r="AT1559" s="208" t="s">
        <v>108</v>
      </c>
      <c r="AU1559" s="208" t="s">
        <v>76</v>
      </c>
      <c r="AY1559" s="11" t="s">
        <v>113</v>
      </c>
      <c r="BE1559" s="209">
        <f>IF(N1559="základní",J1559,0)</f>
        <v>0</v>
      </c>
      <c r="BF1559" s="209">
        <f>IF(N1559="snížená",J1559,0)</f>
        <v>0</v>
      </c>
      <c r="BG1559" s="209">
        <f>IF(N1559="zákl. přenesená",J1559,0)</f>
        <v>0</v>
      </c>
      <c r="BH1559" s="209">
        <f>IF(N1559="sníž. přenesená",J1559,0)</f>
        <v>0</v>
      </c>
      <c r="BI1559" s="209">
        <f>IF(N1559="nulová",J1559,0)</f>
        <v>0</v>
      </c>
      <c r="BJ1559" s="11" t="s">
        <v>84</v>
      </c>
      <c r="BK1559" s="209">
        <f>ROUND(I1559*H1559,2)</f>
        <v>0</v>
      </c>
      <c r="BL1559" s="11" t="s">
        <v>112</v>
      </c>
      <c r="BM1559" s="208" t="s">
        <v>2620</v>
      </c>
    </row>
    <row r="1560" s="2" customFormat="1">
      <c r="A1560" s="32"/>
      <c r="B1560" s="33"/>
      <c r="C1560" s="34"/>
      <c r="D1560" s="210" t="s">
        <v>115</v>
      </c>
      <c r="E1560" s="34"/>
      <c r="F1560" s="211" t="s">
        <v>2621</v>
      </c>
      <c r="G1560" s="34"/>
      <c r="H1560" s="34"/>
      <c r="I1560" s="134"/>
      <c r="J1560" s="34"/>
      <c r="K1560" s="34"/>
      <c r="L1560" s="38"/>
      <c r="M1560" s="212"/>
      <c r="N1560" s="213"/>
      <c r="O1560" s="85"/>
      <c r="P1560" s="85"/>
      <c r="Q1560" s="85"/>
      <c r="R1560" s="85"/>
      <c r="S1560" s="85"/>
      <c r="T1560" s="86"/>
      <c r="U1560" s="32"/>
      <c r="V1560" s="32"/>
      <c r="W1560" s="32"/>
      <c r="X1560" s="32"/>
      <c r="Y1560" s="32"/>
      <c r="Z1560" s="32"/>
      <c r="AA1560" s="32"/>
      <c r="AB1560" s="32"/>
      <c r="AC1560" s="32"/>
      <c r="AD1560" s="32"/>
      <c r="AE1560" s="32"/>
      <c r="AT1560" s="11" t="s">
        <v>115</v>
      </c>
      <c r="AU1560" s="11" t="s">
        <v>76</v>
      </c>
    </row>
    <row r="1561" s="2" customFormat="1">
      <c r="A1561" s="32"/>
      <c r="B1561" s="33"/>
      <c r="C1561" s="34"/>
      <c r="D1561" s="210" t="s">
        <v>117</v>
      </c>
      <c r="E1561" s="34"/>
      <c r="F1561" s="214" t="s">
        <v>2596</v>
      </c>
      <c r="G1561" s="34"/>
      <c r="H1561" s="34"/>
      <c r="I1561" s="134"/>
      <c r="J1561" s="34"/>
      <c r="K1561" s="34"/>
      <c r="L1561" s="38"/>
      <c r="M1561" s="212"/>
      <c r="N1561" s="213"/>
      <c r="O1561" s="85"/>
      <c r="P1561" s="85"/>
      <c r="Q1561" s="85"/>
      <c r="R1561" s="85"/>
      <c r="S1561" s="85"/>
      <c r="T1561" s="86"/>
      <c r="U1561" s="32"/>
      <c r="V1561" s="32"/>
      <c r="W1561" s="32"/>
      <c r="X1561" s="32"/>
      <c r="Y1561" s="32"/>
      <c r="Z1561" s="32"/>
      <c r="AA1561" s="32"/>
      <c r="AB1561" s="32"/>
      <c r="AC1561" s="32"/>
      <c r="AD1561" s="32"/>
      <c r="AE1561" s="32"/>
      <c r="AT1561" s="11" t="s">
        <v>117</v>
      </c>
      <c r="AU1561" s="11" t="s">
        <v>76</v>
      </c>
    </row>
    <row r="1562" s="2" customFormat="1" ht="16.5" customHeight="1">
      <c r="A1562" s="32"/>
      <c r="B1562" s="33"/>
      <c r="C1562" s="196" t="s">
        <v>2622</v>
      </c>
      <c r="D1562" s="196" t="s">
        <v>108</v>
      </c>
      <c r="E1562" s="197" t="s">
        <v>2623</v>
      </c>
      <c r="F1562" s="198" t="s">
        <v>2624</v>
      </c>
      <c r="G1562" s="199" t="s">
        <v>2593</v>
      </c>
      <c r="H1562" s="200">
        <v>10</v>
      </c>
      <c r="I1562" s="201"/>
      <c r="J1562" s="202">
        <f>ROUND(I1562*H1562,2)</f>
        <v>0</v>
      </c>
      <c r="K1562" s="203"/>
      <c r="L1562" s="38"/>
      <c r="M1562" s="204" t="s">
        <v>1</v>
      </c>
      <c r="N1562" s="205" t="s">
        <v>41</v>
      </c>
      <c r="O1562" s="85"/>
      <c r="P1562" s="206">
        <f>O1562*H1562</f>
        <v>0</v>
      </c>
      <c r="Q1562" s="206">
        <v>0</v>
      </c>
      <c r="R1562" s="206">
        <f>Q1562*H1562</f>
        <v>0</v>
      </c>
      <c r="S1562" s="206">
        <v>0</v>
      </c>
      <c r="T1562" s="207">
        <f>S1562*H1562</f>
        <v>0</v>
      </c>
      <c r="U1562" s="32"/>
      <c r="V1562" s="32"/>
      <c r="W1562" s="32"/>
      <c r="X1562" s="32"/>
      <c r="Y1562" s="32"/>
      <c r="Z1562" s="32"/>
      <c r="AA1562" s="32"/>
      <c r="AB1562" s="32"/>
      <c r="AC1562" s="32"/>
      <c r="AD1562" s="32"/>
      <c r="AE1562" s="32"/>
      <c r="AR1562" s="208" t="s">
        <v>112</v>
      </c>
      <c r="AT1562" s="208" t="s">
        <v>108</v>
      </c>
      <c r="AU1562" s="208" t="s">
        <v>76</v>
      </c>
      <c r="AY1562" s="11" t="s">
        <v>113</v>
      </c>
      <c r="BE1562" s="209">
        <f>IF(N1562="základní",J1562,0)</f>
        <v>0</v>
      </c>
      <c r="BF1562" s="209">
        <f>IF(N1562="snížená",J1562,0)</f>
        <v>0</v>
      </c>
      <c r="BG1562" s="209">
        <f>IF(N1562="zákl. přenesená",J1562,0)</f>
        <v>0</v>
      </c>
      <c r="BH1562" s="209">
        <f>IF(N1562="sníž. přenesená",J1562,0)</f>
        <v>0</v>
      </c>
      <c r="BI1562" s="209">
        <f>IF(N1562="nulová",J1562,0)</f>
        <v>0</v>
      </c>
      <c r="BJ1562" s="11" t="s">
        <v>84</v>
      </c>
      <c r="BK1562" s="209">
        <f>ROUND(I1562*H1562,2)</f>
        <v>0</v>
      </c>
      <c r="BL1562" s="11" t="s">
        <v>112</v>
      </c>
      <c r="BM1562" s="208" t="s">
        <v>2625</v>
      </c>
    </row>
    <row r="1563" s="2" customFormat="1">
      <c r="A1563" s="32"/>
      <c r="B1563" s="33"/>
      <c r="C1563" s="34"/>
      <c r="D1563" s="210" t="s">
        <v>115</v>
      </c>
      <c r="E1563" s="34"/>
      <c r="F1563" s="211" t="s">
        <v>2626</v>
      </c>
      <c r="G1563" s="34"/>
      <c r="H1563" s="34"/>
      <c r="I1563" s="134"/>
      <c r="J1563" s="34"/>
      <c r="K1563" s="34"/>
      <c r="L1563" s="38"/>
      <c r="M1563" s="212"/>
      <c r="N1563" s="213"/>
      <c r="O1563" s="85"/>
      <c r="P1563" s="85"/>
      <c r="Q1563" s="85"/>
      <c r="R1563" s="85"/>
      <c r="S1563" s="85"/>
      <c r="T1563" s="86"/>
      <c r="U1563" s="32"/>
      <c r="V1563" s="32"/>
      <c r="W1563" s="32"/>
      <c r="X1563" s="32"/>
      <c r="Y1563" s="32"/>
      <c r="Z1563" s="32"/>
      <c r="AA1563" s="32"/>
      <c r="AB1563" s="32"/>
      <c r="AC1563" s="32"/>
      <c r="AD1563" s="32"/>
      <c r="AE1563" s="32"/>
      <c r="AT1563" s="11" t="s">
        <v>115</v>
      </c>
      <c r="AU1563" s="11" t="s">
        <v>76</v>
      </c>
    </row>
    <row r="1564" s="2" customFormat="1">
      <c r="A1564" s="32"/>
      <c r="B1564" s="33"/>
      <c r="C1564" s="34"/>
      <c r="D1564" s="210" t="s">
        <v>117</v>
      </c>
      <c r="E1564" s="34"/>
      <c r="F1564" s="214" t="s">
        <v>2596</v>
      </c>
      <c r="G1564" s="34"/>
      <c r="H1564" s="34"/>
      <c r="I1564" s="134"/>
      <c r="J1564" s="34"/>
      <c r="K1564" s="34"/>
      <c r="L1564" s="38"/>
      <c r="M1564" s="212"/>
      <c r="N1564" s="213"/>
      <c r="O1564" s="85"/>
      <c r="P1564" s="85"/>
      <c r="Q1564" s="85"/>
      <c r="R1564" s="85"/>
      <c r="S1564" s="85"/>
      <c r="T1564" s="86"/>
      <c r="U1564" s="32"/>
      <c r="V1564" s="32"/>
      <c r="W1564" s="32"/>
      <c r="X1564" s="32"/>
      <c r="Y1564" s="32"/>
      <c r="Z1564" s="32"/>
      <c r="AA1564" s="32"/>
      <c r="AB1564" s="32"/>
      <c r="AC1564" s="32"/>
      <c r="AD1564" s="32"/>
      <c r="AE1564" s="32"/>
      <c r="AT1564" s="11" t="s">
        <v>117</v>
      </c>
      <c r="AU1564" s="11" t="s">
        <v>76</v>
      </c>
    </row>
    <row r="1565" s="2" customFormat="1" ht="16.5" customHeight="1">
      <c r="A1565" s="32"/>
      <c r="B1565" s="33"/>
      <c r="C1565" s="196" t="s">
        <v>2627</v>
      </c>
      <c r="D1565" s="196" t="s">
        <v>108</v>
      </c>
      <c r="E1565" s="197" t="s">
        <v>2628</v>
      </c>
      <c r="F1565" s="198" t="s">
        <v>2629</v>
      </c>
      <c r="G1565" s="199" t="s">
        <v>2593</v>
      </c>
      <c r="H1565" s="200">
        <v>10</v>
      </c>
      <c r="I1565" s="201"/>
      <c r="J1565" s="202">
        <f>ROUND(I1565*H1565,2)</f>
        <v>0</v>
      </c>
      <c r="K1565" s="203"/>
      <c r="L1565" s="38"/>
      <c r="M1565" s="204" t="s">
        <v>1</v>
      </c>
      <c r="N1565" s="205" t="s">
        <v>41</v>
      </c>
      <c r="O1565" s="85"/>
      <c r="P1565" s="206">
        <f>O1565*H1565</f>
        <v>0</v>
      </c>
      <c r="Q1565" s="206">
        <v>0</v>
      </c>
      <c r="R1565" s="206">
        <f>Q1565*H1565</f>
        <v>0</v>
      </c>
      <c r="S1565" s="206">
        <v>0</v>
      </c>
      <c r="T1565" s="207">
        <f>S1565*H1565</f>
        <v>0</v>
      </c>
      <c r="U1565" s="32"/>
      <c r="V1565" s="32"/>
      <c r="W1565" s="32"/>
      <c r="X1565" s="32"/>
      <c r="Y1565" s="32"/>
      <c r="Z1565" s="32"/>
      <c r="AA1565" s="32"/>
      <c r="AB1565" s="32"/>
      <c r="AC1565" s="32"/>
      <c r="AD1565" s="32"/>
      <c r="AE1565" s="32"/>
      <c r="AR1565" s="208" t="s">
        <v>112</v>
      </c>
      <c r="AT1565" s="208" t="s">
        <v>108</v>
      </c>
      <c r="AU1565" s="208" t="s">
        <v>76</v>
      </c>
      <c r="AY1565" s="11" t="s">
        <v>113</v>
      </c>
      <c r="BE1565" s="209">
        <f>IF(N1565="základní",J1565,0)</f>
        <v>0</v>
      </c>
      <c r="BF1565" s="209">
        <f>IF(N1565="snížená",J1565,0)</f>
        <v>0</v>
      </c>
      <c r="BG1565" s="209">
        <f>IF(N1565="zákl. přenesená",J1565,0)</f>
        <v>0</v>
      </c>
      <c r="BH1565" s="209">
        <f>IF(N1565="sníž. přenesená",J1565,0)</f>
        <v>0</v>
      </c>
      <c r="BI1565" s="209">
        <f>IF(N1565="nulová",J1565,0)</f>
        <v>0</v>
      </c>
      <c r="BJ1565" s="11" t="s">
        <v>84</v>
      </c>
      <c r="BK1565" s="209">
        <f>ROUND(I1565*H1565,2)</f>
        <v>0</v>
      </c>
      <c r="BL1565" s="11" t="s">
        <v>112</v>
      </c>
      <c r="BM1565" s="208" t="s">
        <v>2630</v>
      </c>
    </row>
    <row r="1566" s="2" customFormat="1">
      <c r="A1566" s="32"/>
      <c r="B1566" s="33"/>
      <c r="C1566" s="34"/>
      <c r="D1566" s="210" t="s">
        <v>115</v>
      </c>
      <c r="E1566" s="34"/>
      <c r="F1566" s="211" t="s">
        <v>2631</v>
      </c>
      <c r="G1566" s="34"/>
      <c r="H1566" s="34"/>
      <c r="I1566" s="134"/>
      <c r="J1566" s="34"/>
      <c r="K1566" s="34"/>
      <c r="L1566" s="38"/>
      <c r="M1566" s="212"/>
      <c r="N1566" s="213"/>
      <c r="O1566" s="85"/>
      <c r="P1566" s="85"/>
      <c r="Q1566" s="85"/>
      <c r="R1566" s="85"/>
      <c r="S1566" s="85"/>
      <c r="T1566" s="86"/>
      <c r="U1566" s="32"/>
      <c r="V1566" s="32"/>
      <c r="W1566" s="32"/>
      <c r="X1566" s="32"/>
      <c r="Y1566" s="32"/>
      <c r="Z1566" s="32"/>
      <c r="AA1566" s="32"/>
      <c r="AB1566" s="32"/>
      <c r="AC1566" s="32"/>
      <c r="AD1566" s="32"/>
      <c r="AE1566" s="32"/>
      <c r="AT1566" s="11" t="s">
        <v>115</v>
      </c>
      <c r="AU1566" s="11" t="s">
        <v>76</v>
      </c>
    </row>
    <row r="1567" s="2" customFormat="1">
      <c r="A1567" s="32"/>
      <c r="B1567" s="33"/>
      <c r="C1567" s="34"/>
      <c r="D1567" s="210" t="s">
        <v>117</v>
      </c>
      <c r="E1567" s="34"/>
      <c r="F1567" s="214" t="s">
        <v>2596</v>
      </c>
      <c r="G1567" s="34"/>
      <c r="H1567" s="34"/>
      <c r="I1567" s="134"/>
      <c r="J1567" s="34"/>
      <c r="K1567" s="34"/>
      <c r="L1567" s="38"/>
      <c r="M1567" s="212"/>
      <c r="N1567" s="213"/>
      <c r="O1567" s="85"/>
      <c r="P1567" s="85"/>
      <c r="Q1567" s="85"/>
      <c r="R1567" s="85"/>
      <c r="S1567" s="85"/>
      <c r="T1567" s="86"/>
      <c r="U1567" s="32"/>
      <c r="V1567" s="32"/>
      <c r="W1567" s="32"/>
      <c r="X1567" s="32"/>
      <c r="Y1567" s="32"/>
      <c r="Z1567" s="32"/>
      <c r="AA1567" s="32"/>
      <c r="AB1567" s="32"/>
      <c r="AC1567" s="32"/>
      <c r="AD1567" s="32"/>
      <c r="AE1567" s="32"/>
      <c r="AT1567" s="11" t="s">
        <v>117</v>
      </c>
      <c r="AU1567" s="11" t="s">
        <v>76</v>
      </c>
    </row>
    <row r="1568" s="2" customFormat="1" ht="16.5" customHeight="1">
      <c r="A1568" s="32"/>
      <c r="B1568" s="33"/>
      <c r="C1568" s="196" t="s">
        <v>2632</v>
      </c>
      <c r="D1568" s="196" t="s">
        <v>108</v>
      </c>
      <c r="E1568" s="197" t="s">
        <v>2633</v>
      </c>
      <c r="F1568" s="198" t="s">
        <v>2634</v>
      </c>
      <c r="G1568" s="199" t="s">
        <v>2593</v>
      </c>
      <c r="H1568" s="200">
        <v>10</v>
      </c>
      <c r="I1568" s="201"/>
      <c r="J1568" s="202">
        <f>ROUND(I1568*H1568,2)</f>
        <v>0</v>
      </c>
      <c r="K1568" s="203"/>
      <c r="L1568" s="38"/>
      <c r="M1568" s="204" t="s">
        <v>1</v>
      </c>
      <c r="N1568" s="205" t="s">
        <v>41</v>
      </c>
      <c r="O1568" s="85"/>
      <c r="P1568" s="206">
        <f>O1568*H1568</f>
        <v>0</v>
      </c>
      <c r="Q1568" s="206">
        <v>0</v>
      </c>
      <c r="R1568" s="206">
        <f>Q1568*H1568</f>
        <v>0</v>
      </c>
      <c r="S1568" s="206">
        <v>0</v>
      </c>
      <c r="T1568" s="207">
        <f>S1568*H1568</f>
        <v>0</v>
      </c>
      <c r="U1568" s="32"/>
      <c r="V1568" s="32"/>
      <c r="W1568" s="32"/>
      <c r="X1568" s="32"/>
      <c r="Y1568" s="32"/>
      <c r="Z1568" s="32"/>
      <c r="AA1568" s="32"/>
      <c r="AB1568" s="32"/>
      <c r="AC1568" s="32"/>
      <c r="AD1568" s="32"/>
      <c r="AE1568" s="32"/>
      <c r="AR1568" s="208" t="s">
        <v>112</v>
      </c>
      <c r="AT1568" s="208" t="s">
        <v>108</v>
      </c>
      <c r="AU1568" s="208" t="s">
        <v>76</v>
      </c>
      <c r="AY1568" s="11" t="s">
        <v>113</v>
      </c>
      <c r="BE1568" s="209">
        <f>IF(N1568="základní",J1568,0)</f>
        <v>0</v>
      </c>
      <c r="BF1568" s="209">
        <f>IF(N1568="snížená",J1568,0)</f>
        <v>0</v>
      </c>
      <c r="BG1568" s="209">
        <f>IF(N1568="zákl. přenesená",J1568,0)</f>
        <v>0</v>
      </c>
      <c r="BH1568" s="209">
        <f>IF(N1568="sníž. přenesená",J1568,0)</f>
        <v>0</v>
      </c>
      <c r="BI1568" s="209">
        <f>IF(N1568="nulová",J1568,0)</f>
        <v>0</v>
      </c>
      <c r="BJ1568" s="11" t="s">
        <v>84</v>
      </c>
      <c r="BK1568" s="209">
        <f>ROUND(I1568*H1568,2)</f>
        <v>0</v>
      </c>
      <c r="BL1568" s="11" t="s">
        <v>112</v>
      </c>
      <c r="BM1568" s="208" t="s">
        <v>2635</v>
      </c>
    </row>
    <row r="1569" s="2" customFormat="1">
      <c r="A1569" s="32"/>
      <c r="B1569" s="33"/>
      <c r="C1569" s="34"/>
      <c r="D1569" s="210" t="s">
        <v>115</v>
      </c>
      <c r="E1569" s="34"/>
      <c r="F1569" s="211" t="s">
        <v>2636</v>
      </c>
      <c r="G1569" s="34"/>
      <c r="H1569" s="34"/>
      <c r="I1569" s="134"/>
      <c r="J1569" s="34"/>
      <c r="K1569" s="34"/>
      <c r="L1569" s="38"/>
      <c r="M1569" s="212"/>
      <c r="N1569" s="213"/>
      <c r="O1569" s="85"/>
      <c r="P1569" s="85"/>
      <c r="Q1569" s="85"/>
      <c r="R1569" s="85"/>
      <c r="S1569" s="85"/>
      <c r="T1569" s="86"/>
      <c r="U1569" s="32"/>
      <c r="V1569" s="32"/>
      <c r="W1569" s="32"/>
      <c r="X1569" s="32"/>
      <c r="Y1569" s="32"/>
      <c r="Z1569" s="32"/>
      <c r="AA1569" s="32"/>
      <c r="AB1569" s="32"/>
      <c r="AC1569" s="32"/>
      <c r="AD1569" s="32"/>
      <c r="AE1569" s="32"/>
      <c r="AT1569" s="11" t="s">
        <v>115</v>
      </c>
      <c r="AU1569" s="11" t="s">
        <v>76</v>
      </c>
    </row>
    <row r="1570" s="2" customFormat="1">
      <c r="A1570" s="32"/>
      <c r="B1570" s="33"/>
      <c r="C1570" s="34"/>
      <c r="D1570" s="210" t="s">
        <v>117</v>
      </c>
      <c r="E1570" s="34"/>
      <c r="F1570" s="214" t="s">
        <v>2637</v>
      </c>
      <c r="G1570" s="34"/>
      <c r="H1570" s="34"/>
      <c r="I1570" s="134"/>
      <c r="J1570" s="34"/>
      <c r="K1570" s="34"/>
      <c r="L1570" s="38"/>
      <c r="M1570" s="212"/>
      <c r="N1570" s="213"/>
      <c r="O1570" s="85"/>
      <c r="P1570" s="85"/>
      <c r="Q1570" s="85"/>
      <c r="R1570" s="85"/>
      <c r="S1570" s="85"/>
      <c r="T1570" s="86"/>
      <c r="U1570" s="32"/>
      <c r="V1570" s="32"/>
      <c r="W1570" s="32"/>
      <c r="X1570" s="32"/>
      <c r="Y1570" s="32"/>
      <c r="Z1570" s="32"/>
      <c r="AA1570" s="32"/>
      <c r="AB1570" s="32"/>
      <c r="AC1570" s="32"/>
      <c r="AD1570" s="32"/>
      <c r="AE1570" s="32"/>
      <c r="AT1570" s="11" t="s">
        <v>117</v>
      </c>
      <c r="AU1570" s="11" t="s">
        <v>76</v>
      </c>
    </row>
    <row r="1571" s="2" customFormat="1" ht="16.5" customHeight="1">
      <c r="A1571" s="32"/>
      <c r="B1571" s="33"/>
      <c r="C1571" s="196" t="s">
        <v>2638</v>
      </c>
      <c r="D1571" s="196" t="s">
        <v>108</v>
      </c>
      <c r="E1571" s="197" t="s">
        <v>2639</v>
      </c>
      <c r="F1571" s="198" t="s">
        <v>2640</v>
      </c>
      <c r="G1571" s="199" t="s">
        <v>2593</v>
      </c>
      <c r="H1571" s="200">
        <v>5</v>
      </c>
      <c r="I1571" s="201"/>
      <c r="J1571" s="202">
        <f>ROUND(I1571*H1571,2)</f>
        <v>0</v>
      </c>
      <c r="K1571" s="203"/>
      <c r="L1571" s="38"/>
      <c r="M1571" s="204" t="s">
        <v>1</v>
      </c>
      <c r="N1571" s="205" t="s">
        <v>41</v>
      </c>
      <c r="O1571" s="85"/>
      <c r="P1571" s="206">
        <f>O1571*H1571</f>
        <v>0</v>
      </c>
      <c r="Q1571" s="206">
        <v>0</v>
      </c>
      <c r="R1571" s="206">
        <f>Q1571*H1571</f>
        <v>0</v>
      </c>
      <c r="S1571" s="206">
        <v>0</v>
      </c>
      <c r="T1571" s="207">
        <f>S1571*H1571</f>
        <v>0</v>
      </c>
      <c r="U1571" s="32"/>
      <c r="V1571" s="32"/>
      <c r="W1571" s="32"/>
      <c r="X1571" s="32"/>
      <c r="Y1571" s="32"/>
      <c r="Z1571" s="32"/>
      <c r="AA1571" s="32"/>
      <c r="AB1571" s="32"/>
      <c r="AC1571" s="32"/>
      <c r="AD1571" s="32"/>
      <c r="AE1571" s="32"/>
      <c r="AR1571" s="208" t="s">
        <v>112</v>
      </c>
      <c r="AT1571" s="208" t="s">
        <v>108</v>
      </c>
      <c r="AU1571" s="208" t="s">
        <v>76</v>
      </c>
      <c r="AY1571" s="11" t="s">
        <v>113</v>
      </c>
      <c r="BE1571" s="209">
        <f>IF(N1571="základní",J1571,0)</f>
        <v>0</v>
      </c>
      <c r="BF1571" s="209">
        <f>IF(N1571="snížená",J1571,0)</f>
        <v>0</v>
      </c>
      <c r="BG1571" s="209">
        <f>IF(N1571="zákl. přenesená",J1571,0)</f>
        <v>0</v>
      </c>
      <c r="BH1571" s="209">
        <f>IF(N1571="sníž. přenesená",J1571,0)</f>
        <v>0</v>
      </c>
      <c r="BI1571" s="209">
        <f>IF(N1571="nulová",J1571,0)</f>
        <v>0</v>
      </c>
      <c r="BJ1571" s="11" t="s">
        <v>84</v>
      </c>
      <c r="BK1571" s="209">
        <f>ROUND(I1571*H1571,2)</f>
        <v>0</v>
      </c>
      <c r="BL1571" s="11" t="s">
        <v>112</v>
      </c>
      <c r="BM1571" s="208" t="s">
        <v>2641</v>
      </c>
    </row>
    <row r="1572" s="2" customFormat="1">
      <c r="A1572" s="32"/>
      <c r="B1572" s="33"/>
      <c r="C1572" s="34"/>
      <c r="D1572" s="210" t="s">
        <v>115</v>
      </c>
      <c r="E1572" s="34"/>
      <c r="F1572" s="211" t="s">
        <v>2642</v>
      </c>
      <c r="G1572" s="34"/>
      <c r="H1572" s="34"/>
      <c r="I1572" s="134"/>
      <c r="J1572" s="34"/>
      <c r="K1572" s="34"/>
      <c r="L1572" s="38"/>
      <c r="M1572" s="212"/>
      <c r="N1572" s="213"/>
      <c r="O1572" s="85"/>
      <c r="P1572" s="85"/>
      <c r="Q1572" s="85"/>
      <c r="R1572" s="85"/>
      <c r="S1572" s="85"/>
      <c r="T1572" s="86"/>
      <c r="U1572" s="32"/>
      <c r="V1572" s="32"/>
      <c r="W1572" s="32"/>
      <c r="X1572" s="32"/>
      <c r="Y1572" s="32"/>
      <c r="Z1572" s="32"/>
      <c r="AA1572" s="32"/>
      <c r="AB1572" s="32"/>
      <c r="AC1572" s="32"/>
      <c r="AD1572" s="32"/>
      <c r="AE1572" s="32"/>
      <c r="AT1572" s="11" t="s">
        <v>115</v>
      </c>
      <c r="AU1572" s="11" t="s">
        <v>76</v>
      </c>
    </row>
    <row r="1573" s="2" customFormat="1">
      <c r="A1573" s="32"/>
      <c r="B1573" s="33"/>
      <c r="C1573" s="34"/>
      <c r="D1573" s="210" t="s">
        <v>117</v>
      </c>
      <c r="E1573" s="34"/>
      <c r="F1573" s="214" t="s">
        <v>2643</v>
      </c>
      <c r="G1573" s="34"/>
      <c r="H1573" s="34"/>
      <c r="I1573" s="134"/>
      <c r="J1573" s="34"/>
      <c r="K1573" s="34"/>
      <c r="L1573" s="38"/>
      <c r="M1573" s="212"/>
      <c r="N1573" s="213"/>
      <c r="O1573" s="85"/>
      <c r="P1573" s="85"/>
      <c r="Q1573" s="85"/>
      <c r="R1573" s="85"/>
      <c r="S1573" s="85"/>
      <c r="T1573" s="86"/>
      <c r="U1573" s="32"/>
      <c r="V1573" s="32"/>
      <c r="W1573" s="32"/>
      <c r="X1573" s="32"/>
      <c r="Y1573" s="32"/>
      <c r="Z1573" s="32"/>
      <c r="AA1573" s="32"/>
      <c r="AB1573" s="32"/>
      <c r="AC1573" s="32"/>
      <c r="AD1573" s="32"/>
      <c r="AE1573" s="32"/>
      <c r="AT1573" s="11" t="s">
        <v>117</v>
      </c>
      <c r="AU1573" s="11" t="s">
        <v>76</v>
      </c>
    </row>
    <row r="1574" s="2" customFormat="1" ht="16.5" customHeight="1">
      <c r="A1574" s="32"/>
      <c r="B1574" s="33"/>
      <c r="C1574" s="196" t="s">
        <v>2644</v>
      </c>
      <c r="D1574" s="196" t="s">
        <v>108</v>
      </c>
      <c r="E1574" s="197" t="s">
        <v>2645</v>
      </c>
      <c r="F1574" s="198" t="s">
        <v>2646</v>
      </c>
      <c r="G1574" s="199" t="s">
        <v>2593</v>
      </c>
      <c r="H1574" s="200">
        <v>5</v>
      </c>
      <c r="I1574" s="201"/>
      <c r="J1574" s="202">
        <f>ROUND(I1574*H1574,2)</f>
        <v>0</v>
      </c>
      <c r="K1574" s="203"/>
      <c r="L1574" s="38"/>
      <c r="M1574" s="204" t="s">
        <v>1</v>
      </c>
      <c r="N1574" s="205" t="s">
        <v>41</v>
      </c>
      <c r="O1574" s="85"/>
      <c r="P1574" s="206">
        <f>O1574*H1574</f>
        <v>0</v>
      </c>
      <c r="Q1574" s="206">
        <v>0</v>
      </c>
      <c r="R1574" s="206">
        <f>Q1574*H1574</f>
        <v>0</v>
      </c>
      <c r="S1574" s="206">
        <v>0</v>
      </c>
      <c r="T1574" s="207">
        <f>S1574*H1574</f>
        <v>0</v>
      </c>
      <c r="U1574" s="32"/>
      <c r="V1574" s="32"/>
      <c r="W1574" s="32"/>
      <c r="X1574" s="32"/>
      <c r="Y1574" s="32"/>
      <c r="Z1574" s="32"/>
      <c r="AA1574" s="32"/>
      <c r="AB1574" s="32"/>
      <c r="AC1574" s="32"/>
      <c r="AD1574" s="32"/>
      <c r="AE1574" s="32"/>
      <c r="AR1574" s="208" t="s">
        <v>112</v>
      </c>
      <c r="AT1574" s="208" t="s">
        <v>108</v>
      </c>
      <c r="AU1574" s="208" t="s">
        <v>76</v>
      </c>
      <c r="AY1574" s="11" t="s">
        <v>113</v>
      </c>
      <c r="BE1574" s="209">
        <f>IF(N1574="základní",J1574,0)</f>
        <v>0</v>
      </c>
      <c r="BF1574" s="209">
        <f>IF(N1574="snížená",J1574,0)</f>
        <v>0</v>
      </c>
      <c r="BG1574" s="209">
        <f>IF(N1574="zákl. přenesená",J1574,0)</f>
        <v>0</v>
      </c>
      <c r="BH1574" s="209">
        <f>IF(N1574="sníž. přenesená",J1574,0)</f>
        <v>0</v>
      </c>
      <c r="BI1574" s="209">
        <f>IF(N1574="nulová",J1574,0)</f>
        <v>0</v>
      </c>
      <c r="BJ1574" s="11" t="s">
        <v>84</v>
      </c>
      <c r="BK1574" s="209">
        <f>ROUND(I1574*H1574,2)</f>
        <v>0</v>
      </c>
      <c r="BL1574" s="11" t="s">
        <v>112</v>
      </c>
      <c r="BM1574" s="208" t="s">
        <v>2647</v>
      </c>
    </row>
    <row r="1575" s="2" customFormat="1">
      <c r="A1575" s="32"/>
      <c r="B1575" s="33"/>
      <c r="C1575" s="34"/>
      <c r="D1575" s="210" t="s">
        <v>115</v>
      </c>
      <c r="E1575" s="34"/>
      <c r="F1575" s="211" t="s">
        <v>2648</v>
      </c>
      <c r="G1575" s="34"/>
      <c r="H1575" s="34"/>
      <c r="I1575" s="134"/>
      <c r="J1575" s="34"/>
      <c r="K1575" s="34"/>
      <c r="L1575" s="38"/>
      <c r="M1575" s="212"/>
      <c r="N1575" s="213"/>
      <c r="O1575" s="85"/>
      <c r="P1575" s="85"/>
      <c r="Q1575" s="85"/>
      <c r="R1575" s="85"/>
      <c r="S1575" s="85"/>
      <c r="T1575" s="86"/>
      <c r="U1575" s="32"/>
      <c r="V1575" s="32"/>
      <c r="W1575" s="32"/>
      <c r="X1575" s="32"/>
      <c r="Y1575" s="32"/>
      <c r="Z1575" s="32"/>
      <c r="AA1575" s="32"/>
      <c r="AB1575" s="32"/>
      <c r="AC1575" s="32"/>
      <c r="AD1575" s="32"/>
      <c r="AE1575" s="32"/>
      <c r="AT1575" s="11" t="s">
        <v>115</v>
      </c>
      <c r="AU1575" s="11" t="s">
        <v>76</v>
      </c>
    </row>
    <row r="1576" s="2" customFormat="1">
      <c r="A1576" s="32"/>
      <c r="B1576" s="33"/>
      <c r="C1576" s="34"/>
      <c r="D1576" s="210" t="s">
        <v>117</v>
      </c>
      <c r="E1576" s="34"/>
      <c r="F1576" s="214" t="s">
        <v>2643</v>
      </c>
      <c r="G1576" s="34"/>
      <c r="H1576" s="34"/>
      <c r="I1576" s="134"/>
      <c r="J1576" s="34"/>
      <c r="K1576" s="34"/>
      <c r="L1576" s="38"/>
      <c r="M1576" s="212"/>
      <c r="N1576" s="213"/>
      <c r="O1576" s="85"/>
      <c r="P1576" s="85"/>
      <c r="Q1576" s="85"/>
      <c r="R1576" s="85"/>
      <c r="S1576" s="85"/>
      <c r="T1576" s="86"/>
      <c r="U1576" s="32"/>
      <c r="V1576" s="32"/>
      <c r="W1576" s="32"/>
      <c r="X1576" s="32"/>
      <c r="Y1576" s="32"/>
      <c r="Z1576" s="32"/>
      <c r="AA1576" s="32"/>
      <c r="AB1576" s="32"/>
      <c r="AC1576" s="32"/>
      <c r="AD1576" s="32"/>
      <c r="AE1576" s="32"/>
      <c r="AT1576" s="11" t="s">
        <v>117</v>
      </c>
      <c r="AU1576" s="11" t="s">
        <v>76</v>
      </c>
    </row>
    <row r="1577" s="2" customFormat="1" ht="16.5" customHeight="1">
      <c r="A1577" s="32"/>
      <c r="B1577" s="33"/>
      <c r="C1577" s="196" t="s">
        <v>2649</v>
      </c>
      <c r="D1577" s="196" t="s">
        <v>108</v>
      </c>
      <c r="E1577" s="197" t="s">
        <v>2650</v>
      </c>
      <c r="F1577" s="198" t="s">
        <v>2651</v>
      </c>
      <c r="G1577" s="199" t="s">
        <v>2593</v>
      </c>
      <c r="H1577" s="200">
        <v>5</v>
      </c>
      <c r="I1577" s="201"/>
      <c r="J1577" s="202">
        <f>ROUND(I1577*H1577,2)</f>
        <v>0</v>
      </c>
      <c r="K1577" s="203"/>
      <c r="L1577" s="38"/>
      <c r="M1577" s="204" t="s">
        <v>1</v>
      </c>
      <c r="N1577" s="205" t="s">
        <v>41</v>
      </c>
      <c r="O1577" s="85"/>
      <c r="P1577" s="206">
        <f>O1577*H1577</f>
        <v>0</v>
      </c>
      <c r="Q1577" s="206">
        <v>0</v>
      </c>
      <c r="R1577" s="206">
        <f>Q1577*H1577</f>
        <v>0</v>
      </c>
      <c r="S1577" s="206">
        <v>0</v>
      </c>
      <c r="T1577" s="207">
        <f>S1577*H1577</f>
        <v>0</v>
      </c>
      <c r="U1577" s="32"/>
      <c r="V1577" s="32"/>
      <c r="W1577" s="32"/>
      <c r="X1577" s="32"/>
      <c r="Y1577" s="32"/>
      <c r="Z1577" s="32"/>
      <c r="AA1577" s="32"/>
      <c r="AB1577" s="32"/>
      <c r="AC1577" s="32"/>
      <c r="AD1577" s="32"/>
      <c r="AE1577" s="32"/>
      <c r="AR1577" s="208" t="s">
        <v>112</v>
      </c>
      <c r="AT1577" s="208" t="s">
        <v>108</v>
      </c>
      <c r="AU1577" s="208" t="s">
        <v>76</v>
      </c>
      <c r="AY1577" s="11" t="s">
        <v>113</v>
      </c>
      <c r="BE1577" s="209">
        <f>IF(N1577="základní",J1577,0)</f>
        <v>0</v>
      </c>
      <c r="BF1577" s="209">
        <f>IF(N1577="snížená",J1577,0)</f>
        <v>0</v>
      </c>
      <c r="BG1577" s="209">
        <f>IF(N1577="zákl. přenesená",J1577,0)</f>
        <v>0</v>
      </c>
      <c r="BH1577" s="209">
        <f>IF(N1577="sníž. přenesená",J1577,0)</f>
        <v>0</v>
      </c>
      <c r="BI1577" s="209">
        <f>IF(N1577="nulová",J1577,0)</f>
        <v>0</v>
      </c>
      <c r="BJ1577" s="11" t="s">
        <v>84</v>
      </c>
      <c r="BK1577" s="209">
        <f>ROUND(I1577*H1577,2)</f>
        <v>0</v>
      </c>
      <c r="BL1577" s="11" t="s">
        <v>112</v>
      </c>
      <c r="BM1577" s="208" t="s">
        <v>2652</v>
      </c>
    </row>
    <row r="1578" s="2" customFormat="1">
      <c r="A1578" s="32"/>
      <c r="B1578" s="33"/>
      <c r="C1578" s="34"/>
      <c r="D1578" s="210" t="s">
        <v>115</v>
      </c>
      <c r="E1578" s="34"/>
      <c r="F1578" s="211" t="s">
        <v>2653</v>
      </c>
      <c r="G1578" s="34"/>
      <c r="H1578" s="34"/>
      <c r="I1578" s="134"/>
      <c r="J1578" s="34"/>
      <c r="K1578" s="34"/>
      <c r="L1578" s="38"/>
      <c r="M1578" s="212"/>
      <c r="N1578" s="213"/>
      <c r="O1578" s="85"/>
      <c r="P1578" s="85"/>
      <c r="Q1578" s="85"/>
      <c r="R1578" s="85"/>
      <c r="S1578" s="85"/>
      <c r="T1578" s="86"/>
      <c r="U1578" s="32"/>
      <c r="V1578" s="32"/>
      <c r="W1578" s="32"/>
      <c r="X1578" s="32"/>
      <c r="Y1578" s="32"/>
      <c r="Z1578" s="32"/>
      <c r="AA1578" s="32"/>
      <c r="AB1578" s="32"/>
      <c r="AC1578" s="32"/>
      <c r="AD1578" s="32"/>
      <c r="AE1578" s="32"/>
      <c r="AT1578" s="11" t="s">
        <v>115</v>
      </c>
      <c r="AU1578" s="11" t="s">
        <v>76</v>
      </c>
    </row>
    <row r="1579" s="2" customFormat="1">
      <c r="A1579" s="32"/>
      <c r="B1579" s="33"/>
      <c r="C1579" s="34"/>
      <c r="D1579" s="210" t="s">
        <v>117</v>
      </c>
      <c r="E1579" s="34"/>
      <c r="F1579" s="214" t="s">
        <v>2643</v>
      </c>
      <c r="G1579" s="34"/>
      <c r="H1579" s="34"/>
      <c r="I1579" s="134"/>
      <c r="J1579" s="34"/>
      <c r="K1579" s="34"/>
      <c r="L1579" s="38"/>
      <c r="M1579" s="212"/>
      <c r="N1579" s="213"/>
      <c r="O1579" s="85"/>
      <c r="P1579" s="85"/>
      <c r="Q1579" s="85"/>
      <c r="R1579" s="85"/>
      <c r="S1579" s="85"/>
      <c r="T1579" s="86"/>
      <c r="U1579" s="32"/>
      <c r="V1579" s="32"/>
      <c r="W1579" s="32"/>
      <c r="X1579" s="32"/>
      <c r="Y1579" s="32"/>
      <c r="Z1579" s="32"/>
      <c r="AA1579" s="32"/>
      <c r="AB1579" s="32"/>
      <c r="AC1579" s="32"/>
      <c r="AD1579" s="32"/>
      <c r="AE1579" s="32"/>
      <c r="AT1579" s="11" t="s">
        <v>117</v>
      </c>
      <c r="AU1579" s="11" t="s">
        <v>76</v>
      </c>
    </row>
    <row r="1580" s="2" customFormat="1" ht="16.5" customHeight="1">
      <c r="A1580" s="32"/>
      <c r="B1580" s="33"/>
      <c r="C1580" s="196" t="s">
        <v>2654</v>
      </c>
      <c r="D1580" s="196" t="s">
        <v>108</v>
      </c>
      <c r="E1580" s="197" t="s">
        <v>2655</v>
      </c>
      <c r="F1580" s="198" t="s">
        <v>2656</v>
      </c>
      <c r="G1580" s="199" t="s">
        <v>2593</v>
      </c>
      <c r="H1580" s="200">
        <v>5</v>
      </c>
      <c r="I1580" s="201"/>
      <c r="J1580" s="202">
        <f>ROUND(I1580*H1580,2)</f>
        <v>0</v>
      </c>
      <c r="K1580" s="203"/>
      <c r="L1580" s="38"/>
      <c r="M1580" s="204" t="s">
        <v>1</v>
      </c>
      <c r="N1580" s="205" t="s">
        <v>41</v>
      </c>
      <c r="O1580" s="85"/>
      <c r="P1580" s="206">
        <f>O1580*H1580</f>
        <v>0</v>
      </c>
      <c r="Q1580" s="206">
        <v>0</v>
      </c>
      <c r="R1580" s="206">
        <f>Q1580*H1580</f>
        <v>0</v>
      </c>
      <c r="S1580" s="206">
        <v>0</v>
      </c>
      <c r="T1580" s="207">
        <f>S1580*H1580</f>
        <v>0</v>
      </c>
      <c r="U1580" s="32"/>
      <c r="V1580" s="32"/>
      <c r="W1580" s="32"/>
      <c r="X1580" s="32"/>
      <c r="Y1580" s="32"/>
      <c r="Z1580" s="32"/>
      <c r="AA1580" s="32"/>
      <c r="AB1580" s="32"/>
      <c r="AC1580" s="32"/>
      <c r="AD1580" s="32"/>
      <c r="AE1580" s="32"/>
      <c r="AR1580" s="208" t="s">
        <v>112</v>
      </c>
      <c r="AT1580" s="208" t="s">
        <v>108</v>
      </c>
      <c r="AU1580" s="208" t="s">
        <v>76</v>
      </c>
      <c r="AY1580" s="11" t="s">
        <v>113</v>
      </c>
      <c r="BE1580" s="209">
        <f>IF(N1580="základní",J1580,0)</f>
        <v>0</v>
      </c>
      <c r="BF1580" s="209">
        <f>IF(N1580="snížená",J1580,0)</f>
        <v>0</v>
      </c>
      <c r="BG1580" s="209">
        <f>IF(N1580="zákl. přenesená",J1580,0)</f>
        <v>0</v>
      </c>
      <c r="BH1580" s="209">
        <f>IF(N1580="sníž. přenesená",J1580,0)</f>
        <v>0</v>
      </c>
      <c r="BI1580" s="209">
        <f>IF(N1580="nulová",J1580,0)</f>
        <v>0</v>
      </c>
      <c r="BJ1580" s="11" t="s">
        <v>84</v>
      </c>
      <c r="BK1580" s="209">
        <f>ROUND(I1580*H1580,2)</f>
        <v>0</v>
      </c>
      <c r="BL1580" s="11" t="s">
        <v>112</v>
      </c>
      <c r="BM1580" s="208" t="s">
        <v>2657</v>
      </c>
    </row>
    <row r="1581" s="2" customFormat="1">
      <c r="A1581" s="32"/>
      <c r="B1581" s="33"/>
      <c r="C1581" s="34"/>
      <c r="D1581" s="210" t="s">
        <v>115</v>
      </c>
      <c r="E1581" s="34"/>
      <c r="F1581" s="211" t="s">
        <v>2658</v>
      </c>
      <c r="G1581" s="34"/>
      <c r="H1581" s="34"/>
      <c r="I1581" s="134"/>
      <c r="J1581" s="34"/>
      <c r="K1581" s="34"/>
      <c r="L1581" s="38"/>
      <c r="M1581" s="212"/>
      <c r="N1581" s="213"/>
      <c r="O1581" s="85"/>
      <c r="P1581" s="85"/>
      <c r="Q1581" s="85"/>
      <c r="R1581" s="85"/>
      <c r="S1581" s="85"/>
      <c r="T1581" s="86"/>
      <c r="U1581" s="32"/>
      <c r="V1581" s="32"/>
      <c r="W1581" s="32"/>
      <c r="X1581" s="32"/>
      <c r="Y1581" s="32"/>
      <c r="Z1581" s="32"/>
      <c r="AA1581" s="32"/>
      <c r="AB1581" s="32"/>
      <c r="AC1581" s="32"/>
      <c r="AD1581" s="32"/>
      <c r="AE1581" s="32"/>
      <c r="AT1581" s="11" t="s">
        <v>115</v>
      </c>
      <c r="AU1581" s="11" t="s">
        <v>76</v>
      </c>
    </row>
    <row r="1582" s="2" customFormat="1">
      <c r="A1582" s="32"/>
      <c r="B1582" s="33"/>
      <c r="C1582" s="34"/>
      <c r="D1582" s="210" t="s">
        <v>117</v>
      </c>
      <c r="E1582" s="34"/>
      <c r="F1582" s="214" t="s">
        <v>2643</v>
      </c>
      <c r="G1582" s="34"/>
      <c r="H1582" s="34"/>
      <c r="I1582" s="134"/>
      <c r="J1582" s="34"/>
      <c r="K1582" s="34"/>
      <c r="L1582" s="38"/>
      <c r="M1582" s="212"/>
      <c r="N1582" s="213"/>
      <c r="O1582" s="85"/>
      <c r="P1582" s="85"/>
      <c r="Q1582" s="85"/>
      <c r="R1582" s="85"/>
      <c r="S1582" s="85"/>
      <c r="T1582" s="86"/>
      <c r="U1582" s="32"/>
      <c r="V1582" s="32"/>
      <c r="W1582" s="32"/>
      <c r="X1582" s="32"/>
      <c r="Y1582" s="32"/>
      <c r="Z1582" s="32"/>
      <c r="AA1582" s="32"/>
      <c r="AB1582" s="32"/>
      <c r="AC1582" s="32"/>
      <c r="AD1582" s="32"/>
      <c r="AE1582" s="32"/>
      <c r="AT1582" s="11" t="s">
        <v>117</v>
      </c>
      <c r="AU1582" s="11" t="s">
        <v>76</v>
      </c>
    </row>
    <row r="1583" s="2" customFormat="1" ht="16.5" customHeight="1">
      <c r="A1583" s="32"/>
      <c r="B1583" s="33"/>
      <c r="C1583" s="196" t="s">
        <v>2659</v>
      </c>
      <c r="D1583" s="196" t="s">
        <v>108</v>
      </c>
      <c r="E1583" s="197" t="s">
        <v>2660</v>
      </c>
      <c r="F1583" s="198" t="s">
        <v>2661</v>
      </c>
      <c r="G1583" s="199" t="s">
        <v>2593</v>
      </c>
      <c r="H1583" s="200">
        <v>5</v>
      </c>
      <c r="I1583" s="201"/>
      <c r="J1583" s="202">
        <f>ROUND(I1583*H1583,2)</f>
        <v>0</v>
      </c>
      <c r="K1583" s="203"/>
      <c r="L1583" s="38"/>
      <c r="M1583" s="204" t="s">
        <v>1</v>
      </c>
      <c r="N1583" s="205" t="s">
        <v>41</v>
      </c>
      <c r="O1583" s="85"/>
      <c r="P1583" s="206">
        <f>O1583*H1583</f>
        <v>0</v>
      </c>
      <c r="Q1583" s="206">
        <v>0</v>
      </c>
      <c r="R1583" s="206">
        <f>Q1583*H1583</f>
        <v>0</v>
      </c>
      <c r="S1583" s="206">
        <v>0</v>
      </c>
      <c r="T1583" s="207">
        <f>S1583*H1583</f>
        <v>0</v>
      </c>
      <c r="U1583" s="32"/>
      <c r="V1583" s="32"/>
      <c r="W1583" s="32"/>
      <c r="X1583" s="32"/>
      <c r="Y1583" s="32"/>
      <c r="Z1583" s="32"/>
      <c r="AA1583" s="32"/>
      <c r="AB1583" s="32"/>
      <c r="AC1583" s="32"/>
      <c r="AD1583" s="32"/>
      <c r="AE1583" s="32"/>
      <c r="AR1583" s="208" t="s">
        <v>112</v>
      </c>
      <c r="AT1583" s="208" t="s">
        <v>108</v>
      </c>
      <c r="AU1583" s="208" t="s">
        <v>76</v>
      </c>
      <c r="AY1583" s="11" t="s">
        <v>113</v>
      </c>
      <c r="BE1583" s="209">
        <f>IF(N1583="základní",J1583,0)</f>
        <v>0</v>
      </c>
      <c r="BF1583" s="209">
        <f>IF(N1583="snížená",J1583,0)</f>
        <v>0</v>
      </c>
      <c r="BG1583" s="209">
        <f>IF(N1583="zákl. přenesená",J1583,0)</f>
        <v>0</v>
      </c>
      <c r="BH1583" s="209">
        <f>IF(N1583="sníž. přenesená",J1583,0)</f>
        <v>0</v>
      </c>
      <c r="BI1583" s="209">
        <f>IF(N1583="nulová",J1583,0)</f>
        <v>0</v>
      </c>
      <c r="BJ1583" s="11" t="s">
        <v>84</v>
      </c>
      <c r="BK1583" s="209">
        <f>ROUND(I1583*H1583,2)</f>
        <v>0</v>
      </c>
      <c r="BL1583" s="11" t="s">
        <v>112</v>
      </c>
      <c r="BM1583" s="208" t="s">
        <v>2662</v>
      </c>
    </row>
    <row r="1584" s="2" customFormat="1">
      <c r="A1584" s="32"/>
      <c r="B1584" s="33"/>
      <c r="C1584" s="34"/>
      <c r="D1584" s="210" t="s">
        <v>115</v>
      </c>
      <c r="E1584" s="34"/>
      <c r="F1584" s="211" t="s">
        <v>2663</v>
      </c>
      <c r="G1584" s="34"/>
      <c r="H1584" s="34"/>
      <c r="I1584" s="134"/>
      <c r="J1584" s="34"/>
      <c r="K1584" s="34"/>
      <c r="L1584" s="38"/>
      <c r="M1584" s="212"/>
      <c r="N1584" s="213"/>
      <c r="O1584" s="85"/>
      <c r="P1584" s="85"/>
      <c r="Q1584" s="85"/>
      <c r="R1584" s="85"/>
      <c r="S1584" s="85"/>
      <c r="T1584" s="86"/>
      <c r="U1584" s="32"/>
      <c r="V1584" s="32"/>
      <c r="W1584" s="32"/>
      <c r="X1584" s="32"/>
      <c r="Y1584" s="32"/>
      <c r="Z1584" s="32"/>
      <c r="AA1584" s="32"/>
      <c r="AB1584" s="32"/>
      <c r="AC1584" s="32"/>
      <c r="AD1584" s="32"/>
      <c r="AE1584" s="32"/>
      <c r="AT1584" s="11" t="s">
        <v>115</v>
      </c>
      <c r="AU1584" s="11" t="s">
        <v>76</v>
      </c>
    </row>
    <row r="1585" s="2" customFormat="1">
      <c r="A1585" s="32"/>
      <c r="B1585" s="33"/>
      <c r="C1585" s="34"/>
      <c r="D1585" s="210" t="s">
        <v>117</v>
      </c>
      <c r="E1585" s="34"/>
      <c r="F1585" s="214" t="s">
        <v>2643</v>
      </c>
      <c r="G1585" s="34"/>
      <c r="H1585" s="34"/>
      <c r="I1585" s="134"/>
      <c r="J1585" s="34"/>
      <c r="K1585" s="34"/>
      <c r="L1585" s="38"/>
      <c r="M1585" s="212"/>
      <c r="N1585" s="213"/>
      <c r="O1585" s="85"/>
      <c r="P1585" s="85"/>
      <c r="Q1585" s="85"/>
      <c r="R1585" s="85"/>
      <c r="S1585" s="85"/>
      <c r="T1585" s="86"/>
      <c r="U1585" s="32"/>
      <c r="V1585" s="32"/>
      <c r="W1585" s="32"/>
      <c r="X1585" s="32"/>
      <c r="Y1585" s="32"/>
      <c r="Z1585" s="32"/>
      <c r="AA1585" s="32"/>
      <c r="AB1585" s="32"/>
      <c r="AC1585" s="32"/>
      <c r="AD1585" s="32"/>
      <c r="AE1585" s="32"/>
      <c r="AT1585" s="11" t="s">
        <v>117</v>
      </c>
      <c r="AU1585" s="11" t="s">
        <v>76</v>
      </c>
    </row>
    <row r="1586" s="2" customFormat="1" ht="16.5" customHeight="1">
      <c r="A1586" s="32"/>
      <c r="B1586" s="33"/>
      <c r="C1586" s="196" t="s">
        <v>2664</v>
      </c>
      <c r="D1586" s="196" t="s">
        <v>108</v>
      </c>
      <c r="E1586" s="197" t="s">
        <v>2665</v>
      </c>
      <c r="F1586" s="198" t="s">
        <v>2666</v>
      </c>
      <c r="G1586" s="199" t="s">
        <v>2593</v>
      </c>
      <c r="H1586" s="200">
        <v>5</v>
      </c>
      <c r="I1586" s="201"/>
      <c r="J1586" s="202">
        <f>ROUND(I1586*H1586,2)</f>
        <v>0</v>
      </c>
      <c r="K1586" s="203"/>
      <c r="L1586" s="38"/>
      <c r="M1586" s="204" t="s">
        <v>1</v>
      </c>
      <c r="N1586" s="205" t="s">
        <v>41</v>
      </c>
      <c r="O1586" s="85"/>
      <c r="P1586" s="206">
        <f>O1586*H1586</f>
        <v>0</v>
      </c>
      <c r="Q1586" s="206">
        <v>0</v>
      </c>
      <c r="R1586" s="206">
        <f>Q1586*H1586</f>
        <v>0</v>
      </c>
      <c r="S1586" s="206">
        <v>0</v>
      </c>
      <c r="T1586" s="207">
        <f>S1586*H1586</f>
        <v>0</v>
      </c>
      <c r="U1586" s="32"/>
      <c r="V1586" s="32"/>
      <c r="W1586" s="32"/>
      <c r="X1586" s="32"/>
      <c r="Y1586" s="32"/>
      <c r="Z1586" s="32"/>
      <c r="AA1586" s="32"/>
      <c r="AB1586" s="32"/>
      <c r="AC1586" s="32"/>
      <c r="AD1586" s="32"/>
      <c r="AE1586" s="32"/>
      <c r="AR1586" s="208" t="s">
        <v>112</v>
      </c>
      <c r="AT1586" s="208" t="s">
        <v>108</v>
      </c>
      <c r="AU1586" s="208" t="s">
        <v>76</v>
      </c>
      <c r="AY1586" s="11" t="s">
        <v>113</v>
      </c>
      <c r="BE1586" s="209">
        <f>IF(N1586="základní",J1586,0)</f>
        <v>0</v>
      </c>
      <c r="BF1586" s="209">
        <f>IF(N1586="snížená",J1586,0)</f>
        <v>0</v>
      </c>
      <c r="BG1586" s="209">
        <f>IF(N1586="zákl. přenesená",J1586,0)</f>
        <v>0</v>
      </c>
      <c r="BH1586" s="209">
        <f>IF(N1586="sníž. přenesená",J1586,0)</f>
        <v>0</v>
      </c>
      <c r="BI1586" s="209">
        <f>IF(N1586="nulová",J1586,0)</f>
        <v>0</v>
      </c>
      <c r="BJ1586" s="11" t="s">
        <v>84</v>
      </c>
      <c r="BK1586" s="209">
        <f>ROUND(I1586*H1586,2)</f>
        <v>0</v>
      </c>
      <c r="BL1586" s="11" t="s">
        <v>112</v>
      </c>
      <c r="BM1586" s="208" t="s">
        <v>2667</v>
      </c>
    </row>
    <row r="1587" s="2" customFormat="1">
      <c r="A1587" s="32"/>
      <c r="B1587" s="33"/>
      <c r="C1587" s="34"/>
      <c r="D1587" s="210" t="s">
        <v>115</v>
      </c>
      <c r="E1587" s="34"/>
      <c r="F1587" s="211" t="s">
        <v>2668</v>
      </c>
      <c r="G1587" s="34"/>
      <c r="H1587" s="34"/>
      <c r="I1587" s="134"/>
      <c r="J1587" s="34"/>
      <c r="K1587" s="34"/>
      <c r="L1587" s="38"/>
      <c r="M1587" s="212"/>
      <c r="N1587" s="213"/>
      <c r="O1587" s="85"/>
      <c r="P1587" s="85"/>
      <c r="Q1587" s="85"/>
      <c r="R1587" s="85"/>
      <c r="S1587" s="85"/>
      <c r="T1587" s="86"/>
      <c r="U1587" s="32"/>
      <c r="V1587" s="32"/>
      <c r="W1587" s="32"/>
      <c r="X1587" s="32"/>
      <c r="Y1587" s="32"/>
      <c r="Z1587" s="32"/>
      <c r="AA1587" s="32"/>
      <c r="AB1587" s="32"/>
      <c r="AC1587" s="32"/>
      <c r="AD1587" s="32"/>
      <c r="AE1587" s="32"/>
      <c r="AT1587" s="11" t="s">
        <v>115</v>
      </c>
      <c r="AU1587" s="11" t="s">
        <v>76</v>
      </c>
    </row>
    <row r="1588" s="2" customFormat="1">
      <c r="A1588" s="32"/>
      <c r="B1588" s="33"/>
      <c r="C1588" s="34"/>
      <c r="D1588" s="210" t="s">
        <v>117</v>
      </c>
      <c r="E1588" s="34"/>
      <c r="F1588" s="214" t="s">
        <v>2643</v>
      </c>
      <c r="G1588" s="34"/>
      <c r="H1588" s="34"/>
      <c r="I1588" s="134"/>
      <c r="J1588" s="34"/>
      <c r="K1588" s="34"/>
      <c r="L1588" s="38"/>
      <c r="M1588" s="212"/>
      <c r="N1588" s="213"/>
      <c r="O1588" s="85"/>
      <c r="P1588" s="85"/>
      <c r="Q1588" s="85"/>
      <c r="R1588" s="85"/>
      <c r="S1588" s="85"/>
      <c r="T1588" s="86"/>
      <c r="U1588" s="32"/>
      <c r="V1588" s="32"/>
      <c r="W1588" s="32"/>
      <c r="X1588" s="32"/>
      <c r="Y1588" s="32"/>
      <c r="Z1588" s="32"/>
      <c r="AA1588" s="32"/>
      <c r="AB1588" s="32"/>
      <c r="AC1588" s="32"/>
      <c r="AD1588" s="32"/>
      <c r="AE1588" s="32"/>
      <c r="AT1588" s="11" t="s">
        <v>117</v>
      </c>
      <c r="AU1588" s="11" t="s">
        <v>76</v>
      </c>
    </row>
    <row r="1589" s="2" customFormat="1" ht="16.5" customHeight="1">
      <c r="A1589" s="32"/>
      <c r="B1589" s="33"/>
      <c r="C1589" s="196" t="s">
        <v>2669</v>
      </c>
      <c r="D1589" s="196" t="s">
        <v>108</v>
      </c>
      <c r="E1589" s="197" t="s">
        <v>2670</v>
      </c>
      <c r="F1589" s="198" t="s">
        <v>2671</v>
      </c>
      <c r="G1589" s="199" t="s">
        <v>571</v>
      </c>
      <c r="H1589" s="200">
        <v>50</v>
      </c>
      <c r="I1589" s="201"/>
      <c r="J1589" s="202">
        <f>ROUND(I1589*H1589,2)</f>
        <v>0</v>
      </c>
      <c r="K1589" s="203"/>
      <c r="L1589" s="38"/>
      <c r="M1589" s="204" t="s">
        <v>1</v>
      </c>
      <c r="N1589" s="205" t="s">
        <v>41</v>
      </c>
      <c r="O1589" s="85"/>
      <c r="P1589" s="206">
        <f>O1589*H1589</f>
        <v>0</v>
      </c>
      <c r="Q1589" s="206">
        <v>0</v>
      </c>
      <c r="R1589" s="206">
        <f>Q1589*H1589</f>
        <v>0</v>
      </c>
      <c r="S1589" s="206">
        <v>0</v>
      </c>
      <c r="T1589" s="207">
        <f>S1589*H1589</f>
        <v>0</v>
      </c>
      <c r="U1589" s="32"/>
      <c r="V1589" s="32"/>
      <c r="W1589" s="32"/>
      <c r="X1589" s="32"/>
      <c r="Y1589" s="32"/>
      <c r="Z1589" s="32"/>
      <c r="AA1589" s="32"/>
      <c r="AB1589" s="32"/>
      <c r="AC1589" s="32"/>
      <c r="AD1589" s="32"/>
      <c r="AE1589" s="32"/>
      <c r="AR1589" s="208" t="s">
        <v>112</v>
      </c>
      <c r="AT1589" s="208" t="s">
        <v>108</v>
      </c>
      <c r="AU1589" s="208" t="s">
        <v>76</v>
      </c>
      <c r="AY1589" s="11" t="s">
        <v>113</v>
      </c>
      <c r="BE1589" s="209">
        <f>IF(N1589="základní",J1589,0)</f>
        <v>0</v>
      </c>
      <c r="BF1589" s="209">
        <f>IF(N1589="snížená",J1589,0)</f>
        <v>0</v>
      </c>
      <c r="BG1589" s="209">
        <f>IF(N1589="zákl. přenesená",J1589,0)</f>
        <v>0</v>
      </c>
      <c r="BH1589" s="209">
        <f>IF(N1589="sníž. přenesená",J1589,0)</f>
        <v>0</v>
      </c>
      <c r="BI1589" s="209">
        <f>IF(N1589="nulová",J1589,0)</f>
        <v>0</v>
      </c>
      <c r="BJ1589" s="11" t="s">
        <v>84</v>
      </c>
      <c r="BK1589" s="209">
        <f>ROUND(I1589*H1589,2)</f>
        <v>0</v>
      </c>
      <c r="BL1589" s="11" t="s">
        <v>112</v>
      </c>
      <c r="BM1589" s="208" t="s">
        <v>2672</v>
      </c>
    </row>
    <row r="1590" s="2" customFormat="1">
      <c r="A1590" s="32"/>
      <c r="B1590" s="33"/>
      <c r="C1590" s="34"/>
      <c r="D1590" s="210" t="s">
        <v>115</v>
      </c>
      <c r="E1590" s="34"/>
      <c r="F1590" s="211" t="s">
        <v>2673</v>
      </c>
      <c r="G1590" s="34"/>
      <c r="H1590" s="34"/>
      <c r="I1590" s="134"/>
      <c r="J1590" s="34"/>
      <c r="K1590" s="34"/>
      <c r="L1590" s="38"/>
      <c r="M1590" s="212"/>
      <c r="N1590" s="213"/>
      <c r="O1590" s="85"/>
      <c r="P1590" s="85"/>
      <c r="Q1590" s="85"/>
      <c r="R1590" s="85"/>
      <c r="S1590" s="85"/>
      <c r="T1590" s="86"/>
      <c r="U1590" s="32"/>
      <c r="V1590" s="32"/>
      <c r="W1590" s="32"/>
      <c r="X1590" s="32"/>
      <c r="Y1590" s="32"/>
      <c r="Z1590" s="32"/>
      <c r="AA1590" s="32"/>
      <c r="AB1590" s="32"/>
      <c r="AC1590" s="32"/>
      <c r="AD1590" s="32"/>
      <c r="AE1590" s="32"/>
      <c r="AT1590" s="11" t="s">
        <v>115</v>
      </c>
      <c r="AU1590" s="11" t="s">
        <v>76</v>
      </c>
    </row>
    <row r="1591" s="2" customFormat="1">
      <c r="A1591" s="32"/>
      <c r="B1591" s="33"/>
      <c r="C1591" s="34"/>
      <c r="D1591" s="210" t="s">
        <v>117</v>
      </c>
      <c r="E1591" s="34"/>
      <c r="F1591" s="214" t="s">
        <v>2674</v>
      </c>
      <c r="G1591" s="34"/>
      <c r="H1591" s="34"/>
      <c r="I1591" s="134"/>
      <c r="J1591" s="34"/>
      <c r="K1591" s="34"/>
      <c r="L1591" s="38"/>
      <c r="M1591" s="212"/>
      <c r="N1591" s="213"/>
      <c r="O1591" s="85"/>
      <c r="P1591" s="85"/>
      <c r="Q1591" s="85"/>
      <c r="R1591" s="85"/>
      <c r="S1591" s="85"/>
      <c r="T1591" s="86"/>
      <c r="U1591" s="32"/>
      <c r="V1591" s="32"/>
      <c r="W1591" s="32"/>
      <c r="X1591" s="32"/>
      <c r="Y1591" s="32"/>
      <c r="Z1591" s="32"/>
      <c r="AA1591" s="32"/>
      <c r="AB1591" s="32"/>
      <c r="AC1591" s="32"/>
      <c r="AD1591" s="32"/>
      <c r="AE1591" s="32"/>
      <c r="AT1591" s="11" t="s">
        <v>117</v>
      </c>
      <c r="AU1591" s="11" t="s">
        <v>76</v>
      </c>
    </row>
    <row r="1592" s="2" customFormat="1" ht="16.5" customHeight="1">
      <c r="A1592" s="32"/>
      <c r="B1592" s="33"/>
      <c r="C1592" s="196" t="s">
        <v>2675</v>
      </c>
      <c r="D1592" s="196" t="s">
        <v>108</v>
      </c>
      <c r="E1592" s="197" t="s">
        <v>2676</v>
      </c>
      <c r="F1592" s="198" t="s">
        <v>2677</v>
      </c>
      <c r="G1592" s="199" t="s">
        <v>571</v>
      </c>
      <c r="H1592" s="200">
        <v>50</v>
      </c>
      <c r="I1592" s="201"/>
      <c r="J1592" s="202">
        <f>ROUND(I1592*H1592,2)</f>
        <v>0</v>
      </c>
      <c r="K1592" s="203"/>
      <c r="L1592" s="38"/>
      <c r="M1592" s="204" t="s">
        <v>1</v>
      </c>
      <c r="N1592" s="205" t="s">
        <v>41</v>
      </c>
      <c r="O1592" s="85"/>
      <c r="P1592" s="206">
        <f>O1592*H1592</f>
        <v>0</v>
      </c>
      <c r="Q1592" s="206">
        <v>0</v>
      </c>
      <c r="R1592" s="206">
        <f>Q1592*H1592</f>
        <v>0</v>
      </c>
      <c r="S1592" s="206">
        <v>0</v>
      </c>
      <c r="T1592" s="207">
        <f>S1592*H1592</f>
        <v>0</v>
      </c>
      <c r="U1592" s="32"/>
      <c r="V1592" s="32"/>
      <c r="W1592" s="32"/>
      <c r="X1592" s="32"/>
      <c r="Y1592" s="32"/>
      <c r="Z1592" s="32"/>
      <c r="AA1592" s="32"/>
      <c r="AB1592" s="32"/>
      <c r="AC1592" s="32"/>
      <c r="AD1592" s="32"/>
      <c r="AE1592" s="32"/>
      <c r="AR1592" s="208" t="s">
        <v>112</v>
      </c>
      <c r="AT1592" s="208" t="s">
        <v>108</v>
      </c>
      <c r="AU1592" s="208" t="s">
        <v>76</v>
      </c>
      <c r="AY1592" s="11" t="s">
        <v>113</v>
      </c>
      <c r="BE1592" s="209">
        <f>IF(N1592="základní",J1592,0)</f>
        <v>0</v>
      </c>
      <c r="BF1592" s="209">
        <f>IF(N1592="snížená",J1592,0)</f>
        <v>0</v>
      </c>
      <c r="BG1592" s="209">
        <f>IF(N1592="zákl. přenesená",J1592,0)</f>
        <v>0</v>
      </c>
      <c r="BH1592" s="209">
        <f>IF(N1592="sníž. přenesená",J1592,0)</f>
        <v>0</v>
      </c>
      <c r="BI1592" s="209">
        <f>IF(N1592="nulová",J1592,0)</f>
        <v>0</v>
      </c>
      <c r="BJ1592" s="11" t="s">
        <v>84</v>
      </c>
      <c r="BK1592" s="209">
        <f>ROUND(I1592*H1592,2)</f>
        <v>0</v>
      </c>
      <c r="BL1592" s="11" t="s">
        <v>112</v>
      </c>
      <c r="BM1592" s="208" t="s">
        <v>2678</v>
      </c>
    </row>
    <row r="1593" s="2" customFormat="1">
      <c r="A1593" s="32"/>
      <c r="B1593" s="33"/>
      <c r="C1593" s="34"/>
      <c r="D1593" s="210" t="s">
        <v>115</v>
      </c>
      <c r="E1593" s="34"/>
      <c r="F1593" s="211" t="s">
        <v>2679</v>
      </c>
      <c r="G1593" s="34"/>
      <c r="H1593" s="34"/>
      <c r="I1593" s="134"/>
      <c r="J1593" s="34"/>
      <c r="K1593" s="34"/>
      <c r="L1593" s="38"/>
      <c r="M1593" s="212"/>
      <c r="N1593" s="213"/>
      <c r="O1593" s="85"/>
      <c r="P1593" s="85"/>
      <c r="Q1593" s="85"/>
      <c r="R1593" s="85"/>
      <c r="S1593" s="85"/>
      <c r="T1593" s="86"/>
      <c r="U1593" s="32"/>
      <c r="V1593" s="32"/>
      <c r="W1593" s="32"/>
      <c r="X1593" s="32"/>
      <c r="Y1593" s="32"/>
      <c r="Z1593" s="32"/>
      <c r="AA1593" s="32"/>
      <c r="AB1593" s="32"/>
      <c r="AC1593" s="32"/>
      <c r="AD1593" s="32"/>
      <c r="AE1593" s="32"/>
      <c r="AT1593" s="11" t="s">
        <v>115</v>
      </c>
      <c r="AU1593" s="11" t="s">
        <v>76</v>
      </c>
    </row>
    <row r="1594" s="2" customFormat="1">
      <c r="A1594" s="32"/>
      <c r="B1594" s="33"/>
      <c r="C1594" s="34"/>
      <c r="D1594" s="210" t="s">
        <v>117</v>
      </c>
      <c r="E1594" s="34"/>
      <c r="F1594" s="214" t="s">
        <v>2674</v>
      </c>
      <c r="G1594" s="34"/>
      <c r="H1594" s="34"/>
      <c r="I1594" s="134"/>
      <c r="J1594" s="34"/>
      <c r="K1594" s="34"/>
      <c r="L1594" s="38"/>
      <c r="M1594" s="212"/>
      <c r="N1594" s="213"/>
      <c r="O1594" s="85"/>
      <c r="P1594" s="85"/>
      <c r="Q1594" s="85"/>
      <c r="R1594" s="85"/>
      <c r="S1594" s="85"/>
      <c r="T1594" s="86"/>
      <c r="U1594" s="32"/>
      <c r="V1594" s="32"/>
      <c r="W1594" s="32"/>
      <c r="X1594" s="32"/>
      <c r="Y1594" s="32"/>
      <c r="Z1594" s="32"/>
      <c r="AA1594" s="32"/>
      <c r="AB1594" s="32"/>
      <c r="AC1594" s="32"/>
      <c r="AD1594" s="32"/>
      <c r="AE1594" s="32"/>
      <c r="AT1594" s="11" t="s">
        <v>117</v>
      </c>
      <c r="AU1594" s="11" t="s">
        <v>76</v>
      </c>
    </row>
    <row r="1595" s="2" customFormat="1" ht="16.5" customHeight="1">
      <c r="A1595" s="32"/>
      <c r="B1595" s="33"/>
      <c r="C1595" s="196" t="s">
        <v>2680</v>
      </c>
      <c r="D1595" s="196" t="s">
        <v>108</v>
      </c>
      <c r="E1595" s="197" t="s">
        <v>2681</v>
      </c>
      <c r="F1595" s="198" t="s">
        <v>2682</v>
      </c>
      <c r="G1595" s="199" t="s">
        <v>571</v>
      </c>
      <c r="H1595" s="200">
        <v>50</v>
      </c>
      <c r="I1595" s="201"/>
      <c r="J1595" s="202">
        <f>ROUND(I1595*H1595,2)</f>
        <v>0</v>
      </c>
      <c r="K1595" s="203"/>
      <c r="L1595" s="38"/>
      <c r="M1595" s="204" t="s">
        <v>1</v>
      </c>
      <c r="N1595" s="205" t="s">
        <v>41</v>
      </c>
      <c r="O1595" s="85"/>
      <c r="P1595" s="206">
        <f>O1595*H1595</f>
        <v>0</v>
      </c>
      <c r="Q1595" s="206">
        <v>0</v>
      </c>
      <c r="R1595" s="206">
        <f>Q1595*H1595</f>
        <v>0</v>
      </c>
      <c r="S1595" s="206">
        <v>0</v>
      </c>
      <c r="T1595" s="207">
        <f>S1595*H1595</f>
        <v>0</v>
      </c>
      <c r="U1595" s="32"/>
      <c r="V1595" s="32"/>
      <c r="W1595" s="32"/>
      <c r="X1595" s="32"/>
      <c r="Y1595" s="32"/>
      <c r="Z1595" s="32"/>
      <c r="AA1595" s="32"/>
      <c r="AB1595" s="32"/>
      <c r="AC1595" s="32"/>
      <c r="AD1595" s="32"/>
      <c r="AE1595" s="32"/>
      <c r="AR1595" s="208" t="s">
        <v>112</v>
      </c>
      <c r="AT1595" s="208" t="s">
        <v>108</v>
      </c>
      <c r="AU1595" s="208" t="s">
        <v>76</v>
      </c>
      <c r="AY1595" s="11" t="s">
        <v>113</v>
      </c>
      <c r="BE1595" s="209">
        <f>IF(N1595="základní",J1595,0)</f>
        <v>0</v>
      </c>
      <c r="BF1595" s="209">
        <f>IF(N1595="snížená",J1595,0)</f>
        <v>0</v>
      </c>
      <c r="BG1595" s="209">
        <f>IF(N1595="zákl. přenesená",J1595,0)</f>
        <v>0</v>
      </c>
      <c r="BH1595" s="209">
        <f>IF(N1595="sníž. přenesená",J1595,0)</f>
        <v>0</v>
      </c>
      <c r="BI1595" s="209">
        <f>IF(N1595="nulová",J1595,0)</f>
        <v>0</v>
      </c>
      <c r="BJ1595" s="11" t="s">
        <v>84</v>
      </c>
      <c r="BK1595" s="209">
        <f>ROUND(I1595*H1595,2)</f>
        <v>0</v>
      </c>
      <c r="BL1595" s="11" t="s">
        <v>112</v>
      </c>
      <c r="BM1595" s="208" t="s">
        <v>2683</v>
      </c>
    </row>
    <row r="1596" s="2" customFormat="1">
      <c r="A1596" s="32"/>
      <c r="B1596" s="33"/>
      <c r="C1596" s="34"/>
      <c r="D1596" s="210" t="s">
        <v>115</v>
      </c>
      <c r="E1596" s="34"/>
      <c r="F1596" s="211" t="s">
        <v>2684</v>
      </c>
      <c r="G1596" s="34"/>
      <c r="H1596" s="34"/>
      <c r="I1596" s="134"/>
      <c r="J1596" s="34"/>
      <c r="K1596" s="34"/>
      <c r="L1596" s="38"/>
      <c r="M1596" s="212"/>
      <c r="N1596" s="213"/>
      <c r="O1596" s="85"/>
      <c r="P1596" s="85"/>
      <c r="Q1596" s="85"/>
      <c r="R1596" s="85"/>
      <c r="S1596" s="85"/>
      <c r="T1596" s="86"/>
      <c r="U1596" s="32"/>
      <c r="V1596" s="32"/>
      <c r="W1596" s="32"/>
      <c r="X1596" s="32"/>
      <c r="Y1596" s="32"/>
      <c r="Z1596" s="32"/>
      <c r="AA1596" s="32"/>
      <c r="AB1596" s="32"/>
      <c r="AC1596" s="32"/>
      <c r="AD1596" s="32"/>
      <c r="AE1596" s="32"/>
      <c r="AT1596" s="11" t="s">
        <v>115</v>
      </c>
      <c r="AU1596" s="11" t="s">
        <v>76</v>
      </c>
    </row>
    <row r="1597" s="2" customFormat="1">
      <c r="A1597" s="32"/>
      <c r="B1597" s="33"/>
      <c r="C1597" s="34"/>
      <c r="D1597" s="210" t="s">
        <v>117</v>
      </c>
      <c r="E1597" s="34"/>
      <c r="F1597" s="214" t="s">
        <v>2674</v>
      </c>
      <c r="G1597" s="34"/>
      <c r="H1597" s="34"/>
      <c r="I1597" s="134"/>
      <c r="J1597" s="34"/>
      <c r="K1597" s="34"/>
      <c r="L1597" s="38"/>
      <c r="M1597" s="212"/>
      <c r="N1597" s="213"/>
      <c r="O1597" s="85"/>
      <c r="P1597" s="85"/>
      <c r="Q1597" s="85"/>
      <c r="R1597" s="85"/>
      <c r="S1597" s="85"/>
      <c r="T1597" s="86"/>
      <c r="U1597" s="32"/>
      <c r="V1597" s="32"/>
      <c r="W1597" s="32"/>
      <c r="X1597" s="32"/>
      <c r="Y1597" s="32"/>
      <c r="Z1597" s="32"/>
      <c r="AA1597" s="32"/>
      <c r="AB1597" s="32"/>
      <c r="AC1597" s="32"/>
      <c r="AD1597" s="32"/>
      <c r="AE1597" s="32"/>
      <c r="AT1597" s="11" t="s">
        <v>117</v>
      </c>
      <c r="AU1597" s="11" t="s">
        <v>76</v>
      </c>
    </row>
    <row r="1598" s="2" customFormat="1" ht="16.5" customHeight="1">
      <c r="A1598" s="32"/>
      <c r="B1598" s="33"/>
      <c r="C1598" s="196" t="s">
        <v>2685</v>
      </c>
      <c r="D1598" s="196" t="s">
        <v>108</v>
      </c>
      <c r="E1598" s="197" t="s">
        <v>2686</v>
      </c>
      <c r="F1598" s="198" t="s">
        <v>2687</v>
      </c>
      <c r="G1598" s="199" t="s">
        <v>571</v>
      </c>
      <c r="H1598" s="200">
        <v>50</v>
      </c>
      <c r="I1598" s="201"/>
      <c r="J1598" s="202">
        <f>ROUND(I1598*H1598,2)</f>
        <v>0</v>
      </c>
      <c r="K1598" s="203"/>
      <c r="L1598" s="38"/>
      <c r="M1598" s="204" t="s">
        <v>1</v>
      </c>
      <c r="N1598" s="205" t="s">
        <v>41</v>
      </c>
      <c r="O1598" s="85"/>
      <c r="P1598" s="206">
        <f>O1598*H1598</f>
        <v>0</v>
      </c>
      <c r="Q1598" s="206">
        <v>0</v>
      </c>
      <c r="R1598" s="206">
        <f>Q1598*H1598</f>
        <v>0</v>
      </c>
      <c r="S1598" s="206">
        <v>0</v>
      </c>
      <c r="T1598" s="207">
        <f>S1598*H1598</f>
        <v>0</v>
      </c>
      <c r="U1598" s="32"/>
      <c r="V1598" s="32"/>
      <c r="W1598" s="32"/>
      <c r="X1598" s="32"/>
      <c r="Y1598" s="32"/>
      <c r="Z1598" s="32"/>
      <c r="AA1598" s="32"/>
      <c r="AB1598" s="32"/>
      <c r="AC1598" s="32"/>
      <c r="AD1598" s="32"/>
      <c r="AE1598" s="32"/>
      <c r="AR1598" s="208" t="s">
        <v>112</v>
      </c>
      <c r="AT1598" s="208" t="s">
        <v>108</v>
      </c>
      <c r="AU1598" s="208" t="s">
        <v>76</v>
      </c>
      <c r="AY1598" s="11" t="s">
        <v>113</v>
      </c>
      <c r="BE1598" s="209">
        <f>IF(N1598="základní",J1598,0)</f>
        <v>0</v>
      </c>
      <c r="BF1598" s="209">
        <f>IF(N1598="snížená",J1598,0)</f>
        <v>0</v>
      </c>
      <c r="BG1598" s="209">
        <f>IF(N1598="zákl. přenesená",J1598,0)</f>
        <v>0</v>
      </c>
      <c r="BH1598" s="209">
        <f>IF(N1598="sníž. přenesená",J1598,0)</f>
        <v>0</v>
      </c>
      <c r="BI1598" s="209">
        <f>IF(N1598="nulová",J1598,0)</f>
        <v>0</v>
      </c>
      <c r="BJ1598" s="11" t="s">
        <v>84</v>
      </c>
      <c r="BK1598" s="209">
        <f>ROUND(I1598*H1598,2)</f>
        <v>0</v>
      </c>
      <c r="BL1598" s="11" t="s">
        <v>112</v>
      </c>
      <c r="BM1598" s="208" t="s">
        <v>2688</v>
      </c>
    </row>
    <row r="1599" s="2" customFormat="1">
      <c r="A1599" s="32"/>
      <c r="B1599" s="33"/>
      <c r="C1599" s="34"/>
      <c r="D1599" s="210" t="s">
        <v>115</v>
      </c>
      <c r="E1599" s="34"/>
      <c r="F1599" s="211" t="s">
        <v>2689</v>
      </c>
      <c r="G1599" s="34"/>
      <c r="H1599" s="34"/>
      <c r="I1599" s="134"/>
      <c r="J1599" s="34"/>
      <c r="K1599" s="34"/>
      <c r="L1599" s="38"/>
      <c r="M1599" s="212"/>
      <c r="N1599" s="213"/>
      <c r="O1599" s="85"/>
      <c r="P1599" s="85"/>
      <c r="Q1599" s="85"/>
      <c r="R1599" s="85"/>
      <c r="S1599" s="85"/>
      <c r="T1599" s="86"/>
      <c r="U1599" s="32"/>
      <c r="V1599" s="32"/>
      <c r="W1599" s="32"/>
      <c r="X1599" s="32"/>
      <c r="Y1599" s="32"/>
      <c r="Z1599" s="32"/>
      <c r="AA1599" s="32"/>
      <c r="AB1599" s="32"/>
      <c r="AC1599" s="32"/>
      <c r="AD1599" s="32"/>
      <c r="AE1599" s="32"/>
      <c r="AT1599" s="11" t="s">
        <v>115</v>
      </c>
      <c r="AU1599" s="11" t="s">
        <v>76</v>
      </c>
    </row>
    <row r="1600" s="2" customFormat="1">
      <c r="A1600" s="32"/>
      <c r="B1600" s="33"/>
      <c r="C1600" s="34"/>
      <c r="D1600" s="210" t="s">
        <v>117</v>
      </c>
      <c r="E1600" s="34"/>
      <c r="F1600" s="214" t="s">
        <v>2674</v>
      </c>
      <c r="G1600" s="34"/>
      <c r="H1600" s="34"/>
      <c r="I1600" s="134"/>
      <c r="J1600" s="34"/>
      <c r="K1600" s="34"/>
      <c r="L1600" s="38"/>
      <c r="M1600" s="212"/>
      <c r="N1600" s="213"/>
      <c r="O1600" s="85"/>
      <c r="P1600" s="85"/>
      <c r="Q1600" s="85"/>
      <c r="R1600" s="85"/>
      <c r="S1600" s="85"/>
      <c r="T1600" s="86"/>
      <c r="U1600" s="32"/>
      <c r="V1600" s="32"/>
      <c r="W1600" s="32"/>
      <c r="X1600" s="32"/>
      <c r="Y1600" s="32"/>
      <c r="Z1600" s="32"/>
      <c r="AA1600" s="32"/>
      <c r="AB1600" s="32"/>
      <c r="AC1600" s="32"/>
      <c r="AD1600" s="32"/>
      <c r="AE1600" s="32"/>
      <c r="AT1600" s="11" t="s">
        <v>117</v>
      </c>
      <c r="AU1600" s="11" t="s">
        <v>76</v>
      </c>
    </row>
    <row r="1601" s="2" customFormat="1" ht="16.5" customHeight="1">
      <c r="A1601" s="32"/>
      <c r="B1601" s="33"/>
      <c r="C1601" s="196" t="s">
        <v>2690</v>
      </c>
      <c r="D1601" s="196" t="s">
        <v>108</v>
      </c>
      <c r="E1601" s="197" t="s">
        <v>2691</v>
      </c>
      <c r="F1601" s="198" t="s">
        <v>2692</v>
      </c>
      <c r="G1601" s="199" t="s">
        <v>571</v>
      </c>
      <c r="H1601" s="200">
        <v>50</v>
      </c>
      <c r="I1601" s="201"/>
      <c r="J1601" s="202">
        <f>ROUND(I1601*H1601,2)</f>
        <v>0</v>
      </c>
      <c r="K1601" s="203"/>
      <c r="L1601" s="38"/>
      <c r="M1601" s="204" t="s">
        <v>1</v>
      </c>
      <c r="N1601" s="205" t="s">
        <v>41</v>
      </c>
      <c r="O1601" s="85"/>
      <c r="P1601" s="206">
        <f>O1601*H1601</f>
        <v>0</v>
      </c>
      <c r="Q1601" s="206">
        <v>0</v>
      </c>
      <c r="R1601" s="206">
        <f>Q1601*H1601</f>
        <v>0</v>
      </c>
      <c r="S1601" s="206">
        <v>0</v>
      </c>
      <c r="T1601" s="207">
        <f>S1601*H1601</f>
        <v>0</v>
      </c>
      <c r="U1601" s="32"/>
      <c r="V1601" s="32"/>
      <c r="W1601" s="32"/>
      <c r="X1601" s="32"/>
      <c r="Y1601" s="32"/>
      <c r="Z1601" s="32"/>
      <c r="AA1601" s="32"/>
      <c r="AB1601" s="32"/>
      <c r="AC1601" s="32"/>
      <c r="AD1601" s="32"/>
      <c r="AE1601" s="32"/>
      <c r="AR1601" s="208" t="s">
        <v>112</v>
      </c>
      <c r="AT1601" s="208" t="s">
        <v>108</v>
      </c>
      <c r="AU1601" s="208" t="s">
        <v>76</v>
      </c>
      <c r="AY1601" s="11" t="s">
        <v>113</v>
      </c>
      <c r="BE1601" s="209">
        <f>IF(N1601="základní",J1601,0)</f>
        <v>0</v>
      </c>
      <c r="BF1601" s="209">
        <f>IF(N1601="snížená",J1601,0)</f>
        <v>0</v>
      </c>
      <c r="BG1601" s="209">
        <f>IF(N1601="zákl. přenesená",J1601,0)</f>
        <v>0</v>
      </c>
      <c r="BH1601" s="209">
        <f>IF(N1601="sníž. přenesená",J1601,0)</f>
        <v>0</v>
      </c>
      <c r="BI1601" s="209">
        <f>IF(N1601="nulová",J1601,0)</f>
        <v>0</v>
      </c>
      <c r="BJ1601" s="11" t="s">
        <v>84</v>
      </c>
      <c r="BK1601" s="209">
        <f>ROUND(I1601*H1601,2)</f>
        <v>0</v>
      </c>
      <c r="BL1601" s="11" t="s">
        <v>112</v>
      </c>
      <c r="BM1601" s="208" t="s">
        <v>2693</v>
      </c>
    </row>
    <row r="1602" s="2" customFormat="1">
      <c r="A1602" s="32"/>
      <c r="B1602" s="33"/>
      <c r="C1602" s="34"/>
      <c r="D1602" s="210" t="s">
        <v>115</v>
      </c>
      <c r="E1602" s="34"/>
      <c r="F1602" s="211" t="s">
        <v>2694</v>
      </c>
      <c r="G1602" s="34"/>
      <c r="H1602" s="34"/>
      <c r="I1602" s="134"/>
      <c r="J1602" s="34"/>
      <c r="K1602" s="34"/>
      <c r="L1602" s="38"/>
      <c r="M1602" s="212"/>
      <c r="N1602" s="213"/>
      <c r="O1602" s="85"/>
      <c r="P1602" s="85"/>
      <c r="Q1602" s="85"/>
      <c r="R1602" s="85"/>
      <c r="S1602" s="85"/>
      <c r="T1602" s="86"/>
      <c r="U1602" s="32"/>
      <c r="V1602" s="32"/>
      <c r="W1602" s="32"/>
      <c r="X1602" s="32"/>
      <c r="Y1602" s="32"/>
      <c r="Z1602" s="32"/>
      <c r="AA1602" s="32"/>
      <c r="AB1602" s="32"/>
      <c r="AC1602" s="32"/>
      <c r="AD1602" s="32"/>
      <c r="AE1602" s="32"/>
      <c r="AT1602" s="11" t="s">
        <v>115</v>
      </c>
      <c r="AU1602" s="11" t="s">
        <v>76</v>
      </c>
    </row>
    <row r="1603" s="2" customFormat="1">
      <c r="A1603" s="32"/>
      <c r="B1603" s="33"/>
      <c r="C1603" s="34"/>
      <c r="D1603" s="210" t="s">
        <v>117</v>
      </c>
      <c r="E1603" s="34"/>
      <c r="F1603" s="214" t="s">
        <v>2674</v>
      </c>
      <c r="G1603" s="34"/>
      <c r="H1603" s="34"/>
      <c r="I1603" s="134"/>
      <c r="J1603" s="34"/>
      <c r="K1603" s="34"/>
      <c r="L1603" s="38"/>
      <c r="M1603" s="212"/>
      <c r="N1603" s="213"/>
      <c r="O1603" s="85"/>
      <c r="P1603" s="85"/>
      <c r="Q1603" s="85"/>
      <c r="R1603" s="85"/>
      <c r="S1603" s="85"/>
      <c r="T1603" s="86"/>
      <c r="U1603" s="32"/>
      <c r="V1603" s="32"/>
      <c r="W1603" s="32"/>
      <c r="X1603" s="32"/>
      <c r="Y1603" s="32"/>
      <c r="Z1603" s="32"/>
      <c r="AA1603" s="32"/>
      <c r="AB1603" s="32"/>
      <c r="AC1603" s="32"/>
      <c r="AD1603" s="32"/>
      <c r="AE1603" s="32"/>
      <c r="AT1603" s="11" t="s">
        <v>117</v>
      </c>
      <c r="AU1603" s="11" t="s">
        <v>76</v>
      </c>
    </row>
    <row r="1604" s="2" customFormat="1" ht="16.5" customHeight="1">
      <c r="A1604" s="32"/>
      <c r="B1604" s="33"/>
      <c r="C1604" s="196" t="s">
        <v>2695</v>
      </c>
      <c r="D1604" s="196" t="s">
        <v>108</v>
      </c>
      <c r="E1604" s="197" t="s">
        <v>2696</v>
      </c>
      <c r="F1604" s="198" t="s">
        <v>2697</v>
      </c>
      <c r="G1604" s="199" t="s">
        <v>571</v>
      </c>
      <c r="H1604" s="200">
        <v>50</v>
      </c>
      <c r="I1604" s="201"/>
      <c r="J1604" s="202">
        <f>ROUND(I1604*H1604,2)</f>
        <v>0</v>
      </c>
      <c r="K1604" s="203"/>
      <c r="L1604" s="38"/>
      <c r="M1604" s="204" t="s">
        <v>1</v>
      </c>
      <c r="N1604" s="205" t="s">
        <v>41</v>
      </c>
      <c r="O1604" s="85"/>
      <c r="P1604" s="206">
        <f>O1604*H1604</f>
        <v>0</v>
      </c>
      <c r="Q1604" s="206">
        <v>0</v>
      </c>
      <c r="R1604" s="206">
        <f>Q1604*H1604</f>
        <v>0</v>
      </c>
      <c r="S1604" s="206">
        <v>0</v>
      </c>
      <c r="T1604" s="207">
        <f>S1604*H1604</f>
        <v>0</v>
      </c>
      <c r="U1604" s="32"/>
      <c r="V1604" s="32"/>
      <c r="W1604" s="32"/>
      <c r="X1604" s="32"/>
      <c r="Y1604" s="32"/>
      <c r="Z1604" s="32"/>
      <c r="AA1604" s="32"/>
      <c r="AB1604" s="32"/>
      <c r="AC1604" s="32"/>
      <c r="AD1604" s="32"/>
      <c r="AE1604" s="32"/>
      <c r="AR1604" s="208" t="s">
        <v>112</v>
      </c>
      <c r="AT1604" s="208" t="s">
        <v>108</v>
      </c>
      <c r="AU1604" s="208" t="s">
        <v>76</v>
      </c>
      <c r="AY1604" s="11" t="s">
        <v>113</v>
      </c>
      <c r="BE1604" s="209">
        <f>IF(N1604="základní",J1604,0)</f>
        <v>0</v>
      </c>
      <c r="BF1604" s="209">
        <f>IF(N1604="snížená",J1604,0)</f>
        <v>0</v>
      </c>
      <c r="BG1604" s="209">
        <f>IF(N1604="zákl. přenesená",J1604,0)</f>
        <v>0</v>
      </c>
      <c r="BH1604" s="209">
        <f>IF(N1604="sníž. přenesená",J1604,0)</f>
        <v>0</v>
      </c>
      <c r="BI1604" s="209">
        <f>IF(N1604="nulová",J1604,0)</f>
        <v>0</v>
      </c>
      <c r="BJ1604" s="11" t="s">
        <v>84</v>
      </c>
      <c r="BK1604" s="209">
        <f>ROUND(I1604*H1604,2)</f>
        <v>0</v>
      </c>
      <c r="BL1604" s="11" t="s">
        <v>112</v>
      </c>
      <c r="BM1604" s="208" t="s">
        <v>2698</v>
      </c>
    </row>
    <row r="1605" s="2" customFormat="1">
      <c r="A1605" s="32"/>
      <c r="B1605" s="33"/>
      <c r="C1605" s="34"/>
      <c r="D1605" s="210" t="s">
        <v>115</v>
      </c>
      <c r="E1605" s="34"/>
      <c r="F1605" s="211" t="s">
        <v>2699</v>
      </c>
      <c r="G1605" s="34"/>
      <c r="H1605" s="34"/>
      <c r="I1605" s="134"/>
      <c r="J1605" s="34"/>
      <c r="K1605" s="34"/>
      <c r="L1605" s="38"/>
      <c r="M1605" s="212"/>
      <c r="N1605" s="213"/>
      <c r="O1605" s="85"/>
      <c r="P1605" s="85"/>
      <c r="Q1605" s="85"/>
      <c r="R1605" s="85"/>
      <c r="S1605" s="85"/>
      <c r="T1605" s="86"/>
      <c r="U1605" s="32"/>
      <c r="V1605" s="32"/>
      <c r="W1605" s="32"/>
      <c r="X1605" s="32"/>
      <c r="Y1605" s="32"/>
      <c r="Z1605" s="32"/>
      <c r="AA1605" s="32"/>
      <c r="AB1605" s="32"/>
      <c r="AC1605" s="32"/>
      <c r="AD1605" s="32"/>
      <c r="AE1605" s="32"/>
      <c r="AT1605" s="11" t="s">
        <v>115</v>
      </c>
      <c r="AU1605" s="11" t="s">
        <v>76</v>
      </c>
    </row>
    <row r="1606" s="2" customFormat="1">
      <c r="A1606" s="32"/>
      <c r="B1606" s="33"/>
      <c r="C1606" s="34"/>
      <c r="D1606" s="210" t="s">
        <v>117</v>
      </c>
      <c r="E1606" s="34"/>
      <c r="F1606" s="214" t="s">
        <v>2674</v>
      </c>
      <c r="G1606" s="34"/>
      <c r="H1606" s="34"/>
      <c r="I1606" s="134"/>
      <c r="J1606" s="34"/>
      <c r="K1606" s="34"/>
      <c r="L1606" s="38"/>
      <c r="M1606" s="212"/>
      <c r="N1606" s="213"/>
      <c r="O1606" s="85"/>
      <c r="P1606" s="85"/>
      <c r="Q1606" s="85"/>
      <c r="R1606" s="85"/>
      <c r="S1606" s="85"/>
      <c r="T1606" s="86"/>
      <c r="U1606" s="32"/>
      <c r="V1606" s="32"/>
      <c r="W1606" s="32"/>
      <c r="X1606" s="32"/>
      <c r="Y1606" s="32"/>
      <c r="Z1606" s="32"/>
      <c r="AA1606" s="32"/>
      <c r="AB1606" s="32"/>
      <c r="AC1606" s="32"/>
      <c r="AD1606" s="32"/>
      <c r="AE1606" s="32"/>
      <c r="AT1606" s="11" t="s">
        <v>117</v>
      </c>
      <c r="AU1606" s="11" t="s">
        <v>76</v>
      </c>
    </row>
    <row r="1607" s="2" customFormat="1" ht="21.75" customHeight="1">
      <c r="A1607" s="32"/>
      <c r="B1607" s="33"/>
      <c r="C1607" s="196" t="s">
        <v>2700</v>
      </c>
      <c r="D1607" s="196" t="s">
        <v>108</v>
      </c>
      <c r="E1607" s="197" t="s">
        <v>2701</v>
      </c>
      <c r="F1607" s="198" t="s">
        <v>2702</v>
      </c>
      <c r="G1607" s="199" t="s">
        <v>571</v>
      </c>
      <c r="H1607" s="200">
        <v>50</v>
      </c>
      <c r="I1607" s="201"/>
      <c r="J1607" s="202">
        <f>ROUND(I1607*H1607,2)</f>
        <v>0</v>
      </c>
      <c r="K1607" s="203"/>
      <c r="L1607" s="38"/>
      <c r="M1607" s="204" t="s">
        <v>1</v>
      </c>
      <c r="N1607" s="205" t="s">
        <v>41</v>
      </c>
      <c r="O1607" s="85"/>
      <c r="P1607" s="206">
        <f>O1607*H1607</f>
        <v>0</v>
      </c>
      <c r="Q1607" s="206">
        <v>0</v>
      </c>
      <c r="R1607" s="206">
        <f>Q1607*H1607</f>
        <v>0</v>
      </c>
      <c r="S1607" s="206">
        <v>0</v>
      </c>
      <c r="T1607" s="207">
        <f>S1607*H1607</f>
        <v>0</v>
      </c>
      <c r="U1607" s="32"/>
      <c r="V1607" s="32"/>
      <c r="W1607" s="32"/>
      <c r="X1607" s="32"/>
      <c r="Y1607" s="32"/>
      <c r="Z1607" s="32"/>
      <c r="AA1607" s="32"/>
      <c r="AB1607" s="32"/>
      <c r="AC1607" s="32"/>
      <c r="AD1607" s="32"/>
      <c r="AE1607" s="32"/>
      <c r="AR1607" s="208" t="s">
        <v>112</v>
      </c>
      <c r="AT1607" s="208" t="s">
        <v>108</v>
      </c>
      <c r="AU1607" s="208" t="s">
        <v>76</v>
      </c>
      <c r="AY1607" s="11" t="s">
        <v>113</v>
      </c>
      <c r="BE1607" s="209">
        <f>IF(N1607="základní",J1607,0)</f>
        <v>0</v>
      </c>
      <c r="BF1607" s="209">
        <f>IF(N1607="snížená",J1607,0)</f>
        <v>0</v>
      </c>
      <c r="BG1607" s="209">
        <f>IF(N1607="zákl. přenesená",J1607,0)</f>
        <v>0</v>
      </c>
      <c r="BH1607" s="209">
        <f>IF(N1607="sníž. přenesená",J1607,0)</f>
        <v>0</v>
      </c>
      <c r="BI1607" s="209">
        <f>IF(N1607="nulová",J1607,0)</f>
        <v>0</v>
      </c>
      <c r="BJ1607" s="11" t="s">
        <v>84</v>
      </c>
      <c r="BK1607" s="209">
        <f>ROUND(I1607*H1607,2)</f>
        <v>0</v>
      </c>
      <c r="BL1607" s="11" t="s">
        <v>112</v>
      </c>
      <c r="BM1607" s="208" t="s">
        <v>2703</v>
      </c>
    </row>
    <row r="1608" s="2" customFormat="1">
      <c r="A1608" s="32"/>
      <c r="B1608" s="33"/>
      <c r="C1608" s="34"/>
      <c r="D1608" s="210" t="s">
        <v>115</v>
      </c>
      <c r="E1608" s="34"/>
      <c r="F1608" s="211" t="s">
        <v>2704</v>
      </c>
      <c r="G1608" s="34"/>
      <c r="H1608" s="34"/>
      <c r="I1608" s="134"/>
      <c r="J1608" s="34"/>
      <c r="K1608" s="34"/>
      <c r="L1608" s="38"/>
      <c r="M1608" s="212"/>
      <c r="N1608" s="213"/>
      <c r="O1608" s="85"/>
      <c r="P1608" s="85"/>
      <c r="Q1608" s="85"/>
      <c r="R1608" s="85"/>
      <c r="S1608" s="85"/>
      <c r="T1608" s="86"/>
      <c r="U1608" s="32"/>
      <c r="V1608" s="32"/>
      <c r="W1608" s="32"/>
      <c r="X1608" s="32"/>
      <c r="Y1608" s="32"/>
      <c r="Z1608" s="32"/>
      <c r="AA1608" s="32"/>
      <c r="AB1608" s="32"/>
      <c r="AC1608" s="32"/>
      <c r="AD1608" s="32"/>
      <c r="AE1608" s="32"/>
      <c r="AT1608" s="11" t="s">
        <v>115</v>
      </c>
      <c r="AU1608" s="11" t="s">
        <v>76</v>
      </c>
    </row>
    <row r="1609" s="2" customFormat="1">
      <c r="A1609" s="32"/>
      <c r="B1609" s="33"/>
      <c r="C1609" s="34"/>
      <c r="D1609" s="210" t="s">
        <v>117</v>
      </c>
      <c r="E1609" s="34"/>
      <c r="F1609" s="214" t="s">
        <v>2674</v>
      </c>
      <c r="G1609" s="34"/>
      <c r="H1609" s="34"/>
      <c r="I1609" s="134"/>
      <c r="J1609" s="34"/>
      <c r="K1609" s="34"/>
      <c r="L1609" s="38"/>
      <c r="M1609" s="212"/>
      <c r="N1609" s="213"/>
      <c r="O1609" s="85"/>
      <c r="P1609" s="85"/>
      <c r="Q1609" s="85"/>
      <c r="R1609" s="85"/>
      <c r="S1609" s="85"/>
      <c r="T1609" s="86"/>
      <c r="U1609" s="32"/>
      <c r="V1609" s="32"/>
      <c r="W1609" s="32"/>
      <c r="X1609" s="32"/>
      <c r="Y1609" s="32"/>
      <c r="Z1609" s="32"/>
      <c r="AA1609" s="32"/>
      <c r="AB1609" s="32"/>
      <c r="AC1609" s="32"/>
      <c r="AD1609" s="32"/>
      <c r="AE1609" s="32"/>
      <c r="AT1609" s="11" t="s">
        <v>117</v>
      </c>
      <c r="AU1609" s="11" t="s">
        <v>76</v>
      </c>
    </row>
    <row r="1610" s="2" customFormat="1" ht="21.75" customHeight="1">
      <c r="A1610" s="32"/>
      <c r="B1610" s="33"/>
      <c r="C1610" s="196" t="s">
        <v>2705</v>
      </c>
      <c r="D1610" s="196" t="s">
        <v>108</v>
      </c>
      <c r="E1610" s="197" t="s">
        <v>2706</v>
      </c>
      <c r="F1610" s="198" t="s">
        <v>2707</v>
      </c>
      <c r="G1610" s="199" t="s">
        <v>571</v>
      </c>
      <c r="H1610" s="200">
        <v>50</v>
      </c>
      <c r="I1610" s="201"/>
      <c r="J1610" s="202">
        <f>ROUND(I1610*H1610,2)</f>
        <v>0</v>
      </c>
      <c r="K1610" s="203"/>
      <c r="L1610" s="38"/>
      <c r="M1610" s="204" t="s">
        <v>1</v>
      </c>
      <c r="N1610" s="205" t="s">
        <v>41</v>
      </c>
      <c r="O1610" s="85"/>
      <c r="P1610" s="206">
        <f>O1610*H1610</f>
        <v>0</v>
      </c>
      <c r="Q1610" s="206">
        <v>0</v>
      </c>
      <c r="R1610" s="206">
        <f>Q1610*H1610</f>
        <v>0</v>
      </c>
      <c r="S1610" s="206">
        <v>0</v>
      </c>
      <c r="T1610" s="207">
        <f>S1610*H1610</f>
        <v>0</v>
      </c>
      <c r="U1610" s="32"/>
      <c r="V1610" s="32"/>
      <c r="W1610" s="32"/>
      <c r="X1610" s="32"/>
      <c r="Y1610" s="32"/>
      <c r="Z1610" s="32"/>
      <c r="AA1610" s="32"/>
      <c r="AB1610" s="32"/>
      <c r="AC1610" s="32"/>
      <c r="AD1610" s="32"/>
      <c r="AE1610" s="32"/>
      <c r="AR1610" s="208" t="s">
        <v>112</v>
      </c>
      <c r="AT1610" s="208" t="s">
        <v>108</v>
      </c>
      <c r="AU1610" s="208" t="s">
        <v>76</v>
      </c>
      <c r="AY1610" s="11" t="s">
        <v>113</v>
      </c>
      <c r="BE1610" s="209">
        <f>IF(N1610="základní",J1610,0)</f>
        <v>0</v>
      </c>
      <c r="BF1610" s="209">
        <f>IF(N1610="snížená",J1610,0)</f>
        <v>0</v>
      </c>
      <c r="BG1610" s="209">
        <f>IF(N1610="zákl. přenesená",J1610,0)</f>
        <v>0</v>
      </c>
      <c r="BH1610" s="209">
        <f>IF(N1610="sníž. přenesená",J1610,0)</f>
        <v>0</v>
      </c>
      <c r="BI1610" s="209">
        <f>IF(N1610="nulová",J1610,0)</f>
        <v>0</v>
      </c>
      <c r="BJ1610" s="11" t="s">
        <v>84</v>
      </c>
      <c r="BK1610" s="209">
        <f>ROUND(I1610*H1610,2)</f>
        <v>0</v>
      </c>
      <c r="BL1610" s="11" t="s">
        <v>112</v>
      </c>
      <c r="BM1610" s="208" t="s">
        <v>2708</v>
      </c>
    </row>
    <row r="1611" s="2" customFormat="1">
      <c r="A1611" s="32"/>
      <c r="B1611" s="33"/>
      <c r="C1611" s="34"/>
      <c r="D1611" s="210" t="s">
        <v>115</v>
      </c>
      <c r="E1611" s="34"/>
      <c r="F1611" s="211" t="s">
        <v>2709</v>
      </c>
      <c r="G1611" s="34"/>
      <c r="H1611" s="34"/>
      <c r="I1611" s="134"/>
      <c r="J1611" s="34"/>
      <c r="K1611" s="34"/>
      <c r="L1611" s="38"/>
      <c r="M1611" s="212"/>
      <c r="N1611" s="213"/>
      <c r="O1611" s="85"/>
      <c r="P1611" s="85"/>
      <c r="Q1611" s="85"/>
      <c r="R1611" s="85"/>
      <c r="S1611" s="85"/>
      <c r="T1611" s="86"/>
      <c r="U1611" s="32"/>
      <c r="V1611" s="32"/>
      <c r="W1611" s="32"/>
      <c r="X1611" s="32"/>
      <c r="Y1611" s="32"/>
      <c r="Z1611" s="32"/>
      <c r="AA1611" s="32"/>
      <c r="AB1611" s="32"/>
      <c r="AC1611" s="32"/>
      <c r="AD1611" s="32"/>
      <c r="AE1611" s="32"/>
      <c r="AT1611" s="11" t="s">
        <v>115</v>
      </c>
      <c r="AU1611" s="11" t="s">
        <v>76</v>
      </c>
    </row>
    <row r="1612" s="2" customFormat="1">
      <c r="A1612" s="32"/>
      <c r="B1612" s="33"/>
      <c r="C1612" s="34"/>
      <c r="D1612" s="210" t="s">
        <v>117</v>
      </c>
      <c r="E1612" s="34"/>
      <c r="F1612" s="214" t="s">
        <v>2674</v>
      </c>
      <c r="G1612" s="34"/>
      <c r="H1612" s="34"/>
      <c r="I1612" s="134"/>
      <c r="J1612" s="34"/>
      <c r="K1612" s="34"/>
      <c r="L1612" s="38"/>
      <c r="M1612" s="212"/>
      <c r="N1612" s="213"/>
      <c r="O1612" s="85"/>
      <c r="P1612" s="85"/>
      <c r="Q1612" s="85"/>
      <c r="R1612" s="85"/>
      <c r="S1612" s="85"/>
      <c r="T1612" s="86"/>
      <c r="U1612" s="32"/>
      <c r="V1612" s="32"/>
      <c r="W1612" s="32"/>
      <c r="X1612" s="32"/>
      <c r="Y1612" s="32"/>
      <c r="Z1612" s="32"/>
      <c r="AA1612" s="32"/>
      <c r="AB1612" s="32"/>
      <c r="AC1612" s="32"/>
      <c r="AD1612" s="32"/>
      <c r="AE1612" s="32"/>
      <c r="AT1612" s="11" t="s">
        <v>117</v>
      </c>
      <c r="AU1612" s="11" t="s">
        <v>76</v>
      </c>
    </row>
    <row r="1613" s="2" customFormat="1" ht="21.75" customHeight="1">
      <c r="A1613" s="32"/>
      <c r="B1613" s="33"/>
      <c r="C1613" s="196" t="s">
        <v>2710</v>
      </c>
      <c r="D1613" s="196" t="s">
        <v>108</v>
      </c>
      <c r="E1613" s="197" t="s">
        <v>2711</v>
      </c>
      <c r="F1613" s="198" t="s">
        <v>2712</v>
      </c>
      <c r="G1613" s="199" t="s">
        <v>571</v>
      </c>
      <c r="H1613" s="200">
        <v>50</v>
      </c>
      <c r="I1613" s="201"/>
      <c r="J1613" s="202">
        <f>ROUND(I1613*H1613,2)</f>
        <v>0</v>
      </c>
      <c r="K1613" s="203"/>
      <c r="L1613" s="38"/>
      <c r="M1613" s="204" t="s">
        <v>1</v>
      </c>
      <c r="N1613" s="205" t="s">
        <v>41</v>
      </c>
      <c r="O1613" s="85"/>
      <c r="P1613" s="206">
        <f>O1613*H1613</f>
        <v>0</v>
      </c>
      <c r="Q1613" s="206">
        <v>0</v>
      </c>
      <c r="R1613" s="206">
        <f>Q1613*H1613</f>
        <v>0</v>
      </c>
      <c r="S1613" s="206">
        <v>0</v>
      </c>
      <c r="T1613" s="207">
        <f>S1613*H1613</f>
        <v>0</v>
      </c>
      <c r="U1613" s="32"/>
      <c r="V1613" s="32"/>
      <c r="W1613" s="32"/>
      <c r="X1613" s="32"/>
      <c r="Y1613" s="32"/>
      <c r="Z1613" s="32"/>
      <c r="AA1613" s="32"/>
      <c r="AB1613" s="32"/>
      <c r="AC1613" s="32"/>
      <c r="AD1613" s="32"/>
      <c r="AE1613" s="32"/>
      <c r="AR1613" s="208" t="s">
        <v>112</v>
      </c>
      <c r="AT1613" s="208" t="s">
        <v>108</v>
      </c>
      <c r="AU1613" s="208" t="s">
        <v>76</v>
      </c>
      <c r="AY1613" s="11" t="s">
        <v>113</v>
      </c>
      <c r="BE1613" s="209">
        <f>IF(N1613="základní",J1613,0)</f>
        <v>0</v>
      </c>
      <c r="BF1613" s="209">
        <f>IF(N1613="snížená",J1613,0)</f>
        <v>0</v>
      </c>
      <c r="BG1613" s="209">
        <f>IF(N1613="zákl. přenesená",J1613,0)</f>
        <v>0</v>
      </c>
      <c r="BH1613" s="209">
        <f>IF(N1613="sníž. přenesená",J1613,0)</f>
        <v>0</v>
      </c>
      <c r="BI1613" s="209">
        <f>IF(N1613="nulová",J1613,0)</f>
        <v>0</v>
      </c>
      <c r="BJ1613" s="11" t="s">
        <v>84</v>
      </c>
      <c r="BK1613" s="209">
        <f>ROUND(I1613*H1613,2)</f>
        <v>0</v>
      </c>
      <c r="BL1613" s="11" t="s">
        <v>112</v>
      </c>
      <c r="BM1613" s="208" t="s">
        <v>2713</v>
      </c>
    </row>
    <row r="1614" s="2" customFormat="1">
      <c r="A1614" s="32"/>
      <c r="B1614" s="33"/>
      <c r="C1614" s="34"/>
      <c r="D1614" s="210" t="s">
        <v>115</v>
      </c>
      <c r="E1614" s="34"/>
      <c r="F1614" s="211" t="s">
        <v>2714</v>
      </c>
      <c r="G1614" s="34"/>
      <c r="H1614" s="34"/>
      <c r="I1614" s="134"/>
      <c r="J1614" s="34"/>
      <c r="K1614" s="34"/>
      <c r="L1614" s="38"/>
      <c r="M1614" s="212"/>
      <c r="N1614" s="213"/>
      <c r="O1614" s="85"/>
      <c r="P1614" s="85"/>
      <c r="Q1614" s="85"/>
      <c r="R1614" s="85"/>
      <c r="S1614" s="85"/>
      <c r="T1614" s="86"/>
      <c r="U1614" s="32"/>
      <c r="V1614" s="32"/>
      <c r="W1614" s="32"/>
      <c r="X1614" s="32"/>
      <c r="Y1614" s="32"/>
      <c r="Z1614" s="32"/>
      <c r="AA1614" s="32"/>
      <c r="AB1614" s="32"/>
      <c r="AC1614" s="32"/>
      <c r="AD1614" s="32"/>
      <c r="AE1614" s="32"/>
      <c r="AT1614" s="11" t="s">
        <v>115</v>
      </c>
      <c r="AU1614" s="11" t="s">
        <v>76</v>
      </c>
    </row>
    <row r="1615" s="2" customFormat="1">
      <c r="A1615" s="32"/>
      <c r="B1615" s="33"/>
      <c r="C1615" s="34"/>
      <c r="D1615" s="210" t="s">
        <v>117</v>
      </c>
      <c r="E1615" s="34"/>
      <c r="F1615" s="214" t="s">
        <v>2674</v>
      </c>
      <c r="G1615" s="34"/>
      <c r="H1615" s="34"/>
      <c r="I1615" s="134"/>
      <c r="J1615" s="34"/>
      <c r="K1615" s="34"/>
      <c r="L1615" s="38"/>
      <c r="M1615" s="212"/>
      <c r="N1615" s="213"/>
      <c r="O1615" s="85"/>
      <c r="P1615" s="85"/>
      <c r="Q1615" s="85"/>
      <c r="R1615" s="85"/>
      <c r="S1615" s="85"/>
      <c r="T1615" s="86"/>
      <c r="U1615" s="32"/>
      <c r="V1615" s="32"/>
      <c r="W1615" s="32"/>
      <c r="X1615" s="32"/>
      <c r="Y1615" s="32"/>
      <c r="Z1615" s="32"/>
      <c r="AA1615" s="32"/>
      <c r="AB1615" s="32"/>
      <c r="AC1615" s="32"/>
      <c r="AD1615" s="32"/>
      <c r="AE1615" s="32"/>
      <c r="AT1615" s="11" t="s">
        <v>117</v>
      </c>
      <c r="AU1615" s="11" t="s">
        <v>76</v>
      </c>
    </row>
    <row r="1616" s="2" customFormat="1" ht="16.5" customHeight="1">
      <c r="A1616" s="32"/>
      <c r="B1616" s="33"/>
      <c r="C1616" s="196" t="s">
        <v>2715</v>
      </c>
      <c r="D1616" s="196" t="s">
        <v>108</v>
      </c>
      <c r="E1616" s="197" t="s">
        <v>2716</v>
      </c>
      <c r="F1616" s="198" t="s">
        <v>2717</v>
      </c>
      <c r="G1616" s="199" t="s">
        <v>571</v>
      </c>
      <c r="H1616" s="200">
        <v>200</v>
      </c>
      <c r="I1616" s="201"/>
      <c r="J1616" s="202">
        <f>ROUND(I1616*H1616,2)</f>
        <v>0</v>
      </c>
      <c r="K1616" s="203"/>
      <c r="L1616" s="38"/>
      <c r="M1616" s="204" t="s">
        <v>1</v>
      </c>
      <c r="N1616" s="205" t="s">
        <v>41</v>
      </c>
      <c r="O1616" s="85"/>
      <c r="P1616" s="206">
        <f>O1616*H1616</f>
        <v>0</v>
      </c>
      <c r="Q1616" s="206">
        <v>0</v>
      </c>
      <c r="R1616" s="206">
        <f>Q1616*H1616</f>
        <v>0</v>
      </c>
      <c r="S1616" s="206">
        <v>0</v>
      </c>
      <c r="T1616" s="207">
        <f>S1616*H1616</f>
        <v>0</v>
      </c>
      <c r="U1616" s="32"/>
      <c r="V1616" s="32"/>
      <c r="W1616" s="32"/>
      <c r="X1616" s="32"/>
      <c r="Y1616" s="32"/>
      <c r="Z1616" s="32"/>
      <c r="AA1616" s="32"/>
      <c r="AB1616" s="32"/>
      <c r="AC1616" s="32"/>
      <c r="AD1616" s="32"/>
      <c r="AE1616" s="32"/>
      <c r="AR1616" s="208" t="s">
        <v>112</v>
      </c>
      <c r="AT1616" s="208" t="s">
        <v>108</v>
      </c>
      <c r="AU1616" s="208" t="s">
        <v>76</v>
      </c>
      <c r="AY1616" s="11" t="s">
        <v>113</v>
      </c>
      <c r="BE1616" s="209">
        <f>IF(N1616="základní",J1616,0)</f>
        <v>0</v>
      </c>
      <c r="BF1616" s="209">
        <f>IF(N1616="snížená",J1616,0)</f>
        <v>0</v>
      </c>
      <c r="BG1616" s="209">
        <f>IF(N1616="zákl. přenesená",J1616,0)</f>
        <v>0</v>
      </c>
      <c r="BH1616" s="209">
        <f>IF(N1616="sníž. přenesená",J1616,0)</f>
        <v>0</v>
      </c>
      <c r="BI1616" s="209">
        <f>IF(N1616="nulová",J1616,0)</f>
        <v>0</v>
      </c>
      <c r="BJ1616" s="11" t="s">
        <v>84</v>
      </c>
      <c r="BK1616" s="209">
        <f>ROUND(I1616*H1616,2)</f>
        <v>0</v>
      </c>
      <c r="BL1616" s="11" t="s">
        <v>112</v>
      </c>
      <c r="BM1616" s="208" t="s">
        <v>2718</v>
      </c>
    </row>
    <row r="1617" s="2" customFormat="1">
      <c r="A1617" s="32"/>
      <c r="B1617" s="33"/>
      <c r="C1617" s="34"/>
      <c r="D1617" s="210" t="s">
        <v>115</v>
      </c>
      <c r="E1617" s="34"/>
      <c r="F1617" s="211" t="s">
        <v>2719</v>
      </c>
      <c r="G1617" s="34"/>
      <c r="H1617" s="34"/>
      <c r="I1617" s="134"/>
      <c r="J1617" s="34"/>
      <c r="K1617" s="34"/>
      <c r="L1617" s="38"/>
      <c r="M1617" s="212"/>
      <c r="N1617" s="213"/>
      <c r="O1617" s="85"/>
      <c r="P1617" s="85"/>
      <c r="Q1617" s="85"/>
      <c r="R1617" s="85"/>
      <c r="S1617" s="85"/>
      <c r="T1617" s="86"/>
      <c r="U1617" s="32"/>
      <c r="V1617" s="32"/>
      <c r="W1617" s="32"/>
      <c r="X1617" s="32"/>
      <c r="Y1617" s="32"/>
      <c r="Z1617" s="32"/>
      <c r="AA1617" s="32"/>
      <c r="AB1617" s="32"/>
      <c r="AC1617" s="32"/>
      <c r="AD1617" s="32"/>
      <c r="AE1617" s="32"/>
      <c r="AT1617" s="11" t="s">
        <v>115</v>
      </c>
      <c r="AU1617" s="11" t="s">
        <v>76</v>
      </c>
    </row>
    <row r="1618" s="2" customFormat="1">
      <c r="A1618" s="32"/>
      <c r="B1618" s="33"/>
      <c r="C1618" s="34"/>
      <c r="D1618" s="210" t="s">
        <v>117</v>
      </c>
      <c r="E1618" s="34"/>
      <c r="F1618" s="214" t="s">
        <v>2674</v>
      </c>
      <c r="G1618" s="34"/>
      <c r="H1618" s="34"/>
      <c r="I1618" s="134"/>
      <c r="J1618" s="34"/>
      <c r="K1618" s="34"/>
      <c r="L1618" s="38"/>
      <c r="M1618" s="212"/>
      <c r="N1618" s="213"/>
      <c r="O1618" s="85"/>
      <c r="P1618" s="85"/>
      <c r="Q1618" s="85"/>
      <c r="R1618" s="85"/>
      <c r="S1618" s="85"/>
      <c r="T1618" s="86"/>
      <c r="U1618" s="32"/>
      <c r="V1618" s="32"/>
      <c r="W1618" s="32"/>
      <c r="X1618" s="32"/>
      <c r="Y1618" s="32"/>
      <c r="Z1618" s="32"/>
      <c r="AA1618" s="32"/>
      <c r="AB1618" s="32"/>
      <c r="AC1618" s="32"/>
      <c r="AD1618" s="32"/>
      <c r="AE1618" s="32"/>
      <c r="AT1618" s="11" t="s">
        <v>117</v>
      </c>
      <c r="AU1618" s="11" t="s">
        <v>76</v>
      </c>
    </row>
    <row r="1619" s="2" customFormat="1" ht="16.5" customHeight="1">
      <c r="A1619" s="32"/>
      <c r="B1619" s="33"/>
      <c r="C1619" s="196" t="s">
        <v>2720</v>
      </c>
      <c r="D1619" s="196" t="s">
        <v>108</v>
      </c>
      <c r="E1619" s="197" t="s">
        <v>2721</v>
      </c>
      <c r="F1619" s="198" t="s">
        <v>2722</v>
      </c>
      <c r="G1619" s="199" t="s">
        <v>571</v>
      </c>
      <c r="H1619" s="200">
        <v>200</v>
      </c>
      <c r="I1619" s="201"/>
      <c r="J1619" s="202">
        <f>ROUND(I1619*H1619,2)</f>
        <v>0</v>
      </c>
      <c r="K1619" s="203"/>
      <c r="L1619" s="38"/>
      <c r="M1619" s="204" t="s">
        <v>1</v>
      </c>
      <c r="N1619" s="205" t="s">
        <v>41</v>
      </c>
      <c r="O1619" s="85"/>
      <c r="P1619" s="206">
        <f>O1619*H1619</f>
        <v>0</v>
      </c>
      <c r="Q1619" s="206">
        <v>0</v>
      </c>
      <c r="R1619" s="206">
        <f>Q1619*H1619</f>
        <v>0</v>
      </c>
      <c r="S1619" s="206">
        <v>0</v>
      </c>
      <c r="T1619" s="207">
        <f>S1619*H1619</f>
        <v>0</v>
      </c>
      <c r="U1619" s="32"/>
      <c r="V1619" s="32"/>
      <c r="W1619" s="32"/>
      <c r="X1619" s="32"/>
      <c r="Y1619" s="32"/>
      <c r="Z1619" s="32"/>
      <c r="AA1619" s="32"/>
      <c r="AB1619" s="32"/>
      <c r="AC1619" s="32"/>
      <c r="AD1619" s="32"/>
      <c r="AE1619" s="32"/>
      <c r="AR1619" s="208" t="s">
        <v>112</v>
      </c>
      <c r="AT1619" s="208" t="s">
        <v>108</v>
      </c>
      <c r="AU1619" s="208" t="s">
        <v>76</v>
      </c>
      <c r="AY1619" s="11" t="s">
        <v>113</v>
      </c>
      <c r="BE1619" s="209">
        <f>IF(N1619="základní",J1619,0)</f>
        <v>0</v>
      </c>
      <c r="BF1619" s="209">
        <f>IF(N1619="snížená",J1619,0)</f>
        <v>0</v>
      </c>
      <c r="BG1619" s="209">
        <f>IF(N1619="zákl. přenesená",J1619,0)</f>
        <v>0</v>
      </c>
      <c r="BH1619" s="209">
        <f>IF(N1619="sníž. přenesená",J1619,0)</f>
        <v>0</v>
      </c>
      <c r="BI1619" s="209">
        <f>IF(N1619="nulová",J1619,0)</f>
        <v>0</v>
      </c>
      <c r="BJ1619" s="11" t="s">
        <v>84</v>
      </c>
      <c r="BK1619" s="209">
        <f>ROUND(I1619*H1619,2)</f>
        <v>0</v>
      </c>
      <c r="BL1619" s="11" t="s">
        <v>112</v>
      </c>
      <c r="BM1619" s="208" t="s">
        <v>2723</v>
      </c>
    </row>
    <row r="1620" s="2" customFormat="1">
      <c r="A1620" s="32"/>
      <c r="B1620" s="33"/>
      <c r="C1620" s="34"/>
      <c r="D1620" s="210" t="s">
        <v>115</v>
      </c>
      <c r="E1620" s="34"/>
      <c r="F1620" s="211" t="s">
        <v>2724</v>
      </c>
      <c r="G1620" s="34"/>
      <c r="H1620" s="34"/>
      <c r="I1620" s="134"/>
      <c r="J1620" s="34"/>
      <c r="K1620" s="34"/>
      <c r="L1620" s="38"/>
      <c r="M1620" s="212"/>
      <c r="N1620" s="213"/>
      <c r="O1620" s="85"/>
      <c r="P1620" s="85"/>
      <c r="Q1620" s="85"/>
      <c r="R1620" s="85"/>
      <c r="S1620" s="85"/>
      <c r="T1620" s="86"/>
      <c r="U1620" s="32"/>
      <c r="V1620" s="32"/>
      <c r="W1620" s="32"/>
      <c r="X1620" s="32"/>
      <c r="Y1620" s="32"/>
      <c r="Z1620" s="32"/>
      <c r="AA1620" s="32"/>
      <c r="AB1620" s="32"/>
      <c r="AC1620" s="32"/>
      <c r="AD1620" s="32"/>
      <c r="AE1620" s="32"/>
      <c r="AT1620" s="11" t="s">
        <v>115</v>
      </c>
      <c r="AU1620" s="11" t="s">
        <v>76</v>
      </c>
    </row>
    <row r="1621" s="2" customFormat="1">
      <c r="A1621" s="32"/>
      <c r="B1621" s="33"/>
      <c r="C1621" s="34"/>
      <c r="D1621" s="210" t="s">
        <v>117</v>
      </c>
      <c r="E1621" s="34"/>
      <c r="F1621" s="214" t="s">
        <v>2674</v>
      </c>
      <c r="G1621" s="34"/>
      <c r="H1621" s="34"/>
      <c r="I1621" s="134"/>
      <c r="J1621" s="34"/>
      <c r="K1621" s="34"/>
      <c r="L1621" s="38"/>
      <c r="M1621" s="212"/>
      <c r="N1621" s="213"/>
      <c r="O1621" s="85"/>
      <c r="P1621" s="85"/>
      <c r="Q1621" s="85"/>
      <c r="R1621" s="85"/>
      <c r="S1621" s="85"/>
      <c r="T1621" s="86"/>
      <c r="U1621" s="32"/>
      <c r="V1621" s="32"/>
      <c r="W1621" s="32"/>
      <c r="X1621" s="32"/>
      <c r="Y1621" s="32"/>
      <c r="Z1621" s="32"/>
      <c r="AA1621" s="32"/>
      <c r="AB1621" s="32"/>
      <c r="AC1621" s="32"/>
      <c r="AD1621" s="32"/>
      <c r="AE1621" s="32"/>
      <c r="AT1621" s="11" t="s">
        <v>117</v>
      </c>
      <c r="AU1621" s="11" t="s">
        <v>76</v>
      </c>
    </row>
    <row r="1622" s="2" customFormat="1" ht="16.5" customHeight="1">
      <c r="A1622" s="32"/>
      <c r="B1622" s="33"/>
      <c r="C1622" s="196" t="s">
        <v>2725</v>
      </c>
      <c r="D1622" s="196" t="s">
        <v>108</v>
      </c>
      <c r="E1622" s="197" t="s">
        <v>2726</v>
      </c>
      <c r="F1622" s="198" t="s">
        <v>2727</v>
      </c>
      <c r="G1622" s="199" t="s">
        <v>571</v>
      </c>
      <c r="H1622" s="200">
        <v>200</v>
      </c>
      <c r="I1622" s="201"/>
      <c r="J1622" s="202">
        <f>ROUND(I1622*H1622,2)</f>
        <v>0</v>
      </c>
      <c r="K1622" s="203"/>
      <c r="L1622" s="38"/>
      <c r="M1622" s="204" t="s">
        <v>1</v>
      </c>
      <c r="N1622" s="205" t="s">
        <v>41</v>
      </c>
      <c r="O1622" s="85"/>
      <c r="P1622" s="206">
        <f>O1622*H1622</f>
        <v>0</v>
      </c>
      <c r="Q1622" s="206">
        <v>0</v>
      </c>
      <c r="R1622" s="206">
        <f>Q1622*H1622</f>
        <v>0</v>
      </c>
      <c r="S1622" s="206">
        <v>0</v>
      </c>
      <c r="T1622" s="207">
        <f>S1622*H1622</f>
        <v>0</v>
      </c>
      <c r="U1622" s="32"/>
      <c r="V1622" s="32"/>
      <c r="W1622" s="32"/>
      <c r="X1622" s="32"/>
      <c r="Y1622" s="32"/>
      <c r="Z1622" s="32"/>
      <c r="AA1622" s="32"/>
      <c r="AB1622" s="32"/>
      <c r="AC1622" s="32"/>
      <c r="AD1622" s="32"/>
      <c r="AE1622" s="32"/>
      <c r="AR1622" s="208" t="s">
        <v>112</v>
      </c>
      <c r="AT1622" s="208" t="s">
        <v>108</v>
      </c>
      <c r="AU1622" s="208" t="s">
        <v>76</v>
      </c>
      <c r="AY1622" s="11" t="s">
        <v>113</v>
      </c>
      <c r="BE1622" s="209">
        <f>IF(N1622="základní",J1622,0)</f>
        <v>0</v>
      </c>
      <c r="BF1622" s="209">
        <f>IF(N1622="snížená",J1622,0)</f>
        <v>0</v>
      </c>
      <c r="BG1622" s="209">
        <f>IF(N1622="zákl. přenesená",J1622,0)</f>
        <v>0</v>
      </c>
      <c r="BH1622" s="209">
        <f>IF(N1622="sníž. přenesená",J1622,0)</f>
        <v>0</v>
      </c>
      <c r="BI1622" s="209">
        <f>IF(N1622="nulová",J1622,0)</f>
        <v>0</v>
      </c>
      <c r="BJ1622" s="11" t="s">
        <v>84</v>
      </c>
      <c r="BK1622" s="209">
        <f>ROUND(I1622*H1622,2)</f>
        <v>0</v>
      </c>
      <c r="BL1622" s="11" t="s">
        <v>112</v>
      </c>
      <c r="BM1622" s="208" t="s">
        <v>2728</v>
      </c>
    </row>
    <row r="1623" s="2" customFormat="1">
      <c r="A1623" s="32"/>
      <c r="B1623" s="33"/>
      <c r="C1623" s="34"/>
      <c r="D1623" s="210" t="s">
        <v>115</v>
      </c>
      <c r="E1623" s="34"/>
      <c r="F1623" s="211" t="s">
        <v>2729</v>
      </c>
      <c r="G1623" s="34"/>
      <c r="H1623" s="34"/>
      <c r="I1623" s="134"/>
      <c r="J1623" s="34"/>
      <c r="K1623" s="34"/>
      <c r="L1623" s="38"/>
      <c r="M1623" s="212"/>
      <c r="N1623" s="213"/>
      <c r="O1623" s="85"/>
      <c r="P1623" s="85"/>
      <c r="Q1623" s="85"/>
      <c r="R1623" s="85"/>
      <c r="S1623" s="85"/>
      <c r="T1623" s="86"/>
      <c r="U1623" s="32"/>
      <c r="V1623" s="32"/>
      <c r="W1623" s="32"/>
      <c r="X1623" s="32"/>
      <c r="Y1623" s="32"/>
      <c r="Z1623" s="32"/>
      <c r="AA1623" s="32"/>
      <c r="AB1623" s="32"/>
      <c r="AC1623" s="32"/>
      <c r="AD1623" s="32"/>
      <c r="AE1623" s="32"/>
      <c r="AT1623" s="11" t="s">
        <v>115</v>
      </c>
      <c r="AU1623" s="11" t="s">
        <v>76</v>
      </c>
    </row>
    <row r="1624" s="2" customFormat="1">
      <c r="A1624" s="32"/>
      <c r="B1624" s="33"/>
      <c r="C1624" s="34"/>
      <c r="D1624" s="210" t="s">
        <v>117</v>
      </c>
      <c r="E1624" s="34"/>
      <c r="F1624" s="214" t="s">
        <v>2674</v>
      </c>
      <c r="G1624" s="34"/>
      <c r="H1624" s="34"/>
      <c r="I1624" s="134"/>
      <c r="J1624" s="34"/>
      <c r="K1624" s="34"/>
      <c r="L1624" s="38"/>
      <c r="M1624" s="212"/>
      <c r="N1624" s="213"/>
      <c r="O1624" s="85"/>
      <c r="P1624" s="85"/>
      <c r="Q1624" s="85"/>
      <c r="R1624" s="85"/>
      <c r="S1624" s="85"/>
      <c r="T1624" s="86"/>
      <c r="U1624" s="32"/>
      <c r="V1624" s="32"/>
      <c r="W1624" s="32"/>
      <c r="X1624" s="32"/>
      <c r="Y1624" s="32"/>
      <c r="Z1624" s="32"/>
      <c r="AA1624" s="32"/>
      <c r="AB1624" s="32"/>
      <c r="AC1624" s="32"/>
      <c r="AD1624" s="32"/>
      <c r="AE1624" s="32"/>
      <c r="AT1624" s="11" t="s">
        <v>117</v>
      </c>
      <c r="AU1624" s="11" t="s">
        <v>76</v>
      </c>
    </row>
    <row r="1625" s="2" customFormat="1" ht="16.5" customHeight="1">
      <c r="A1625" s="32"/>
      <c r="B1625" s="33"/>
      <c r="C1625" s="196" t="s">
        <v>2730</v>
      </c>
      <c r="D1625" s="196" t="s">
        <v>108</v>
      </c>
      <c r="E1625" s="197" t="s">
        <v>2731</v>
      </c>
      <c r="F1625" s="198" t="s">
        <v>2732</v>
      </c>
      <c r="G1625" s="199" t="s">
        <v>571</v>
      </c>
      <c r="H1625" s="200">
        <v>200</v>
      </c>
      <c r="I1625" s="201"/>
      <c r="J1625" s="202">
        <f>ROUND(I1625*H1625,2)</f>
        <v>0</v>
      </c>
      <c r="K1625" s="203"/>
      <c r="L1625" s="38"/>
      <c r="M1625" s="204" t="s">
        <v>1</v>
      </c>
      <c r="N1625" s="205" t="s">
        <v>41</v>
      </c>
      <c r="O1625" s="85"/>
      <c r="P1625" s="206">
        <f>O1625*H1625</f>
        <v>0</v>
      </c>
      <c r="Q1625" s="206">
        <v>0</v>
      </c>
      <c r="R1625" s="206">
        <f>Q1625*H1625</f>
        <v>0</v>
      </c>
      <c r="S1625" s="206">
        <v>0</v>
      </c>
      <c r="T1625" s="207">
        <f>S1625*H1625</f>
        <v>0</v>
      </c>
      <c r="U1625" s="32"/>
      <c r="V1625" s="32"/>
      <c r="W1625" s="32"/>
      <c r="X1625" s="32"/>
      <c r="Y1625" s="32"/>
      <c r="Z1625" s="32"/>
      <c r="AA1625" s="32"/>
      <c r="AB1625" s="32"/>
      <c r="AC1625" s="32"/>
      <c r="AD1625" s="32"/>
      <c r="AE1625" s="32"/>
      <c r="AR1625" s="208" t="s">
        <v>112</v>
      </c>
      <c r="AT1625" s="208" t="s">
        <v>108</v>
      </c>
      <c r="AU1625" s="208" t="s">
        <v>76</v>
      </c>
      <c r="AY1625" s="11" t="s">
        <v>113</v>
      </c>
      <c r="BE1625" s="209">
        <f>IF(N1625="základní",J1625,0)</f>
        <v>0</v>
      </c>
      <c r="BF1625" s="209">
        <f>IF(N1625="snížená",J1625,0)</f>
        <v>0</v>
      </c>
      <c r="BG1625" s="209">
        <f>IF(N1625="zákl. přenesená",J1625,0)</f>
        <v>0</v>
      </c>
      <c r="BH1625" s="209">
        <f>IF(N1625="sníž. přenesená",J1625,0)</f>
        <v>0</v>
      </c>
      <c r="BI1625" s="209">
        <f>IF(N1625="nulová",J1625,0)</f>
        <v>0</v>
      </c>
      <c r="BJ1625" s="11" t="s">
        <v>84</v>
      </c>
      <c r="BK1625" s="209">
        <f>ROUND(I1625*H1625,2)</f>
        <v>0</v>
      </c>
      <c r="BL1625" s="11" t="s">
        <v>112</v>
      </c>
      <c r="BM1625" s="208" t="s">
        <v>2733</v>
      </c>
    </row>
    <row r="1626" s="2" customFormat="1">
      <c r="A1626" s="32"/>
      <c r="B1626" s="33"/>
      <c r="C1626" s="34"/>
      <c r="D1626" s="210" t="s">
        <v>115</v>
      </c>
      <c r="E1626" s="34"/>
      <c r="F1626" s="211" t="s">
        <v>2734</v>
      </c>
      <c r="G1626" s="34"/>
      <c r="H1626" s="34"/>
      <c r="I1626" s="134"/>
      <c r="J1626" s="34"/>
      <c r="K1626" s="34"/>
      <c r="L1626" s="38"/>
      <c r="M1626" s="212"/>
      <c r="N1626" s="213"/>
      <c r="O1626" s="85"/>
      <c r="P1626" s="85"/>
      <c r="Q1626" s="85"/>
      <c r="R1626" s="85"/>
      <c r="S1626" s="85"/>
      <c r="T1626" s="86"/>
      <c r="U1626" s="32"/>
      <c r="V1626" s="32"/>
      <c r="W1626" s="32"/>
      <c r="X1626" s="32"/>
      <c r="Y1626" s="32"/>
      <c r="Z1626" s="32"/>
      <c r="AA1626" s="32"/>
      <c r="AB1626" s="32"/>
      <c r="AC1626" s="32"/>
      <c r="AD1626" s="32"/>
      <c r="AE1626" s="32"/>
      <c r="AT1626" s="11" t="s">
        <v>115</v>
      </c>
      <c r="AU1626" s="11" t="s">
        <v>76</v>
      </c>
    </row>
    <row r="1627" s="2" customFormat="1">
      <c r="A1627" s="32"/>
      <c r="B1627" s="33"/>
      <c r="C1627" s="34"/>
      <c r="D1627" s="210" t="s">
        <v>117</v>
      </c>
      <c r="E1627" s="34"/>
      <c r="F1627" s="214" t="s">
        <v>2674</v>
      </c>
      <c r="G1627" s="34"/>
      <c r="H1627" s="34"/>
      <c r="I1627" s="134"/>
      <c r="J1627" s="34"/>
      <c r="K1627" s="34"/>
      <c r="L1627" s="38"/>
      <c r="M1627" s="212"/>
      <c r="N1627" s="213"/>
      <c r="O1627" s="85"/>
      <c r="P1627" s="85"/>
      <c r="Q1627" s="85"/>
      <c r="R1627" s="85"/>
      <c r="S1627" s="85"/>
      <c r="T1627" s="86"/>
      <c r="U1627" s="32"/>
      <c r="V1627" s="32"/>
      <c r="W1627" s="32"/>
      <c r="X1627" s="32"/>
      <c r="Y1627" s="32"/>
      <c r="Z1627" s="32"/>
      <c r="AA1627" s="32"/>
      <c r="AB1627" s="32"/>
      <c r="AC1627" s="32"/>
      <c r="AD1627" s="32"/>
      <c r="AE1627" s="32"/>
      <c r="AT1627" s="11" t="s">
        <v>117</v>
      </c>
      <c r="AU1627" s="11" t="s">
        <v>76</v>
      </c>
    </row>
    <row r="1628" s="2" customFormat="1" ht="16.5" customHeight="1">
      <c r="A1628" s="32"/>
      <c r="B1628" s="33"/>
      <c r="C1628" s="196" t="s">
        <v>2735</v>
      </c>
      <c r="D1628" s="196" t="s">
        <v>108</v>
      </c>
      <c r="E1628" s="197" t="s">
        <v>2736</v>
      </c>
      <c r="F1628" s="198" t="s">
        <v>2737</v>
      </c>
      <c r="G1628" s="199" t="s">
        <v>571</v>
      </c>
      <c r="H1628" s="200">
        <v>200</v>
      </c>
      <c r="I1628" s="201"/>
      <c r="J1628" s="202">
        <f>ROUND(I1628*H1628,2)</f>
        <v>0</v>
      </c>
      <c r="K1628" s="203"/>
      <c r="L1628" s="38"/>
      <c r="M1628" s="204" t="s">
        <v>1</v>
      </c>
      <c r="N1628" s="205" t="s">
        <v>41</v>
      </c>
      <c r="O1628" s="85"/>
      <c r="P1628" s="206">
        <f>O1628*H1628</f>
        <v>0</v>
      </c>
      <c r="Q1628" s="206">
        <v>0</v>
      </c>
      <c r="R1628" s="206">
        <f>Q1628*H1628</f>
        <v>0</v>
      </c>
      <c r="S1628" s="206">
        <v>0</v>
      </c>
      <c r="T1628" s="207">
        <f>S1628*H1628</f>
        <v>0</v>
      </c>
      <c r="U1628" s="32"/>
      <c r="V1628" s="32"/>
      <c r="W1628" s="32"/>
      <c r="X1628" s="32"/>
      <c r="Y1628" s="32"/>
      <c r="Z1628" s="32"/>
      <c r="AA1628" s="32"/>
      <c r="AB1628" s="32"/>
      <c r="AC1628" s="32"/>
      <c r="AD1628" s="32"/>
      <c r="AE1628" s="32"/>
      <c r="AR1628" s="208" t="s">
        <v>112</v>
      </c>
      <c r="AT1628" s="208" t="s">
        <v>108</v>
      </c>
      <c r="AU1628" s="208" t="s">
        <v>76</v>
      </c>
      <c r="AY1628" s="11" t="s">
        <v>113</v>
      </c>
      <c r="BE1628" s="209">
        <f>IF(N1628="základní",J1628,0)</f>
        <v>0</v>
      </c>
      <c r="BF1628" s="209">
        <f>IF(N1628="snížená",J1628,0)</f>
        <v>0</v>
      </c>
      <c r="BG1628" s="209">
        <f>IF(N1628="zákl. přenesená",J1628,0)</f>
        <v>0</v>
      </c>
      <c r="BH1628" s="209">
        <f>IF(N1628="sníž. přenesená",J1628,0)</f>
        <v>0</v>
      </c>
      <c r="BI1628" s="209">
        <f>IF(N1628="nulová",J1628,0)</f>
        <v>0</v>
      </c>
      <c r="BJ1628" s="11" t="s">
        <v>84</v>
      </c>
      <c r="BK1628" s="209">
        <f>ROUND(I1628*H1628,2)</f>
        <v>0</v>
      </c>
      <c r="BL1628" s="11" t="s">
        <v>112</v>
      </c>
      <c r="BM1628" s="208" t="s">
        <v>2738</v>
      </c>
    </row>
    <row r="1629" s="2" customFormat="1">
      <c r="A1629" s="32"/>
      <c r="B1629" s="33"/>
      <c r="C1629" s="34"/>
      <c r="D1629" s="210" t="s">
        <v>115</v>
      </c>
      <c r="E1629" s="34"/>
      <c r="F1629" s="211" t="s">
        <v>2739</v>
      </c>
      <c r="G1629" s="34"/>
      <c r="H1629" s="34"/>
      <c r="I1629" s="134"/>
      <c r="J1629" s="34"/>
      <c r="K1629" s="34"/>
      <c r="L1629" s="38"/>
      <c r="M1629" s="212"/>
      <c r="N1629" s="213"/>
      <c r="O1629" s="85"/>
      <c r="P1629" s="85"/>
      <c r="Q1629" s="85"/>
      <c r="R1629" s="85"/>
      <c r="S1629" s="85"/>
      <c r="T1629" s="86"/>
      <c r="U1629" s="32"/>
      <c r="V1629" s="32"/>
      <c r="W1629" s="32"/>
      <c r="X1629" s="32"/>
      <c r="Y1629" s="32"/>
      <c r="Z1629" s="32"/>
      <c r="AA1629" s="32"/>
      <c r="AB1629" s="32"/>
      <c r="AC1629" s="32"/>
      <c r="AD1629" s="32"/>
      <c r="AE1629" s="32"/>
      <c r="AT1629" s="11" t="s">
        <v>115</v>
      </c>
      <c r="AU1629" s="11" t="s">
        <v>76</v>
      </c>
    </row>
    <row r="1630" s="2" customFormat="1">
      <c r="A1630" s="32"/>
      <c r="B1630" s="33"/>
      <c r="C1630" s="34"/>
      <c r="D1630" s="210" t="s">
        <v>117</v>
      </c>
      <c r="E1630" s="34"/>
      <c r="F1630" s="214" t="s">
        <v>2674</v>
      </c>
      <c r="G1630" s="34"/>
      <c r="H1630" s="34"/>
      <c r="I1630" s="134"/>
      <c r="J1630" s="34"/>
      <c r="K1630" s="34"/>
      <c r="L1630" s="38"/>
      <c r="M1630" s="212"/>
      <c r="N1630" s="213"/>
      <c r="O1630" s="85"/>
      <c r="P1630" s="85"/>
      <c r="Q1630" s="85"/>
      <c r="R1630" s="85"/>
      <c r="S1630" s="85"/>
      <c r="T1630" s="86"/>
      <c r="U1630" s="32"/>
      <c r="V1630" s="32"/>
      <c r="W1630" s="32"/>
      <c r="X1630" s="32"/>
      <c r="Y1630" s="32"/>
      <c r="Z1630" s="32"/>
      <c r="AA1630" s="32"/>
      <c r="AB1630" s="32"/>
      <c r="AC1630" s="32"/>
      <c r="AD1630" s="32"/>
      <c r="AE1630" s="32"/>
      <c r="AT1630" s="11" t="s">
        <v>117</v>
      </c>
      <c r="AU1630" s="11" t="s">
        <v>76</v>
      </c>
    </row>
    <row r="1631" s="2" customFormat="1" ht="16.5" customHeight="1">
      <c r="A1631" s="32"/>
      <c r="B1631" s="33"/>
      <c r="C1631" s="196" t="s">
        <v>2740</v>
      </c>
      <c r="D1631" s="196" t="s">
        <v>108</v>
      </c>
      <c r="E1631" s="197" t="s">
        <v>2741</v>
      </c>
      <c r="F1631" s="198" t="s">
        <v>2742</v>
      </c>
      <c r="G1631" s="199" t="s">
        <v>571</v>
      </c>
      <c r="H1631" s="200">
        <v>200</v>
      </c>
      <c r="I1631" s="201"/>
      <c r="J1631" s="202">
        <f>ROUND(I1631*H1631,2)</f>
        <v>0</v>
      </c>
      <c r="K1631" s="203"/>
      <c r="L1631" s="38"/>
      <c r="M1631" s="204" t="s">
        <v>1</v>
      </c>
      <c r="N1631" s="205" t="s">
        <v>41</v>
      </c>
      <c r="O1631" s="85"/>
      <c r="P1631" s="206">
        <f>O1631*H1631</f>
        <v>0</v>
      </c>
      <c r="Q1631" s="206">
        <v>0</v>
      </c>
      <c r="R1631" s="206">
        <f>Q1631*H1631</f>
        <v>0</v>
      </c>
      <c r="S1631" s="206">
        <v>0</v>
      </c>
      <c r="T1631" s="207">
        <f>S1631*H1631</f>
        <v>0</v>
      </c>
      <c r="U1631" s="32"/>
      <c r="V1631" s="32"/>
      <c r="W1631" s="32"/>
      <c r="X1631" s="32"/>
      <c r="Y1631" s="32"/>
      <c r="Z1631" s="32"/>
      <c r="AA1631" s="32"/>
      <c r="AB1631" s="32"/>
      <c r="AC1631" s="32"/>
      <c r="AD1631" s="32"/>
      <c r="AE1631" s="32"/>
      <c r="AR1631" s="208" t="s">
        <v>112</v>
      </c>
      <c r="AT1631" s="208" t="s">
        <v>108</v>
      </c>
      <c r="AU1631" s="208" t="s">
        <v>76</v>
      </c>
      <c r="AY1631" s="11" t="s">
        <v>113</v>
      </c>
      <c r="BE1631" s="209">
        <f>IF(N1631="základní",J1631,0)</f>
        <v>0</v>
      </c>
      <c r="BF1631" s="209">
        <f>IF(N1631="snížená",J1631,0)</f>
        <v>0</v>
      </c>
      <c r="BG1631" s="209">
        <f>IF(N1631="zákl. přenesená",J1631,0)</f>
        <v>0</v>
      </c>
      <c r="BH1631" s="209">
        <f>IF(N1631="sníž. přenesená",J1631,0)</f>
        <v>0</v>
      </c>
      <c r="BI1631" s="209">
        <f>IF(N1631="nulová",J1631,0)</f>
        <v>0</v>
      </c>
      <c r="BJ1631" s="11" t="s">
        <v>84</v>
      </c>
      <c r="BK1631" s="209">
        <f>ROUND(I1631*H1631,2)</f>
        <v>0</v>
      </c>
      <c r="BL1631" s="11" t="s">
        <v>112</v>
      </c>
      <c r="BM1631" s="208" t="s">
        <v>2743</v>
      </c>
    </row>
    <row r="1632" s="2" customFormat="1">
      <c r="A1632" s="32"/>
      <c r="B1632" s="33"/>
      <c r="C1632" s="34"/>
      <c r="D1632" s="210" t="s">
        <v>115</v>
      </c>
      <c r="E1632" s="34"/>
      <c r="F1632" s="211" t="s">
        <v>2744</v>
      </c>
      <c r="G1632" s="34"/>
      <c r="H1632" s="34"/>
      <c r="I1632" s="134"/>
      <c r="J1632" s="34"/>
      <c r="K1632" s="34"/>
      <c r="L1632" s="38"/>
      <c r="M1632" s="212"/>
      <c r="N1632" s="213"/>
      <c r="O1632" s="85"/>
      <c r="P1632" s="85"/>
      <c r="Q1632" s="85"/>
      <c r="R1632" s="85"/>
      <c r="S1632" s="85"/>
      <c r="T1632" s="86"/>
      <c r="U1632" s="32"/>
      <c r="V1632" s="32"/>
      <c r="W1632" s="32"/>
      <c r="X1632" s="32"/>
      <c r="Y1632" s="32"/>
      <c r="Z1632" s="32"/>
      <c r="AA1632" s="32"/>
      <c r="AB1632" s="32"/>
      <c r="AC1632" s="32"/>
      <c r="AD1632" s="32"/>
      <c r="AE1632" s="32"/>
      <c r="AT1632" s="11" t="s">
        <v>115</v>
      </c>
      <c r="AU1632" s="11" t="s">
        <v>76</v>
      </c>
    </row>
    <row r="1633" s="2" customFormat="1">
      <c r="A1633" s="32"/>
      <c r="B1633" s="33"/>
      <c r="C1633" s="34"/>
      <c r="D1633" s="210" t="s">
        <v>117</v>
      </c>
      <c r="E1633" s="34"/>
      <c r="F1633" s="214" t="s">
        <v>2674</v>
      </c>
      <c r="G1633" s="34"/>
      <c r="H1633" s="34"/>
      <c r="I1633" s="134"/>
      <c r="J1633" s="34"/>
      <c r="K1633" s="34"/>
      <c r="L1633" s="38"/>
      <c r="M1633" s="212"/>
      <c r="N1633" s="213"/>
      <c r="O1633" s="85"/>
      <c r="P1633" s="85"/>
      <c r="Q1633" s="85"/>
      <c r="R1633" s="85"/>
      <c r="S1633" s="85"/>
      <c r="T1633" s="86"/>
      <c r="U1633" s="32"/>
      <c r="V1633" s="32"/>
      <c r="W1633" s="32"/>
      <c r="X1633" s="32"/>
      <c r="Y1633" s="32"/>
      <c r="Z1633" s="32"/>
      <c r="AA1633" s="32"/>
      <c r="AB1633" s="32"/>
      <c r="AC1633" s="32"/>
      <c r="AD1633" s="32"/>
      <c r="AE1633" s="32"/>
      <c r="AT1633" s="11" t="s">
        <v>117</v>
      </c>
      <c r="AU1633" s="11" t="s">
        <v>76</v>
      </c>
    </row>
    <row r="1634" s="2" customFormat="1" ht="16.5" customHeight="1">
      <c r="A1634" s="32"/>
      <c r="B1634" s="33"/>
      <c r="C1634" s="196" t="s">
        <v>2745</v>
      </c>
      <c r="D1634" s="196" t="s">
        <v>108</v>
      </c>
      <c r="E1634" s="197" t="s">
        <v>2746</v>
      </c>
      <c r="F1634" s="198" t="s">
        <v>2747</v>
      </c>
      <c r="G1634" s="199" t="s">
        <v>571</v>
      </c>
      <c r="H1634" s="200">
        <v>100</v>
      </c>
      <c r="I1634" s="201"/>
      <c r="J1634" s="202">
        <f>ROUND(I1634*H1634,2)</f>
        <v>0</v>
      </c>
      <c r="K1634" s="203"/>
      <c r="L1634" s="38"/>
      <c r="M1634" s="204" t="s">
        <v>1</v>
      </c>
      <c r="N1634" s="205" t="s">
        <v>41</v>
      </c>
      <c r="O1634" s="85"/>
      <c r="P1634" s="206">
        <f>O1634*H1634</f>
        <v>0</v>
      </c>
      <c r="Q1634" s="206">
        <v>0</v>
      </c>
      <c r="R1634" s="206">
        <f>Q1634*H1634</f>
        <v>0</v>
      </c>
      <c r="S1634" s="206">
        <v>0</v>
      </c>
      <c r="T1634" s="207">
        <f>S1634*H1634</f>
        <v>0</v>
      </c>
      <c r="U1634" s="32"/>
      <c r="V1634" s="32"/>
      <c r="W1634" s="32"/>
      <c r="X1634" s="32"/>
      <c r="Y1634" s="32"/>
      <c r="Z1634" s="32"/>
      <c r="AA1634" s="32"/>
      <c r="AB1634" s="32"/>
      <c r="AC1634" s="32"/>
      <c r="AD1634" s="32"/>
      <c r="AE1634" s="32"/>
      <c r="AR1634" s="208" t="s">
        <v>112</v>
      </c>
      <c r="AT1634" s="208" t="s">
        <v>108</v>
      </c>
      <c r="AU1634" s="208" t="s">
        <v>76</v>
      </c>
      <c r="AY1634" s="11" t="s">
        <v>113</v>
      </c>
      <c r="BE1634" s="209">
        <f>IF(N1634="základní",J1634,0)</f>
        <v>0</v>
      </c>
      <c r="BF1634" s="209">
        <f>IF(N1634="snížená",J1634,0)</f>
        <v>0</v>
      </c>
      <c r="BG1634" s="209">
        <f>IF(N1634="zákl. přenesená",J1634,0)</f>
        <v>0</v>
      </c>
      <c r="BH1634" s="209">
        <f>IF(N1634="sníž. přenesená",J1634,0)</f>
        <v>0</v>
      </c>
      <c r="BI1634" s="209">
        <f>IF(N1634="nulová",J1634,0)</f>
        <v>0</v>
      </c>
      <c r="BJ1634" s="11" t="s">
        <v>84</v>
      </c>
      <c r="BK1634" s="209">
        <f>ROUND(I1634*H1634,2)</f>
        <v>0</v>
      </c>
      <c r="BL1634" s="11" t="s">
        <v>112</v>
      </c>
      <c r="BM1634" s="208" t="s">
        <v>2748</v>
      </c>
    </row>
    <row r="1635" s="2" customFormat="1">
      <c r="A1635" s="32"/>
      <c r="B1635" s="33"/>
      <c r="C1635" s="34"/>
      <c r="D1635" s="210" t="s">
        <v>115</v>
      </c>
      <c r="E1635" s="34"/>
      <c r="F1635" s="211" t="s">
        <v>2749</v>
      </c>
      <c r="G1635" s="34"/>
      <c r="H1635" s="34"/>
      <c r="I1635" s="134"/>
      <c r="J1635" s="34"/>
      <c r="K1635" s="34"/>
      <c r="L1635" s="38"/>
      <c r="M1635" s="212"/>
      <c r="N1635" s="213"/>
      <c r="O1635" s="85"/>
      <c r="P1635" s="85"/>
      <c r="Q1635" s="85"/>
      <c r="R1635" s="85"/>
      <c r="S1635" s="85"/>
      <c r="T1635" s="86"/>
      <c r="U1635" s="32"/>
      <c r="V1635" s="32"/>
      <c r="W1635" s="32"/>
      <c r="X1635" s="32"/>
      <c r="Y1635" s="32"/>
      <c r="Z1635" s="32"/>
      <c r="AA1635" s="32"/>
      <c r="AB1635" s="32"/>
      <c r="AC1635" s="32"/>
      <c r="AD1635" s="32"/>
      <c r="AE1635" s="32"/>
      <c r="AT1635" s="11" t="s">
        <v>115</v>
      </c>
      <c r="AU1635" s="11" t="s">
        <v>76</v>
      </c>
    </row>
    <row r="1636" s="2" customFormat="1">
      <c r="A1636" s="32"/>
      <c r="B1636" s="33"/>
      <c r="C1636" s="34"/>
      <c r="D1636" s="210" t="s">
        <v>117</v>
      </c>
      <c r="E1636" s="34"/>
      <c r="F1636" s="214" t="s">
        <v>2750</v>
      </c>
      <c r="G1636" s="34"/>
      <c r="H1636" s="34"/>
      <c r="I1636" s="134"/>
      <c r="J1636" s="34"/>
      <c r="K1636" s="34"/>
      <c r="L1636" s="38"/>
      <c r="M1636" s="212"/>
      <c r="N1636" s="213"/>
      <c r="O1636" s="85"/>
      <c r="P1636" s="85"/>
      <c r="Q1636" s="85"/>
      <c r="R1636" s="85"/>
      <c r="S1636" s="85"/>
      <c r="T1636" s="86"/>
      <c r="U1636" s="32"/>
      <c r="V1636" s="32"/>
      <c r="W1636" s="32"/>
      <c r="X1636" s="32"/>
      <c r="Y1636" s="32"/>
      <c r="Z1636" s="32"/>
      <c r="AA1636" s="32"/>
      <c r="AB1636" s="32"/>
      <c r="AC1636" s="32"/>
      <c r="AD1636" s="32"/>
      <c r="AE1636" s="32"/>
      <c r="AT1636" s="11" t="s">
        <v>117</v>
      </c>
      <c r="AU1636" s="11" t="s">
        <v>76</v>
      </c>
    </row>
    <row r="1637" s="2" customFormat="1" ht="16.5" customHeight="1">
      <c r="A1637" s="32"/>
      <c r="B1637" s="33"/>
      <c r="C1637" s="196" t="s">
        <v>2751</v>
      </c>
      <c r="D1637" s="196" t="s">
        <v>108</v>
      </c>
      <c r="E1637" s="197" t="s">
        <v>2752</v>
      </c>
      <c r="F1637" s="198" t="s">
        <v>2753</v>
      </c>
      <c r="G1637" s="199" t="s">
        <v>571</v>
      </c>
      <c r="H1637" s="200">
        <v>100</v>
      </c>
      <c r="I1637" s="201"/>
      <c r="J1637" s="202">
        <f>ROUND(I1637*H1637,2)</f>
        <v>0</v>
      </c>
      <c r="K1637" s="203"/>
      <c r="L1637" s="38"/>
      <c r="M1637" s="204" t="s">
        <v>1</v>
      </c>
      <c r="N1637" s="205" t="s">
        <v>41</v>
      </c>
      <c r="O1637" s="85"/>
      <c r="P1637" s="206">
        <f>O1637*H1637</f>
        <v>0</v>
      </c>
      <c r="Q1637" s="206">
        <v>0</v>
      </c>
      <c r="R1637" s="206">
        <f>Q1637*H1637</f>
        <v>0</v>
      </c>
      <c r="S1637" s="206">
        <v>0</v>
      </c>
      <c r="T1637" s="207">
        <f>S1637*H1637</f>
        <v>0</v>
      </c>
      <c r="U1637" s="32"/>
      <c r="V1637" s="32"/>
      <c r="W1637" s="32"/>
      <c r="X1637" s="32"/>
      <c r="Y1637" s="32"/>
      <c r="Z1637" s="32"/>
      <c r="AA1637" s="32"/>
      <c r="AB1637" s="32"/>
      <c r="AC1637" s="32"/>
      <c r="AD1637" s="32"/>
      <c r="AE1637" s="32"/>
      <c r="AR1637" s="208" t="s">
        <v>112</v>
      </c>
      <c r="AT1637" s="208" t="s">
        <v>108</v>
      </c>
      <c r="AU1637" s="208" t="s">
        <v>76</v>
      </c>
      <c r="AY1637" s="11" t="s">
        <v>113</v>
      </c>
      <c r="BE1637" s="209">
        <f>IF(N1637="základní",J1637,0)</f>
        <v>0</v>
      </c>
      <c r="BF1637" s="209">
        <f>IF(N1637="snížená",J1637,0)</f>
        <v>0</v>
      </c>
      <c r="BG1637" s="209">
        <f>IF(N1637="zákl. přenesená",J1637,0)</f>
        <v>0</v>
      </c>
      <c r="BH1637" s="209">
        <f>IF(N1637="sníž. přenesená",J1637,0)</f>
        <v>0</v>
      </c>
      <c r="BI1637" s="209">
        <f>IF(N1637="nulová",J1637,0)</f>
        <v>0</v>
      </c>
      <c r="BJ1637" s="11" t="s">
        <v>84</v>
      </c>
      <c r="BK1637" s="209">
        <f>ROUND(I1637*H1637,2)</f>
        <v>0</v>
      </c>
      <c r="BL1637" s="11" t="s">
        <v>112</v>
      </c>
      <c r="BM1637" s="208" t="s">
        <v>2754</v>
      </c>
    </row>
    <row r="1638" s="2" customFormat="1">
      <c r="A1638" s="32"/>
      <c r="B1638" s="33"/>
      <c r="C1638" s="34"/>
      <c r="D1638" s="210" t="s">
        <v>115</v>
      </c>
      <c r="E1638" s="34"/>
      <c r="F1638" s="211" t="s">
        <v>2755</v>
      </c>
      <c r="G1638" s="34"/>
      <c r="H1638" s="34"/>
      <c r="I1638" s="134"/>
      <c r="J1638" s="34"/>
      <c r="K1638" s="34"/>
      <c r="L1638" s="38"/>
      <c r="M1638" s="212"/>
      <c r="N1638" s="213"/>
      <c r="O1638" s="85"/>
      <c r="P1638" s="85"/>
      <c r="Q1638" s="85"/>
      <c r="R1638" s="85"/>
      <c r="S1638" s="85"/>
      <c r="T1638" s="86"/>
      <c r="U1638" s="32"/>
      <c r="V1638" s="32"/>
      <c r="W1638" s="32"/>
      <c r="X1638" s="32"/>
      <c r="Y1638" s="32"/>
      <c r="Z1638" s="32"/>
      <c r="AA1638" s="32"/>
      <c r="AB1638" s="32"/>
      <c r="AC1638" s="32"/>
      <c r="AD1638" s="32"/>
      <c r="AE1638" s="32"/>
      <c r="AT1638" s="11" t="s">
        <v>115</v>
      </c>
      <c r="AU1638" s="11" t="s">
        <v>76</v>
      </c>
    </row>
    <row r="1639" s="2" customFormat="1">
      <c r="A1639" s="32"/>
      <c r="B1639" s="33"/>
      <c r="C1639" s="34"/>
      <c r="D1639" s="210" t="s">
        <v>117</v>
      </c>
      <c r="E1639" s="34"/>
      <c r="F1639" s="214" t="s">
        <v>2750</v>
      </c>
      <c r="G1639" s="34"/>
      <c r="H1639" s="34"/>
      <c r="I1639" s="134"/>
      <c r="J1639" s="34"/>
      <c r="K1639" s="34"/>
      <c r="L1639" s="38"/>
      <c r="M1639" s="212"/>
      <c r="N1639" s="213"/>
      <c r="O1639" s="85"/>
      <c r="P1639" s="85"/>
      <c r="Q1639" s="85"/>
      <c r="R1639" s="85"/>
      <c r="S1639" s="85"/>
      <c r="T1639" s="86"/>
      <c r="U1639" s="32"/>
      <c r="V1639" s="32"/>
      <c r="W1639" s="32"/>
      <c r="X1639" s="32"/>
      <c r="Y1639" s="32"/>
      <c r="Z1639" s="32"/>
      <c r="AA1639" s="32"/>
      <c r="AB1639" s="32"/>
      <c r="AC1639" s="32"/>
      <c r="AD1639" s="32"/>
      <c r="AE1639" s="32"/>
      <c r="AT1639" s="11" t="s">
        <v>117</v>
      </c>
      <c r="AU1639" s="11" t="s">
        <v>76</v>
      </c>
    </row>
    <row r="1640" s="2" customFormat="1" ht="16.5" customHeight="1">
      <c r="A1640" s="32"/>
      <c r="B1640" s="33"/>
      <c r="C1640" s="196" t="s">
        <v>2756</v>
      </c>
      <c r="D1640" s="196" t="s">
        <v>108</v>
      </c>
      <c r="E1640" s="197" t="s">
        <v>2757</v>
      </c>
      <c r="F1640" s="198" t="s">
        <v>2758</v>
      </c>
      <c r="G1640" s="199" t="s">
        <v>571</v>
      </c>
      <c r="H1640" s="200">
        <v>100</v>
      </c>
      <c r="I1640" s="201"/>
      <c r="J1640" s="202">
        <f>ROUND(I1640*H1640,2)</f>
        <v>0</v>
      </c>
      <c r="K1640" s="203"/>
      <c r="L1640" s="38"/>
      <c r="M1640" s="204" t="s">
        <v>1</v>
      </c>
      <c r="N1640" s="205" t="s">
        <v>41</v>
      </c>
      <c r="O1640" s="85"/>
      <c r="P1640" s="206">
        <f>O1640*H1640</f>
        <v>0</v>
      </c>
      <c r="Q1640" s="206">
        <v>0</v>
      </c>
      <c r="R1640" s="206">
        <f>Q1640*H1640</f>
        <v>0</v>
      </c>
      <c r="S1640" s="206">
        <v>0</v>
      </c>
      <c r="T1640" s="207">
        <f>S1640*H1640</f>
        <v>0</v>
      </c>
      <c r="U1640" s="32"/>
      <c r="V1640" s="32"/>
      <c r="W1640" s="32"/>
      <c r="X1640" s="32"/>
      <c r="Y1640" s="32"/>
      <c r="Z1640" s="32"/>
      <c r="AA1640" s="32"/>
      <c r="AB1640" s="32"/>
      <c r="AC1640" s="32"/>
      <c r="AD1640" s="32"/>
      <c r="AE1640" s="32"/>
      <c r="AR1640" s="208" t="s">
        <v>112</v>
      </c>
      <c r="AT1640" s="208" t="s">
        <v>108</v>
      </c>
      <c r="AU1640" s="208" t="s">
        <v>76</v>
      </c>
      <c r="AY1640" s="11" t="s">
        <v>113</v>
      </c>
      <c r="BE1640" s="209">
        <f>IF(N1640="základní",J1640,0)</f>
        <v>0</v>
      </c>
      <c r="BF1640" s="209">
        <f>IF(N1640="snížená",J1640,0)</f>
        <v>0</v>
      </c>
      <c r="BG1640" s="209">
        <f>IF(N1640="zákl. přenesená",J1640,0)</f>
        <v>0</v>
      </c>
      <c r="BH1640" s="209">
        <f>IF(N1640="sníž. přenesená",J1640,0)</f>
        <v>0</v>
      </c>
      <c r="BI1640" s="209">
        <f>IF(N1640="nulová",J1640,0)</f>
        <v>0</v>
      </c>
      <c r="BJ1640" s="11" t="s">
        <v>84</v>
      </c>
      <c r="BK1640" s="209">
        <f>ROUND(I1640*H1640,2)</f>
        <v>0</v>
      </c>
      <c r="BL1640" s="11" t="s">
        <v>112</v>
      </c>
      <c r="BM1640" s="208" t="s">
        <v>2759</v>
      </c>
    </row>
    <row r="1641" s="2" customFormat="1">
      <c r="A1641" s="32"/>
      <c r="B1641" s="33"/>
      <c r="C1641" s="34"/>
      <c r="D1641" s="210" t="s">
        <v>115</v>
      </c>
      <c r="E1641" s="34"/>
      <c r="F1641" s="211" t="s">
        <v>2760</v>
      </c>
      <c r="G1641" s="34"/>
      <c r="H1641" s="34"/>
      <c r="I1641" s="134"/>
      <c r="J1641" s="34"/>
      <c r="K1641" s="34"/>
      <c r="L1641" s="38"/>
      <c r="M1641" s="212"/>
      <c r="N1641" s="213"/>
      <c r="O1641" s="85"/>
      <c r="P1641" s="85"/>
      <c r="Q1641" s="85"/>
      <c r="R1641" s="85"/>
      <c r="S1641" s="85"/>
      <c r="T1641" s="86"/>
      <c r="U1641" s="32"/>
      <c r="V1641" s="32"/>
      <c r="W1641" s="32"/>
      <c r="X1641" s="32"/>
      <c r="Y1641" s="32"/>
      <c r="Z1641" s="32"/>
      <c r="AA1641" s="32"/>
      <c r="AB1641" s="32"/>
      <c r="AC1641" s="32"/>
      <c r="AD1641" s="32"/>
      <c r="AE1641" s="32"/>
      <c r="AT1641" s="11" t="s">
        <v>115</v>
      </c>
      <c r="AU1641" s="11" t="s">
        <v>76</v>
      </c>
    </row>
    <row r="1642" s="2" customFormat="1">
      <c r="A1642" s="32"/>
      <c r="B1642" s="33"/>
      <c r="C1642" s="34"/>
      <c r="D1642" s="210" t="s">
        <v>117</v>
      </c>
      <c r="E1642" s="34"/>
      <c r="F1642" s="214" t="s">
        <v>2750</v>
      </c>
      <c r="G1642" s="34"/>
      <c r="H1642" s="34"/>
      <c r="I1642" s="134"/>
      <c r="J1642" s="34"/>
      <c r="K1642" s="34"/>
      <c r="L1642" s="38"/>
      <c r="M1642" s="212"/>
      <c r="N1642" s="213"/>
      <c r="O1642" s="85"/>
      <c r="P1642" s="85"/>
      <c r="Q1642" s="85"/>
      <c r="R1642" s="85"/>
      <c r="S1642" s="85"/>
      <c r="T1642" s="86"/>
      <c r="U1642" s="32"/>
      <c r="V1642" s="32"/>
      <c r="W1642" s="32"/>
      <c r="X1642" s="32"/>
      <c r="Y1642" s="32"/>
      <c r="Z1642" s="32"/>
      <c r="AA1642" s="32"/>
      <c r="AB1642" s="32"/>
      <c r="AC1642" s="32"/>
      <c r="AD1642" s="32"/>
      <c r="AE1642" s="32"/>
      <c r="AT1642" s="11" t="s">
        <v>117</v>
      </c>
      <c r="AU1642" s="11" t="s">
        <v>76</v>
      </c>
    </row>
    <row r="1643" s="2" customFormat="1" ht="16.5" customHeight="1">
      <c r="A1643" s="32"/>
      <c r="B1643" s="33"/>
      <c r="C1643" s="196" t="s">
        <v>2761</v>
      </c>
      <c r="D1643" s="196" t="s">
        <v>108</v>
      </c>
      <c r="E1643" s="197" t="s">
        <v>2762</v>
      </c>
      <c r="F1643" s="198" t="s">
        <v>2763</v>
      </c>
      <c r="G1643" s="199" t="s">
        <v>571</v>
      </c>
      <c r="H1643" s="200">
        <v>100</v>
      </c>
      <c r="I1643" s="201"/>
      <c r="J1643" s="202">
        <f>ROUND(I1643*H1643,2)</f>
        <v>0</v>
      </c>
      <c r="K1643" s="203"/>
      <c r="L1643" s="38"/>
      <c r="M1643" s="204" t="s">
        <v>1</v>
      </c>
      <c r="N1643" s="205" t="s">
        <v>41</v>
      </c>
      <c r="O1643" s="85"/>
      <c r="P1643" s="206">
        <f>O1643*H1643</f>
        <v>0</v>
      </c>
      <c r="Q1643" s="206">
        <v>0</v>
      </c>
      <c r="R1643" s="206">
        <f>Q1643*H1643</f>
        <v>0</v>
      </c>
      <c r="S1643" s="206">
        <v>0</v>
      </c>
      <c r="T1643" s="207">
        <f>S1643*H1643</f>
        <v>0</v>
      </c>
      <c r="U1643" s="32"/>
      <c r="V1643" s="32"/>
      <c r="W1643" s="32"/>
      <c r="X1643" s="32"/>
      <c r="Y1643" s="32"/>
      <c r="Z1643" s="32"/>
      <c r="AA1643" s="32"/>
      <c r="AB1643" s="32"/>
      <c r="AC1643" s="32"/>
      <c r="AD1643" s="32"/>
      <c r="AE1643" s="32"/>
      <c r="AR1643" s="208" t="s">
        <v>112</v>
      </c>
      <c r="AT1643" s="208" t="s">
        <v>108</v>
      </c>
      <c r="AU1643" s="208" t="s">
        <v>76</v>
      </c>
      <c r="AY1643" s="11" t="s">
        <v>113</v>
      </c>
      <c r="BE1643" s="209">
        <f>IF(N1643="základní",J1643,0)</f>
        <v>0</v>
      </c>
      <c r="BF1643" s="209">
        <f>IF(N1643="snížená",J1643,0)</f>
        <v>0</v>
      </c>
      <c r="BG1643" s="209">
        <f>IF(N1643="zákl. přenesená",J1643,0)</f>
        <v>0</v>
      </c>
      <c r="BH1643" s="209">
        <f>IF(N1643="sníž. přenesená",J1643,0)</f>
        <v>0</v>
      </c>
      <c r="BI1643" s="209">
        <f>IF(N1643="nulová",J1643,0)</f>
        <v>0</v>
      </c>
      <c r="BJ1643" s="11" t="s">
        <v>84</v>
      </c>
      <c r="BK1643" s="209">
        <f>ROUND(I1643*H1643,2)</f>
        <v>0</v>
      </c>
      <c r="BL1643" s="11" t="s">
        <v>112</v>
      </c>
      <c r="BM1643" s="208" t="s">
        <v>2764</v>
      </c>
    </row>
    <row r="1644" s="2" customFormat="1">
      <c r="A1644" s="32"/>
      <c r="B1644" s="33"/>
      <c r="C1644" s="34"/>
      <c r="D1644" s="210" t="s">
        <v>115</v>
      </c>
      <c r="E1644" s="34"/>
      <c r="F1644" s="211" t="s">
        <v>2765</v>
      </c>
      <c r="G1644" s="34"/>
      <c r="H1644" s="34"/>
      <c r="I1644" s="134"/>
      <c r="J1644" s="34"/>
      <c r="K1644" s="34"/>
      <c r="L1644" s="38"/>
      <c r="M1644" s="212"/>
      <c r="N1644" s="213"/>
      <c r="O1644" s="85"/>
      <c r="P1644" s="85"/>
      <c r="Q1644" s="85"/>
      <c r="R1644" s="85"/>
      <c r="S1644" s="85"/>
      <c r="T1644" s="86"/>
      <c r="U1644" s="32"/>
      <c r="V1644" s="32"/>
      <c r="W1644" s="32"/>
      <c r="X1644" s="32"/>
      <c r="Y1644" s="32"/>
      <c r="Z1644" s="32"/>
      <c r="AA1644" s="32"/>
      <c r="AB1644" s="32"/>
      <c r="AC1644" s="32"/>
      <c r="AD1644" s="32"/>
      <c r="AE1644" s="32"/>
      <c r="AT1644" s="11" t="s">
        <v>115</v>
      </c>
      <c r="AU1644" s="11" t="s">
        <v>76</v>
      </c>
    </row>
    <row r="1645" s="2" customFormat="1">
      <c r="A1645" s="32"/>
      <c r="B1645" s="33"/>
      <c r="C1645" s="34"/>
      <c r="D1645" s="210" t="s">
        <v>117</v>
      </c>
      <c r="E1645" s="34"/>
      <c r="F1645" s="214" t="s">
        <v>2750</v>
      </c>
      <c r="G1645" s="34"/>
      <c r="H1645" s="34"/>
      <c r="I1645" s="134"/>
      <c r="J1645" s="34"/>
      <c r="K1645" s="34"/>
      <c r="L1645" s="38"/>
      <c r="M1645" s="212"/>
      <c r="N1645" s="213"/>
      <c r="O1645" s="85"/>
      <c r="P1645" s="85"/>
      <c r="Q1645" s="85"/>
      <c r="R1645" s="85"/>
      <c r="S1645" s="85"/>
      <c r="T1645" s="86"/>
      <c r="U1645" s="32"/>
      <c r="V1645" s="32"/>
      <c r="W1645" s="32"/>
      <c r="X1645" s="32"/>
      <c r="Y1645" s="32"/>
      <c r="Z1645" s="32"/>
      <c r="AA1645" s="32"/>
      <c r="AB1645" s="32"/>
      <c r="AC1645" s="32"/>
      <c r="AD1645" s="32"/>
      <c r="AE1645" s="32"/>
      <c r="AT1645" s="11" t="s">
        <v>117</v>
      </c>
      <c r="AU1645" s="11" t="s">
        <v>76</v>
      </c>
    </row>
    <row r="1646" s="2" customFormat="1" ht="16.5" customHeight="1">
      <c r="A1646" s="32"/>
      <c r="B1646" s="33"/>
      <c r="C1646" s="196" t="s">
        <v>2766</v>
      </c>
      <c r="D1646" s="196" t="s">
        <v>108</v>
      </c>
      <c r="E1646" s="197" t="s">
        <v>2767</v>
      </c>
      <c r="F1646" s="198" t="s">
        <v>2768</v>
      </c>
      <c r="G1646" s="199" t="s">
        <v>571</v>
      </c>
      <c r="H1646" s="200">
        <v>100</v>
      </c>
      <c r="I1646" s="201"/>
      <c r="J1646" s="202">
        <f>ROUND(I1646*H1646,2)</f>
        <v>0</v>
      </c>
      <c r="K1646" s="203"/>
      <c r="L1646" s="38"/>
      <c r="M1646" s="204" t="s">
        <v>1</v>
      </c>
      <c r="N1646" s="205" t="s">
        <v>41</v>
      </c>
      <c r="O1646" s="85"/>
      <c r="P1646" s="206">
        <f>O1646*H1646</f>
        <v>0</v>
      </c>
      <c r="Q1646" s="206">
        <v>0</v>
      </c>
      <c r="R1646" s="206">
        <f>Q1646*H1646</f>
        <v>0</v>
      </c>
      <c r="S1646" s="206">
        <v>0</v>
      </c>
      <c r="T1646" s="207">
        <f>S1646*H1646</f>
        <v>0</v>
      </c>
      <c r="U1646" s="32"/>
      <c r="V1646" s="32"/>
      <c r="W1646" s="32"/>
      <c r="X1646" s="32"/>
      <c r="Y1646" s="32"/>
      <c r="Z1646" s="32"/>
      <c r="AA1646" s="32"/>
      <c r="AB1646" s="32"/>
      <c r="AC1646" s="32"/>
      <c r="AD1646" s="32"/>
      <c r="AE1646" s="32"/>
      <c r="AR1646" s="208" t="s">
        <v>112</v>
      </c>
      <c r="AT1646" s="208" t="s">
        <v>108</v>
      </c>
      <c r="AU1646" s="208" t="s">
        <v>76</v>
      </c>
      <c r="AY1646" s="11" t="s">
        <v>113</v>
      </c>
      <c r="BE1646" s="209">
        <f>IF(N1646="základní",J1646,0)</f>
        <v>0</v>
      </c>
      <c r="BF1646" s="209">
        <f>IF(N1646="snížená",J1646,0)</f>
        <v>0</v>
      </c>
      <c r="BG1646" s="209">
        <f>IF(N1646="zákl. přenesená",J1646,0)</f>
        <v>0</v>
      </c>
      <c r="BH1646" s="209">
        <f>IF(N1646="sníž. přenesená",J1646,0)</f>
        <v>0</v>
      </c>
      <c r="BI1646" s="209">
        <f>IF(N1646="nulová",J1646,0)</f>
        <v>0</v>
      </c>
      <c r="BJ1646" s="11" t="s">
        <v>84</v>
      </c>
      <c r="BK1646" s="209">
        <f>ROUND(I1646*H1646,2)</f>
        <v>0</v>
      </c>
      <c r="BL1646" s="11" t="s">
        <v>112</v>
      </c>
      <c r="BM1646" s="208" t="s">
        <v>2769</v>
      </c>
    </row>
    <row r="1647" s="2" customFormat="1">
      <c r="A1647" s="32"/>
      <c r="B1647" s="33"/>
      <c r="C1647" s="34"/>
      <c r="D1647" s="210" t="s">
        <v>115</v>
      </c>
      <c r="E1647" s="34"/>
      <c r="F1647" s="211" t="s">
        <v>2770</v>
      </c>
      <c r="G1647" s="34"/>
      <c r="H1647" s="34"/>
      <c r="I1647" s="134"/>
      <c r="J1647" s="34"/>
      <c r="K1647" s="34"/>
      <c r="L1647" s="38"/>
      <c r="M1647" s="212"/>
      <c r="N1647" s="213"/>
      <c r="O1647" s="85"/>
      <c r="P1647" s="85"/>
      <c r="Q1647" s="85"/>
      <c r="R1647" s="85"/>
      <c r="S1647" s="85"/>
      <c r="T1647" s="86"/>
      <c r="U1647" s="32"/>
      <c r="V1647" s="32"/>
      <c r="W1647" s="32"/>
      <c r="X1647" s="32"/>
      <c r="Y1647" s="32"/>
      <c r="Z1647" s="32"/>
      <c r="AA1647" s="32"/>
      <c r="AB1647" s="32"/>
      <c r="AC1647" s="32"/>
      <c r="AD1647" s="32"/>
      <c r="AE1647" s="32"/>
      <c r="AT1647" s="11" t="s">
        <v>115</v>
      </c>
      <c r="AU1647" s="11" t="s">
        <v>76</v>
      </c>
    </row>
    <row r="1648" s="2" customFormat="1">
      <c r="A1648" s="32"/>
      <c r="B1648" s="33"/>
      <c r="C1648" s="34"/>
      <c r="D1648" s="210" t="s">
        <v>117</v>
      </c>
      <c r="E1648" s="34"/>
      <c r="F1648" s="214" t="s">
        <v>2771</v>
      </c>
      <c r="G1648" s="34"/>
      <c r="H1648" s="34"/>
      <c r="I1648" s="134"/>
      <c r="J1648" s="34"/>
      <c r="K1648" s="34"/>
      <c r="L1648" s="38"/>
      <c r="M1648" s="212"/>
      <c r="N1648" s="213"/>
      <c r="O1648" s="85"/>
      <c r="P1648" s="85"/>
      <c r="Q1648" s="85"/>
      <c r="R1648" s="85"/>
      <c r="S1648" s="85"/>
      <c r="T1648" s="86"/>
      <c r="U1648" s="32"/>
      <c r="V1648" s="32"/>
      <c r="W1648" s="32"/>
      <c r="X1648" s="32"/>
      <c r="Y1648" s="32"/>
      <c r="Z1648" s="32"/>
      <c r="AA1648" s="32"/>
      <c r="AB1648" s="32"/>
      <c r="AC1648" s="32"/>
      <c r="AD1648" s="32"/>
      <c r="AE1648" s="32"/>
      <c r="AT1648" s="11" t="s">
        <v>117</v>
      </c>
      <c r="AU1648" s="11" t="s">
        <v>76</v>
      </c>
    </row>
    <row r="1649" s="2" customFormat="1" ht="16.5" customHeight="1">
      <c r="A1649" s="32"/>
      <c r="B1649" s="33"/>
      <c r="C1649" s="196" t="s">
        <v>2772</v>
      </c>
      <c r="D1649" s="196" t="s">
        <v>108</v>
      </c>
      <c r="E1649" s="197" t="s">
        <v>2773</v>
      </c>
      <c r="F1649" s="198" t="s">
        <v>2774</v>
      </c>
      <c r="G1649" s="199" t="s">
        <v>121</v>
      </c>
      <c r="H1649" s="200">
        <v>10</v>
      </c>
      <c r="I1649" s="201"/>
      <c r="J1649" s="202">
        <f>ROUND(I1649*H1649,2)</f>
        <v>0</v>
      </c>
      <c r="K1649" s="203"/>
      <c r="L1649" s="38"/>
      <c r="M1649" s="204" t="s">
        <v>1</v>
      </c>
      <c r="N1649" s="205" t="s">
        <v>41</v>
      </c>
      <c r="O1649" s="85"/>
      <c r="P1649" s="206">
        <f>O1649*H1649</f>
        <v>0</v>
      </c>
      <c r="Q1649" s="206">
        <v>0</v>
      </c>
      <c r="R1649" s="206">
        <f>Q1649*H1649</f>
        <v>0</v>
      </c>
      <c r="S1649" s="206">
        <v>0</v>
      </c>
      <c r="T1649" s="207">
        <f>S1649*H1649</f>
        <v>0</v>
      </c>
      <c r="U1649" s="32"/>
      <c r="V1649" s="32"/>
      <c r="W1649" s="32"/>
      <c r="X1649" s="32"/>
      <c r="Y1649" s="32"/>
      <c r="Z1649" s="32"/>
      <c r="AA1649" s="32"/>
      <c r="AB1649" s="32"/>
      <c r="AC1649" s="32"/>
      <c r="AD1649" s="32"/>
      <c r="AE1649" s="32"/>
      <c r="AR1649" s="208" t="s">
        <v>112</v>
      </c>
      <c r="AT1649" s="208" t="s">
        <v>108</v>
      </c>
      <c r="AU1649" s="208" t="s">
        <v>76</v>
      </c>
      <c r="AY1649" s="11" t="s">
        <v>113</v>
      </c>
      <c r="BE1649" s="209">
        <f>IF(N1649="základní",J1649,0)</f>
        <v>0</v>
      </c>
      <c r="BF1649" s="209">
        <f>IF(N1649="snížená",J1649,0)</f>
        <v>0</v>
      </c>
      <c r="BG1649" s="209">
        <f>IF(N1649="zákl. přenesená",J1649,0)</f>
        <v>0</v>
      </c>
      <c r="BH1649" s="209">
        <f>IF(N1649="sníž. přenesená",J1649,0)</f>
        <v>0</v>
      </c>
      <c r="BI1649" s="209">
        <f>IF(N1649="nulová",J1649,0)</f>
        <v>0</v>
      </c>
      <c r="BJ1649" s="11" t="s">
        <v>84</v>
      </c>
      <c r="BK1649" s="209">
        <f>ROUND(I1649*H1649,2)</f>
        <v>0</v>
      </c>
      <c r="BL1649" s="11" t="s">
        <v>112</v>
      </c>
      <c r="BM1649" s="208" t="s">
        <v>2775</v>
      </c>
    </row>
    <row r="1650" s="2" customFormat="1">
      <c r="A1650" s="32"/>
      <c r="B1650" s="33"/>
      <c r="C1650" s="34"/>
      <c r="D1650" s="210" t="s">
        <v>115</v>
      </c>
      <c r="E1650" s="34"/>
      <c r="F1650" s="211" t="s">
        <v>2776</v>
      </c>
      <c r="G1650" s="34"/>
      <c r="H1650" s="34"/>
      <c r="I1650" s="134"/>
      <c r="J1650" s="34"/>
      <c r="K1650" s="34"/>
      <c r="L1650" s="38"/>
      <c r="M1650" s="212"/>
      <c r="N1650" s="213"/>
      <c r="O1650" s="85"/>
      <c r="P1650" s="85"/>
      <c r="Q1650" s="85"/>
      <c r="R1650" s="85"/>
      <c r="S1650" s="85"/>
      <c r="T1650" s="86"/>
      <c r="U1650" s="32"/>
      <c r="V1650" s="32"/>
      <c r="W1650" s="32"/>
      <c r="X1650" s="32"/>
      <c r="Y1650" s="32"/>
      <c r="Z1650" s="32"/>
      <c r="AA1650" s="32"/>
      <c r="AB1650" s="32"/>
      <c r="AC1650" s="32"/>
      <c r="AD1650" s="32"/>
      <c r="AE1650" s="32"/>
      <c r="AT1650" s="11" t="s">
        <v>115</v>
      </c>
      <c r="AU1650" s="11" t="s">
        <v>76</v>
      </c>
    </row>
    <row r="1651" s="2" customFormat="1">
      <c r="A1651" s="32"/>
      <c r="B1651" s="33"/>
      <c r="C1651" s="34"/>
      <c r="D1651" s="210" t="s">
        <v>117</v>
      </c>
      <c r="E1651" s="34"/>
      <c r="F1651" s="214" t="s">
        <v>2777</v>
      </c>
      <c r="G1651" s="34"/>
      <c r="H1651" s="34"/>
      <c r="I1651" s="134"/>
      <c r="J1651" s="34"/>
      <c r="K1651" s="34"/>
      <c r="L1651" s="38"/>
      <c r="M1651" s="212"/>
      <c r="N1651" s="213"/>
      <c r="O1651" s="85"/>
      <c r="P1651" s="85"/>
      <c r="Q1651" s="85"/>
      <c r="R1651" s="85"/>
      <c r="S1651" s="85"/>
      <c r="T1651" s="86"/>
      <c r="U1651" s="32"/>
      <c r="V1651" s="32"/>
      <c r="W1651" s="32"/>
      <c r="X1651" s="32"/>
      <c r="Y1651" s="32"/>
      <c r="Z1651" s="32"/>
      <c r="AA1651" s="32"/>
      <c r="AB1651" s="32"/>
      <c r="AC1651" s="32"/>
      <c r="AD1651" s="32"/>
      <c r="AE1651" s="32"/>
      <c r="AT1651" s="11" t="s">
        <v>117</v>
      </c>
      <c r="AU1651" s="11" t="s">
        <v>76</v>
      </c>
    </row>
    <row r="1652" s="2" customFormat="1" ht="16.5" customHeight="1">
      <c r="A1652" s="32"/>
      <c r="B1652" s="33"/>
      <c r="C1652" s="196" t="s">
        <v>2778</v>
      </c>
      <c r="D1652" s="196" t="s">
        <v>108</v>
      </c>
      <c r="E1652" s="197" t="s">
        <v>2779</v>
      </c>
      <c r="F1652" s="198" t="s">
        <v>2780</v>
      </c>
      <c r="G1652" s="199" t="s">
        <v>121</v>
      </c>
      <c r="H1652" s="200">
        <v>5</v>
      </c>
      <c r="I1652" s="201"/>
      <c r="J1652" s="202">
        <f>ROUND(I1652*H1652,2)</f>
        <v>0</v>
      </c>
      <c r="K1652" s="203"/>
      <c r="L1652" s="38"/>
      <c r="M1652" s="204" t="s">
        <v>1</v>
      </c>
      <c r="N1652" s="205" t="s">
        <v>41</v>
      </c>
      <c r="O1652" s="85"/>
      <c r="P1652" s="206">
        <f>O1652*H1652</f>
        <v>0</v>
      </c>
      <c r="Q1652" s="206">
        <v>0</v>
      </c>
      <c r="R1652" s="206">
        <f>Q1652*H1652</f>
        <v>0</v>
      </c>
      <c r="S1652" s="206">
        <v>0</v>
      </c>
      <c r="T1652" s="207">
        <f>S1652*H1652</f>
        <v>0</v>
      </c>
      <c r="U1652" s="32"/>
      <c r="V1652" s="32"/>
      <c r="W1652" s="32"/>
      <c r="X1652" s="32"/>
      <c r="Y1652" s="32"/>
      <c r="Z1652" s="32"/>
      <c r="AA1652" s="32"/>
      <c r="AB1652" s="32"/>
      <c r="AC1652" s="32"/>
      <c r="AD1652" s="32"/>
      <c r="AE1652" s="32"/>
      <c r="AR1652" s="208" t="s">
        <v>112</v>
      </c>
      <c r="AT1652" s="208" t="s">
        <v>108</v>
      </c>
      <c r="AU1652" s="208" t="s">
        <v>76</v>
      </c>
      <c r="AY1652" s="11" t="s">
        <v>113</v>
      </c>
      <c r="BE1652" s="209">
        <f>IF(N1652="základní",J1652,0)</f>
        <v>0</v>
      </c>
      <c r="BF1652" s="209">
        <f>IF(N1652="snížená",J1652,0)</f>
        <v>0</v>
      </c>
      <c r="BG1652" s="209">
        <f>IF(N1652="zákl. přenesená",J1652,0)</f>
        <v>0</v>
      </c>
      <c r="BH1652" s="209">
        <f>IF(N1652="sníž. přenesená",J1652,0)</f>
        <v>0</v>
      </c>
      <c r="BI1652" s="209">
        <f>IF(N1652="nulová",J1652,0)</f>
        <v>0</v>
      </c>
      <c r="BJ1652" s="11" t="s">
        <v>84</v>
      </c>
      <c r="BK1652" s="209">
        <f>ROUND(I1652*H1652,2)</f>
        <v>0</v>
      </c>
      <c r="BL1652" s="11" t="s">
        <v>112</v>
      </c>
      <c r="BM1652" s="208" t="s">
        <v>2781</v>
      </c>
    </row>
    <row r="1653" s="2" customFormat="1">
      <c r="A1653" s="32"/>
      <c r="B1653" s="33"/>
      <c r="C1653" s="34"/>
      <c r="D1653" s="210" t="s">
        <v>115</v>
      </c>
      <c r="E1653" s="34"/>
      <c r="F1653" s="211" t="s">
        <v>2782</v>
      </c>
      <c r="G1653" s="34"/>
      <c r="H1653" s="34"/>
      <c r="I1653" s="134"/>
      <c r="J1653" s="34"/>
      <c r="K1653" s="34"/>
      <c r="L1653" s="38"/>
      <c r="M1653" s="212"/>
      <c r="N1653" s="213"/>
      <c r="O1653" s="85"/>
      <c r="P1653" s="85"/>
      <c r="Q1653" s="85"/>
      <c r="R1653" s="85"/>
      <c r="S1653" s="85"/>
      <c r="T1653" s="86"/>
      <c r="U1653" s="32"/>
      <c r="V1653" s="32"/>
      <c r="W1653" s="32"/>
      <c r="X1653" s="32"/>
      <c r="Y1653" s="32"/>
      <c r="Z1653" s="32"/>
      <c r="AA1653" s="32"/>
      <c r="AB1653" s="32"/>
      <c r="AC1653" s="32"/>
      <c r="AD1653" s="32"/>
      <c r="AE1653" s="32"/>
      <c r="AT1653" s="11" t="s">
        <v>115</v>
      </c>
      <c r="AU1653" s="11" t="s">
        <v>76</v>
      </c>
    </row>
    <row r="1654" s="2" customFormat="1">
      <c r="A1654" s="32"/>
      <c r="B1654" s="33"/>
      <c r="C1654" s="34"/>
      <c r="D1654" s="210" t="s">
        <v>117</v>
      </c>
      <c r="E1654" s="34"/>
      <c r="F1654" s="214" t="s">
        <v>2783</v>
      </c>
      <c r="G1654" s="34"/>
      <c r="H1654" s="34"/>
      <c r="I1654" s="134"/>
      <c r="J1654" s="34"/>
      <c r="K1654" s="34"/>
      <c r="L1654" s="38"/>
      <c r="M1654" s="212"/>
      <c r="N1654" s="213"/>
      <c r="O1654" s="85"/>
      <c r="P1654" s="85"/>
      <c r="Q1654" s="85"/>
      <c r="R1654" s="85"/>
      <c r="S1654" s="85"/>
      <c r="T1654" s="86"/>
      <c r="U1654" s="32"/>
      <c r="V1654" s="32"/>
      <c r="W1654" s="32"/>
      <c r="X1654" s="32"/>
      <c r="Y1654" s="32"/>
      <c r="Z1654" s="32"/>
      <c r="AA1654" s="32"/>
      <c r="AB1654" s="32"/>
      <c r="AC1654" s="32"/>
      <c r="AD1654" s="32"/>
      <c r="AE1654" s="32"/>
      <c r="AT1654" s="11" t="s">
        <v>117</v>
      </c>
      <c r="AU1654" s="11" t="s">
        <v>76</v>
      </c>
    </row>
    <row r="1655" s="2" customFormat="1" ht="16.5" customHeight="1">
      <c r="A1655" s="32"/>
      <c r="B1655" s="33"/>
      <c r="C1655" s="196" t="s">
        <v>2784</v>
      </c>
      <c r="D1655" s="196" t="s">
        <v>108</v>
      </c>
      <c r="E1655" s="197" t="s">
        <v>2785</v>
      </c>
      <c r="F1655" s="198" t="s">
        <v>2786</v>
      </c>
      <c r="G1655" s="199" t="s">
        <v>121</v>
      </c>
      <c r="H1655" s="200">
        <v>5</v>
      </c>
      <c r="I1655" s="201"/>
      <c r="J1655" s="202">
        <f>ROUND(I1655*H1655,2)</f>
        <v>0</v>
      </c>
      <c r="K1655" s="203"/>
      <c r="L1655" s="38"/>
      <c r="M1655" s="204" t="s">
        <v>1</v>
      </c>
      <c r="N1655" s="205" t="s">
        <v>41</v>
      </c>
      <c r="O1655" s="85"/>
      <c r="P1655" s="206">
        <f>O1655*H1655</f>
        <v>0</v>
      </c>
      <c r="Q1655" s="206">
        <v>0</v>
      </c>
      <c r="R1655" s="206">
        <f>Q1655*H1655</f>
        <v>0</v>
      </c>
      <c r="S1655" s="206">
        <v>0</v>
      </c>
      <c r="T1655" s="207">
        <f>S1655*H1655</f>
        <v>0</v>
      </c>
      <c r="U1655" s="32"/>
      <c r="V1655" s="32"/>
      <c r="W1655" s="32"/>
      <c r="X1655" s="32"/>
      <c r="Y1655" s="32"/>
      <c r="Z1655" s="32"/>
      <c r="AA1655" s="32"/>
      <c r="AB1655" s="32"/>
      <c r="AC1655" s="32"/>
      <c r="AD1655" s="32"/>
      <c r="AE1655" s="32"/>
      <c r="AR1655" s="208" t="s">
        <v>112</v>
      </c>
      <c r="AT1655" s="208" t="s">
        <v>108</v>
      </c>
      <c r="AU1655" s="208" t="s">
        <v>76</v>
      </c>
      <c r="AY1655" s="11" t="s">
        <v>113</v>
      </c>
      <c r="BE1655" s="209">
        <f>IF(N1655="základní",J1655,0)</f>
        <v>0</v>
      </c>
      <c r="BF1655" s="209">
        <f>IF(N1655="snížená",J1655,0)</f>
        <v>0</v>
      </c>
      <c r="BG1655" s="209">
        <f>IF(N1655="zákl. přenesená",J1655,0)</f>
        <v>0</v>
      </c>
      <c r="BH1655" s="209">
        <f>IF(N1655="sníž. přenesená",J1655,0)</f>
        <v>0</v>
      </c>
      <c r="BI1655" s="209">
        <f>IF(N1655="nulová",J1655,0)</f>
        <v>0</v>
      </c>
      <c r="BJ1655" s="11" t="s">
        <v>84</v>
      </c>
      <c r="BK1655" s="209">
        <f>ROUND(I1655*H1655,2)</f>
        <v>0</v>
      </c>
      <c r="BL1655" s="11" t="s">
        <v>112</v>
      </c>
      <c r="BM1655" s="208" t="s">
        <v>2787</v>
      </c>
    </row>
    <row r="1656" s="2" customFormat="1">
      <c r="A1656" s="32"/>
      <c r="B1656" s="33"/>
      <c r="C1656" s="34"/>
      <c r="D1656" s="210" t="s">
        <v>115</v>
      </c>
      <c r="E1656" s="34"/>
      <c r="F1656" s="211" t="s">
        <v>2788</v>
      </c>
      <c r="G1656" s="34"/>
      <c r="H1656" s="34"/>
      <c r="I1656" s="134"/>
      <c r="J1656" s="34"/>
      <c r="K1656" s="34"/>
      <c r="L1656" s="38"/>
      <c r="M1656" s="212"/>
      <c r="N1656" s="213"/>
      <c r="O1656" s="85"/>
      <c r="P1656" s="85"/>
      <c r="Q1656" s="85"/>
      <c r="R1656" s="85"/>
      <c r="S1656" s="85"/>
      <c r="T1656" s="86"/>
      <c r="U1656" s="32"/>
      <c r="V1656" s="32"/>
      <c r="W1656" s="32"/>
      <c r="X1656" s="32"/>
      <c r="Y1656" s="32"/>
      <c r="Z1656" s="32"/>
      <c r="AA1656" s="32"/>
      <c r="AB1656" s="32"/>
      <c r="AC1656" s="32"/>
      <c r="AD1656" s="32"/>
      <c r="AE1656" s="32"/>
      <c r="AT1656" s="11" t="s">
        <v>115</v>
      </c>
      <c r="AU1656" s="11" t="s">
        <v>76</v>
      </c>
    </row>
    <row r="1657" s="2" customFormat="1">
      <c r="A1657" s="32"/>
      <c r="B1657" s="33"/>
      <c r="C1657" s="34"/>
      <c r="D1657" s="210" t="s">
        <v>117</v>
      </c>
      <c r="E1657" s="34"/>
      <c r="F1657" s="214" t="s">
        <v>2783</v>
      </c>
      <c r="G1657" s="34"/>
      <c r="H1657" s="34"/>
      <c r="I1657" s="134"/>
      <c r="J1657" s="34"/>
      <c r="K1657" s="34"/>
      <c r="L1657" s="38"/>
      <c r="M1657" s="212"/>
      <c r="N1657" s="213"/>
      <c r="O1657" s="85"/>
      <c r="P1657" s="85"/>
      <c r="Q1657" s="85"/>
      <c r="R1657" s="85"/>
      <c r="S1657" s="85"/>
      <c r="T1657" s="86"/>
      <c r="U1657" s="32"/>
      <c r="V1657" s="32"/>
      <c r="W1657" s="32"/>
      <c r="X1657" s="32"/>
      <c r="Y1657" s="32"/>
      <c r="Z1657" s="32"/>
      <c r="AA1657" s="32"/>
      <c r="AB1657" s="32"/>
      <c r="AC1657" s="32"/>
      <c r="AD1657" s="32"/>
      <c r="AE1657" s="32"/>
      <c r="AT1657" s="11" t="s">
        <v>117</v>
      </c>
      <c r="AU1657" s="11" t="s">
        <v>76</v>
      </c>
    </row>
    <row r="1658" s="2" customFormat="1" ht="16.5" customHeight="1">
      <c r="A1658" s="32"/>
      <c r="B1658" s="33"/>
      <c r="C1658" s="196" t="s">
        <v>2789</v>
      </c>
      <c r="D1658" s="196" t="s">
        <v>108</v>
      </c>
      <c r="E1658" s="197" t="s">
        <v>2790</v>
      </c>
      <c r="F1658" s="198" t="s">
        <v>2791</v>
      </c>
      <c r="G1658" s="199" t="s">
        <v>2792</v>
      </c>
      <c r="H1658" s="200">
        <v>5</v>
      </c>
      <c r="I1658" s="201"/>
      <c r="J1658" s="202">
        <f>ROUND(I1658*H1658,2)</f>
        <v>0</v>
      </c>
      <c r="K1658" s="203"/>
      <c r="L1658" s="38"/>
      <c r="M1658" s="204" t="s">
        <v>1</v>
      </c>
      <c r="N1658" s="205" t="s">
        <v>41</v>
      </c>
      <c r="O1658" s="85"/>
      <c r="P1658" s="206">
        <f>O1658*H1658</f>
        <v>0</v>
      </c>
      <c r="Q1658" s="206">
        <v>0</v>
      </c>
      <c r="R1658" s="206">
        <f>Q1658*H1658</f>
        <v>0</v>
      </c>
      <c r="S1658" s="206">
        <v>0</v>
      </c>
      <c r="T1658" s="207">
        <f>S1658*H1658</f>
        <v>0</v>
      </c>
      <c r="U1658" s="32"/>
      <c r="V1658" s="32"/>
      <c r="W1658" s="32"/>
      <c r="X1658" s="32"/>
      <c r="Y1658" s="32"/>
      <c r="Z1658" s="32"/>
      <c r="AA1658" s="32"/>
      <c r="AB1658" s="32"/>
      <c r="AC1658" s="32"/>
      <c r="AD1658" s="32"/>
      <c r="AE1658" s="32"/>
      <c r="AR1658" s="208" t="s">
        <v>112</v>
      </c>
      <c r="AT1658" s="208" t="s">
        <v>108</v>
      </c>
      <c r="AU1658" s="208" t="s">
        <v>76</v>
      </c>
      <c r="AY1658" s="11" t="s">
        <v>113</v>
      </c>
      <c r="BE1658" s="209">
        <f>IF(N1658="základní",J1658,0)</f>
        <v>0</v>
      </c>
      <c r="BF1658" s="209">
        <f>IF(N1658="snížená",J1658,0)</f>
        <v>0</v>
      </c>
      <c r="BG1658" s="209">
        <f>IF(N1658="zákl. přenesená",J1658,0)</f>
        <v>0</v>
      </c>
      <c r="BH1658" s="209">
        <f>IF(N1658="sníž. přenesená",J1658,0)</f>
        <v>0</v>
      </c>
      <c r="BI1658" s="209">
        <f>IF(N1658="nulová",J1658,0)</f>
        <v>0</v>
      </c>
      <c r="BJ1658" s="11" t="s">
        <v>84</v>
      </c>
      <c r="BK1658" s="209">
        <f>ROUND(I1658*H1658,2)</f>
        <v>0</v>
      </c>
      <c r="BL1658" s="11" t="s">
        <v>112</v>
      </c>
      <c r="BM1658" s="208" t="s">
        <v>2793</v>
      </c>
    </row>
    <row r="1659" s="2" customFormat="1">
      <c r="A1659" s="32"/>
      <c r="B1659" s="33"/>
      <c r="C1659" s="34"/>
      <c r="D1659" s="210" t="s">
        <v>115</v>
      </c>
      <c r="E1659" s="34"/>
      <c r="F1659" s="211" t="s">
        <v>2794</v>
      </c>
      <c r="G1659" s="34"/>
      <c r="H1659" s="34"/>
      <c r="I1659" s="134"/>
      <c r="J1659" s="34"/>
      <c r="K1659" s="34"/>
      <c r="L1659" s="38"/>
      <c r="M1659" s="212"/>
      <c r="N1659" s="213"/>
      <c r="O1659" s="85"/>
      <c r="P1659" s="85"/>
      <c r="Q1659" s="85"/>
      <c r="R1659" s="85"/>
      <c r="S1659" s="85"/>
      <c r="T1659" s="86"/>
      <c r="U1659" s="32"/>
      <c r="V1659" s="32"/>
      <c r="W1659" s="32"/>
      <c r="X1659" s="32"/>
      <c r="Y1659" s="32"/>
      <c r="Z1659" s="32"/>
      <c r="AA1659" s="32"/>
      <c r="AB1659" s="32"/>
      <c r="AC1659" s="32"/>
      <c r="AD1659" s="32"/>
      <c r="AE1659" s="32"/>
      <c r="AT1659" s="11" t="s">
        <v>115</v>
      </c>
      <c r="AU1659" s="11" t="s">
        <v>76</v>
      </c>
    </row>
    <row r="1660" s="2" customFormat="1">
      <c r="A1660" s="32"/>
      <c r="B1660" s="33"/>
      <c r="C1660" s="34"/>
      <c r="D1660" s="210" t="s">
        <v>117</v>
      </c>
      <c r="E1660" s="34"/>
      <c r="F1660" s="214" t="s">
        <v>2783</v>
      </c>
      <c r="G1660" s="34"/>
      <c r="H1660" s="34"/>
      <c r="I1660" s="134"/>
      <c r="J1660" s="34"/>
      <c r="K1660" s="34"/>
      <c r="L1660" s="38"/>
      <c r="M1660" s="212"/>
      <c r="N1660" s="213"/>
      <c r="O1660" s="85"/>
      <c r="P1660" s="85"/>
      <c r="Q1660" s="85"/>
      <c r="R1660" s="85"/>
      <c r="S1660" s="85"/>
      <c r="T1660" s="86"/>
      <c r="U1660" s="32"/>
      <c r="V1660" s="32"/>
      <c r="W1660" s="32"/>
      <c r="X1660" s="32"/>
      <c r="Y1660" s="32"/>
      <c r="Z1660" s="32"/>
      <c r="AA1660" s="32"/>
      <c r="AB1660" s="32"/>
      <c r="AC1660" s="32"/>
      <c r="AD1660" s="32"/>
      <c r="AE1660" s="32"/>
      <c r="AT1660" s="11" t="s">
        <v>117</v>
      </c>
      <c r="AU1660" s="11" t="s">
        <v>76</v>
      </c>
    </row>
    <row r="1661" s="2" customFormat="1" ht="16.5" customHeight="1">
      <c r="A1661" s="32"/>
      <c r="B1661" s="33"/>
      <c r="C1661" s="196" t="s">
        <v>2795</v>
      </c>
      <c r="D1661" s="196" t="s">
        <v>108</v>
      </c>
      <c r="E1661" s="197" t="s">
        <v>2796</v>
      </c>
      <c r="F1661" s="198" t="s">
        <v>2797</v>
      </c>
      <c r="G1661" s="199" t="s">
        <v>121</v>
      </c>
      <c r="H1661" s="200">
        <v>10</v>
      </c>
      <c r="I1661" s="201"/>
      <c r="J1661" s="202">
        <f>ROUND(I1661*H1661,2)</f>
        <v>0</v>
      </c>
      <c r="K1661" s="203"/>
      <c r="L1661" s="38"/>
      <c r="M1661" s="204" t="s">
        <v>1</v>
      </c>
      <c r="N1661" s="205" t="s">
        <v>41</v>
      </c>
      <c r="O1661" s="85"/>
      <c r="P1661" s="206">
        <f>O1661*H1661</f>
        <v>0</v>
      </c>
      <c r="Q1661" s="206">
        <v>0</v>
      </c>
      <c r="R1661" s="206">
        <f>Q1661*H1661</f>
        <v>0</v>
      </c>
      <c r="S1661" s="206">
        <v>0</v>
      </c>
      <c r="T1661" s="207">
        <f>S1661*H1661</f>
        <v>0</v>
      </c>
      <c r="U1661" s="32"/>
      <c r="V1661" s="32"/>
      <c r="W1661" s="32"/>
      <c r="X1661" s="32"/>
      <c r="Y1661" s="32"/>
      <c r="Z1661" s="32"/>
      <c r="AA1661" s="32"/>
      <c r="AB1661" s="32"/>
      <c r="AC1661" s="32"/>
      <c r="AD1661" s="32"/>
      <c r="AE1661" s="32"/>
      <c r="AR1661" s="208" t="s">
        <v>112</v>
      </c>
      <c r="AT1661" s="208" t="s">
        <v>108</v>
      </c>
      <c r="AU1661" s="208" t="s">
        <v>76</v>
      </c>
      <c r="AY1661" s="11" t="s">
        <v>113</v>
      </c>
      <c r="BE1661" s="209">
        <f>IF(N1661="základní",J1661,0)</f>
        <v>0</v>
      </c>
      <c r="BF1661" s="209">
        <f>IF(N1661="snížená",J1661,0)</f>
        <v>0</v>
      </c>
      <c r="BG1661" s="209">
        <f>IF(N1661="zákl. přenesená",J1661,0)</f>
        <v>0</v>
      </c>
      <c r="BH1661" s="209">
        <f>IF(N1661="sníž. přenesená",J1661,0)</f>
        <v>0</v>
      </c>
      <c r="BI1661" s="209">
        <f>IF(N1661="nulová",J1661,0)</f>
        <v>0</v>
      </c>
      <c r="BJ1661" s="11" t="s">
        <v>84</v>
      </c>
      <c r="BK1661" s="209">
        <f>ROUND(I1661*H1661,2)</f>
        <v>0</v>
      </c>
      <c r="BL1661" s="11" t="s">
        <v>112</v>
      </c>
      <c r="BM1661" s="208" t="s">
        <v>2798</v>
      </c>
    </row>
    <row r="1662" s="2" customFormat="1">
      <c r="A1662" s="32"/>
      <c r="B1662" s="33"/>
      <c r="C1662" s="34"/>
      <c r="D1662" s="210" t="s">
        <v>115</v>
      </c>
      <c r="E1662" s="34"/>
      <c r="F1662" s="211" t="s">
        <v>2799</v>
      </c>
      <c r="G1662" s="34"/>
      <c r="H1662" s="34"/>
      <c r="I1662" s="134"/>
      <c r="J1662" s="34"/>
      <c r="K1662" s="34"/>
      <c r="L1662" s="38"/>
      <c r="M1662" s="212"/>
      <c r="N1662" s="213"/>
      <c r="O1662" s="85"/>
      <c r="P1662" s="85"/>
      <c r="Q1662" s="85"/>
      <c r="R1662" s="85"/>
      <c r="S1662" s="85"/>
      <c r="T1662" s="86"/>
      <c r="U1662" s="32"/>
      <c r="V1662" s="32"/>
      <c r="W1662" s="32"/>
      <c r="X1662" s="32"/>
      <c r="Y1662" s="32"/>
      <c r="Z1662" s="32"/>
      <c r="AA1662" s="32"/>
      <c r="AB1662" s="32"/>
      <c r="AC1662" s="32"/>
      <c r="AD1662" s="32"/>
      <c r="AE1662" s="32"/>
      <c r="AT1662" s="11" t="s">
        <v>115</v>
      </c>
      <c r="AU1662" s="11" t="s">
        <v>76</v>
      </c>
    </row>
    <row r="1663" s="2" customFormat="1">
      <c r="A1663" s="32"/>
      <c r="B1663" s="33"/>
      <c r="C1663" s="34"/>
      <c r="D1663" s="210" t="s">
        <v>117</v>
      </c>
      <c r="E1663" s="34"/>
      <c r="F1663" s="214" t="s">
        <v>2800</v>
      </c>
      <c r="G1663" s="34"/>
      <c r="H1663" s="34"/>
      <c r="I1663" s="134"/>
      <c r="J1663" s="34"/>
      <c r="K1663" s="34"/>
      <c r="L1663" s="38"/>
      <c r="M1663" s="212"/>
      <c r="N1663" s="213"/>
      <c r="O1663" s="85"/>
      <c r="P1663" s="85"/>
      <c r="Q1663" s="85"/>
      <c r="R1663" s="85"/>
      <c r="S1663" s="85"/>
      <c r="T1663" s="86"/>
      <c r="U1663" s="32"/>
      <c r="V1663" s="32"/>
      <c r="W1663" s="32"/>
      <c r="X1663" s="32"/>
      <c r="Y1663" s="32"/>
      <c r="Z1663" s="32"/>
      <c r="AA1663" s="32"/>
      <c r="AB1663" s="32"/>
      <c r="AC1663" s="32"/>
      <c r="AD1663" s="32"/>
      <c r="AE1663" s="32"/>
      <c r="AT1663" s="11" t="s">
        <v>117</v>
      </c>
      <c r="AU1663" s="11" t="s">
        <v>76</v>
      </c>
    </row>
    <row r="1664" s="2" customFormat="1" ht="16.5" customHeight="1">
      <c r="A1664" s="32"/>
      <c r="B1664" s="33"/>
      <c r="C1664" s="196" t="s">
        <v>2801</v>
      </c>
      <c r="D1664" s="196" t="s">
        <v>108</v>
      </c>
      <c r="E1664" s="197" t="s">
        <v>2802</v>
      </c>
      <c r="F1664" s="198" t="s">
        <v>2803</v>
      </c>
      <c r="G1664" s="199" t="s">
        <v>121</v>
      </c>
      <c r="H1664" s="200">
        <v>10</v>
      </c>
      <c r="I1664" s="201"/>
      <c r="J1664" s="202">
        <f>ROUND(I1664*H1664,2)</f>
        <v>0</v>
      </c>
      <c r="K1664" s="203"/>
      <c r="L1664" s="38"/>
      <c r="M1664" s="204" t="s">
        <v>1</v>
      </c>
      <c r="N1664" s="205" t="s">
        <v>41</v>
      </c>
      <c r="O1664" s="85"/>
      <c r="P1664" s="206">
        <f>O1664*H1664</f>
        <v>0</v>
      </c>
      <c r="Q1664" s="206">
        <v>0</v>
      </c>
      <c r="R1664" s="206">
        <f>Q1664*H1664</f>
        <v>0</v>
      </c>
      <c r="S1664" s="206">
        <v>0</v>
      </c>
      <c r="T1664" s="207">
        <f>S1664*H1664</f>
        <v>0</v>
      </c>
      <c r="U1664" s="32"/>
      <c r="V1664" s="32"/>
      <c r="W1664" s="32"/>
      <c r="X1664" s="32"/>
      <c r="Y1664" s="32"/>
      <c r="Z1664" s="32"/>
      <c r="AA1664" s="32"/>
      <c r="AB1664" s="32"/>
      <c r="AC1664" s="32"/>
      <c r="AD1664" s="32"/>
      <c r="AE1664" s="32"/>
      <c r="AR1664" s="208" t="s">
        <v>112</v>
      </c>
      <c r="AT1664" s="208" t="s">
        <v>108</v>
      </c>
      <c r="AU1664" s="208" t="s">
        <v>76</v>
      </c>
      <c r="AY1664" s="11" t="s">
        <v>113</v>
      </c>
      <c r="BE1664" s="209">
        <f>IF(N1664="základní",J1664,0)</f>
        <v>0</v>
      </c>
      <c r="BF1664" s="209">
        <f>IF(N1664="snížená",J1664,0)</f>
        <v>0</v>
      </c>
      <c r="BG1664" s="209">
        <f>IF(N1664="zákl. přenesená",J1664,0)</f>
        <v>0</v>
      </c>
      <c r="BH1664" s="209">
        <f>IF(N1664="sníž. přenesená",J1664,0)</f>
        <v>0</v>
      </c>
      <c r="BI1664" s="209">
        <f>IF(N1664="nulová",J1664,0)</f>
        <v>0</v>
      </c>
      <c r="BJ1664" s="11" t="s">
        <v>84</v>
      </c>
      <c r="BK1664" s="209">
        <f>ROUND(I1664*H1664,2)</f>
        <v>0</v>
      </c>
      <c r="BL1664" s="11" t="s">
        <v>112</v>
      </c>
      <c r="BM1664" s="208" t="s">
        <v>2804</v>
      </c>
    </row>
    <row r="1665" s="2" customFormat="1">
      <c r="A1665" s="32"/>
      <c r="B1665" s="33"/>
      <c r="C1665" s="34"/>
      <c r="D1665" s="210" t="s">
        <v>115</v>
      </c>
      <c r="E1665" s="34"/>
      <c r="F1665" s="211" t="s">
        <v>2805</v>
      </c>
      <c r="G1665" s="34"/>
      <c r="H1665" s="34"/>
      <c r="I1665" s="134"/>
      <c r="J1665" s="34"/>
      <c r="K1665" s="34"/>
      <c r="L1665" s="38"/>
      <c r="M1665" s="212"/>
      <c r="N1665" s="213"/>
      <c r="O1665" s="85"/>
      <c r="P1665" s="85"/>
      <c r="Q1665" s="85"/>
      <c r="R1665" s="85"/>
      <c r="S1665" s="85"/>
      <c r="T1665" s="86"/>
      <c r="U1665" s="32"/>
      <c r="V1665" s="32"/>
      <c r="W1665" s="32"/>
      <c r="X1665" s="32"/>
      <c r="Y1665" s="32"/>
      <c r="Z1665" s="32"/>
      <c r="AA1665" s="32"/>
      <c r="AB1665" s="32"/>
      <c r="AC1665" s="32"/>
      <c r="AD1665" s="32"/>
      <c r="AE1665" s="32"/>
      <c r="AT1665" s="11" t="s">
        <v>115</v>
      </c>
      <c r="AU1665" s="11" t="s">
        <v>76</v>
      </c>
    </row>
    <row r="1666" s="2" customFormat="1">
      <c r="A1666" s="32"/>
      <c r="B1666" s="33"/>
      <c r="C1666" s="34"/>
      <c r="D1666" s="210" t="s">
        <v>117</v>
      </c>
      <c r="E1666" s="34"/>
      <c r="F1666" s="214" t="s">
        <v>2800</v>
      </c>
      <c r="G1666" s="34"/>
      <c r="H1666" s="34"/>
      <c r="I1666" s="134"/>
      <c r="J1666" s="34"/>
      <c r="K1666" s="34"/>
      <c r="L1666" s="38"/>
      <c r="M1666" s="212"/>
      <c r="N1666" s="213"/>
      <c r="O1666" s="85"/>
      <c r="P1666" s="85"/>
      <c r="Q1666" s="85"/>
      <c r="R1666" s="85"/>
      <c r="S1666" s="85"/>
      <c r="T1666" s="86"/>
      <c r="U1666" s="32"/>
      <c r="V1666" s="32"/>
      <c r="W1666" s="32"/>
      <c r="X1666" s="32"/>
      <c r="Y1666" s="32"/>
      <c r="Z1666" s="32"/>
      <c r="AA1666" s="32"/>
      <c r="AB1666" s="32"/>
      <c r="AC1666" s="32"/>
      <c r="AD1666" s="32"/>
      <c r="AE1666" s="32"/>
      <c r="AT1666" s="11" t="s">
        <v>117</v>
      </c>
      <c r="AU1666" s="11" t="s">
        <v>76</v>
      </c>
    </row>
    <row r="1667" s="2" customFormat="1" ht="16.5" customHeight="1">
      <c r="A1667" s="32"/>
      <c r="B1667" s="33"/>
      <c r="C1667" s="196" t="s">
        <v>2806</v>
      </c>
      <c r="D1667" s="196" t="s">
        <v>108</v>
      </c>
      <c r="E1667" s="197" t="s">
        <v>2807</v>
      </c>
      <c r="F1667" s="198" t="s">
        <v>2808</v>
      </c>
      <c r="G1667" s="199" t="s">
        <v>2792</v>
      </c>
      <c r="H1667" s="200">
        <v>5</v>
      </c>
      <c r="I1667" s="201"/>
      <c r="J1667" s="202">
        <f>ROUND(I1667*H1667,2)</f>
        <v>0</v>
      </c>
      <c r="K1667" s="203"/>
      <c r="L1667" s="38"/>
      <c r="M1667" s="204" t="s">
        <v>1</v>
      </c>
      <c r="N1667" s="205" t="s">
        <v>41</v>
      </c>
      <c r="O1667" s="85"/>
      <c r="P1667" s="206">
        <f>O1667*H1667</f>
        <v>0</v>
      </c>
      <c r="Q1667" s="206">
        <v>0</v>
      </c>
      <c r="R1667" s="206">
        <f>Q1667*H1667</f>
        <v>0</v>
      </c>
      <c r="S1667" s="206">
        <v>0</v>
      </c>
      <c r="T1667" s="207">
        <f>S1667*H1667</f>
        <v>0</v>
      </c>
      <c r="U1667" s="32"/>
      <c r="V1667" s="32"/>
      <c r="W1667" s="32"/>
      <c r="X1667" s="32"/>
      <c r="Y1667" s="32"/>
      <c r="Z1667" s="32"/>
      <c r="AA1667" s="32"/>
      <c r="AB1667" s="32"/>
      <c r="AC1667" s="32"/>
      <c r="AD1667" s="32"/>
      <c r="AE1667" s="32"/>
      <c r="AR1667" s="208" t="s">
        <v>112</v>
      </c>
      <c r="AT1667" s="208" t="s">
        <v>108</v>
      </c>
      <c r="AU1667" s="208" t="s">
        <v>76</v>
      </c>
      <c r="AY1667" s="11" t="s">
        <v>113</v>
      </c>
      <c r="BE1667" s="209">
        <f>IF(N1667="základní",J1667,0)</f>
        <v>0</v>
      </c>
      <c r="BF1667" s="209">
        <f>IF(N1667="snížená",J1667,0)</f>
        <v>0</v>
      </c>
      <c r="BG1667" s="209">
        <f>IF(N1667="zákl. přenesená",J1667,0)</f>
        <v>0</v>
      </c>
      <c r="BH1667" s="209">
        <f>IF(N1667="sníž. přenesená",J1667,0)</f>
        <v>0</v>
      </c>
      <c r="BI1667" s="209">
        <f>IF(N1667="nulová",J1667,0)</f>
        <v>0</v>
      </c>
      <c r="BJ1667" s="11" t="s">
        <v>84</v>
      </c>
      <c r="BK1667" s="209">
        <f>ROUND(I1667*H1667,2)</f>
        <v>0</v>
      </c>
      <c r="BL1667" s="11" t="s">
        <v>112</v>
      </c>
      <c r="BM1667" s="208" t="s">
        <v>2809</v>
      </c>
    </row>
    <row r="1668" s="2" customFormat="1">
      <c r="A1668" s="32"/>
      <c r="B1668" s="33"/>
      <c r="C1668" s="34"/>
      <c r="D1668" s="210" t="s">
        <v>115</v>
      </c>
      <c r="E1668" s="34"/>
      <c r="F1668" s="211" t="s">
        <v>2810</v>
      </c>
      <c r="G1668" s="34"/>
      <c r="H1668" s="34"/>
      <c r="I1668" s="134"/>
      <c r="J1668" s="34"/>
      <c r="K1668" s="34"/>
      <c r="L1668" s="38"/>
      <c r="M1668" s="212"/>
      <c r="N1668" s="213"/>
      <c r="O1668" s="85"/>
      <c r="P1668" s="85"/>
      <c r="Q1668" s="85"/>
      <c r="R1668" s="85"/>
      <c r="S1668" s="85"/>
      <c r="T1668" s="86"/>
      <c r="U1668" s="32"/>
      <c r="V1668" s="32"/>
      <c r="W1668" s="32"/>
      <c r="X1668" s="32"/>
      <c r="Y1668" s="32"/>
      <c r="Z1668" s="32"/>
      <c r="AA1668" s="32"/>
      <c r="AB1668" s="32"/>
      <c r="AC1668" s="32"/>
      <c r="AD1668" s="32"/>
      <c r="AE1668" s="32"/>
      <c r="AT1668" s="11" t="s">
        <v>115</v>
      </c>
      <c r="AU1668" s="11" t="s">
        <v>76</v>
      </c>
    </row>
    <row r="1669" s="2" customFormat="1">
      <c r="A1669" s="32"/>
      <c r="B1669" s="33"/>
      <c r="C1669" s="34"/>
      <c r="D1669" s="210" t="s">
        <v>117</v>
      </c>
      <c r="E1669" s="34"/>
      <c r="F1669" s="214" t="s">
        <v>2800</v>
      </c>
      <c r="G1669" s="34"/>
      <c r="H1669" s="34"/>
      <c r="I1669" s="134"/>
      <c r="J1669" s="34"/>
      <c r="K1669" s="34"/>
      <c r="L1669" s="38"/>
      <c r="M1669" s="212"/>
      <c r="N1669" s="213"/>
      <c r="O1669" s="85"/>
      <c r="P1669" s="85"/>
      <c r="Q1669" s="85"/>
      <c r="R1669" s="85"/>
      <c r="S1669" s="85"/>
      <c r="T1669" s="86"/>
      <c r="U1669" s="32"/>
      <c r="V1669" s="32"/>
      <c r="W1669" s="32"/>
      <c r="X1669" s="32"/>
      <c r="Y1669" s="32"/>
      <c r="Z1669" s="32"/>
      <c r="AA1669" s="32"/>
      <c r="AB1669" s="32"/>
      <c r="AC1669" s="32"/>
      <c r="AD1669" s="32"/>
      <c r="AE1669" s="32"/>
      <c r="AT1669" s="11" t="s">
        <v>117</v>
      </c>
      <c r="AU1669" s="11" t="s">
        <v>76</v>
      </c>
    </row>
    <row r="1670" s="2" customFormat="1" ht="16.5" customHeight="1">
      <c r="A1670" s="32"/>
      <c r="B1670" s="33"/>
      <c r="C1670" s="196" t="s">
        <v>2811</v>
      </c>
      <c r="D1670" s="196" t="s">
        <v>108</v>
      </c>
      <c r="E1670" s="197" t="s">
        <v>2812</v>
      </c>
      <c r="F1670" s="198" t="s">
        <v>2813</v>
      </c>
      <c r="G1670" s="199" t="s">
        <v>121</v>
      </c>
      <c r="H1670" s="200">
        <v>10</v>
      </c>
      <c r="I1670" s="201"/>
      <c r="J1670" s="202">
        <f>ROUND(I1670*H1670,2)</f>
        <v>0</v>
      </c>
      <c r="K1670" s="203"/>
      <c r="L1670" s="38"/>
      <c r="M1670" s="204" t="s">
        <v>1</v>
      </c>
      <c r="N1670" s="205" t="s">
        <v>41</v>
      </c>
      <c r="O1670" s="85"/>
      <c r="P1670" s="206">
        <f>O1670*H1670</f>
        <v>0</v>
      </c>
      <c r="Q1670" s="206">
        <v>0</v>
      </c>
      <c r="R1670" s="206">
        <f>Q1670*H1670</f>
        <v>0</v>
      </c>
      <c r="S1670" s="206">
        <v>0</v>
      </c>
      <c r="T1670" s="207">
        <f>S1670*H1670</f>
        <v>0</v>
      </c>
      <c r="U1670" s="32"/>
      <c r="V1670" s="32"/>
      <c r="W1670" s="32"/>
      <c r="X1670" s="32"/>
      <c r="Y1670" s="32"/>
      <c r="Z1670" s="32"/>
      <c r="AA1670" s="32"/>
      <c r="AB1670" s="32"/>
      <c r="AC1670" s="32"/>
      <c r="AD1670" s="32"/>
      <c r="AE1670" s="32"/>
      <c r="AR1670" s="208" t="s">
        <v>112</v>
      </c>
      <c r="AT1670" s="208" t="s">
        <v>108</v>
      </c>
      <c r="AU1670" s="208" t="s">
        <v>76</v>
      </c>
      <c r="AY1670" s="11" t="s">
        <v>113</v>
      </c>
      <c r="BE1670" s="209">
        <f>IF(N1670="základní",J1670,0)</f>
        <v>0</v>
      </c>
      <c r="BF1670" s="209">
        <f>IF(N1670="snížená",J1670,0)</f>
        <v>0</v>
      </c>
      <c r="BG1670" s="209">
        <f>IF(N1670="zákl. přenesená",J1670,0)</f>
        <v>0</v>
      </c>
      <c r="BH1670" s="209">
        <f>IF(N1670="sníž. přenesená",J1670,0)</f>
        <v>0</v>
      </c>
      <c r="BI1670" s="209">
        <f>IF(N1670="nulová",J1670,0)</f>
        <v>0</v>
      </c>
      <c r="BJ1670" s="11" t="s">
        <v>84</v>
      </c>
      <c r="BK1670" s="209">
        <f>ROUND(I1670*H1670,2)</f>
        <v>0</v>
      </c>
      <c r="BL1670" s="11" t="s">
        <v>112</v>
      </c>
      <c r="BM1670" s="208" t="s">
        <v>2814</v>
      </c>
    </row>
    <row r="1671" s="2" customFormat="1">
      <c r="A1671" s="32"/>
      <c r="B1671" s="33"/>
      <c r="C1671" s="34"/>
      <c r="D1671" s="210" t="s">
        <v>115</v>
      </c>
      <c r="E1671" s="34"/>
      <c r="F1671" s="211" t="s">
        <v>2815</v>
      </c>
      <c r="G1671" s="34"/>
      <c r="H1671" s="34"/>
      <c r="I1671" s="134"/>
      <c r="J1671" s="34"/>
      <c r="K1671" s="34"/>
      <c r="L1671" s="38"/>
      <c r="M1671" s="212"/>
      <c r="N1671" s="213"/>
      <c r="O1671" s="85"/>
      <c r="P1671" s="85"/>
      <c r="Q1671" s="85"/>
      <c r="R1671" s="85"/>
      <c r="S1671" s="85"/>
      <c r="T1671" s="86"/>
      <c r="U1671" s="32"/>
      <c r="V1671" s="32"/>
      <c r="W1671" s="32"/>
      <c r="X1671" s="32"/>
      <c r="Y1671" s="32"/>
      <c r="Z1671" s="32"/>
      <c r="AA1671" s="32"/>
      <c r="AB1671" s="32"/>
      <c r="AC1671" s="32"/>
      <c r="AD1671" s="32"/>
      <c r="AE1671" s="32"/>
      <c r="AT1671" s="11" t="s">
        <v>115</v>
      </c>
      <c r="AU1671" s="11" t="s">
        <v>76</v>
      </c>
    </row>
    <row r="1672" s="2" customFormat="1">
      <c r="A1672" s="32"/>
      <c r="B1672" s="33"/>
      <c r="C1672" s="34"/>
      <c r="D1672" s="210" t="s">
        <v>117</v>
      </c>
      <c r="E1672" s="34"/>
      <c r="F1672" s="214" t="s">
        <v>2816</v>
      </c>
      <c r="G1672" s="34"/>
      <c r="H1672" s="34"/>
      <c r="I1672" s="134"/>
      <c r="J1672" s="34"/>
      <c r="K1672" s="34"/>
      <c r="L1672" s="38"/>
      <c r="M1672" s="212"/>
      <c r="N1672" s="213"/>
      <c r="O1672" s="85"/>
      <c r="P1672" s="85"/>
      <c r="Q1672" s="85"/>
      <c r="R1672" s="85"/>
      <c r="S1672" s="85"/>
      <c r="T1672" s="86"/>
      <c r="U1672" s="32"/>
      <c r="V1672" s="32"/>
      <c r="W1672" s="32"/>
      <c r="X1672" s="32"/>
      <c r="Y1672" s="32"/>
      <c r="Z1672" s="32"/>
      <c r="AA1672" s="32"/>
      <c r="AB1672" s="32"/>
      <c r="AC1672" s="32"/>
      <c r="AD1672" s="32"/>
      <c r="AE1672" s="32"/>
      <c r="AT1672" s="11" t="s">
        <v>117</v>
      </c>
      <c r="AU1672" s="11" t="s">
        <v>76</v>
      </c>
    </row>
    <row r="1673" s="2" customFormat="1" ht="16.5" customHeight="1">
      <c r="A1673" s="32"/>
      <c r="B1673" s="33"/>
      <c r="C1673" s="196" t="s">
        <v>2817</v>
      </c>
      <c r="D1673" s="196" t="s">
        <v>108</v>
      </c>
      <c r="E1673" s="197" t="s">
        <v>2818</v>
      </c>
      <c r="F1673" s="198" t="s">
        <v>2819</v>
      </c>
      <c r="G1673" s="199" t="s">
        <v>121</v>
      </c>
      <c r="H1673" s="200">
        <v>10</v>
      </c>
      <c r="I1673" s="201"/>
      <c r="J1673" s="202">
        <f>ROUND(I1673*H1673,2)</f>
        <v>0</v>
      </c>
      <c r="K1673" s="203"/>
      <c r="L1673" s="38"/>
      <c r="M1673" s="204" t="s">
        <v>1</v>
      </c>
      <c r="N1673" s="205" t="s">
        <v>41</v>
      </c>
      <c r="O1673" s="85"/>
      <c r="P1673" s="206">
        <f>O1673*H1673</f>
        <v>0</v>
      </c>
      <c r="Q1673" s="206">
        <v>0</v>
      </c>
      <c r="R1673" s="206">
        <f>Q1673*H1673</f>
        <v>0</v>
      </c>
      <c r="S1673" s="206">
        <v>0</v>
      </c>
      <c r="T1673" s="207">
        <f>S1673*H1673</f>
        <v>0</v>
      </c>
      <c r="U1673" s="32"/>
      <c r="V1673" s="32"/>
      <c r="W1673" s="32"/>
      <c r="X1673" s="32"/>
      <c r="Y1673" s="32"/>
      <c r="Z1673" s="32"/>
      <c r="AA1673" s="32"/>
      <c r="AB1673" s="32"/>
      <c r="AC1673" s="32"/>
      <c r="AD1673" s="32"/>
      <c r="AE1673" s="32"/>
      <c r="AR1673" s="208" t="s">
        <v>112</v>
      </c>
      <c r="AT1673" s="208" t="s">
        <v>108</v>
      </c>
      <c r="AU1673" s="208" t="s">
        <v>76</v>
      </c>
      <c r="AY1673" s="11" t="s">
        <v>113</v>
      </c>
      <c r="BE1673" s="209">
        <f>IF(N1673="základní",J1673,0)</f>
        <v>0</v>
      </c>
      <c r="BF1673" s="209">
        <f>IF(N1673="snížená",J1673,0)</f>
        <v>0</v>
      </c>
      <c r="BG1673" s="209">
        <f>IF(N1673="zákl. přenesená",J1673,0)</f>
        <v>0</v>
      </c>
      <c r="BH1673" s="209">
        <f>IF(N1673="sníž. přenesená",J1673,0)</f>
        <v>0</v>
      </c>
      <c r="BI1673" s="209">
        <f>IF(N1673="nulová",J1673,0)</f>
        <v>0</v>
      </c>
      <c r="BJ1673" s="11" t="s">
        <v>84</v>
      </c>
      <c r="BK1673" s="209">
        <f>ROUND(I1673*H1673,2)</f>
        <v>0</v>
      </c>
      <c r="BL1673" s="11" t="s">
        <v>112</v>
      </c>
      <c r="BM1673" s="208" t="s">
        <v>2820</v>
      </c>
    </row>
    <row r="1674" s="2" customFormat="1">
      <c r="A1674" s="32"/>
      <c r="B1674" s="33"/>
      <c r="C1674" s="34"/>
      <c r="D1674" s="210" t="s">
        <v>115</v>
      </c>
      <c r="E1674" s="34"/>
      <c r="F1674" s="211" t="s">
        <v>2821</v>
      </c>
      <c r="G1674" s="34"/>
      <c r="H1674" s="34"/>
      <c r="I1674" s="134"/>
      <c r="J1674" s="34"/>
      <c r="K1674" s="34"/>
      <c r="L1674" s="38"/>
      <c r="M1674" s="212"/>
      <c r="N1674" s="213"/>
      <c r="O1674" s="85"/>
      <c r="P1674" s="85"/>
      <c r="Q1674" s="85"/>
      <c r="R1674" s="85"/>
      <c r="S1674" s="85"/>
      <c r="T1674" s="86"/>
      <c r="U1674" s="32"/>
      <c r="V1674" s="32"/>
      <c r="W1674" s="32"/>
      <c r="X1674" s="32"/>
      <c r="Y1674" s="32"/>
      <c r="Z1674" s="32"/>
      <c r="AA1674" s="32"/>
      <c r="AB1674" s="32"/>
      <c r="AC1674" s="32"/>
      <c r="AD1674" s="32"/>
      <c r="AE1674" s="32"/>
      <c r="AT1674" s="11" t="s">
        <v>115</v>
      </c>
      <c r="AU1674" s="11" t="s">
        <v>76</v>
      </c>
    </row>
    <row r="1675" s="2" customFormat="1">
      <c r="A1675" s="32"/>
      <c r="B1675" s="33"/>
      <c r="C1675" s="34"/>
      <c r="D1675" s="210" t="s">
        <v>117</v>
      </c>
      <c r="E1675" s="34"/>
      <c r="F1675" s="214" t="s">
        <v>2816</v>
      </c>
      <c r="G1675" s="34"/>
      <c r="H1675" s="34"/>
      <c r="I1675" s="134"/>
      <c r="J1675" s="34"/>
      <c r="K1675" s="34"/>
      <c r="L1675" s="38"/>
      <c r="M1675" s="212"/>
      <c r="N1675" s="213"/>
      <c r="O1675" s="85"/>
      <c r="P1675" s="85"/>
      <c r="Q1675" s="85"/>
      <c r="R1675" s="85"/>
      <c r="S1675" s="85"/>
      <c r="T1675" s="86"/>
      <c r="U1675" s="32"/>
      <c r="V1675" s="32"/>
      <c r="W1675" s="32"/>
      <c r="X1675" s="32"/>
      <c r="Y1675" s="32"/>
      <c r="Z1675" s="32"/>
      <c r="AA1675" s="32"/>
      <c r="AB1675" s="32"/>
      <c r="AC1675" s="32"/>
      <c r="AD1675" s="32"/>
      <c r="AE1675" s="32"/>
      <c r="AT1675" s="11" t="s">
        <v>117</v>
      </c>
      <c r="AU1675" s="11" t="s">
        <v>76</v>
      </c>
    </row>
    <row r="1676" s="2" customFormat="1" ht="16.5" customHeight="1">
      <c r="A1676" s="32"/>
      <c r="B1676" s="33"/>
      <c r="C1676" s="196" t="s">
        <v>2822</v>
      </c>
      <c r="D1676" s="196" t="s">
        <v>108</v>
      </c>
      <c r="E1676" s="197" t="s">
        <v>2823</v>
      </c>
      <c r="F1676" s="198" t="s">
        <v>2824</v>
      </c>
      <c r="G1676" s="199" t="s">
        <v>2792</v>
      </c>
      <c r="H1676" s="200">
        <v>5</v>
      </c>
      <c r="I1676" s="201"/>
      <c r="J1676" s="202">
        <f>ROUND(I1676*H1676,2)</f>
        <v>0</v>
      </c>
      <c r="K1676" s="203"/>
      <c r="L1676" s="38"/>
      <c r="M1676" s="204" t="s">
        <v>1</v>
      </c>
      <c r="N1676" s="205" t="s">
        <v>41</v>
      </c>
      <c r="O1676" s="85"/>
      <c r="P1676" s="206">
        <f>O1676*H1676</f>
        <v>0</v>
      </c>
      <c r="Q1676" s="206">
        <v>0</v>
      </c>
      <c r="R1676" s="206">
        <f>Q1676*H1676</f>
        <v>0</v>
      </c>
      <c r="S1676" s="206">
        <v>0</v>
      </c>
      <c r="T1676" s="207">
        <f>S1676*H1676</f>
        <v>0</v>
      </c>
      <c r="U1676" s="32"/>
      <c r="V1676" s="32"/>
      <c r="W1676" s="32"/>
      <c r="X1676" s="32"/>
      <c r="Y1676" s="32"/>
      <c r="Z1676" s="32"/>
      <c r="AA1676" s="32"/>
      <c r="AB1676" s="32"/>
      <c r="AC1676" s="32"/>
      <c r="AD1676" s="32"/>
      <c r="AE1676" s="32"/>
      <c r="AR1676" s="208" t="s">
        <v>112</v>
      </c>
      <c r="AT1676" s="208" t="s">
        <v>108</v>
      </c>
      <c r="AU1676" s="208" t="s">
        <v>76</v>
      </c>
      <c r="AY1676" s="11" t="s">
        <v>113</v>
      </c>
      <c r="BE1676" s="209">
        <f>IF(N1676="základní",J1676,0)</f>
        <v>0</v>
      </c>
      <c r="BF1676" s="209">
        <f>IF(N1676="snížená",J1676,0)</f>
        <v>0</v>
      </c>
      <c r="BG1676" s="209">
        <f>IF(N1676="zákl. přenesená",J1676,0)</f>
        <v>0</v>
      </c>
      <c r="BH1676" s="209">
        <f>IF(N1676="sníž. přenesená",J1676,0)</f>
        <v>0</v>
      </c>
      <c r="BI1676" s="209">
        <f>IF(N1676="nulová",J1676,0)</f>
        <v>0</v>
      </c>
      <c r="BJ1676" s="11" t="s">
        <v>84</v>
      </c>
      <c r="BK1676" s="209">
        <f>ROUND(I1676*H1676,2)</f>
        <v>0</v>
      </c>
      <c r="BL1676" s="11" t="s">
        <v>112</v>
      </c>
      <c r="BM1676" s="208" t="s">
        <v>2825</v>
      </c>
    </row>
    <row r="1677" s="2" customFormat="1">
      <c r="A1677" s="32"/>
      <c r="B1677" s="33"/>
      <c r="C1677" s="34"/>
      <c r="D1677" s="210" t="s">
        <v>115</v>
      </c>
      <c r="E1677" s="34"/>
      <c r="F1677" s="211" t="s">
        <v>2826</v>
      </c>
      <c r="G1677" s="34"/>
      <c r="H1677" s="34"/>
      <c r="I1677" s="134"/>
      <c r="J1677" s="34"/>
      <c r="K1677" s="34"/>
      <c r="L1677" s="38"/>
      <c r="M1677" s="212"/>
      <c r="N1677" s="213"/>
      <c r="O1677" s="85"/>
      <c r="P1677" s="85"/>
      <c r="Q1677" s="85"/>
      <c r="R1677" s="85"/>
      <c r="S1677" s="85"/>
      <c r="T1677" s="86"/>
      <c r="U1677" s="32"/>
      <c r="V1677" s="32"/>
      <c r="W1677" s="32"/>
      <c r="X1677" s="32"/>
      <c r="Y1677" s="32"/>
      <c r="Z1677" s="32"/>
      <c r="AA1677" s="32"/>
      <c r="AB1677" s="32"/>
      <c r="AC1677" s="32"/>
      <c r="AD1677" s="32"/>
      <c r="AE1677" s="32"/>
      <c r="AT1677" s="11" t="s">
        <v>115</v>
      </c>
      <c r="AU1677" s="11" t="s">
        <v>76</v>
      </c>
    </row>
    <row r="1678" s="2" customFormat="1">
      <c r="A1678" s="32"/>
      <c r="B1678" s="33"/>
      <c r="C1678" s="34"/>
      <c r="D1678" s="210" t="s">
        <v>117</v>
      </c>
      <c r="E1678" s="34"/>
      <c r="F1678" s="214" t="s">
        <v>2816</v>
      </c>
      <c r="G1678" s="34"/>
      <c r="H1678" s="34"/>
      <c r="I1678" s="134"/>
      <c r="J1678" s="34"/>
      <c r="K1678" s="34"/>
      <c r="L1678" s="38"/>
      <c r="M1678" s="212"/>
      <c r="N1678" s="213"/>
      <c r="O1678" s="85"/>
      <c r="P1678" s="85"/>
      <c r="Q1678" s="85"/>
      <c r="R1678" s="85"/>
      <c r="S1678" s="85"/>
      <c r="T1678" s="86"/>
      <c r="U1678" s="32"/>
      <c r="V1678" s="32"/>
      <c r="W1678" s="32"/>
      <c r="X1678" s="32"/>
      <c r="Y1678" s="32"/>
      <c r="Z1678" s="32"/>
      <c r="AA1678" s="32"/>
      <c r="AB1678" s="32"/>
      <c r="AC1678" s="32"/>
      <c r="AD1678" s="32"/>
      <c r="AE1678" s="32"/>
      <c r="AT1678" s="11" t="s">
        <v>117</v>
      </c>
      <c r="AU1678" s="11" t="s">
        <v>76</v>
      </c>
    </row>
    <row r="1679" s="2" customFormat="1" ht="16.5" customHeight="1">
      <c r="A1679" s="32"/>
      <c r="B1679" s="33"/>
      <c r="C1679" s="196" t="s">
        <v>2827</v>
      </c>
      <c r="D1679" s="196" t="s">
        <v>108</v>
      </c>
      <c r="E1679" s="197" t="s">
        <v>2828</v>
      </c>
      <c r="F1679" s="198" t="s">
        <v>2829</v>
      </c>
      <c r="G1679" s="199" t="s">
        <v>121</v>
      </c>
      <c r="H1679" s="200">
        <v>10</v>
      </c>
      <c r="I1679" s="201"/>
      <c r="J1679" s="202">
        <f>ROUND(I1679*H1679,2)</f>
        <v>0</v>
      </c>
      <c r="K1679" s="203"/>
      <c r="L1679" s="38"/>
      <c r="M1679" s="204" t="s">
        <v>1</v>
      </c>
      <c r="N1679" s="205" t="s">
        <v>41</v>
      </c>
      <c r="O1679" s="85"/>
      <c r="P1679" s="206">
        <f>O1679*H1679</f>
        <v>0</v>
      </c>
      <c r="Q1679" s="206">
        <v>0</v>
      </c>
      <c r="R1679" s="206">
        <f>Q1679*H1679</f>
        <v>0</v>
      </c>
      <c r="S1679" s="206">
        <v>0</v>
      </c>
      <c r="T1679" s="207">
        <f>S1679*H1679</f>
        <v>0</v>
      </c>
      <c r="U1679" s="32"/>
      <c r="V1679" s="32"/>
      <c r="W1679" s="32"/>
      <c r="X1679" s="32"/>
      <c r="Y1679" s="32"/>
      <c r="Z1679" s="32"/>
      <c r="AA1679" s="32"/>
      <c r="AB1679" s="32"/>
      <c r="AC1679" s="32"/>
      <c r="AD1679" s="32"/>
      <c r="AE1679" s="32"/>
      <c r="AR1679" s="208" t="s">
        <v>112</v>
      </c>
      <c r="AT1679" s="208" t="s">
        <v>108</v>
      </c>
      <c r="AU1679" s="208" t="s">
        <v>76</v>
      </c>
      <c r="AY1679" s="11" t="s">
        <v>113</v>
      </c>
      <c r="BE1679" s="209">
        <f>IF(N1679="základní",J1679,0)</f>
        <v>0</v>
      </c>
      <c r="BF1679" s="209">
        <f>IF(N1679="snížená",J1679,0)</f>
        <v>0</v>
      </c>
      <c r="BG1679" s="209">
        <f>IF(N1679="zákl. přenesená",J1679,0)</f>
        <v>0</v>
      </c>
      <c r="BH1679" s="209">
        <f>IF(N1679="sníž. přenesená",J1679,0)</f>
        <v>0</v>
      </c>
      <c r="BI1679" s="209">
        <f>IF(N1679="nulová",J1679,0)</f>
        <v>0</v>
      </c>
      <c r="BJ1679" s="11" t="s">
        <v>84</v>
      </c>
      <c r="BK1679" s="209">
        <f>ROUND(I1679*H1679,2)</f>
        <v>0</v>
      </c>
      <c r="BL1679" s="11" t="s">
        <v>112</v>
      </c>
      <c r="BM1679" s="208" t="s">
        <v>2830</v>
      </c>
    </row>
    <row r="1680" s="2" customFormat="1">
      <c r="A1680" s="32"/>
      <c r="B1680" s="33"/>
      <c r="C1680" s="34"/>
      <c r="D1680" s="210" t="s">
        <v>115</v>
      </c>
      <c r="E1680" s="34"/>
      <c r="F1680" s="211" t="s">
        <v>2831</v>
      </c>
      <c r="G1680" s="34"/>
      <c r="H1680" s="34"/>
      <c r="I1680" s="134"/>
      <c r="J1680" s="34"/>
      <c r="K1680" s="34"/>
      <c r="L1680" s="38"/>
      <c r="M1680" s="212"/>
      <c r="N1680" s="213"/>
      <c r="O1680" s="85"/>
      <c r="P1680" s="85"/>
      <c r="Q1680" s="85"/>
      <c r="R1680" s="85"/>
      <c r="S1680" s="85"/>
      <c r="T1680" s="86"/>
      <c r="U1680" s="32"/>
      <c r="V1680" s="32"/>
      <c r="W1680" s="32"/>
      <c r="X1680" s="32"/>
      <c r="Y1680" s="32"/>
      <c r="Z1680" s="32"/>
      <c r="AA1680" s="32"/>
      <c r="AB1680" s="32"/>
      <c r="AC1680" s="32"/>
      <c r="AD1680" s="32"/>
      <c r="AE1680" s="32"/>
      <c r="AT1680" s="11" t="s">
        <v>115</v>
      </c>
      <c r="AU1680" s="11" t="s">
        <v>76</v>
      </c>
    </row>
    <row r="1681" s="2" customFormat="1">
      <c r="A1681" s="32"/>
      <c r="B1681" s="33"/>
      <c r="C1681" s="34"/>
      <c r="D1681" s="210" t="s">
        <v>117</v>
      </c>
      <c r="E1681" s="34"/>
      <c r="F1681" s="214" t="s">
        <v>2832</v>
      </c>
      <c r="G1681" s="34"/>
      <c r="H1681" s="34"/>
      <c r="I1681" s="134"/>
      <c r="J1681" s="34"/>
      <c r="K1681" s="34"/>
      <c r="L1681" s="38"/>
      <c r="M1681" s="212"/>
      <c r="N1681" s="213"/>
      <c r="O1681" s="85"/>
      <c r="P1681" s="85"/>
      <c r="Q1681" s="85"/>
      <c r="R1681" s="85"/>
      <c r="S1681" s="85"/>
      <c r="T1681" s="86"/>
      <c r="U1681" s="32"/>
      <c r="V1681" s="32"/>
      <c r="W1681" s="32"/>
      <c r="X1681" s="32"/>
      <c r="Y1681" s="32"/>
      <c r="Z1681" s="32"/>
      <c r="AA1681" s="32"/>
      <c r="AB1681" s="32"/>
      <c r="AC1681" s="32"/>
      <c r="AD1681" s="32"/>
      <c r="AE1681" s="32"/>
      <c r="AT1681" s="11" t="s">
        <v>117</v>
      </c>
      <c r="AU1681" s="11" t="s">
        <v>76</v>
      </c>
    </row>
    <row r="1682" s="2" customFormat="1" ht="16.5" customHeight="1">
      <c r="A1682" s="32"/>
      <c r="B1682" s="33"/>
      <c r="C1682" s="196" t="s">
        <v>2833</v>
      </c>
      <c r="D1682" s="196" t="s">
        <v>108</v>
      </c>
      <c r="E1682" s="197" t="s">
        <v>2834</v>
      </c>
      <c r="F1682" s="198" t="s">
        <v>2835</v>
      </c>
      <c r="G1682" s="199" t="s">
        <v>121</v>
      </c>
      <c r="H1682" s="200">
        <v>10</v>
      </c>
      <c r="I1682" s="201"/>
      <c r="J1682" s="202">
        <f>ROUND(I1682*H1682,2)</f>
        <v>0</v>
      </c>
      <c r="K1682" s="203"/>
      <c r="L1682" s="38"/>
      <c r="M1682" s="204" t="s">
        <v>1</v>
      </c>
      <c r="N1682" s="205" t="s">
        <v>41</v>
      </c>
      <c r="O1682" s="85"/>
      <c r="P1682" s="206">
        <f>O1682*H1682</f>
        <v>0</v>
      </c>
      <c r="Q1682" s="206">
        <v>0</v>
      </c>
      <c r="R1682" s="206">
        <f>Q1682*H1682</f>
        <v>0</v>
      </c>
      <c r="S1682" s="206">
        <v>0</v>
      </c>
      <c r="T1682" s="207">
        <f>S1682*H1682</f>
        <v>0</v>
      </c>
      <c r="U1682" s="32"/>
      <c r="V1682" s="32"/>
      <c r="W1682" s="32"/>
      <c r="X1682" s="32"/>
      <c r="Y1682" s="32"/>
      <c r="Z1682" s="32"/>
      <c r="AA1682" s="32"/>
      <c r="AB1682" s="32"/>
      <c r="AC1682" s="32"/>
      <c r="AD1682" s="32"/>
      <c r="AE1682" s="32"/>
      <c r="AR1682" s="208" t="s">
        <v>112</v>
      </c>
      <c r="AT1682" s="208" t="s">
        <v>108</v>
      </c>
      <c r="AU1682" s="208" t="s">
        <v>76</v>
      </c>
      <c r="AY1682" s="11" t="s">
        <v>113</v>
      </c>
      <c r="BE1682" s="209">
        <f>IF(N1682="základní",J1682,0)</f>
        <v>0</v>
      </c>
      <c r="BF1682" s="209">
        <f>IF(N1682="snížená",J1682,0)</f>
        <v>0</v>
      </c>
      <c r="BG1682" s="209">
        <f>IF(N1682="zákl. přenesená",J1682,0)</f>
        <v>0</v>
      </c>
      <c r="BH1682" s="209">
        <f>IF(N1682="sníž. přenesená",J1682,0)</f>
        <v>0</v>
      </c>
      <c r="BI1682" s="209">
        <f>IF(N1682="nulová",J1682,0)</f>
        <v>0</v>
      </c>
      <c r="BJ1682" s="11" t="s">
        <v>84</v>
      </c>
      <c r="BK1682" s="209">
        <f>ROUND(I1682*H1682,2)</f>
        <v>0</v>
      </c>
      <c r="BL1682" s="11" t="s">
        <v>112</v>
      </c>
      <c r="BM1682" s="208" t="s">
        <v>2836</v>
      </c>
    </row>
    <row r="1683" s="2" customFormat="1">
      <c r="A1683" s="32"/>
      <c r="B1683" s="33"/>
      <c r="C1683" s="34"/>
      <c r="D1683" s="210" t="s">
        <v>115</v>
      </c>
      <c r="E1683" s="34"/>
      <c r="F1683" s="211" t="s">
        <v>2837</v>
      </c>
      <c r="G1683" s="34"/>
      <c r="H1683" s="34"/>
      <c r="I1683" s="134"/>
      <c r="J1683" s="34"/>
      <c r="K1683" s="34"/>
      <c r="L1683" s="38"/>
      <c r="M1683" s="212"/>
      <c r="N1683" s="213"/>
      <c r="O1683" s="85"/>
      <c r="P1683" s="85"/>
      <c r="Q1683" s="85"/>
      <c r="R1683" s="85"/>
      <c r="S1683" s="85"/>
      <c r="T1683" s="86"/>
      <c r="U1683" s="32"/>
      <c r="V1683" s="32"/>
      <c r="W1683" s="32"/>
      <c r="X1683" s="32"/>
      <c r="Y1683" s="32"/>
      <c r="Z1683" s="32"/>
      <c r="AA1683" s="32"/>
      <c r="AB1683" s="32"/>
      <c r="AC1683" s="32"/>
      <c r="AD1683" s="32"/>
      <c r="AE1683" s="32"/>
      <c r="AT1683" s="11" t="s">
        <v>115</v>
      </c>
      <c r="AU1683" s="11" t="s">
        <v>76</v>
      </c>
    </row>
    <row r="1684" s="2" customFormat="1">
      <c r="A1684" s="32"/>
      <c r="B1684" s="33"/>
      <c r="C1684" s="34"/>
      <c r="D1684" s="210" t="s">
        <v>117</v>
      </c>
      <c r="E1684" s="34"/>
      <c r="F1684" s="214" t="s">
        <v>2832</v>
      </c>
      <c r="G1684" s="34"/>
      <c r="H1684" s="34"/>
      <c r="I1684" s="134"/>
      <c r="J1684" s="34"/>
      <c r="K1684" s="34"/>
      <c r="L1684" s="38"/>
      <c r="M1684" s="212"/>
      <c r="N1684" s="213"/>
      <c r="O1684" s="85"/>
      <c r="P1684" s="85"/>
      <c r="Q1684" s="85"/>
      <c r="R1684" s="85"/>
      <c r="S1684" s="85"/>
      <c r="T1684" s="86"/>
      <c r="U1684" s="32"/>
      <c r="V1684" s="32"/>
      <c r="W1684" s="32"/>
      <c r="X1684" s="32"/>
      <c r="Y1684" s="32"/>
      <c r="Z1684" s="32"/>
      <c r="AA1684" s="32"/>
      <c r="AB1684" s="32"/>
      <c r="AC1684" s="32"/>
      <c r="AD1684" s="32"/>
      <c r="AE1684" s="32"/>
      <c r="AT1684" s="11" t="s">
        <v>117</v>
      </c>
      <c r="AU1684" s="11" t="s">
        <v>76</v>
      </c>
    </row>
    <row r="1685" s="2" customFormat="1" ht="16.5" customHeight="1">
      <c r="A1685" s="32"/>
      <c r="B1685" s="33"/>
      <c r="C1685" s="196" t="s">
        <v>2838</v>
      </c>
      <c r="D1685" s="196" t="s">
        <v>108</v>
      </c>
      <c r="E1685" s="197" t="s">
        <v>2839</v>
      </c>
      <c r="F1685" s="198" t="s">
        <v>2840</v>
      </c>
      <c r="G1685" s="199" t="s">
        <v>2792</v>
      </c>
      <c r="H1685" s="200">
        <v>5</v>
      </c>
      <c r="I1685" s="201"/>
      <c r="J1685" s="202">
        <f>ROUND(I1685*H1685,2)</f>
        <v>0</v>
      </c>
      <c r="K1685" s="203"/>
      <c r="L1685" s="38"/>
      <c r="M1685" s="204" t="s">
        <v>1</v>
      </c>
      <c r="N1685" s="205" t="s">
        <v>41</v>
      </c>
      <c r="O1685" s="85"/>
      <c r="P1685" s="206">
        <f>O1685*H1685</f>
        <v>0</v>
      </c>
      <c r="Q1685" s="206">
        <v>0</v>
      </c>
      <c r="R1685" s="206">
        <f>Q1685*H1685</f>
        <v>0</v>
      </c>
      <c r="S1685" s="206">
        <v>0</v>
      </c>
      <c r="T1685" s="207">
        <f>S1685*H1685</f>
        <v>0</v>
      </c>
      <c r="U1685" s="32"/>
      <c r="V1685" s="32"/>
      <c r="W1685" s="32"/>
      <c r="X1685" s="32"/>
      <c r="Y1685" s="32"/>
      <c r="Z1685" s="32"/>
      <c r="AA1685" s="32"/>
      <c r="AB1685" s="32"/>
      <c r="AC1685" s="32"/>
      <c r="AD1685" s="32"/>
      <c r="AE1685" s="32"/>
      <c r="AR1685" s="208" t="s">
        <v>112</v>
      </c>
      <c r="AT1685" s="208" t="s">
        <v>108</v>
      </c>
      <c r="AU1685" s="208" t="s">
        <v>76</v>
      </c>
      <c r="AY1685" s="11" t="s">
        <v>113</v>
      </c>
      <c r="BE1685" s="209">
        <f>IF(N1685="základní",J1685,0)</f>
        <v>0</v>
      </c>
      <c r="BF1685" s="209">
        <f>IF(N1685="snížená",J1685,0)</f>
        <v>0</v>
      </c>
      <c r="BG1685" s="209">
        <f>IF(N1685="zákl. přenesená",J1685,0)</f>
        <v>0</v>
      </c>
      <c r="BH1685" s="209">
        <f>IF(N1685="sníž. přenesená",J1685,0)</f>
        <v>0</v>
      </c>
      <c r="BI1685" s="209">
        <f>IF(N1685="nulová",J1685,0)</f>
        <v>0</v>
      </c>
      <c r="BJ1685" s="11" t="s">
        <v>84</v>
      </c>
      <c r="BK1685" s="209">
        <f>ROUND(I1685*H1685,2)</f>
        <v>0</v>
      </c>
      <c r="BL1685" s="11" t="s">
        <v>112</v>
      </c>
      <c r="BM1685" s="208" t="s">
        <v>2841</v>
      </c>
    </row>
    <row r="1686" s="2" customFormat="1">
      <c r="A1686" s="32"/>
      <c r="B1686" s="33"/>
      <c r="C1686" s="34"/>
      <c r="D1686" s="210" t="s">
        <v>115</v>
      </c>
      <c r="E1686" s="34"/>
      <c r="F1686" s="211" t="s">
        <v>2842</v>
      </c>
      <c r="G1686" s="34"/>
      <c r="H1686" s="34"/>
      <c r="I1686" s="134"/>
      <c r="J1686" s="34"/>
      <c r="K1686" s="34"/>
      <c r="L1686" s="38"/>
      <c r="M1686" s="212"/>
      <c r="N1686" s="213"/>
      <c r="O1686" s="85"/>
      <c r="P1686" s="85"/>
      <c r="Q1686" s="85"/>
      <c r="R1686" s="85"/>
      <c r="S1686" s="85"/>
      <c r="T1686" s="86"/>
      <c r="U1686" s="32"/>
      <c r="V1686" s="32"/>
      <c r="W1686" s="32"/>
      <c r="X1686" s="32"/>
      <c r="Y1686" s="32"/>
      <c r="Z1686" s="32"/>
      <c r="AA1686" s="32"/>
      <c r="AB1686" s="32"/>
      <c r="AC1686" s="32"/>
      <c r="AD1686" s="32"/>
      <c r="AE1686" s="32"/>
      <c r="AT1686" s="11" t="s">
        <v>115</v>
      </c>
      <c r="AU1686" s="11" t="s">
        <v>76</v>
      </c>
    </row>
    <row r="1687" s="2" customFormat="1">
      <c r="A1687" s="32"/>
      <c r="B1687" s="33"/>
      <c r="C1687" s="34"/>
      <c r="D1687" s="210" t="s">
        <v>117</v>
      </c>
      <c r="E1687" s="34"/>
      <c r="F1687" s="214" t="s">
        <v>2832</v>
      </c>
      <c r="G1687" s="34"/>
      <c r="H1687" s="34"/>
      <c r="I1687" s="134"/>
      <c r="J1687" s="34"/>
      <c r="K1687" s="34"/>
      <c r="L1687" s="38"/>
      <c r="M1687" s="212"/>
      <c r="N1687" s="213"/>
      <c r="O1687" s="85"/>
      <c r="P1687" s="85"/>
      <c r="Q1687" s="85"/>
      <c r="R1687" s="85"/>
      <c r="S1687" s="85"/>
      <c r="T1687" s="86"/>
      <c r="U1687" s="32"/>
      <c r="V1687" s="32"/>
      <c r="W1687" s="32"/>
      <c r="X1687" s="32"/>
      <c r="Y1687" s="32"/>
      <c r="Z1687" s="32"/>
      <c r="AA1687" s="32"/>
      <c r="AB1687" s="32"/>
      <c r="AC1687" s="32"/>
      <c r="AD1687" s="32"/>
      <c r="AE1687" s="32"/>
      <c r="AT1687" s="11" t="s">
        <v>117</v>
      </c>
      <c r="AU1687" s="11" t="s">
        <v>76</v>
      </c>
    </row>
    <row r="1688" s="2" customFormat="1" ht="16.5" customHeight="1">
      <c r="A1688" s="32"/>
      <c r="B1688" s="33"/>
      <c r="C1688" s="196" t="s">
        <v>2843</v>
      </c>
      <c r="D1688" s="196" t="s">
        <v>108</v>
      </c>
      <c r="E1688" s="197" t="s">
        <v>2844</v>
      </c>
      <c r="F1688" s="198" t="s">
        <v>2845</v>
      </c>
      <c r="G1688" s="199" t="s">
        <v>121</v>
      </c>
      <c r="H1688" s="200">
        <v>50</v>
      </c>
      <c r="I1688" s="201"/>
      <c r="J1688" s="202">
        <f>ROUND(I1688*H1688,2)</f>
        <v>0</v>
      </c>
      <c r="K1688" s="203"/>
      <c r="L1688" s="38"/>
      <c r="M1688" s="204" t="s">
        <v>1</v>
      </c>
      <c r="N1688" s="205" t="s">
        <v>41</v>
      </c>
      <c r="O1688" s="85"/>
      <c r="P1688" s="206">
        <f>O1688*H1688</f>
        <v>0</v>
      </c>
      <c r="Q1688" s="206">
        <v>0</v>
      </c>
      <c r="R1688" s="206">
        <f>Q1688*H1688</f>
        <v>0</v>
      </c>
      <c r="S1688" s="206">
        <v>0</v>
      </c>
      <c r="T1688" s="207">
        <f>S1688*H1688</f>
        <v>0</v>
      </c>
      <c r="U1688" s="32"/>
      <c r="V1688" s="32"/>
      <c r="W1688" s="32"/>
      <c r="X1688" s="32"/>
      <c r="Y1688" s="32"/>
      <c r="Z1688" s="32"/>
      <c r="AA1688" s="32"/>
      <c r="AB1688" s="32"/>
      <c r="AC1688" s="32"/>
      <c r="AD1688" s="32"/>
      <c r="AE1688" s="32"/>
      <c r="AR1688" s="208" t="s">
        <v>112</v>
      </c>
      <c r="AT1688" s="208" t="s">
        <v>108</v>
      </c>
      <c r="AU1688" s="208" t="s">
        <v>76</v>
      </c>
      <c r="AY1688" s="11" t="s">
        <v>113</v>
      </c>
      <c r="BE1688" s="209">
        <f>IF(N1688="základní",J1688,0)</f>
        <v>0</v>
      </c>
      <c r="BF1688" s="209">
        <f>IF(N1688="snížená",J1688,0)</f>
        <v>0</v>
      </c>
      <c r="BG1688" s="209">
        <f>IF(N1688="zákl. přenesená",J1688,0)</f>
        <v>0</v>
      </c>
      <c r="BH1688" s="209">
        <f>IF(N1688="sníž. přenesená",J1688,0)</f>
        <v>0</v>
      </c>
      <c r="BI1688" s="209">
        <f>IF(N1688="nulová",J1688,0)</f>
        <v>0</v>
      </c>
      <c r="BJ1688" s="11" t="s">
        <v>84</v>
      </c>
      <c r="BK1688" s="209">
        <f>ROUND(I1688*H1688,2)</f>
        <v>0</v>
      </c>
      <c r="BL1688" s="11" t="s">
        <v>112</v>
      </c>
      <c r="BM1688" s="208" t="s">
        <v>2846</v>
      </c>
    </row>
    <row r="1689" s="2" customFormat="1">
      <c r="A1689" s="32"/>
      <c r="B1689" s="33"/>
      <c r="C1689" s="34"/>
      <c r="D1689" s="210" t="s">
        <v>115</v>
      </c>
      <c r="E1689" s="34"/>
      <c r="F1689" s="211" t="s">
        <v>2847</v>
      </c>
      <c r="G1689" s="34"/>
      <c r="H1689" s="34"/>
      <c r="I1689" s="134"/>
      <c r="J1689" s="34"/>
      <c r="K1689" s="34"/>
      <c r="L1689" s="38"/>
      <c r="M1689" s="212"/>
      <c r="N1689" s="213"/>
      <c r="O1689" s="85"/>
      <c r="P1689" s="85"/>
      <c r="Q1689" s="85"/>
      <c r="R1689" s="85"/>
      <c r="S1689" s="85"/>
      <c r="T1689" s="86"/>
      <c r="U1689" s="32"/>
      <c r="V1689" s="32"/>
      <c r="W1689" s="32"/>
      <c r="X1689" s="32"/>
      <c r="Y1689" s="32"/>
      <c r="Z1689" s="32"/>
      <c r="AA1689" s="32"/>
      <c r="AB1689" s="32"/>
      <c r="AC1689" s="32"/>
      <c r="AD1689" s="32"/>
      <c r="AE1689" s="32"/>
      <c r="AT1689" s="11" t="s">
        <v>115</v>
      </c>
      <c r="AU1689" s="11" t="s">
        <v>76</v>
      </c>
    </row>
    <row r="1690" s="2" customFormat="1">
      <c r="A1690" s="32"/>
      <c r="B1690" s="33"/>
      <c r="C1690" s="34"/>
      <c r="D1690" s="210" t="s">
        <v>117</v>
      </c>
      <c r="E1690" s="34"/>
      <c r="F1690" s="214" t="s">
        <v>2848</v>
      </c>
      <c r="G1690" s="34"/>
      <c r="H1690" s="34"/>
      <c r="I1690" s="134"/>
      <c r="J1690" s="34"/>
      <c r="K1690" s="34"/>
      <c r="L1690" s="38"/>
      <c r="M1690" s="212"/>
      <c r="N1690" s="213"/>
      <c r="O1690" s="85"/>
      <c r="P1690" s="85"/>
      <c r="Q1690" s="85"/>
      <c r="R1690" s="85"/>
      <c r="S1690" s="85"/>
      <c r="T1690" s="86"/>
      <c r="U1690" s="32"/>
      <c r="V1690" s="32"/>
      <c r="W1690" s="32"/>
      <c r="X1690" s="32"/>
      <c r="Y1690" s="32"/>
      <c r="Z1690" s="32"/>
      <c r="AA1690" s="32"/>
      <c r="AB1690" s="32"/>
      <c r="AC1690" s="32"/>
      <c r="AD1690" s="32"/>
      <c r="AE1690" s="32"/>
      <c r="AT1690" s="11" t="s">
        <v>117</v>
      </c>
      <c r="AU1690" s="11" t="s">
        <v>76</v>
      </c>
    </row>
    <row r="1691" s="2" customFormat="1" ht="16.5" customHeight="1">
      <c r="A1691" s="32"/>
      <c r="B1691" s="33"/>
      <c r="C1691" s="196" t="s">
        <v>2849</v>
      </c>
      <c r="D1691" s="196" t="s">
        <v>108</v>
      </c>
      <c r="E1691" s="197" t="s">
        <v>2850</v>
      </c>
      <c r="F1691" s="198" t="s">
        <v>2851</v>
      </c>
      <c r="G1691" s="199" t="s">
        <v>121</v>
      </c>
      <c r="H1691" s="200">
        <v>10</v>
      </c>
      <c r="I1691" s="201"/>
      <c r="J1691" s="202">
        <f>ROUND(I1691*H1691,2)</f>
        <v>0</v>
      </c>
      <c r="K1691" s="203"/>
      <c r="L1691" s="38"/>
      <c r="M1691" s="204" t="s">
        <v>1</v>
      </c>
      <c r="N1691" s="205" t="s">
        <v>41</v>
      </c>
      <c r="O1691" s="85"/>
      <c r="P1691" s="206">
        <f>O1691*H1691</f>
        <v>0</v>
      </c>
      <c r="Q1691" s="206">
        <v>0</v>
      </c>
      <c r="R1691" s="206">
        <f>Q1691*H1691</f>
        <v>0</v>
      </c>
      <c r="S1691" s="206">
        <v>0</v>
      </c>
      <c r="T1691" s="207">
        <f>S1691*H1691</f>
        <v>0</v>
      </c>
      <c r="U1691" s="32"/>
      <c r="V1691" s="32"/>
      <c r="W1691" s="32"/>
      <c r="X1691" s="32"/>
      <c r="Y1691" s="32"/>
      <c r="Z1691" s="32"/>
      <c r="AA1691" s="32"/>
      <c r="AB1691" s="32"/>
      <c r="AC1691" s="32"/>
      <c r="AD1691" s="32"/>
      <c r="AE1691" s="32"/>
      <c r="AR1691" s="208" t="s">
        <v>112</v>
      </c>
      <c r="AT1691" s="208" t="s">
        <v>108</v>
      </c>
      <c r="AU1691" s="208" t="s">
        <v>76</v>
      </c>
      <c r="AY1691" s="11" t="s">
        <v>113</v>
      </c>
      <c r="BE1691" s="209">
        <f>IF(N1691="základní",J1691,0)</f>
        <v>0</v>
      </c>
      <c r="BF1691" s="209">
        <f>IF(N1691="snížená",J1691,0)</f>
        <v>0</v>
      </c>
      <c r="BG1691" s="209">
        <f>IF(N1691="zákl. přenesená",J1691,0)</f>
        <v>0</v>
      </c>
      <c r="BH1691" s="209">
        <f>IF(N1691="sníž. přenesená",J1691,0)</f>
        <v>0</v>
      </c>
      <c r="BI1691" s="209">
        <f>IF(N1691="nulová",J1691,0)</f>
        <v>0</v>
      </c>
      <c r="BJ1691" s="11" t="s">
        <v>84</v>
      </c>
      <c r="BK1691" s="209">
        <f>ROUND(I1691*H1691,2)</f>
        <v>0</v>
      </c>
      <c r="BL1691" s="11" t="s">
        <v>112</v>
      </c>
      <c r="BM1691" s="208" t="s">
        <v>2852</v>
      </c>
    </row>
    <row r="1692" s="2" customFormat="1">
      <c r="A1692" s="32"/>
      <c r="B1692" s="33"/>
      <c r="C1692" s="34"/>
      <c r="D1692" s="210" t="s">
        <v>115</v>
      </c>
      <c r="E1692" s="34"/>
      <c r="F1692" s="211" t="s">
        <v>2853</v>
      </c>
      <c r="G1692" s="34"/>
      <c r="H1692" s="34"/>
      <c r="I1692" s="134"/>
      <c r="J1692" s="34"/>
      <c r="K1692" s="34"/>
      <c r="L1692" s="38"/>
      <c r="M1692" s="212"/>
      <c r="N1692" s="213"/>
      <c r="O1692" s="85"/>
      <c r="P1692" s="85"/>
      <c r="Q1692" s="85"/>
      <c r="R1692" s="85"/>
      <c r="S1692" s="85"/>
      <c r="T1692" s="86"/>
      <c r="U1692" s="32"/>
      <c r="V1692" s="32"/>
      <c r="W1692" s="32"/>
      <c r="X1692" s="32"/>
      <c r="Y1692" s="32"/>
      <c r="Z1692" s="32"/>
      <c r="AA1692" s="32"/>
      <c r="AB1692" s="32"/>
      <c r="AC1692" s="32"/>
      <c r="AD1692" s="32"/>
      <c r="AE1692" s="32"/>
      <c r="AT1692" s="11" t="s">
        <v>115</v>
      </c>
      <c r="AU1692" s="11" t="s">
        <v>76</v>
      </c>
    </row>
    <row r="1693" s="2" customFormat="1">
      <c r="A1693" s="32"/>
      <c r="B1693" s="33"/>
      <c r="C1693" s="34"/>
      <c r="D1693" s="210" t="s">
        <v>117</v>
      </c>
      <c r="E1693" s="34"/>
      <c r="F1693" s="214" t="s">
        <v>2848</v>
      </c>
      <c r="G1693" s="34"/>
      <c r="H1693" s="34"/>
      <c r="I1693" s="134"/>
      <c r="J1693" s="34"/>
      <c r="K1693" s="34"/>
      <c r="L1693" s="38"/>
      <c r="M1693" s="212"/>
      <c r="N1693" s="213"/>
      <c r="O1693" s="85"/>
      <c r="P1693" s="85"/>
      <c r="Q1693" s="85"/>
      <c r="R1693" s="85"/>
      <c r="S1693" s="85"/>
      <c r="T1693" s="86"/>
      <c r="U1693" s="32"/>
      <c r="V1693" s="32"/>
      <c r="W1693" s="32"/>
      <c r="X1693" s="32"/>
      <c r="Y1693" s="32"/>
      <c r="Z1693" s="32"/>
      <c r="AA1693" s="32"/>
      <c r="AB1693" s="32"/>
      <c r="AC1693" s="32"/>
      <c r="AD1693" s="32"/>
      <c r="AE1693" s="32"/>
      <c r="AT1693" s="11" t="s">
        <v>117</v>
      </c>
      <c r="AU1693" s="11" t="s">
        <v>76</v>
      </c>
    </row>
    <row r="1694" s="2" customFormat="1" ht="16.5" customHeight="1">
      <c r="A1694" s="32"/>
      <c r="B1694" s="33"/>
      <c r="C1694" s="196" t="s">
        <v>2854</v>
      </c>
      <c r="D1694" s="196" t="s">
        <v>108</v>
      </c>
      <c r="E1694" s="197" t="s">
        <v>2855</v>
      </c>
      <c r="F1694" s="198" t="s">
        <v>2856</v>
      </c>
      <c r="G1694" s="199" t="s">
        <v>121</v>
      </c>
      <c r="H1694" s="200">
        <v>50</v>
      </c>
      <c r="I1694" s="201"/>
      <c r="J1694" s="202">
        <f>ROUND(I1694*H1694,2)</f>
        <v>0</v>
      </c>
      <c r="K1694" s="203"/>
      <c r="L1694" s="38"/>
      <c r="M1694" s="204" t="s">
        <v>1</v>
      </c>
      <c r="N1694" s="205" t="s">
        <v>41</v>
      </c>
      <c r="O1694" s="85"/>
      <c r="P1694" s="206">
        <f>O1694*H1694</f>
        <v>0</v>
      </c>
      <c r="Q1694" s="206">
        <v>0</v>
      </c>
      <c r="R1694" s="206">
        <f>Q1694*H1694</f>
        <v>0</v>
      </c>
      <c r="S1694" s="206">
        <v>0</v>
      </c>
      <c r="T1694" s="207">
        <f>S1694*H1694</f>
        <v>0</v>
      </c>
      <c r="U1694" s="32"/>
      <c r="V1694" s="32"/>
      <c r="W1694" s="32"/>
      <c r="X1694" s="32"/>
      <c r="Y1694" s="32"/>
      <c r="Z1694" s="32"/>
      <c r="AA1694" s="32"/>
      <c r="AB1694" s="32"/>
      <c r="AC1694" s="32"/>
      <c r="AD1694" s="32"/>
      <c r="AE1694" s="32"/>
      <c r="AR1694" s="208" t="s">
        <v>112</v>
      </c>
      <c r="AT1694" s="208" t="s">
        <v>108</v>
      </c>
      <c r="AU1694" s="208" t="s">
        <v>76</v>
      </c>
      <c r="AY1694" s="11" t="s">
        <v>113</v>
      </c>
      <c r="BE1694" s="209">
        <f>IF(N1694="základní",J1694,0)</f>
        <v>0</v>
      </c>
      <c r="BF1694" s="209">
        <f>IF(N1694="snížená",J1694,0)</f>
        <v>0</v>
      </c>
      <c r="BG1694" s="209">
        <f>IF(N1694="zákl. přenesená",J1694,0)</f>
        <v>0</v>
      </c>
      <c r="BH1694" s="209">
        <f>IF(N1694="sníž. přenesená",J1694,0)</f>
        <v>0</v>
      </c>
      <c r="BI1694" s="209">
        <f>IF(N1694="nulová",J1694,0)</f>
        <v>0</v>
      </c>
      <c r="BJ1694" s="11" t="s">
        <v>84</v>
      </c>
      <c r="BK1694" s="209">
        <f>ROUND(I1694*H1694,2)</f>
        <v>0</v>
      </c>
      <c r="BL1694" s="11" t="s">
        <v>112</v>
      </c>
      <c r="BM1694" s="208" t="s">
        <v>2857</v>
      </c>
    </row>
    <row r="1695" s="2" customFormat="1">
      <c r="A1695" s="32"/>
      <c r="B1695" s="33"/>
      <c r="C1695" s="34"/>
      <c r="D1695" s="210" t="s">
        <v>115</v>
      </c>
      <c r="E1695" s="34"/>
      <c r="F1695" s="211" t="s">
        <v>2858</v>
      </c>
      <c r="G1695" s="34"/>
      <c r="H1695" s="34"/>
      <c r="I1695" s="134"/>
      <c r="J1695" s="34"/>
      <c r="K1695" s="34"/>
      <c r="L1695" s="38"/>
      <c r="M1695" s="212"/>
      <c r="N1695" s="213"/>
      <c r="O1695" s="85"/>
      <c r="P1695" s="85"/>
      <c r="Q1695" s="85"/>
      <c r="R1695" s="85"/>
      <c r="S1695" s="85"/>
      <c r="T1695" s="86"/>
      <c r="U1695" s="32"/>
      <c r="V1695" s="32"/>
      <c r="W1695" s="32"/>
      <c r="X1695" s="32"/>
      <c r="Y1695" s="32"/>
      <c r="Z1695" s="32"/>
      <c r="AA1695" s="32"/>
      <c r="AB1695" s="32"/>
      <c r="AC1695" s="32"/>
      <c r="AD1695" s="32"/>
      <c r="AE1695" s="32"/>
      <c r="AT1695" s="11" t="s">
        <v>115</v>
      </c>
      <c r="AU1695" s="11" t="s">
        <v>76</v>
      </c>
    </row>
    <row r="1696" s="2" customFormat="1">
      <c r="A1696" s="32"/>
      <c r="B1696" s="33"/>
      <c r="C1696" s="34"/>
      <c r="D1696" s="210" t="s">
        <v>117</v>
      </c>
      <c r="E1696" s="34"/>
      <c r="F1696" s="214" t="s">
        <v>2859</v>
      </c>
      <c r="G1696" s="34"/>
      <c r="H1696" s="34"/>
      <c r="I1696" s="134"/>
      <c r="J1696" s="34"/>
      <c r="K1696" s="34"/>
      <c r="L1696" s="38"/>
      <c r="M1696" s="212"/>
      <c r="N1696" s="213"/>
      <c r="O1696" s="85"/>
      <c r="P1696" s="85"/>
      <c r="Q1696" s="85"/>
      <c r="R1696" s="85"/>
      <c r="S1696" s="85"/>
      <c r="T1696" s="86"/>
      <c r="U1696" s="32"/>
      <c r="V1696" s="32"/>
      <c r="W1696" s="32"/>
      <c r="X1696" s="32"/>
      <c r="Y1696" s="32"/>
      <c r="Z1696" s="32"/>
      <c r="AA1696" s="32"/>
      <c r="AB1696" s="32"/>
      <c r="AC1696" s="32"/>
      <c r="AD1696" s="32"/>
      <c r="AE1696" s="32"/>
      <c r="AT1696" s="11" t="s">
        <v>117</v>
      </c>
      <c r="AU1696" s="11" t="s">
        <v>76</v>
      </c>
    </row>
    <row r="1697" s="2" customFormat="1" ht="16.5" customHeight="1">
      <c r="A1697" s="32"/>
      <c r="B1697" s="33"/>
      <c r="C1697" s="196" t="s">
        <v>2860</v>
      </c>
      <c r="D1697" s="196" t="s">
        <v>108</v>
      </c>
      <c r="E1697" s="197" t="s">
        <v>2861</v>
      </c>
      <c r="F1697" s="198" t="s">
        <v>2862</v>
      </c>
      <c r="G1697" s="199" t="s">
        <v>121</v>
      </c>
      <c r="H1697" s="200">
        <v>10</v>
      </c>
      <c r="I1697" s="201"/>
      <c r="J1697" s="202">
        <f>ROUND(I1697*H1697,2)</f>
        <v>0</v>
      </c>
      <c r="K1697" s="203"/>
      <c r="L1697" s="38"/>
      <c r="M1697" s="204" t="s">
        <v>1</v>
      </c>
      <c r="N1697" s="205" t="s">
        <v>41</v>
      </c>
      <c r="O1697" s="85"/>
      <c r="P1697" s="206">
        <f>O1697*H1697</f>
        <v>0</v>
      </c>
      <c r="Q1697" s="206">
        <v>0</v>
      </c>
      <c r="R1697" s="206">
        <f>Q1697*H1697</f>
        <v>0</v>
      </c>
      <c r="S1697" s="206">
        <v>0</v>
      </c>
      <c r="T1697" s="207">
        <f>S1697*H1697</f>
        <v>0</v>
      </c>
      <c r="U1697" s="32"/>
      <c r="V1697" s="32"/>
      <c r="W1697" s="32"/>
      <c r="X1697" s="32"/>
      <c r="Y1697" s="32"/>
      <c r="Z1697" s="32"/>
      <c r="AA1697" s="32"/>
      <c r="AB1697" s="32"/>
      <c r="AC1697" s="32"/>
      <c r="AD1697" s="32"/>
      <c r="AE1697" s="32"/>
      <c r="AR1697" s="208" t="s">
        <v>112</v>
      </c>
      <c r="AT1697" s="208" t="s">
        <v>108</v>
      </c>
      <c r="AU1697" s="208" t="s">
        <v>76</v>
      </c>
      <c r="AY1697" s="11" t="s">
        <v>113</v>
      </c>
      <c r="BE1697" s="209">
        <f>IF(N1697="základní",J1697,0)</f>
        <v>0</v>
      </c>
      <c r="BF1697" s="209">
        <f>IF(N1697="snížená",J1697,0)</f>
        <v>0</v>
      </c>
      <c r="BG1697" s="209">
        <f>IF(N1697="zákl. přenesená",J1697,0)</f>
        <v>0</v>
      </c>
      <c r="BH1697" s="209">
        <f>IF(N1697="sníž. přenesená",J1697,0)</f>
        <v>0</v>
      </c>
      <c r="BI1697" s="209">
        <f>IF(N1697="nulová",J1697,0)</f>
        <v>0</v>
      </c>
      <c r="BJ1697" s="11" t="s">
        <v>84</v>
      </c>
      <c r="BK1697" s="209">
        <f>ROUND(I1697*H1697,2)</f>
        <v>0</v>
      </c>
      <c r="BL1697" s="11" t="s">
        <v>112</v>
      </c>
      <c r="BM1697" s="208" t="s">
        <v>2863</v>
      </c>
    </row>
    <row r="1698" s="2" customFormat="1">
      <c r="A1698" s="32"/>
      <c r="B1698" s="33"/>
      <c r="C1698" s="34"/>
      <c r="D1698" s="210" t="s">
        <v>115</v>
      </c>
      <c r="E1698" s="34"/>
      <c r="F1698" s="211" t="s">
        <v>2864</v>
      </c>
      <c r="G1698" s="34"/>
      <c r="H1698" s="34"/>
      <c r="I1698" s="134"/>
      <c r="J1698" s="34"/>
      <c r="K1698" s="34"/>
      <c r="L1698" s="38"/>
      <c r="M1698" s="212"/>
      <c r="N1698" s="213"/>
      <c r="O1698" s="85"/>
      <c r="P1698" s="85"/>
      <c r="Q1698" s="85"/>
      <c r="R1698" s="85"/>
      <c r="S1698" s="85"/>
      <c r="T1698" s="86"/>
      <c r="U1698" s="32"/>
      <c r="V1698" s="32"/>
      <c r="W1698" s="32"/>
      <c r="X1698" s="32"/>
      <c r="Y1698" s="32"/>
      <c r="Z1698" s="32"/>
      <c r="AA1698" s="32"/>
      <c r="AB1698" s="32"/>
      <c r="AC1698" s="32"/>
      <c r="AD1698" s="32"/>
      <c r="AE1698" s="32"/>
      <c r="AT1698" s="11" t="s">
        <v>115</v>
      </c>
      <c r="AU1698" s="11" t="s">
        <v>76</v>
      </c>
    </row>
    <row r="1699" s="2" customFormat="1">
      <c r="A1699" s="32"/>
      <c r="B1699" s="33"/>
      <c r="C1699" s="34"/>
      <c r="D1699" s="210" t="s">
        <v>117</v>
      </c>
      <c r="E1699" s="34"/>
      <c r="F1699" s="214" t="s">
        <v>2859</v>
      </c>
      <c r="G1699" s="34"/>
      <c r="H1699" s="34"/>
      <c r="I1699" s="134"/>
      <c r="J1699" s="34"/>
      <c r="K1699" s="34"/>
      <c r="L1699" s="38"/>
      <c r="M1699" s="212"/>
      <c r="N1699" s="213"/>
      <c r="O1699" s="85"/>
      <c r="P1699" s="85"/>
      <c r="Q1699" s="85"/>
      <c r="R1699" s="85"/>
      <c r="S1699" s="85"/>
      <c r="T1699" s="86"/>
      <c r="U1699" s="32"/>
      <c r="V1699" s="32"/>
      <c r="W1699" s="32"/>
      <c r="X1699" s="32"/>
      <c r="Y1699" s="32"/>
      <c r="Z1699" s="32"/>
      <c r="AA1699" s="32"/>
      <c r="AB1699" s="32"/>
      <c r="AC1699" s="32"/>
      <c r="AD1699" s="32"/>
      <c r="AE1699" s="32"/>
      <c r="AT1699" s="11" t="s">
        <v>117</v>
      </c>
      <c r="AU1699" s="11" t="s">
        <v>76</v>
      </c>
    </row>
    <row r="1700" s="2" customFormat="1" ht="16.5" customHeight="1">
      <c r="A1700" s="32"/>
      <c r="B1700" s="33"/>
      <c r="C1700" s="196" t="s">
        <v>2865</v>
      </c>
      <c r="D1700" s="196" t="s">
        <v>108</v>
      </c>
      <c r="E1700" s="197" t="s">
        <v>2866</v>
      </c>
      <c r="F1700" s="198" t="s">
        <v>2867</v>
      </c>
      <c r="G1700" s="199" t="s">
        <v>121</v>
      </c>
      <c r="H1700" s="200">
        <v>50</v>
      </c>
      <c r="I1700" s="201"/>
      <c r="J1700" s="202">
        <f>ROUND(I1700*H1700,2)</f>
        <v>0</v>
      </c>
      <c r="K1700" s="203"/>
      <c r="L1700" s="38"/>
      <c r="M1700" s="204" t="s">
        <v>1</v>
      </c>
      <c r="N1700" s="205" t="s">
        <v>41</v>
      </c>
      <c r="O1700" s="85"/>
      <c r="P1700" s="206">
        <f>O1700*H1700</f>
        <v>0</v>
      </c>
      <c r="Q1700" s="206">
        <v>0</v>
      </c>
      <c r="R1700" s="206">
        <f>Q1700*H1700</f>
        <v>0</v>
      </c>
      <c r="S1700" s="206">
        <v>0</v>
      </c>
      <c r="T1700" s="207">
        <f>S1700*H1700</f>
        <v>0</v>
      </c>
      <c r="U1700" s="32"/>
      <c r="V1700" s="32"/>
      <c r="W1700" s="32"/>
      <c r="X1700" s="32"/>
      <c r="Y1700" s="32"/>
      <c r="Z1700" s="32"/>
      <c r="AA1700" s="32"/>
      <c r="AB1700" s="32"/>
      <c r="AC1700" s="32"/>
      <c r="AD1700" s="32"/>
      <c r="AE1700" s="32"/>
      <c r="AR1700" s="208" t="s">
        <v>112</v>
      </c>
      <c r="AT1700" s="208" t="s">
        <v>108</v>
      </c>
      <c r="AU1700" s="208" t="s">
        <v>76</v>
      </c>
      <c r="AY1700" s="11" t="s">
        <v>113</v>
      </c>
      <c r="BE1700" s="209">
        <f>IF(N1700="základní",J1700,0)</f>
        <v>0</v>
      </c>
      <c r="BF1700" s="209">
        <f>IF(N1700="snížená",J1700,0)</f>
        <v>0</v>
      </c>
      <c r="BG1700" s="209">
        <f>IF(N1700="zákl. přenesená",J1700,0)</f>
        <v>0</v>
      </c>
      <c r="BH1700" s="209">
        <f>IF(N1700="sníž. přenesená",J1700,0)</f>
        <v>0</v>
      </c>
      <c r="BI1700" s="209">
        <f>IF(N1700="nulová",J1700,0)</f>
        <v>0</v>
      </c>
      <c r="BJ1700" s="11" t="s">
        <v>84</v>
      </c>
      <c r="BK1700" s="209">
        <f>ROUND(I1700*H1700,2)</f>
        <v>0</v>
      </c>
      <c r="BL1700" s="11" t="s">
        <v>112</v>
      </c>
      <c r="BM1700" s="208" t="s">
        <v>2868</v>
      </c>
    </row>
    <row r="1701" s="2" customFormat="1">
      <c r="A1701" s="32"/>
      <c r="B1701" s="33"/>
      <c r="C1701" s="34"/>
      <c r="D1701" s="210" t="s">
        <v>115</v>
      </c>
      <c r="E1701" s="34"/>
      <c r="F1701" s="211" t="s">
        <v>2869</v>
      </c>
      <c r="G1701" s="34"/>
      <c r="H1701" s="34"/>
      <c r="I1701" s="134"/>
      <c r="J1701" s="34"/>
      <c r="K1701" s="34"/>
      <c r="L1701" s="38"/>
      <c r="M1701" s="212"/>
      <c r="N1701" s="213"/>
      <c r="O1701" s="85"/>
      <c r="P1701" s="85"/>
      <c r="Q1701" s="85"/>
      <c r="R1701" s="85"/>
      <c r="S1701" s="85"/>
      <c r="T1701" s="86"/>
      <c r="U1701" s="32"/>
      <c r="V1701" s="32"/>
      <c r="W1701" s="32"/>
      <c r="X1701" s="32"/>
      <c r="Y1701" s="32"/>
      <c r="Z1701" s="32"/>
      <c r="AA1701" s="32"/>
      <c r="AB1701" s="32"/>
      <c r="AC1701" s="32"/>
      <c r="AD1701" s="32"/>
      <c r="AE1701" s="32"/>
      <c r="AT1701" s="11" t="s">
        <v>115</v>
      </c>
      <c r="AU1701" s="11" t="s">
        <v>76</v>
      </c>
    </row>
    <row r="1702" s="2" customFormat="1">
      <c r="A1702" s="32"/>
      <c r="B1702" s="33"/>
      <c r="C1702" s="34"/>
      <c r="D1702" s="210" t="s">
        <v>117</v>
      </c>
      <c r="E1702" s="34"/>
      <c r="F1702" s="214" t="s">
        <v>2870</v>
      </c>
      <c r="G1702" s="34"/>
      <c r="H1702" s="34"/>
      <c r="I1702" s="134"/>
      <c r="J1702" s="34"/>
      <c r="K1702" s="34"/>
      <c r="L1702" s="38"/>
      <c r="M1702" s="212"/>
      <c r="N1702" s="213"/>
      <c r="O1702" s="85"/>
      <c r="P1702" s="85"/>
      <c r="Q1702" s="85"/>
      <c r="R1702" s="85"/>
      <c r="S1702" s="85"/>
      <c r="T1702" s="86"/>
      <c r="U1702" s="32"/>
      <c r="V1702" s="32"/>
      <c r="W1702" s="32"/>
      <c r="X1702" s="32"/>
      <c r="Y1702" s="32"/>
      <c r="Z1702" s="32"/>
      <c r="AA1702" s="32"/>
      <c r="AB1702" s="32"/>
      <c r="AC1702" s="32"/>
      <c r="AD1702" s="32"/>
      <c r="AE1702" s="32"/>
      <c r="AT1702" s="11" t="s">
        <v>117</v>
      </c>
      <c r="AU1702" s="11" t="s">
        <v>76</v>
      </c>
    </row>
    <row r="1703" s="2" customFormat="1" ht="16.5" customHeight="1">
      <c r="A1703" s="32"/>
      <c r="B1703" s="33"/>
      <c r="C1703" s="196" t="s">
        <v>2871</v>
      </c>
      <c r="D1703" s="196" t="s">
        <v>108</v>
      </c>
      <c r="E1703" s="197" t="s">
        <v>2872</v>
      </c>
      <c r="F1703" s="198" t="s">
        <v>2873</v>
      </c>
      <c r="G1703" s="199" t="s">
        <v>121</v>
      </c>
      <c r="H1703" s="200">
        <v>10</v>
      </c>
      <c r="I1703" s="201"/>
      <c r="J1703" s="202">
        <f>ROUND(I1703*H1703,2)</f>
        <v>0</v>
      </c>
      <c r="K1703" s="203"/>
      <c r="L1703" s="38"/>
      <c r="M1703" s="204" t="s">
        <v>1</v>
      </c>
      <c r="N1703" s="205" t="s">
        <v>41</v>
      </c>
      <c r="O1703" s="85"/>
      <c r="P1703" s="206">
        <f>O1703*H1703</f>
        <v>0</v>
      </c>
      <c r="Q1703" s="206">
        <v>0</v>
      </c>
      <c r="R1703" s="206">
        <f>Q1703*H1703</f>
        <v>0</v>
      </c>
      <c r="S1703" s="206">
        <v>0</v>
      </c>
      <c r="T1703" s="207">
        <f>S1703*H1703</f>
        <v>0</v>
      </c>
      <c r="U1703" s="32"/>
      <c r="V1703" s="32"/>
      <c r="W1703" s="32"/>
      <c r="X1703" s="32"/>
      <c r="Y1703" s="32"/>
      <c r="Z1703" s="32"/>
      <c r="AA1703" s="32"/>
      <c r="AB1703" s="32"/>
      <c r="AC1703" s="32"/>
      <c r="AD1703" s="32"/>
      <c r="AE1703" s="32"/>
      <c r="AR1703" s="208" t="s">
        <v>112</v>
      </c>
      <c r="AT1703" s="208" t="s">
        <v>108</v>
      </c>
      <c r="AU1703" s="208" t="s">
        <v>76</v>
      </c>
      <c r="AY1703" s="11" t="s">
        <v>113</v>
      </c>
      <c r="BE1703" s="209">
        <f>IF(N1703="základní",J1703,0)</f>
        <v>0</v>
      </c>
      <c r="BF1703" s="209">
        <f>IF(N1703="snížená",J1703,0)</f>
        <v>0</v>
      </c>
      <c r="BG1703" s="209">
        <f>IF(N1703="zákl. přenesená",J1703,0)</f>
        <v>0</v>
      </c>
      <c r="BH1703" s="209">
        <f>IF(N1703="sníž. přenesená",J1703,0)</f>
        <v>0</v>
      </c>
      <c r="BI1703" s="209">
        <f>IF(N1703="nulová",J1703,0)</f>
        <v>0</v>
      </c>
      <c r="BJ1703" s="11" t="s">
        <v>84</v>
      </c>
      <c r="BK1703" s="209">
        <f>ROUND(I1703*H1703,2)</f>
        <v>0</v>
      </c>
      <c r="BL1703" s="11" t="s">
        <v>112</v>
      </c>
      <c r="BM1703" s="208" t="s">
        <v>2874</v>
      </c>
    </row>
    <row r="1704" s="2" customFormat="1">
      <c r="A1704" s="32"/>
      <c r="B1704" s="33"/>
      <c r="C1704" s="34"/>
      <c r="D1704" s="210" t="s">
        <v>115</v>
      </c>
      <c r="E1704" s="34"/>
      <c r="F1704" s="211" t="s">
        <v>2875</v>
      </c>
      <c r="G1704" s="34"/>
      <c r="H1704" s="34"/>
      <c r="I1704" s="134"/>
      <c r="J1704" s="34"/>
      <c r="K1704" s="34"/>
      <c r="L1704" s="38"/>
      <c r="M1704" s="212"/>
      <c r="N1704" s="213"/>
      <c r="O1704" s="85"/>
      <c r="P1704" s="85"/>
      <c r="Q1704" s="85"/>
      <c r="R1704" s="85"/>
      <c r="S1704" s="85"/>
      <c r="T1704" s="86"/>
      <c r="U1704" s="32"/>
      <c r="V1704" s="32"/>
      <c r="W1704" s="32"/>
      <c r="X1704" s="32"/>
      <c r="Y1704" s="32"/>
      <c r="Z1704" s="32"/>
      <c r="AA1704" s="32"/>
      <c r="AB1704" s="32"/>
      <c r="AC1704" s="32"/>
      <c r="AD1704" s="32"/>
      <c r="AE1704" s="32"/>
      <c r="AT1704" s="11" t="s">
        <v>115</v>
      </c>
      <c r="AU1704" s="11" t="s">
        <v>76</v>
      </c>
    </row>
    <row r="1705" s="2" customFormat="1">
      <c r="A1705" s="32"/>
      <c r="B1705" s="33"/>
      <c r="C1705" s="34"/>
      <c r="D1705" s="210" t="s">
        <v>117</v>
      </c>
      <c r="E1705" s="34"/>
      <c r="F1705" s="214" t="s">
        <v>2870</v>
      </c>
      <c r="G1705" s="34"/>
      <c r="H1705" s="34"/>
      <c r="I1705" s="134"/>
      <c r="J1705" s="34"/>
      <c r="K1705" s="34"/>
      <c r="L1705" s="38"/>
      <c r="M1705" s="212"/>
      <c r="N1705" s="213"/>
      <c r="O1705" s="85"/>
      <c r="P1705" s="85"/>
      <c r="Q1705" s="85"/>
      <c r="R1705" s="85"/>
      <c r="S1705" s="85"/>
      <c r="T1705" s="86"/>
      <c r="U1705" s="32"/>
      <c r="V1705" s="32"/>
      <c r="W1705" s="32"/>
      <c r="X1705" s="32"/>
      <c r="Y1705" s="32"/>
      <c r="Z1705" s="32"/>
      <c r="AA1705" s="32"/>
      <c r="AB1705" s="32"/>
      <c r="AC1705" s="32"/>
      <c r="AD1705" s="32"/>
      <c r="AE1705" s="32"/>
      <c r="AT1705" s="11" t="s">
        <v>117</v>
      </c>
      <c r="AU1705" s="11" t="s">
        <v>76</v>
      </c>
    </row>
    <row r="1706" s="2" customFormat="1" ht="16.5" customHeight="1">
      <c r="A1706" s="32"/>
      <c r="B1706" s="33"/>
      <c r="C1706" s="196" t="s">
        <v>2876</v>
      </c>
      <c r="D1706" s="196" t="s">
        <v>108</v>
      </c>
      <c r="E1706" s="197" t="s">
        <v>2877</v>
      </c>
      <c r="F1706" s="198" t="s">
        <v>2878</v>
      </c>
      <c r="G1706" s="199" t="s">
        <v>121</v>
      </c>
      <c r="H1706" s="200">
        <v>50</v>
      </c>
      <c r="I1706" s="201"/>
      <c r="J1706" s="202">
        <f>ROUND(I1706*H1706,2)</f>
        <v>0</v>
      </c>
      <c r="K1706" s="203"/>
      <c r="L1706" s="38"/>
      <c r="M1706" s="204" t="s">
        <v>1</v>
      </c>
      <c r="N1706" s="205" t="s">
        <v>41</v>
      </c>
      <c r="O1706" s="85"/>
      <c r="P1706" s="206">
        <f>O1706*H1706</f>
        <v>0</v>
      </c>
      <c r="Q1706" s="206">
        <v>0</v>
      </c>
      <c r="R1706" s="206">
        <f>Q1706*H1706</f>
        <v>0</v>
      </c>
      <c r="S1706" s="206">
        <v>0</v>
      </c>
      <c r="T1706" s="207">
        <f>S1706*H1706</f>
        <v>0</v>
      </c>
      <c r="U1706" s="32"/>
      <c r="V1706" s="32"/>
      <c r="W1706" s="32"/>
      <c r="X1706" s="32"/>
      <c r="Y1706" s="32"/>
      <c r="Z1706" s="32"/>
      <c r="AA1706" s="32"/>
      <c r="AB1706" s="32"/>
      <c r="AC1706" s="32"/>
      <c r="AD1706" s="32"/>
      <c r="AE1706" s="32"/>
      <c r="AR1706" s="208" t="s">
        <v>112</v>
      </c>
      <c r="AT1706" s="208" t="s">
        <v>108</v>
      </c>
      <c r="AU1706" s="208" t="s">
        <v>76</v>
      </c>
      <c r="AY1706" s="11" t="s">
        <v>113</v>
      </c>
      <c r="BE1706" s="209">
        <f>IF(N1706="základní",J1706,0)</f>
        <v>0</v>
      </c>
      <c r="BF1706" s="209">
        <f>IF(N1706="snížená",J1706,0)</f>
        <v>0</v>
      </c>
      <c r="BG1706" s="209">
        <f>IF(N1706="zákl. přenesená",J1706,0)</f>
        <v>0</v>
      </c>
      <c r="BH1706" s="209">
        <f>IF(N1706="sníž. přenesená",J1706,0)</f>
        <v>0</v>
      </c>
      <c r="BI1706" s="209">
        <f>IF(N1706="nulová",J1706,0)</f>
        <v>0</v>
      </c>
      <c r="BJ1706" s="11" t="s">
        <v>84</v>
      </c>
      <c r="BK1706" s="209">
        <f>ROUND(I1706*H1706,2)</f>
        <v>0</v>
      </c>
      <c r="BL1706" s="11" t="s">
        <v>112</v>
      </c>
      <c r="BM1706" s="208" t="s">
        <v>2879</v>
      </c>
    </row>
    <row r="1707" s="2" customFormat="1">
      <c r="A1707" s="32"/>
      <c r="B1707" s="33"/>
      <c r="C1707" s="34"/>
      <c r="D1707" s="210" t="s">
        <v>115</v>
      </c>
      <c r="E1707" s="34"/>
      <c r="F1707" s="211" t="s">
        <v>2880</v>
      </c>
      <c r="G1707" s="34"/>
      <c r="H1707" s="34"/>
      <c r="I1707" s="134"/>
      <c r="J1707" s="34"/>
      <c r="K1707" s="34"/>
      <c r="L1707" s="38"/>
      <c r="M1707" s="212"/>
      <c r="N1707" s="213"/>
      <c r="O1707" s="85"/>
      <c r="P1707" s="85"/>
      <c r="Q1707" s="85"/>
      <c r="R1707" s="85"/>
      <c r="S1707" s="85"/>
      <c r="T1707" s="86"/>
      <c r="U1707" s="32"/>
      <c r="V1707" s="32"/>
      <c r="W1707" s="32"/>
      <c r="X1707" s="32"/>
      <c r="Y1707" s="32"/>
      <c r="Z1707" s="32"/>
      <c r="AA1707" s="32"/>
      <c r="AB1707" s="32"/>
      <c r="AC1707" s="32"/>
      <c r="AD1707" s="32"/>
      <c r="AE1707" s="32"/>
      <c r="AT1707" s="11" t="s">
        <v>115</v>
      </c>
      <c r="AU1707" s="11" t="s">
        <v>76</v>
      </c>
    </row>
    <row r="1708" s="2" customFormat="1">
      <c r="A1708" s="32"/>
      <c r="B1708" s="33"/>
      <c r="C1708" s="34"/>
      <c r="D1708" s="210" t="s">
        <v>117</v>
      </c>
      <c r="E1708" s="34"/>
      <c r="F1708" s="214" t="s">
        <v>2881</v>
      </c>
      <c r="G1708" s="34"/>
      <c r="H1708" s="34"/>
      <c r="I1708" s="134"/>
      <c r="J1708" s="34"/>
      <c r="K1708" s="34"/>
      <c r="L1708" s="38"/>
      <c r="M1708" s="212"/>
      <c r="N1708" s="213"/>
      <c r="O1708" s="85"/>
      <c r="P1708" s="85"/>
      <c r="Q1708" s="85"/>
      <c r="R1708" s="85"/>
      <c r="S1708" s="85"/>
      <c r="T1708" s="86"/>
      <c r="U1708" s="32"/>
      <c r="V1708" s="32"/>
      <c r="W1708" s="32"/>
      <c r="X1708" s="32"/>
      <c r="Y1708" s="32"/>
      <c r="Z1708" s="32"/>
      <c r="AA1708" s="32"/>
      <c r="AB1708" s="32"/>
      <c r="AC1708" s="32"/>
      <c r="AD1708" s="32"/>
      <c r="AE1708" s="32"/>
      <c r="AT1708" s="11" t="s">
        <v>117</v>
      </c>
      <c r="AU1708" s="11" t="s">
        <v>76</v>
      </c>
    </row>
    <row r="1709" s="2" customFormat="1" ht="16.5" customHeight="1">
      <c r="A1709" s="32"/>
      <c r="B1709" s="33"/>
      <c r="C1709" s="196" t="s">
        <v>2882</v>
      </c>
      <c r="D1709" s="196" t="s">
        <v>108</v>
      </c>
      <c r="E1709" s="197" t="s">
        <v>2883</v>
      </c>
      <c r="F1709" s="198" t="s">
        <v>2884</v>
      </c>
      <c r="G1709" s="199" t="s">
        <v>121</v>
      </c>
      <c r="H1709" s="200">
        <v>20</v>
      </c>
      <c r="I1709" s="201"/>
      <c r="J1709" s="202">
        <f>ROUND(I1709*H1709,2)</f>
        <v>0</v>
      </c>
      <c r="K1709" s="203"/>
      <c r="L1709" s="38"/>
      <c r="M1709" s="204" t="s">
        <v>1</v>
      </c>
      <c r="N1709" s="205" t="s">
        <v>41</v>
      </c>
      <c r="O1709" s="85"/>
      <c r="P1709" s="206">
        <f>O1709*H1709</f>
        <v>0</v>
      </c>
      <c r="Q1709" s="206">
        <v>0</v>
      </c>
      <c r="R1709" s="206">
        <f>Q1709*H1709</f>
        <v>0</v>
      </c>
      <c r="S1709" s="206">
        <v>0</v>
      </c>
      <c r="T1709" s="207">
        <f>S1709*H1709</f>
        <v>0</v>
      </c>
      <c r="U1709" s="32"/>
      <c r="V1709" s="32"/>
      <c r="W1709" s="32"/>
      <c r="X1709" s="32"/>
      <c r="Y1709" s="32"/>
      <c r="Z1709" s="32"/>
      <c r="AA1709" s="32"/>
      <c r="AB1709" s="32"/>
      <c r="AC1709" s="32"/>
      <c r="AD1709" s="32"/>
      <c r="AE1709" s="32"/>
      <c r="AR1709" s="208" t="s">
        <v>112</v>
      </c>
      <c r="AT1709" s="208" t="s">
        <v>108</v>
      </c>
      <c r="AU1709" s="208" t="s">
        <v>76</v>
      </c>
      <c r="AY1709" s="11" t="s">
        <v>113</v>
      </c>
      <c r="BE1709" s="209">
        <f>IF(N1709="základní",J1709,0)</f>
        <v>0</v>
      </c>
      <c r="BF1709" s="209">
        <f>IF(N1709="snížená",J1709,0)</f>
        <v>0</v>
      </c>
      <c r="BG1709" s="209">
        <f>IF(N1709="zákl. přenesená",J1709,0)</f>
        <v>0</v>
      </c>
      <c r="BH1709" s="209">
        <f>IF(N1709="sníž. přenesená",J1709,0)</f>
        <v>0</v>
      </c>
      <c r="BI1709" s="209">
        <f>IF(N1709="nulová",J1709,0)</f>
        <v>0</v>
      </c>
      <c r="BJ1709" s="11" t="s">
        <v>84</v>
      </c>
      <c r="BK1709" s="209">
        <f>ROUND(I1709*H1709,2)</f>
        <v>0</v>
      </c>
      <c r="BL1709" s="11" t="s">
        <v>112</v>
      </c>
      <c r="BM1709" s="208" t="s">
        <v>2885</v>
      </c>
    </row>
    <row r="1710" s="2" customFormat="1">
      <c r="A1710" s="32"/>
      <c r="B1710" s="33"/>
      <c r="C1710" s="34"/>
      <c r="D1710" s="210" t="s">
        <v>115</v>
      </c>
      <c r="E1710" s="34"/>
      <c r="F1710" s="211" t="s">
        <v>2886</v>
      </c>
      <c r="G1710" s="34"/>
      <c r="H1710" s="34"/>
      <c r="I1710" s="134"/>
      <c r="J1710" s="34"/>
      <c r="K1710" s="34"/>
      <c r="L1710" s="38"/>
      <c r="M1710" s="212"/>
      <c r="N1710" s="213"/>
      <c r="O1710" s="85"/>
      <c r="P1710" s="85"/>
      <c r="Q1710" s="85"/>
      <c r="R1710" s="85"/>
      <c r="S1710" s="85"/>
      <c r="T1710" s="86"/>
      <c r="U1710" s="32"/>
      <c r="V1710" s="32"/>
      <c r="W1710" s="32"/>
      <c r="X1710" s="32"/>
      <c r="Y1710" s="32"/>
      <c r="Z1710" s="32"/>
      <c r="AA1710" s="32"/>
      <c r="AB1710" s="32"/>
      <c r="AC1710" s="32"/>
      <c r="AD1710" s="32"/>
      <c r="AE1710" s="32"/>
      <c r="AT1710" s="11" t="s">
        <v>115</v>
      </c>
      <c r="AU1710" s="11" t="s">
        <v>76</v>
      </c>
    </row>
    <row r="1711" s="2" customFormat="1">
      <c r="A1711" s="32"/>
      <c r="B1711" s="33"/>
      <c r="C1711" s="34"/>
      <c r="D1711" s="210" t="s">
        <v>117</v>
      </c>
      <c r="E1711" s="34"/>
      <c r="F1711" s="214" t="s">
        <v>2881</v>
      </c>
      <c r="G1711" s="34"/>
      <c r="H1711" s="34"/>
      <c r="I1711" s="134"/>
      <c r="J1711" s="34"/>
      <c r="K1711" s="34"/>
      <c r="L1711" s="38"/>
      <c r="M1711" s="212"/>
      <c r="N1711" s="213"/>
      <c r="O1711" s="85"/>
      <c r="P1711" s="85"/>
      <c r="Q1711" s="85"/>
      <c r="R1711" s="85"/>
      <c r="S1711" s="85"/>
      <c r="T1711" s="86"/>
      <c r="U1711" s="32"/>
      <c r="V1711" s="32"/>
      <c r="W1711" s="32"/>
      <c r="X1711" s="32"/>
      <c r="Y1711" s="32"/>
      <c r="Z1711" s="32"/>
      <c r="AA1711" s="32"/>
      <c r="AB1711" s="32"/>
      <c r="AC1711" s="32"/>
      <c r="AD1711" s="32"/>
      <c r="AE1711" s="32"/>
      <c r="AT1711" s="11" t="s">
        <v>117</v>
      </c>
      <c r="AU1711" s="11" t="s">
        <v>76</v>
      </c>
    </row>
    <row r="1712" s="2" customFormat="1" ht="16.5" customHeight="1">
      <c r="A1712" s="32"/>
      <c r="B1712" s="33"/>
      <c r="C1712" s="196" t="s">
        <v>2887</v>
      </c>
      <c r="D1712" s="196" t="s">
        <v>108</v>
      </c>
      <c r="E1712" s="197" t="s">
        <v>2888</v>
      </c>
      <c r="F1712" s="198" t="s">
        <v>2889</v>
      </c>
      <c r="G1712" s="199" t="s">
        <v>121</v>
      </c>
      <c r="H1712" s="200">
        <v>2</v>
      </c>
      <c r="I1712" s="201"/>
      <c r="J1712" s="202">
        <f>ROUND(I1712*H1712,2)</f>
        <v>0</v>
      </c>
      <c r="K1712" s="203"/>
      <c r="L1712" s="38"/>
      <c r="M1712" s="204" t="s">
        <v>1</v>
      </c>
      <c r="N1712" s="205" t="s">
        <v>41</v>
      </c>
      <c r="O1712" s="85"/>
      <c r="P1712" s="206">
        <f>O1712*H1712</f>
        <v>0</v>
      </c>
      <c r="Q1712" s="206">
        <v>0</v>
      </c>
      <c r="R1712" s="206">
        <f>Q1712*H1712</f>
        <v>0</v>
      </c>
      <c r="S1712" s="206">
        <v>0</v>
      </c>
      <c r="T1712" s="207">
        <f>S1712*H1712</f>
        <v>0</v>
      </c>
      <c r="U1712" s="32"/>
      <c r="V1712" s="32"/>
      <c r="W1712" s="32"/>
      <c r="X1712" s="32"/>
      <c r="Y1712" s="32"/>
      <c r="Z1712" s="32"/>
      <c r="AA1712" s="32"/>
      <c r="AB1712" s="32"/>
      <c r="AC1712" s="32"/>
      <c r="AD1712" s="32"/>
      <c r="AE1712" s="32"/>
      <c r="AR1712" s="208" t="s">
        <v>112</v>
      </c>
      <c r="AT1712" s="208" t="s">
        <v>108</v>
      </c>
      <c r="AU1712" s="208" t="s">
        <v>76</v>
      </c>
      <c r="AY1712" s="11" t="s">
        <v>113</v>
      </c>
      <c r="BE1712" s="209">
        <f>IF(N1712="základní",J1712,0)</f>
        <v>0</v>
      </c>
      <c r="BF1712" s="209">
        <f>IF(N1712="snížená",J1712,0)</f>
        <v>0</v>
      </c>
      <c r="BG1712" s="209">
        <f>IF(N1712="zákl. přenesená",J1712,0)</f>
        <v>0</v>
      </c>
      <c r="BH1712" s="209">
        <f>IF(N1712="sníž. přenesená",J1712,0)</f>
        <v>0</v>
      </c>
      <c r="BI1712" s="209">
        <f>IF(N1712="nulová",J1712,0)</f>
        <v>0</v>
      </c>
      <c r="BJ1712" s="11" t="s">
        <v>84</v>
      </c>
      <c r="BK1712" s="209">
        <f>ROUND(I1712*H1712,2)</f>
        <v>0</v>
      </c>
      <c r="BL1712" s="11" t="s">
        <v>112</v>
      </c>
      <c r="BM1712" s="208" t="s">
        <v>2890</v>
      </c>
    </row>
    <row r="1713" s="2" customFormat="1">
      <c r="A1713" s="32"/>
      <c r="B1713" s="33"/>
      <c r="C1713" s="34"/>
      <c r="D1713" s="210" t="s">
        <v>115</v>
      </c>
      <c r="E1713" s="34"/>
      <c r="F1713" s="211" t="s">
        <v>2891</v>
      </c>
      <c r="G1713" s="34"/>
      <c r="H1713" s="34"/>
      <c r="I1713" s="134"/>
      <c r="J1713" s="34"/>
      <c r="K1713" s="34"/>
      <c r="L1713" s="38"/>
      <c r="M1713" s="212"/>
      <c r="N1713" s="213"/>
      <c r="O1713" s="85"/>
      <c r="P1713" s="85"/>
      <c r="Q1713" s="85"/>
      <c r="R1713" s="85"/>
      <c r="S1713" s="85"/>
      <c r="T1713" s="86"/>
      <c r="U1713" s="32"/>
      <c r="V1713" s="32"/>
      <c r="W1713" s="32"/>
      <c r="X1713" s="32"/>
      <c r="Y1713" s="32"/>
      <c r="Z1713" s="32"/>
      <c r="AA1713" s="32"/>
      <c r="AB1713" s="32"/>
      <c r="AC1713" s="32"/>
      <c r="AD1713" s="32"/>
      <c r="AE1713" s="32"/>
      <c r="AT1713" s="11" t="s">
        <v>115</v>
      </c>
      <c r="AU1713" s="11" t="s">
        <v>76</v>
      </c>
    </row>
    <row r="1714" s="2" customFormat="1">
      <c r="A1714" s="32"/>
      <c r="B1714" s="33"/>
      <c r="C1714" s="34"/>
      <c r="D1714" s="210" t="s">
        <v>117</v>
      </c>
      <c r="E1714" s="34"/>
      <c r="F1714" s="214" t="s">
        <v>2881</v>
      </c>
      <c r="G1714" s="34"/>
      <c r="H1714" s="34"/>
      <c r="I1714" s="134"/>
      <c r="J1714" s="34"/>
      <c r="K1714" s="34"/>
      <c r="L1714" s="38"/>
      <c r="M1714" s="212"/>
      <c r="N1714" s="213"/>
      <c r="O1714" s="85"/>
      <c r="P1714" s="85"/>
      <c r="Q1714" s="85"/>
      <c r="R1714" s="85"/>
      <c r="S1714" s="85"/>
      <c r="T1714" s="86"/>
      <c r="U1714" s="32"/>
      <c r="V1714" s="32"/>
      <c r="W1714" s="32"/>
      <c r="X1714" s="32"/>
      <c r="Y1714" s="32"/>
      <c r="Z1714" s="32"/>
      <c r="AA1714" s="32"/>
      <c r="AB1714" s="32"/>
      <c r="AC1714" s="32"/>
      <c r="AD1714" s="32"/>
      <c r="AE1714" s="32"/>
      <c r="AT1714" s="11" t="s">
        <v>117</v>
      </c>
      <c r="AU1714" s="11" t="s">
        <v>76</v>
      </c>
    </row>
    <row r="1715" s="2" customFormat="1" ht="16.5" customHeight="1">
      <c r="A1715" s="32"/>
      <c r="B1715" s="33"/>
      <c r="C1715" s="196" t="s">
        <v>2892</v>
      </c>
      <c r="D1715" s="196" t="s">
        <v>108</v>
      </c>
      <c r="E1715" s="197" t="s">
        <v>2893</v>
      </c>
      <c r="F1715" s="198" t="s">
        <v>2894</v>
      </c>
      <c r="G1715" s="199" t="s">
        <v>121</v>
      </c>
      <c r="H1715" s="200">
        <v>2</v>
      </c>
      <c r="I1715" s="201"/>
      <c r="J1715" s="202">
        <f>ROUND(I1715*H1715,2)</f>
        <v>0</v>
      </c>
      <c r="K1715" s="203"/>
      <c r="L1715" s="38"/>
      <c r="M1715" s="204" t="s">
        <v>1</v>
      </c>
      <c r="N1715" s="205" t="s">
        <v>41</v>
      </c>
      <c r="O1715" s="85"/>
      <c r="P1715" s="206">
        <f>O1715*H1715</f>
        <v>0</v>
      </c>
      <c r="Q1715" s="206">
        <v>0</v>
      </c>
      <c r="R1715" s="206">
        <f>Q1715*H1715</f>
        <v>0</v>
      </c>
      <c r="S1715" s="206">
        <v>0</v>
      </c>
      <c r="T1715" s="207">
        <f>S1715*H1715</f>
        <v>0</v>
      </c>
      <c r="U1715" s="32"/>
      <c r="V1715" s="32"/>
      <c r="W1715" s="32"/>
      <c r="X1715" s="32"/>
      <c r="Y1715" s="32"/>
      <c r="Z1715" s="32"/>
      <c r="AA1715" s="32"/>
      <c r="AB1715" s="32"/>
      <c r="AC1715" s="32"/>
      <c r="AD1715" s="32"/>
      <c r="AE1715" s="32"/>
      <c r="AR1715" s="208" t="s">
        <v>112</v>
      </c>
      <c r="AT1715" s="208" t="s">
        <v>108</v>
      </c>
      <c r="AU1715" s="208" t="s">
        <v>76</v>
      </c>
      <c r="AY1715" s="11" t="s">
        <v>113</v>
      </c>
      <c r="BE1715" s="209">
        <f>IF(N1715="základní",J1715,0)</f>
        <v>0</v>
      </c>
      <c r="BF1715" s="209">
        <f>IF(N1715="snížená",J1715,0)</f>
        <v>0</v>
      </c>
      <c r="BG1715" s="209">
        <f>IF(N1715="zákl. přenesená",J1715,0)</f>
        <v>0</v>
      </c>
      <c r="BH1715" s="209">
        <f>IF(N1715="sníž. přenesená",J1715,0)</f>
        <v>0</v>
      </c>
      <c r="BI1715" s="209">
        <f>IF(N1715="nulová",J1715,0)</f>
        <v>0</v>
      </c>
      <c r="BJ1715" s="11" t="s">
        <v>84</v>
      </c>
      <c r="BK1715" s="209">
        <f>ROUND(I1715*H1715,2)</f>
        <v>0</v>
      </c>
      <c r="BL1715" s="11" t="s">
        <v>112</v>
      </c>
      <c r="BM1715" s="208" t="s">
        <v>2895</v>
      </c>
    </row>
    <row r="1716" s="2" customFormat="1">
      <c r="A1716" s="32"/>
      <c r="B1716" s="33"/>
      <c r="C1716" s="34"/>
      <c r="D1716" s="210" t="s">
        <v>115</v>
      </c>
      <c r="E1716" s="34"/>
      <c r="F1716" s="211" t="s">
        <v>2896</v>
      </c>
      <c r="G1716" s="34"/>
      <c r="H1716" s="34"/>
      <c r="I1716" s="134"/>
      <c r="J1716" s="34"/>
      <c r="K1716" s="34"/>
      <c r="L1716" s="38"/>
      <c r="M1716" s="212"/>
      <c r="N1716" s="213"/>
      <c r="O1716" s="85"/>
      <c r="P1716" s="85"/>
      <c r="Q1716" s="85"/>
      <c r="R1716" s="85"/>
      <c r="S1716" s="85"/>
      <c r="T1716" s="86"/>
      <c r="U1716" s="32"/>
      <c r="V1716" s="32"/>
      <c r="W1716" s="32"/>
      <c r="X1716" s="32"/>
      <c r="Y1716" s="32"/>
      <c r="Z1716" s="32"/>
      <c r="AA1716" s="32"/>
      <c r="AB1716" s="32"/>
      <c r="AC1716" s="32"/>
      <c r="AD1716" s="32"/>
      <c r="AE1716" s="32"/>
      <c r="AT1716" s="11" t="s">
        <v>115</v>
      </c>
      <c r="AU1716" s="11" t="s">
        <v>76</v>
      </c>
    </row>
    <row r="1717" s="2" customFormat="1">
      <c r="A1717" s="32"/>
      <c r="B1717" s="33"/>
      <c r="C1717" s="34"/>
      <c r="D1717" s="210" t="s">
        <v>117</v>
      </c>
      <c r="E1717" s="34"/>
      <c r="F1717" s="214" t="s">
        <v>2881</v>
      </c>
      <c r="G1717" s="34"/>
      <c r="H1717" s="34"/>
      <c r="I1717" s="134"/>
      <c r="J1717" s="34"/>
      <c r="K1717" s="34"/>
      <c r="L1717" s="38"/>
      <c r="M1717" s="212"/>
      <c r="N1717" s="213"/>
      <c r="O1717" s="85"/>
      <c r="P1717" s="85"/>
      <c r="Q1717" s="85"/>
      <c r="R1717" s="85"/>
      <c r="S1717" s="85"/>
      <c r="T1717" s="86"/>
      <c r="U1717" s="32"/>
      <c r="V1717" s="32"/>
      <c r="W1717" s="32"/>
      <c r="X1717" s="32"/>
      <c r="Y1717" s="32"/>
      <c r="Z1717" s="32"/>
      <c r="AA1717" s="32"/>
      <c r="AB1717" s="32"/>
      <c r="AC1717" s="32"/>
      <c r="AD1717" s="32"/>
      <c r="AE1717" s="32"/>
      <c r="AT1717" s="11" t="s">
        <v>117</v>
      </c>
      <c r="AU1717" s="11" t="s">
        <v>76</v>
      </c>
    </row>
    <row r="1718" s="2" customFormat="1" ht="16.5" customHeight="1">
      <c r="A1718" s="32"/>
      <c r="B1718" s="33"/>
      <c r="C1718" s="196" t="s">
        <v>2897</v>
      </c>
      <c r="D1718" s="196" t="s">
        <v>108</v>
      </c>
      <c r="E1718" s="197" t="s">
        <v>2898</v>
      </c>
      <c r="F1718" s="198" t="s">
        <v>2899</v>
      </c>
      <c r="G1718" s="199" t="s">
        <v>121</v>
      </c>
      <c r="H1718" s="200">
        <v>5</v>
      </c>
      <c r="I1718" s="201"/>
      <c r="J1718" s="202">
        <f>ROUND(I1718*H1718,2)</f>
        <v>0</v>
      </c>
      <c r="K1718" s="203"/>
      <c r="L1718" s="38"/>
      <c r="M1718" s="204" t="s">
        <v>1</v>
      </c>
      <c r="N1718" s="205" t="s">
        <v>41</v>
      </c>
      <c r="O1718" s="85"/>
      <c r="P1718" s="206">
        <f>O1718*H1718</f>
        <v>0</v>
      </c>
      <c r="Q1718" s="206">
        <v>0</v>
      </c>
      <c r="R1718" s="206">
        <f>Q1718*H1718</f>
        <v>0</v>
      </c>
      <c r="S1718" s="206">
        <v>0</v>
      </c>
      <c r="T1718" s="207">
        <f>S1718*H1718</f>
        <v>0</v>
      </c>
      <c r="U1718" s="32"/>
      <c r="V1718" s="32"/>
      <c r="W1718" s="32"/>
      <c r="X1718" s="32"/>
      <c r="Y1718" s="32"/>
      <c r="Z1718" s="32"/>
      <c r="AA1718" s="32"/>
      <c r="AB1718" s="32"/>
      <c r="AC1718" s="32"/>
      <c r="AD1718" s="32"/>
      <c r="AE1718" s="32"/>
      <c r="AR1718" s="208" t="s">
        <v>112</v>
      </c>
      <c r="AT1718" s="208" t="s">
        <v>108</v>
      </c>
      <c r="AU1718" s="208" t="s">
        <v>76</v>
      </c>
      <c r="AY1718" s="11" t="s">
        <v>113</v>
      </c>
      <c r="BE1718" s="209">
        <f>IF(N1718="základní",J1718,0)</f>
        <v>0</v>
      </c>
      <c r="BF1718" s="209">
        <f>IF(N1718="snížená",J1718,0)</f>
        <v>0</v>
      </c>
      <c r="BG1718" s="209">
        <f>IF(N1718="zákl. přenesená",J1718,0)</f>
        <v>0</v>
      </c>
      <c r="BH1718" s="209">
        <f>IF(N1718="sníž. přenesená",J1718,0)</f>
        <v>0</v>
      </c>
      <c r="BI1718" s="209">
        <f>IF(N1718="nulová",J1718,0)</f>
        <v>0</v>
      </c>
      <c r="BJ1718" s="11" t="s">
        <v>84</v>
      </c>
      <c r="BK1718" s="209">
        <f>ROUND(I1718*H1718,2)</f>
        <v>0</v>
      </c>
      <c r="BL1718" s="11" t="s">
        <v>112</v>
      </c>
      <c r="BM1718" s="208" t="s">
        <v>2900</v>
      </c>
    </row>
    <row r="1719" s="2" customFormat="1">
      <c r="A1719" s="32"/>
      <c r="B1719" s="33"/>
      <c r="C1719" s="34"/>
      <c r="D1719" s="210" t="s">
        <v>115</v>
      </c>
      <c r="E1719" s="34"/>
      <c r="F1719" s="211" t="s">
        <v>2901</v>
      </c>
      <c r="G1719" s="34"/>
      <c r="H1719" s="34"/>
      <c r="I1719" s="134"/>
      <c r="J1719" s="34"/>
      <c r="K1719" s="34"/>
      <c r="L1719" s="38"/>
      <c r="M1719" s="212"/>
      <c r="N1719" s="213"/>
      <c r="O1719" s="85"/>
      <c r="P1719" s="85"/>
      <c r="Q1719" s="85"/>
      <c r="R1719" s="85"/>
      <c r="S1719" s="85"/>
      <c r="T1719" s="86"/>
      <c r="U1719" s="32"/>
      <c r="V1719" s="32"/>
      <c r="W1719" s="32"/>
      <c r="X1719" s="32"/>
      <c r="Y1719" s="32"/>
      <c r="Z1719" s="32"/>
      <c r="AA1719" s="32"/>
      <c r="AB1719" s="32"/>
      <c r="AC1719" s="32"/>
      <c r="AD1719" s="32"/>
      <c r="AE1719" s="32"/>
      <c r="AT1719" s="11" t="s">
        <v>115</v>
      </c>
      <c r="AU1719" s="11" t="s">
        <v>76</v>
      </c>
    </row>
    <row r="1720" s="2" customFormat="1">
      <c r="A1720" s="32"/>
      <c r="B1720" s="33"/>
      <c r="C1720" s="34"/>
      <c r="D1720" s="210" t="s">
        <v>117</v>
      </c>
      <c r="E1720" s="34"/>
      <c r="F1720" s="214" t="s">
        <v>2881</v>
      </c>
      <c r="G1720" s="34"/>
      <c r="H1720" s="34"/>
      <c r="I1720" s="134"/>
      <c r="J1720" s="34"/>
      <c r="K1720" s="34"/>
      <c r="L1720" s="38"/>
      <c r="M1720" s="212"/>
      <c r="N1720" s="213"/>
      <c r="O1720" s="85"/>
      <c r="P1720" s="85"/>
      <c r="Q1720" s="85"/>
      <c r="R1720" s="85"/>
      <c r="S1720" s="85"/>
      <c r="T1720" s="86"/>
      <c r="U1720" s="32"/>
      <c r="V1720" s="32"/>
      <c r="W1720" s="32"/>
      <c r="X1720" s="32"/>
      <c r="Y1720" s="32"/>
      <c r="Z1720" s="32"/>
      <c r="AA1720" s="32"/>
      <c r="AB1720" s="32"/>
      <c r="AC1720" s="32"/>
      <c r="AD1720" s="32"/>
      <c r="AE1720" s="32"/>
      <c r="AT1720" s="11" t="s">
        <v>117</v>
      </c>
      <c r="AU1720" s="11" t="s">
        <v>76</v>
      </c>
    </row>
    <row r="1721" s="2" customFormat="1" ht="16.5" customHeight="1">
      <c r="A1721" s="32"/>
      <c r="B1721" s="33"/>
      <c r="C1721" s="196" t="s">
        <v>2902</v>
      </c>
      <c r="D1721" s="196" t="s">
        <v>108</v>
      </c>
      <c r="E1721" s="197" t="s">
        <v>2903</v>
      </c>
      <c r="F1721" s="198" t="s">
        <v>2904</v>
      </c>
      <c r="G1721" s="199" t="s">
        <v>121</v>
      </c>
      <c r="H1721" s="200">
        <v>1</v>
      </c>
      <c r="I1721" s="201"/>
      <c r="J1721" s="202">
        <f>ROUND(I1721*H1721,2)</f>
        <v>0</v>
      </c>
      <c r="K1721" s="203"/>
      <c r="L1721" s="38"/>
      <c r="M1721" s="204" t="s">
        <v>1</v>
      </c>
      <c r="N1721" s="205" t="s">
        <v>41</v>
      </c>
      <c r="O1721" s="85"/>
      <c r="P1721" s="206">
        <f>O1721*H1721</f>
        <v>0</v>
      </c>
      <c r="Q1721" s="206">
        <v>0</v>
      </c>
      <c r="R1721" s="206">
        <f>Q1721*H1721</f>
        <v>0</v>
      </c>
      <c r="S1721" s="206">
        <v>0</v>
      </c>
      <c r="T1721" s="207">
        <f>S1721*H1721</f>
        <v>0</v>
      </c>
      <c r="U1721" s="32"/>
      <c r="V1721" s="32"/>
      <c r="W1721" s="32"/>
      <c r="X1721" s="32"/>
      <c r="Y1721" s="32"/>
      <c r="Z1721" s="32"/>
      <c r="AA1721" s="32"/>
      <c r="AB1721" s="32"/>
      <c r="AC1721" s="32"/>
      <c r="AD1721" s="32"/>
      <c r="AE1721" s="32"/>
      <c r="AR1721" s="208" t="s">
        <v>112</v>
      </c>
      <c r="AT1721" s="208" t="s">
        <v>108</v>
      </c>
      <c r="AU1721" s="208" t="s">
        <v>76</v>
      </c>
      <c r="AY1721" s="11" t="s">
        <v>113</v>
      </c>
      <c r="BE1721" s="209">
        <f>IF(N1721="základní",J1721,0)</f>
        <v>0</v>
      </c>
      <c r="BF1721" s="209">
        <f>IF(N1721="snížená",J1721,0)</f>
        <v>0</v>
      </c>
      <c r="BG1721" s="209">
        <f>IF(N1721="zákl. přenesená",J1721,0)</f>
        <v>0</v>
      </c>
      <c r="BH1721" s="209">
        <f>IF(N1721="sníž. přenesená",J1721,0)</f>
        <v>0</v>
      </c>
      <c r="BI1721" s="209">
        <f>IF(N1721="nulová",J1721,0)</f>
        <v>0</v>
      </c>
      <c r="BJ1721" s="11" t="s">
        <v>84</v>
      </c>
      <c r="BK1721" s="209">
        <f>ROUND(I1721*H1721,2)</f>
        <v>0</v>
      </c>
      <c r="BL1721" s="11" t="s">
        <v>112</v>
      </c>
      <c r="BM1721" s="208" t="s">
        <v>2905</v>
      </c>
    </row>
    <row r="1722" s="2" customFormat="1">
      <c r="A1722" s="32"/>
      <c r="B1722" s="33"/>
      <c r="C1722" s="34"/>
      <c r="D1722" s="210" t="s">
        <v>115</v>
      </c>
      <c r="E1722" s="34"/>
      <c r="F1722" s="211" t="s">
        <v>2906</v>
      </c>
      <c r="G1722" s="34"/>
      <c r="H1722" s="34"/>
      <c r="I1722" s="134"/>
      <c r="J1722" s="34"/>
      <c r="K1722" s="34"/>
      <c r="L1722" s="38"/>
      <c r="M1722" s="212"/>
      <c r="N1722" s="213"/>
      <c r="O1722" s="85"/>
      <c r="P1722" s="85"/>
      <c r="Q1722" s="85"/>
      <c r="R1722" s="85"/>
      <c r="S1722" s="85"/>
      <c r="T1722" s="86"/>
      <c r="U1722" s="32"/>
      <c r="V1722" s="32"/>
      <c r="W1722" s="32"/>
      <c r="X1722" s="32"/>
      <c r="Y1722" s="32"/>
      <c r="Z1722" s="32"/>
      <c r="AA1722" s="32"/>
      <c r="AB1722" s="32"/>
      <c r="AC1722" s="32"/>
      <c r="AD1722" s="32"/>
      <c r="AE1722" s="32"/>
      <c r="AT1722" s="11" t="s">
        <v>115</v>
      </c>
      <c r="AU1722" s="11" t="s">
        <v>76</v>
      </c>
    </row>
    <row r="1723" s="2" customFormat="1">
      <c r="A1723" s="32"/>
      <c r="B1723" s="33"/>
      <c r="C1723" s="34"/>
      <c r="D1723" s="210" t="s">
        <v>117</v>
      </c>
      <c r="E1723" s="34"/>
      <c r="F1723" s="214" t="s">
        <v>2881</v>
      </c>
      <c r="G1723" s="34"/>
      <c r="H1723" s="34"/>
      <c r="I1723" s="134"/>
      <c r="J1723" s="34"/>
      <c r="K1723" s="34"/>
      <c r="L1723" s="38"/>
      <c r="M1723" s="212"/>
      <c r="N1723" s="213"/>
      <c r="O1723" s="85"/>
      <c r="P1723" s="85"/>
      <c r="Q1723" s="85"/>
      <c r="R1723" s="85"/>
      <c r="S1723" s="85"/>
      <c r="T1723" s="86"/>
      <c r="U1723" s="32"/>
      <c r="V1723" s="32"/>
      <c r="W1723" s="32"/>
      <c r="X1723" s="32"/>
      <c r="Y1723" s="32"/>
      <c r="Z1723" s="32"/>
      <c r="AA1723" s="32"/>
      <c r="AB1723" s="32"/>
      <c r="AC1723" s="32"/>
      <c r="AD1723" s="32"/>
      <c r="AE1723" s="32"/>
      <c r="AT1723" s="11" t="s">
        <v>117</v>
      </c>
      <c r="AU1723" s="11" t="s">
        <v>76</v>
      </c>
    </row>
    <row r="1724" s="2" customFormat="1" ht="16.5" customHeight="1">
      <c r="A1724" s="32"/>
      <c r="B1724" s="33"/>
      <c r="C1724" s="196" t="s">
        <v>2907</v>
      </c>
      <c r="D1724" s="196" t="s">
        <v>108</v>
      </c>
      <c r="E1724" s="197" t="s">
        <v>2908</v>
      </c>
      <c r="F1724" s="198" t="s">
        <v>2909</v>
      </c>
      <c r="G1724" s="199" t="s">
        <v>121</v>
      </c>
      <c r="H1724" s="200">
        <v>4</v>
      </c>
      <c r="I1724" s="201"/>
      <c r="J1724" s="202">
        <f>ROUND(I1724*H1724,2)</f>
        <v>0</v>
      </c>
      <c r="K1724" s="203"/>
      <c r="L1724" s="38"/>
      <c r="M1724" s="204" t="s">
        <v>1</v>
      </c>
      <c r="N1724" s="205" t="s">
        <v>41</v>
      </c>
      <c r="O1724" s="85"/>
      <c r="P1724" s="206">
        <f>O1724*H1724</f>
        <v>0</v>
      </c>
      <c r="Q1724" s="206">
        <v>0</v>
      </c>
      <c r="R1724" s="206">
        <f>Q1724*H1724</f>
        <v>0</v>
      </c>
      <c r="S1724" s="206">
        <v>0</v>
      </c>
      <c r="T1724" s="207">
        <f>S1724*H1724</f>
        <v>0</v>
      </c>
      <c r="U1724" s="32"/>
      <c r="V1724" s="32"/>
      <c r="W1724" s="32"/>
      <c r="X1724" s="32"/>
      <c r="Y1724" s="32"/>
      <c r="Z1724" s="32"/>
      <c r="AA1724" s="32"/>
      <c r="AB1724" s="32"/>
      <c r="AC1724" s="32"/>
      <c r="AD1724" s="32"/>
      <c r="AE1724" s="32"/>
      <c r="AR1724" s="208" t="s">
        <v>112</v>
      </c>
      <c r="AT1724" s="208" t="s">
        <v>108</v>
      </c>
      <c r="AU1724" s="208" t="s">
        <v>76</v>
      </c>
      <c r="AY1724" s="11" t="s">
        <v>113</v>
      </c>
      <c r="BE1724" s="209">
        <f>IF(N1724="základní",J1724,0)</f>
        <v>0</v>
      </c>
      <c r="BF1724" s="209">
        <f>IF(N1724="snížená",J1724,0)</f>
        <v>0</v>
      </c>
      <c r="BG1724" s="209">
        <f>IF(N1724="zákl. přenesená",J1724,0)</f>
        <v>0</v>
      </c>
      <c r="BH1724" s="209">
        <f>IF(N1724="sníž. přenesená",J1724,0)</f>
        <v>0</v>
      </c>
      <c r="BI1724" s="209">
        <f>IF(N1724="nulová",J1724,0)</f>
        <v>0</v>
      </c>
      <c r="BJ1724" s="11" t="s">
        <v>84</v>
      </c>
      <c r="BK1724" s="209">
        <f>ROUND(I1724*H1724,2)</f>
        <v>0</v>
      </c>
      <c r="BL1724" s="11" t="s">
        <v>112</v>
      </c>
      <c r="BM1724" s="208" t="s">
        <v>2910</v>
      </c>
    </row>
    <row r="1725" s="2" customFormat="1">
      <c r="A1725" s="32"/>
      <c r="B1725" s="33"/>
      <c r="C1725" s="34"/>
      <c r="D1725" s="210" t="s">
        <v>115</v>
      </c>
      <c r="E1725" s="34"/>
      <c r="F1725" s="211" t="s">
        <v>2911</v>
      </c>
      <c r="G1725" s="34"/>
      <c r="H1725" s="34"/>
      <c r="I1725" s="134"/>
      <c r="J1725" s="34"/>
      <c r="K1725" s="34"/>
      <c r="L1725" s="38"/>
      <c r="M1725" s="212"/>
      <c r="N1725" s="213"/>
      <c r="O1725" s="85"/>
      <c r="P1725" s="85"/>
      <c r="Q1725" s="85"/>
      <c r="R1725" s="85"/>
      <c r="S1725" s="85"/>
      <c r="T1725" s="86"/>
      <c r="U1725" s="32"/>
      <c r="V1725" s="32"/>
      <c r="W1725" s="32"/>
      <c r="X1725" s="32"/>
      <c r="Y1725" s="32"/>
      <c r="Z1725" s="32"/>
      <c r="AA1725" s="32"/>
      <c r="AB1725" s="32"/>
      <c r="AC1725" s="32"/>
      <c r="AD1725" s="32"/>
      <c r="AE1725" s="32"/>
      <c r="AT1725" s="11" t="s">
        <v>115</v>
      </c>
      <c r="AU1725" s="11" t="s">
        <v>76</v>
      </c>
    </row>
    <row r="1726" s="2" customFormat="1">
      <c r="A1726" s="32"/>
      <c r="B1726" s="33"/>
      <c r="C1726" s="34"/>
      <c r="D1726" s="210" t="s">
        <v>117</v>
      </c>
      <c r="E1726" s="34"/>
      <c r="F1726" s="214" t="s">
        <v>2881</v>
      </c>
      <c r="G1726" s="34"/>
      <c r="H1726" s="34"/>
      <c r="I1726" s="134"/>
      <c r="J1726" s="34"/>
      <c r="K1726" s="34"/>
      <c r="L1726" s="38"/>
      <c r="M1726" s="212"/>
      <c r="N1726" s="213"/>
      <c r="O1726" s="85"/>
      <c r="P1726" s="85"/>
      <c r="Q1726" s="85"/>
      <c r="R1726" s="85"/>
      <c r="S1726" s="85"/>
      <c r="T1726" s="86"/>
      <c r="U1726" s="32"/>
      <c r="V1726" s="32"/>
      <c r="W1726" s="32"/>
      <c r="X1726" s="32"/>
      <c r="Y1726" s="32"/>
      <c r="Z1726" s="32"/>
      <c r="AA1726" s="32"/>
      <c r="AB1726" s="32"/>
      <c r="AC1726" s="32"/>
      <c r="AD1726" s="32"/>
      <c r="AE1726" s="32"/>
      <c r="AT1726" s="11" t="s">
        <v>117</v>
      </c>
      <c r="AU1726" s="11" t="s">
        <v>76</v>
      </c>
    </row>
    <row r="1727" s="2" customFormat="1" ht="16.5" customHeight="1">
      <c r="A1727" s="32"/>
      <c r="B1727" s="33"/>
      <c r="C1727" s="196" t="s">
        <v>2912</v>
      </c>
      <c r="D1727" s="196" t="s">
        <v>108</v>
      </c>
      <c r="E1727" s="197" t="s">
        <v>2913</v>
      </c>
      <c r="F1727" s="198" t="s">
        <v>2914</v>
      </c>
      <c r="G1727" s="199" t="s">
        <v>121</v>
      </c>
      <c r="H1727" s="200">
        <v>20</v>
      </c>
      <c r="I1727" s="201"/>
      <c r="J1727" s="202">
        <f>ROUND(I1727*H1727,2)</f>
        <v>0</v>
      </c>
      <c r="K1727" s="203"/>
      <c r="L1727" s="38"/>
      <c r="M1727" s="204" t="s">
        <v>1</v>
      </c>
      <c r="N1727" s="205" t="s">
        <v>41</v>
      </c>
      <c r="O1727" s="85"/>
      <c r="P1727" s="206">
        <f>O1727*H1727</f>
        <v>0</v>
      </c>
      <c r="Q1727" s="206">
        <v>0</v>
      </c>
      <c r="R1727" s="206">
        <f>Q1727*H1727</f>
        <v>0</v>
      </c>
      <c r="S1727" s="206">
        <v>0</v>
      </c>
      <c r="T1727" s="207">
        <f>S1727*H1727</f>
        <v>0</v>
      </c>
      <c r="U1727" s="32"/>
      <c r="V1727" s="32"/>
      <c r="W1727" s="32"/>
      <c r="X1727" s="32"/>
      <c r="Y1727" s="32"/>
      <c r="Z1727" s="32"/>
      <c r="AA1727" s="32"/>
      <c r="AB1727" s="32"/>
      <c r="AC1727" s="32"/>
      <c r="AD1727" s="32"/>
      <c r="AE1727" s="32"/>
      <c r="AR1727" s="208" t="s">
        <v>112</v>
      </c>
      <c r="AT1727" s="208" t="s">
        <v>108</v>
      </c>
      <c r="AU1727" s="208" t="s">
        <v>76</v>
      </c>
      <c r="AY1727" s="11" t="s">
        <v>113</v>
      </c>
      <c r="BE1727" s="209">
        <f>IF(N1727="základní",J1727,0)</f>
        <v>0</v>
      </c>
      <c r="BF1727" s="209">
        <f>IF(N1727="snížená",J1727,0)</f>
        <v>0</v>
      </c>
      <c r="BG1727" s="209">
        <f>IF(N1727="zákl. přenesená",J1727,0)</f>
        <v>0</v>
      </c>
      <c r="BH1727" s="209">
        <f>IF(N1727="sníž. přenesená",J1727,0)</f>
        <v>0</v>
      </c>
      <c r="BI1727" s="209">
        <f>IF(N1727="nulová",J1727,0)</f>
        <v>0</v>
      </c>
      <c r="BJ1727" s="11" t="s">
        <v>84</v>
      </c>
      <c r="BK1727" s="209">
        <f>ROUND(I1727*H1727,2)</f>
        <v>0</v>
      </c>
      <c r="BL1727" s="11" t="s">
        <v>112</v>
      </c>
      <c r="BM1727" s="208" t="s">
        <v>2915</v>
      </c>
    </row>
    <row r="1728" s="2" customFormat="1">
      <c r="A1728" s="32"/>
      <c r="B1728" s="33"/>
      <c r="C1728" s="34"/>
      <c r="D1728" s="210" t="s">
        <v>115</v>
      </c>
      <c r="E1728" s="34"/>
      <c r="F1728" s="211" t="s">
        <v>2916</v>
      </c>
      <c r="G1728" s="34"/>
      <c r="H1728" s="34"/>
      <c r="I1728" s="134"/>
      <c r="J1728" s="34"/>
      <c r="K1728" s="34"/>
      <c r="L1728" s="38"/>
      <c r="M1728" s="212"/>
      <c r="N1728" s="213"/>
      <c r="O1728" s="85"/>
      <c r="P1728" s="85"/>
      <c r="Q1728" s="85"/>
      <c r="R1728" s="85"/>
      <c r="S1728" s="85"/>
      <c r="T1728" s="86"/>
      <c r="U1728" s="32"/>
      <c r="V1728" s="32"/>
      <c r="W1728" s="32"/>
      <c r="X1728" s="32"/>
      <c r="Y1728" s="32"/>
      <c r="Z1728" s="32"/>
      <c r="AA1728" s="32"/>
      <c r="AB1728" s="32"/>
      <c r="AC1728" s="32"/>
      <c r="AD1728" s="32"/>
      <c r="AE1728" s="32"/>
      <c r="AT1728" s="11" t="s">
        <v>115</v>
      </c>
      <c r="AU1728" s="11" t="s">
        <v>76</v>
      </c>
    </row>
    <row r="1729" s="2" customFormat="1">
      <c r="A1729" s="32"/>
      <c r="B1729" s="33"/>
      <c r="C1729" s="34"/>
      <c r="D1729" s="210" t="s">
        <v>117</v>
      </c>
      <c r="E1729" s="34"/>
      <c r="F1729" s="214" t="s">
        <v>2917</v>
      </c>
      <c r="G1729" s="34"/>
      <c r="H1729" s="34"/>
      <c r="I1729" s="134"/>
      <c r="J1729" s="34"/>
      <c r="K1729" s="34"/>
      <c r="L1729" s="38"/>
      <c r="M1729" s="212"/>
      <c r="N1729" s="213"/>
      <c r="O1729" s="85"/>
      <c r="P1729" s="85"/>
      <c r="Q1729" s="85"/>
      <c r="R1729" s="85"/>
      <c r="S1729" s="85"/>
      <c r="T1729" s="86"/>
      <c r="U1729" s="32"/>
      <c r="V1729" s="32"/>
      <c r="W1729" s="32"/>
      <c r="X1729" s="32"/>
      <c r="Y1729" s="32"/>
      <c r="Z1729" s="32"/>
      <c r="AA1729" s="32"/>
      <c r="AB1729" s="32"/>
      <c r="AC1729" s="32"/>
      <c r="AD1729" s="32"/>
      <c r="AE1729" s="32"/>
      <c r="AT1729" s="11" t="s">
        <v>117</v>
      </c>
      <c r="AU1729" s="11" t="s">
        <v>76</v>
      </c>
    </row>
    <row r="1730" s="2" customFormat="1" ht="16.5" customHeight="1">
      <c r="A1730" s="32"/>
      <c r="B1730" s="33"/>
      <c r="C1730" s="196" t="s">
        <v>2918</v>
      </c>
      <c r="D1730" s="196" t="s">
        <v>108</v>
      </c>
      <c r="E1730" s="197" t="s">
        <v>2919</v>
      </c>
      <c r="F1730" s="198" t="s">
        <v>2920</v>
      </c>
      <c r="G1730" s="199" t="s">
        <v>121</v>
      </c>
      <c r="H1730" s="200">
        <v>20</v>
      </c>
      <c r="I1730" s="201"/>
      <c r="J1730" s="202">
        <f>ROUND(I1730*H1730,2)</f>
        <v>0</v>
      </c>
      <c r="K1730" s="203"/>
      <c r="L1730" s="38"/>
      <c r="M1730" s="204" t="s">
        <v>1</v>
      </c>
      <c r="N1730" s="205" t="s">
        <v>41</v>
      </c>
      <c r="O1730" s="85"/>
      <c r="P1730" s="206">
        <f>O1730*H1730</f>
        <v>0</v>
      </c>
      <c r="Q1730" s="206">
        <v>0</v>
      </c>
      <c r="R1730" s="206">
        <f>Q1730*H1730</f>
        <v>0</v>
      </c>
      <c r="S1730" s="206">
        <v>0</v>
      </c>
      <c r="T1730" s="207">
        <f>S1730*H1730</f>
        <v>0</v>
      </c>
      <c r="U1730" s="32"/>
      <c r="V1730" s="32"/>
      <c r="W1730" s="32"/>
      <c r="X1730" s="32"/>
      <c r="Y1730" s="32"/>
      <c r="Z1730" s="32"/>
      <c r="AA1730" s="32"/>
      <c r="AB1730" s="32"/>
      <c r="AC1730" s="32"/>
      <c r="AD1730" s="32"/>
      <c r="AE1730" s="32"/>
      <c r="AR1730" s="208" t="s">
        <v>112</v>
      </c>
      <c r="AT1730" s="208" t="s">
        <v>108</v>
      </c>
      <c r="AU1730" s="208" t="s">
        <v>76</v>
      </c>
      <c r="AY1730" s="11" t="s">
        <v>113</v>
      </c>
      <c r="BE1730" s="209">
        <f>IF(N1730="základní",J1730,0)</f>
        <v>0</v>
      </c>
      <c r="BF1730" s="209">
        <f>IF(N1730="snížená",J1730,0)</f>
        <v>0</v>
      </c>
      <c r="BG1730" s="209">
        <f>IF(N1730="zákl. přenesená",J1730,0)</f>
        <v>0</v>
      </c>
      <c r="BH1730" s="209">
        <f>IF(N1730="sníž. přenesená",J1730,0)</f>
        <v>0</v>
      </c>
      <c r="BI1730" s="209">
        <f>IF(N1730="nulová",J1730,0)</f>
        <v>0</v>
      </c>
      <c r="BJ1730" s="11" t="s">
        <v>84</v>
      </c>
      <c r="BK1730" s="209">
        <f>ROUND(I1730*H1730,2)</f>
        <v>0</v>
      </c>
      <c r="BL1730" s="11" t="s">
        <v>112</v>
      </c>
      <c r="BM1730" s="208" t="s">
        <v>2921</v>
      </c>
    </row>
    <row r="1731" s="2" customFormat="1">
      <c r="A1731" s="32"/>
      <c r="B1731" s="33"/>
      <c r="C1731" s="34"/>
      <c r="D1731" s="210" t="s">
        <v>115</v>
      </c>
      <c r="E1731" s="34"/>
      <c r="F1731" s="211" t="s">
        <v>2922</v>
      </c>
      <c r="G1731" s="34"/>
      <c r="H1731" s="34"/>
      <c r="I1731" s="134"/>
      <c r="J1731" s="34"/>
      <c r="K1731" s="34"/>
      <c r="L1731" s="38"/>
      <c r="M1731" s="212"/>
      <c r="N1731" s="213"/>
      <c r="O1731" s="85"/>
      <c r="P1731" s="85"/>
      <c r="Q1731" s="85"/>
      <c r="R1731" s="85"/>
      <c r="S1731" s="85"/>
      <c r="T1731" s="86"/>
      <c r="U1731" s="32"/>
      <c r="V1731" s="32"/>
      <c r="W1731" s="32"/>
      <c r="X1731" s="32"/>
      <c r="Y1731" s="32"/>
      <c r="Z1731" s="32"/>
      <c r="AA1731" s="32"/>
      <c r="AB1731" s="32"/>
      <c r="AC1731" s="32"/>
      <c r="AD1731" s="32"/>
      <c r="AE1731" s="32"/>
      <c r="AT1731" s="11" t="s">
        <v>115</v>
      </c>
      <c r="AU1731" s="11" t="s">
        <v>76</v>
      </c>
    </row>
    <row r="1732" s="2" customFormat="1">
      <c r="A1732" s="32"/>
      <c r="B1732" s="33"/>
      <c r="C1732" s="34"/>
      <c r="D1732" s="210" t="s">
        <v>117</v>
      </c>
      <c r="E1732" s="34"/>
      <c r="F1732" s="214" t="s">
        <v>2917</v>
      </c>
      <c r="G1732" s="34"/>
      <c r="H1732" s="34"/>
      <c r="I1732" s="134"/>
      <c r="J1732" s="34"/>
      <c r="K1732" s="34"/>
      <c r="L1732" s="38"/>
      <c r="M1732" s="212"/>
      <c r="N1732" s="213"/>
      <c r="O1732" s="85"/>
      <c r="P1732" s="85"/>
      <c r="Q1732" s="85"/>
      <c r="R1732" s="85"/>
      <c r="S1732" s="85"/>
      <c r="T1732" s="86"/>
      <c r="U1732" s="32"/>
      <c r="V1732" s="32"/>
      <c r="W1732" s="32"/>
      <c r="X1732" s="32"/>
      <c r="Y1732" s="32"/>
      <c r="Z1732" s="32"/>
      <c r="AA1732" s="32"/>
      <c r="AB1732" s="32"/>
      <c r="AC1732" s="32"/>
      <c r="AD1732" s="32"/>
      <c r="AE1732" s="32"/>
      <c r="AT1732" s="11" t="s">
        <v>117</v>
      </c>
      <c r="AU1732" s="11" t="s">
        <v>76</v>
      </c>
    </row>
    <row r="1733" s="2" customFormat="1" ht="16.5" customHeight="1">
      <c r="A1733" s="32"/>
      <c r="B1733" s="33"/>
      <c r="C1733" s="196" t="s">
        <v>2923</v>
      </c>
      <c r="D1733" s="196" t="s">
        <v>108</v>
      </c>
      <c r="E1733" s="197" t="s">
        <v>2924</v>
      </c>
      <c r="F1733" s="198" t="s">
        <v>2925</v>
      </c>
      <c r="G1733" s="199" t="s">
        <v>121</v>
      </c>
      <c r="H1733" s="200">
        <v>20</v>
      </c>
      <c r="I1733" s="201"/>
      <c r="J1733" s="202">
        <f>ROUND(I1733*H1733,2)</f>
        <v>0</v>
      </c>
      <c r="K1733" s="203"/>
      <c r="L1733" s="38"/>
      <c r="M1733" s="204" t="s">
        <v>1</v>
      </c>
      <c r="N1733" s="205" t="s">
        <v>41</v>
      </c>
      <c r="O1733" s="85"/>
      <c r="P1733" s="206">
        <f>O1733*H1733</f>
        <v>0</v>
      </c>
      <c r="Q1733" s="206">
        <v>0</v>
      </c>
      <c r="R1733" s="206">
        <f>Q1733*H1733</f>
        <v>0</v>
      </c>
      <c r="S1733" s="206">
        <v>0</v>
      </c>
      <c r="T1733" s="207">
        <f>S1733*H1733</f>
        <v>0</v>
      </c>
      <c r="U1733" s="32"/>
      <c r="V1733" s="32"/>
      <c r="W1733" s="32"/>
      <c r="X1733" s="32"/>
      <c r="Y1733" s="32"/>
      <c r="Z1733" s="32"/>
      <c r="AA1733" s="32"/>
      <c r="AB1733" s="32"/>
      <c r="AC1733" s="32"/>
      <c r="AD1733" s="32"/>
      <c r="AE1733" s="32"/>
      <c r="AR1733" s="208" t="s">
        <v>112</v>
      </c>
      <c r="AT1733" s="208" t="s">
        <v>108</v>
      </c>
      <c r="AU1733" s="208" t="s">
        <v>76</v>
      </c>
      <c r="AY1733" s="11" t="s">
        <v>113</v>
      </c>
      <c r="BE1733" s="209">
        <f>IF(N1733="základní",J1733,0)</f>
        <v>0</v>
      </c>
      <c r="BF1733" s="209">
        <f>IF(N1733="snížená",J1733,0)</f>
        <v>0</v>
      </c>
      <c r="BG1733" s="209">
        <f>IF(N1733="zákl. přenesená",J1733,0)</f>
        <v>0</v>
      </c>
      <c r="BH1733" s="209">
        <f>IF(N1733="sníž. přenesená",J1733,0)</f>
        <v>0</v>
      </c>
      <c r="BI1733" s="209">
        <f>IF(N1733="nulová",J1733,0)</f>
        <v>0</v>
      </c>
      <c r="BJ1733" s="11" t="s">
        <v>84</v>
      </c>
      <c r="BK1733" s="209">
        <f>ROUND(I1733*H1733,2)</f>
        <v>0</v>
      </c>
      <c r="BL1733" s="11" t="s">
        <v>112</v>
      </c>
      <c r="BM1733" s="208" t="s">
        <v>2926</v>
      </c>
    </row>
    <row r="1734" s="2" customFormat="1">
      <c r="A1734" s="32"/>
      <c r="B1734" s="33"/>
      <c r="C1734" s="34"/>
      <c r="D1734" s="210" t="s">
        <v>115</v>
      </c>
      <c r="E1734" s="34"/>
      <c r="F1734" s="211" t="s">
        <v>2927</v>
      </c>
      <c r="G1734" s="34"/>
      <c r="H1734" s="34"/>
      <c r="I1734" s="134"/>
      <c r="J1734" s="34"/>
      <c r="K1734" s="34"/>
      <c r="L1734" s="38"/>
      <c r="M1734" s="212"/>
      <c r="N1734" s="213"/>
      <c r="O1734" s="85"/>
      <c r="P1734" s="85"/>
      <c r="Q1734" s="85"/>
      <c r="R1734" s="85"/>
      <c r="S1734" s="85"/>
      <c r="T1734" s="86"/>
      <c r="U1734" s="32"/>
      <c r="V1734" s="32"/>
      <c r="W1734" s="32"/>
      <c r="X1734" s="32"/>
      <c r="Y1734" s="32"/>
      <c r="Z1734" s="32"/>
      <c r="AA1734" s="32"/>
      <c r="AB1734" s="32"/>
      <c r="AC1734" s="32"/>
      <c r="AD1734" s="32"/>
      <c r="AE1734" s="32"/>
      <c r="AT1734" s="11" t="s">
        <v>115</v>
      </c>
      <c r="AU1734" s="11" t="s">
        <v>76</v>
      </c>
    </row>
    <row r="1735" s="2" customFormat="1">
      <c r="A1735" s="32"/>
      <c r="B1735" s="33"/>
      <c r="C1735" s="34"/>
      <c r="D1735" s="210" t="s">
        <v>117</v>
      </c>
      <c r="E1735" s="34"/>
      <c r="F1735" s="214" t="s">
        <v>2917</v>
      </c>
      <c r="G1735" s="34"/>
      <c r="H1735" s="34"/>
      <c r="I1735" s="134"/>
      <c r="J1735" s="34"/>
      <c r="K1735" s="34"/>
      <c r="L1735" s="38"/>
      <c r="M1735" s="212"/>
      <c r="N1735" s="213"/>
      <c r="O1735" s="85"/>
      <c r="P1735" s="85"/>
      <c r="Q1735" s="85"/>
      <c r="R1735" s="85"/>
      <c r="S1735" s="85"/>
      <c r="T1735" s="86"/>
      <c r="U1735" s="32"/>
      <c r="V1735" s="32"/>
      <c r="W1735" s="32"/>
      <c r="X1735" s="32"/>
      <c r="Y1735" s="32"/>
      <c r="Z1735" s="32"/>
      <c r="AA1735" s="32"/>
      <c r="AB1735" s="32"/>
      <c r="AC1735" s="32"/>
      <c r="AD1735" s="32"/>
      <c r="AE1735" s="32"/>
      <c r="AT1735" s="11" t="s">
        <v>117</v>
      </c>
      <c r="AU1735" s="11" t="s">
        <v>76</v>
      </c>
    </row>
    <row r="1736" s="2" customFormat="1" ht="16.5" customHeight="1">
      <c r="A1736" s="32"/>
      <c r="B1736" s="33"/>
      <c r="C1736" s="196" t="s">
        <v>2928</v>
      </c>
      <c r="D1736" s="196" t="s">
        <v>108</v>
      </c>
      <c r="E1736" s="197" t="s">
        <v>2929</v>
      </c>
      <c r="F1736" s="198" t="s">
        <v>2930</v>
      </c>
      <c r="G1736" s="199" t="s">
        <v>121</v>
      </c>
      <c r="H1736" s="200">
        <v>20</v>
      </c>
      <c r="I1736" s="201"/>
      <c r="J1736" s="202">
        <f>ROUND(I1736*H1736,2)</f>
        <v>0</v>
      </c>
      <c r="K1736" s="203"/>
      <c r="L1736" s="38"/>
      <c r="M1736" s="204" t="s">
        <v>1</v>
      </c>
      <c r="N1736" s="205" t="s">
        <v>41</v>
      </c>
      <c r="O1736" s="85"/>
      <c r="P1736" s="206">
        <f>O1736*H1736</f>
        <v>0</v>
      </c>
      <c r="Q1736" s="206">
        <v>0</v>
      </c>
      <c r="R1736" s="206">
        <f>Q1736*H1736</f>
        <v>0</v>
      </c>
      <c r="S1736" s="206">
        <v>0</v>
      </c>
      <c r="T1736" s="207">
        <f>S1736*H1736</f>
        <v>0</v>
      </c>
      <c r="U1736" s="32"/>
      <c r="V1736" s="32"/>
      <c r="W1736" s="32"/>
      <c r="X1736" s="32"/>
      <c r="Y1736" s="32"/>
      <c r="Z1736" s="32"/>
      <c r="AA1736" s="32"/>
      <c r="AB1736" s="32"/>
      <c r="AC1736" s="32"/>
      <c r="AD1736" s="32"/>
      <c r="AE1736" s="32"/>
      <c r="AR1736" s="208" t="s">
        <v>112</v>
      </c>
      <c r="AT1736" s="208" t="s">
        <v>108</v>
      </c>
      <c r="AU1736" s="208" t="s">
        <v>76</v>
      </c>
      <c r="AY1736" s="11" t="s">
        <v>113</v>
      </c>
      <c r="BE1736" s="209">
        <f>IF(N1736="základní",J1736,0)</f>
        <v>0</v>
      </c>
      <c r="BF1736" s="209">
        <f>IF(N1736="snížená",J1736,0)</f>
        <v>0</v>
      </c>
      <c r="BG1736" s="209">
        <f>IF(N1736="zákl. přenesená",J1736,0)</f>
        <v>0</v>
      </c>
      <c r="BH1736" s="209">
        <f>IF(N1736="sníž. přenesená",J1736,0)</f>
        <v>0</v>
      </c>
      <c r="BI1736" s="209">
        <f>IF(N1736="nulová",J1736,0)</f>
        <v>0</v>
      </c>
      <c r="BJ1736" s="11" t="s">
        <v>84</v>
      </c>
      <c r="BK1736" s="209">
        <f>ROUND(I1736*H1736,2)</f>
        <v>0</v>
      </c>
      <c r="BL1736" s="11" t="s">
        <v>112</v>
      </c>
      <c r="BM1736" s="208" t="s">
        <v>2931</v>
      </c>
    </row>
    <row r="1737" s="2" customFormat="1">
      <c r="A1737" s="32"/>
      <c r="B1737" s="33"/>
      <c r="C1737" s="34"/>
      <c r="D1737" s="210" t="s">
        <v>115</v>
      </c>
      <c r="E1737" s="34"/>
      <c r="F1737" s="211" t="s">
        <v>2932</v>
      </c>
      <c r="G1737" s="34"/>
      <c r="H1737" s="34"/>
      <c r="I1737" s="134"/>
      <c r="J1737" s="34"/>
      <c r="K1737" s="34"/>
      <c r="L1737" s="38"/>
      <c r="M1737" s="212"/>
      <c r="N1737" s="213"/>
      <c r="O1737" s="85"/>
      <c r="P1737" s="85"/>
      <c r="Q1737" s="85"/>
      <c r="R1737" s="85"/>
      <c r="S1737" s="85"/>
      <c r="T1737" s="86"/>
      <c r="U1737" s="32"/>
      <c r="V1737" s="32"/>
      <c r="W1737" s="32"/>
      <c r="X1737" s="32"/>
      <c r="Y1737" s="32"/>
      <c r="Z1737" s="32"/>
      <c r="AA1737" s="32"/>
      <c r="AB1737" s="32"/>
      <c r="AC1737" s="32"/>
      <c r="AD1737" s="32"/>
      <c r="AE1737" s="32"/>
      <c r="AT1737" s="11" t="s">
        <v>115</v>
      </c>
      <c r="AU1737" s="11" t="s">
        <v>76</v>
      </c>
    </row>
    <row r="1738" s="2" customFormat="1">
      <c r="A1738" s="32"/>
      <c r="B1738" s="33"/>
      <c r="C1738" s="34"/>
      <c r="D1738" s="210" t="s">
        <v>117</v>
      </c>
      <c r="E1738" s="34"/>
      <c r="F1738" s="214" t="s">
        <v>2917</v>
      </c>
      <c r="G1738" s="34"/>
      <c r="H1738" s="34"/>
      <c r="I1738" s="134"/>
      <c r="J1738" s="34"/>
      <c r="K1738" s="34"/>
      <c r="L1738" s="38"/>
      <c r="M1738" s="212"/>
      <c r="N1738" s="213"/>
      <c r="O1738" s="85"/>
      <c r="P1738" s="85"/>
      <c r="Q1738" s="85"/>
      <c r="R1738" s="85"/>
      <c r="S1738" s="85"/>
      <c r="T1738" s="86"/>
      <c r="U1738" s="32"/>
      <c r="V1738" s="32"/>
      <c r="W1738" s="32"/>
      <c r="X1738" s="32"/>
      <c r="Y1738" s="32"/>
      <c r="Z1738" s="32"/>
      <c r="AA1738" s="32"/>
      <c r="AB1738" s="32"/>
      <c r="AC1738" s="32"/>
      <c r="AD1738" s="32"/>
      <c r="AE1738" s="32"/>
      <c r="AT1738" s="11" t="s">
        <v>117</v>
      </c>
      <c r="AU1738" s="11" t="s">
        <v>76</v>
      </c>
    </row>
    <row r="1739" s="2" customFormat="1" ht="16.5" customHeight="1">
      <c r="A1739" s="32"/>
      <c r="B1739" s="33"/>
      <c r="C1739" s="196" t="s">
        <v>2933</v>
      </c>
      <c r="D1739" s="196" t="s">
        <v>108</v>
      </c>
      <c r="E1739" s="197" t="s">
        <v>2934</v>
      </c>
      <c r="F1739" s="198" t="s">
        <v>2935</v>
      </c>
      <c r="G1739" s="199" t="s">
        <v>571</v>
      </c>
      <c r="H1739" s="200">
        <v>250</v>
      </c>
      <c r="I1739" s="201"/>
      <c r="J1739" s="202">
        <f>ROUND(I1739*H1739,2)</f>
        <v>0</v>
      </c>
      <c r="K1739" s="203"/>
      <c r="L1739" s="38"/>
      <c r="M1739" s="204" t="s">
        <v>1</v>
      </c>
      <c r="N1739" s="205" t="s">
        <v>41</v>
      </c>
      <c r="O1739" s="85"/>
      <c r="P1739" s="206">
        <f>O1739*H1739</f>
        <v>0</v>
      </c>
      <c r="Q1739" s="206">
        <v>0</v>
      </c>
      <c r="R1739" s="206">
        <f>Q1739*H1739</f>
        <v>0</v>
      </c>
      <c r="S1739" s="206">
        <v>0</v>
      </c>
      <c r="T1739" s="207">
        <f>S1739*H1739</f>
        <v>0</v>
      </c>
      <c r="U1739" s="32"/>
      <c r="V1739" s="32"/>
      <c r="W1739" s="32"/>
      <c r="X1739" s="32"/>
      <c r="Y1739" s="32"/>
      <c r="Z1739" s="32"/>
      <c r="AA1739" s="32"/>
      <c r="AB1739" s="32"/>
      <c r="AC1739" s="32"/>
      <c r="AD1739" s="32"/>
      <c r="AE1739" s="32"/>
      <c r="AR1739" s="208" t="s">
        <v>112</v>
      </c>
      <c r="AT1739" s="208" t="s">
        <v>108</v>
      </c>
      <c r="AU1739" s="208" t="s">
        <v>76</v>
      </c>
      <c r="AY1739" s="11" t="s">
        <v>113</v>
      </c>
      <c r="BE1739" s="209">
        <f>IF(N1739="základní",J1739,0)</f>
        <v>0</v>
      </c>
      <c r="BF1739" s="209">
        <f>IF(N1739="snížená",J1739,0)</f>
        <v>0</v>
      </c>
      <c r="BG1739" s="209">
        <f>IF(N1739="zákl. přenesená",J1739,0)</f>
        <v>0</v>
      </c>
      <c r="BH1739" s="209">
        <f>IF(N1739="sníž. přenesená",J1739,0)</f>
        <v>0</v>
      </c>
      <c r="BI1739" s="209">
        <f>IF(N1739="nulová",J1739,0)</f>
        <v>0</v>
      </c>
      <c r="BJ1739" s="11" t="s">
        <v>84</v>
      </c>
      <c r="BK1739" s="209">
        <f>ROUND(I1739*H1739,2)</f>
        <v>0</v>
      </c>
      <c r="BL1739" s="11" t="s">
        <v>112</v>
      </c>
      <c r="BM1739" s="208" t="s">
        <v>2936</v>
      </c>
    </row>
    <row r="1740" s="2" customFormat="1">
      <c r="A1740" s="32"/>
      <c r="B1740" s="33"/>
      <c r="C1740" s="34"/>
      <c r="D1740" s="210" t="s">
        <v>115</v>
      </c>
      <c r="E1740" s="34"/>
      <c r="F1740" s="211" t="s">
        <v>2937</v>
      </c>
      <c r="G1740" s="34"/>
      <c r="H1740" s="34"/>
      <c r="I1740" s="134"/>
      <c r="J1740" s="34"/>
      <c r="K1740" s="34"/>
      <c r="L1740" s="38"/>
      <c r="M1740" s="212"/>
      <c r="N1740" s="213"/>
      <c r="O1740" s="85"/>
      <c r="P1740" s="85"/>
      <c r="Q1740" s="85"/>
      <c r="R1740" s="85"/>
      <c r="S1740" s="85"/>
      <c r="T1740" s="86"/>
      <c r="U1740" s="32"/>
      <c r="V1740" s="32"/>
      <c r="W1740" s="32"/>
      <c r="X1740" s="32"/>
      <c r="Y1740" s="32"/>
      <c r="Z1740" s="32"/>
      <c r="AA1740" s="32"/>
      <c r="AB1740" s="32"/>
      <c r="AC1740" s="32"/>
      <c r="AD1740" s="32"/>
      <c r="AE1740" s="32"/>
      <c r="AT1740" s="11" t="s">
        <v>115</v>
      </c>
      <c r="AU1740" s="11" t="s">
        <v>76</v>
      </c>
    </row>
    <row r="1741" s="2" customFormat="1">
      <c r="A1741" s="32"/>
      <c r="B1741" s="33"/>
      <c r="C1741" s="34"/>
      <c r="D1741" s="210" t="s">
        <v>117</v>
      </c>
      <c r="E1741" s="34"/>
      <c r="F1741" s="214" t="s">
        <v>2938</v>
      </c>
      <c r="G1741" s="34"/>
      <c r="H1741" s="34"/>
      <c r="I1741" s="134"/>
      <c r="J1741" s="34"/>
      <c r="K1741" s="34"/>
      <c r="L1741" s="38"/>
      <c r="M1741" s="212"/>
      <c r="N1741" s="213"/>
      <c r="O1741" s="85"/>
      <c r="P1741" s="85"/>
      <c r="Q1741" s="85"/>
      <c r="R1741" s="85"/>
      <c r="S1741" s="85"/>
      <c r="T1741" s="86"/>
      <c r="U1741" s="32"/>
      <c r="V1741" s="32"/>
      <c r="W1741" s="32"/>
      <c r="X1741" s="32"/>
      <c r="Y1741" s="32"/>
      <c r="Z1741" s="32"/>
      <c r="AA1741" s="32"/>
      <c r="AB1741" s="32"/>
      <c r="AC1741" s="32"/>
      <c r="AD1741" s="32"/>
      <c r="AE1741" s="32"/>
      <c r="AT1741" s="11" t="s">
        <v>117</v>
      </c>
      <c r="AU1741" s="11" t="s">
        <v>76</v>
      </c>
    </row>
    <row r="1742" s="2" customFormat="1" ht="16.5" customHeight="1">
      <c r="A1742" s="32"/>
      <c r="B1742" s="33"/>
      <c r="C1742" s="196" t="s">
        <v>2939</v>
      </c>
      <c r="D1742" s="196" t="s">
        <v>108</v>
      </c>
      <c r="E1742" s="197" t="s">
        <v>2940</v>
      </c>
      <c r="F1742" s="198" t="s">
        <v>2941</v>
      </c>
      <c r="G1742" s="199" t="s">
        <v>571</v>
      </c>
      <c r="H1742" s="200">
        <v>250</v>
      </c>
      <c r="I1742" s="201"/>
      <c r="J1742" s="202">
        <f>ROUND(I1742*H1742,2)</f>
        <v>0</v>
      </c>
      <c r="K1742" s="203"/>
      <c r="L1742" s="38"/>
      <c r="M1742" s="204" t="s">
        <v>1</v>
      </c>
      <c r="N1742" s="205" t="s">
        <v>41</v>
      </c>
      <c r="O1742" s="85"/>
      <c r="P1742" s="206">
        <f>O1742*H1742</f>
        <v>0</v>
      </c>
      <c r="Q1742" s="206">
        <v>0</v>
      </c>
      <c r="R1742" s="206">
        <f>Q1742*H1742</f>
        <v>0</v>
      </c>
      <c r="S1742" s="206">
        <v>0</v>
      </c>
      <c r="T1742" s="207">
        <f>S1742*H1742</f>
        <v>0</v>
      </c>
      <c r="U1742" s="32"/>
      <c r="V1742" s="32"/>
      <c r="W1742" s="32"/>
      <c r="X1742" s="32"/>
      <c r="Y1742" s="32"/>
      <c r="Z1742" s="32"/>
      <c r="AA1742" s="32"/>
      <c r="AB1742" s="32"/>
      <c r="AC1742" s="32"/>
      <c r="AD1742" s="32"/>
      <c r="AE1742" s="32"/>
      <c r="AR1742" s="208" t="s">
        <v>112</v>
      </c>
      <c r="AT1742" s="208" t="s">
        <v>108</v>
      </c>
      <c r="AU1742" s="208" t="s">
        <v>76</v>
      </c>
      <c r="AY1742" s="11" t="s">
        <v>113</v>
      </c>
      <c r="BE1742" s="209">
        <f>IF(N1742="základní",J1742,0)</f>
        <v>0</v>
      </c>
      <c r="BF1742" s="209">
        <f>IF(N1742="snížená",J1742,0)</f>
        <v>0</v>
      </c>
      <c r="BG1742" s="209">
        <f>IF(N1742="zákl. přenesená",J1742,0)</f>
        <v>0</v>
      </c>
      <c r="BH1742" s="209">
        <f>IF(N1742="sníž. přenesená",J1742,0)</f>
        <v>0</v>
      </c>
      <c r="BI1742" s="209">
        <f>IF(N1742="nulová",J1742,0)</f>
        <v>0</v>
      </c>
      <c r="BJ1742" s="11" t="s">
        <v>84</v>
      </c>
      <c r="BK1742" s="209">
        <f>ROUND(I1742*H1742,2)</f>
        <v>0</v>
      </c>
      <c r="BL1742" s="11" t="s">
        <v>112</v>
      </c>
      <c r="BM1742" s="208" t="s">
        <v>2942</v>
      </c>
    </row>
    <row r="1743" s="2" customFormat="1">
      <c r="A1743" s="32"/>
      <c r="B1743" s="33"/>
      <c r="C1743" s="34"/>
      <c r="D1743" s="210" t="s">
        <v>115</v>
      </c>
      <c r="E1743" s="34"/>
      <c r="F1743" s="211" t="s">
        <v>2943</v>
      </c>
      <c r="G1743" s="34"/>
      <c r="H1743" s="34"/>
      <c r="I1743" s="134"/>
      <c r="J1743" s="34"/>
      <c r="K1743" s="34"/>
      <c r="L1743" s="38"/>
      <c r="M1743" s="212"/>
      <c r="N1743" s="213"/>
      <c r="O1743" s="85"/>
      <c r="P1743" s="85"/>
      <c r="Q1743" s="85"/>
      <c r="R1743" s="85"/>
      <c r="S1743" s="85"/>
      <c r="T1743" s="86"/>
      <c r="U1743" s="32"/>
      <c r="V1743" s="32"/>
      <c r="W1743" s="32"/>
      <c r="X1743" s="32"/>
      <c r="Y1743" s="32"/>
      <c r="Z1743" s="32"/>
      <c r="AA1743" s="32"/>
      <c r="AB1743" s="32"/>
      <c r="AC1743" s="32"/>
      <c r="AD1743" s="32"/>
      <c r="AE1743" s="32"/>
      <c r="AT1743" s="11" t="s">
        <v>115</v>
      </c>
      <c r="AU1743" s="11" t="s">
        <v>76</v>
      </c>
    </row>
    <row r="1744" s="2" customFormat="1">
      <c r="A1744" s="32"/>
      <c r="B1744" s="33"/>
      <c r="C1744" s="34"/>
      <c r="D1744" s="210" t="s">
        <v>117</v>
      </c>
      <c r="E1744" s="34"/>
      <c r="F1744" s="214" t="s">
        <v>2938</v>
      </c>
      <c r="G1744" s="34"/>
      <c r="H1744" s="34"/>
      <c r="I1744" s="134"/>
      <c r="J1744" s="34"/>
      <c r="K1744" s="34"/>
      <c r="L1744" s="38"/>
      <c r="M1744" s="212"/>
      <c r="N1744" s="213"/>
      <c r="O1744" s="85"/>
      <c r="P1744" s="85"/>
      <c r="Q1744" s="85"/>
      <c r="R1744" s="85"/>
      <c r="S1744" s="85"/>
      <c r="T1744" s="86"/>
      <c r="U1744" s="32"/>
      <c r="V1744" s="32"/>
      <c r="W1744" s="32"/>
      <c r="X1744" s="32"/>
      <c r="Y1744" s="32"/>
      <c r="Z1744" s="32"/>
      <c r="AA1744" s="32"/>
      <c r="AB1744" s="32"/>
      <c r="AC1744" s="32"/>
      <c r="AD1744" s="32"/>
      <c r="AE1744" s="32"/>
      <c r="AT1744" s="11" t="s">
        <v>117</v>
      </c>
      <c r="AU1744" s="11" t="s">
        <v>76</v>
      </c>
    </row>
    <row r="1745" s="2" customFormat="1" ht="16.5" customHeight="1">
      <c r="A1745" s="32"/>
      <c r="B1745" s="33"/>
      <c r="C1745" s="196" t="s">
        <v>2944</v>
      </c>
      <c r="D1745" s="196" t="s">
        <v>108</v>
      </c>
      <c r="E1745" s="197" t="s">
        <v>2945</v>
      </c>
      <c r="F1745" s="198" t="s">
        <v>2946</v>
      </c>
      <c r="G1745" s="199" t="s">
        <v>571</v>
      </c>
      <c r="H1745" s="200">
        <v>100</v>
      </c>
      <c r="I1745" s="201"/>
      <c r="J1745" s="202">
        <f>ROUND(I1745*H1745,2)</f>
        <v>0</v>
      </c>
      <c r="K1745" s="203"/>
      <c r="L1745" s="38"/>
      <c r="M1745" s="204" t="s">
        <v>1</v>
      </c>
      <c r="N1745" s="205" t="s">
        <v>41</v>
      </c>
      <c r="O1745" s="85"/>
      <c r="P1745" s="206">
        <f>O1745*H1745</f>
        <v>0</v>
      </c>
      <c r="Q1745" s="206">
        <v>0</v>
      </c>
      <c r="R1745" s="206">
        <f>Q1745*H1745</f>
        <v>0</v>
      </c>
      <c r="S1745" s="206">
        <v>0</v>
      </c>
      <c r="T1745" s="207">
        <f>S1745*H1745</f>
        <v>0</v>
      </c>
      <c r="U1745" s="32"/>
      <c r="V1745" s="32"/>
      <c r="W1745" s="32"/>
      <c r="X1745" s="32"/>
      <c r="Y1745" s="32"/>
      <c r="Z1745" s="32"/>
      <c r="AA1745" s="32"/>
      <c r="AB1745" s="32"/>
      <c r="AC1745" s="32"/>
      <c r="AD1745" s="32"/>
      <c r="AE1745" s="32"/>
      <c r="AR1745" s="208" t="s">
        <v>112</v>
      </c>
      <c r="AT1745" s="208" t="s">
        <v>108</v>
      </c>
      <c r="AU1745" s="208" t="s">
        <v>76</v>
      </c>
      <c r="AY1745" s="11" t="s">
        <v>113</v>
      </c>
      <c r="BE1745" s="209">
        <f>IF(N1745="základní",J1745,0)</f>
        <v>0</v>
      </c>
      <c r="BF1745" s="209">
        <f>IF(N1745="snížená",J1745,0)</f>
        <v>0</v>
      </c>
      <c r="BG1745" s="209">
        <f>IF(N1745="zákl. přenesená",J1745,0)</f>
        <v>0</v>
      </c>
      <c r="BH1745" s="209">
        <f>IF(N1745="sníž. přenesená",J1745,0)</f>
        <v>0</v>
      </c>
      <c r="BI1745" s="209">
        <f>IF(N1745="nulová",J1745,0)</f>
        <v>0</v>
      </c>
      <c r="BJ1745" s="11" t="s">
        <v>84</v>
      </c>
      <c r="BK1745" s="209">
        <f>ROUND(I1745*H1745,2)</f>
        <v>0</v>
      </c>
      <c r="BL1745" s="11" t="s">
        <v>112</v>
      </c>
      <c r="BM1745" s="208" t="s">
        <v>2947</v>
      </c>
    </row>
    <row r="1746" s="2" customFormat="1">
      <c r="A1746" s="32"/>
      <c r="B1746" s="33"/>
      <c r="C1746" s="34"/>
      <c r="D1746" s="210" t="s">
        <v>115</v>
      </c>
      <c r="E1746" s="34"/>
      <c r="F1746" s="211" t="s">
        <v>2948</v>
      </c>
      <c r="G1746" s="34"/>
      <c r="H1746" s="34"/>
      <c r="I1746" s="134"/>
      <c r="J1746" s="34"/>
      <c r="K1746" s="34"/>
      <c r="L1746" s="38"/>
      <c r="M1746" s="212"/>
      <c r="N1746" s="213"/>
      <c r="O1746" s="85"/>
      <c r="P1746" s="85"/>
      <c r="Q1746" s="85"/>
      <c r="R1746" s="85"/>
      <c r="S1746" s="85"/>
      <c r="T1746" s="86"/>
      <c r="U1746" s="32"/>
      <c r="V1746" s="32"/>
      <c r="W1746" s="32"/>
      <c r="X1746" s="32"/>
      <c r="Y1746" s="32"/>
      <c r="Z1746" s="32"/>
      <c r="AA1746" s="32"/>
      <c r="AB1746" s="32"/>
      <c r="AC1746" s="32"/>
      <c r="AD1746" s="32"/>
      <c r="AE1746" s="32"/>
      <c r="AT1746" s="11" t="s">
        <v>115</v>
      </c>
      <c r="AU1746" s="11" t="s">
        <v>76</v>
      </c>
    </row>
    <row r="1747" s="2" customFormat="1">
      <c r="A1747" s="32"/>
      <c r="B1747" s="33"/>
      <c r="C1747" s="34"/>
      <c r="D1747" s="210" t="s">
        <v>117</v>
      </c>
      <c r="E1747" s="34"/>
      <c r="F1747" s="214" t="s">
        <v>2949</v>
      </c>
      <c r="G1747" s="34"/>
      <c r="H1747" s="34"/>
      <c r="I1747" s="134"/>
      <c r="J1747" s="34"/>
      <c r="K1747" s="34"/>
      <c r="L1747" s="38"/>
      <c r="M1747" s="212"/>
      <c r="N1747" s="213"/>
      <c r="O1747" s="85"/>
      <c r="P1747" s="85"/>
      <c r="Q1747" s="85"/>
      <c r="R1747" s="85"/>
      <c r="S1747" s="85"/>
      <c r="T1747" s="86"/>
      <c r="U1747" s="32"/>
      <c r="V1747" s="32"/>
      <c r="W1747" s="32"/>
      <c r="X1747" s="32"/>
      <c r="Y1747" s="32"/>
      <c r="Z1747" s="32"/>
      <c r="AA1747" s="32"/>
      <c r="AB1747" s="32"/>
      <c r="AC1747" s="32"/>
      <c r="AD1747" s="32"/>
      <c r="AE1747" s="32"/>
      <c r="AT1747" s="11" t="s">
        <v>117</v>
      </c>
      <c r="AU1747" s="11" t="s">
        <v>76</v>
      </c>
    </row>
    <row r="1748" s="2" customFormat="1" ht="16.5" customHeight="1">
      <c r="A1748" s="32"/>
      <c r="B1748" s="33"/>
      <c r="C1748" s="196" t="s">
        <v>2950</v>
      </c>
      <c r="D1748" s="196" t="s">
        <v>108</v>
      </c>
      <c r="E1748" s="197" t="s">
        <v>2951</v>
      </c>
      <c r="F1748" s="198" t="s">
        <v>2952</v>
      </c>
      <c r="G1748" s="199" t="s">
        <v>571</v>
      </c>
      <c r="H1748" s="200">
        <v>150</v>
      </c>
      <c r="I1748" s="201"/>
      <c r="J1748" s="202">
        <f>ROUND(I1748*H1748,2)</f>
        <v>0</v>
      </c>
      <c r="K1748" s="203"/>
      <c r="L1748" s="38"/>
      <c r="M1748" s="204" t="s">
        <v>1</v>
      </c>
      <c r="N1748" s="205" t="s">
        <v>41</v>
      </c>
      <c r="O1748" s="85"/>
      <c r="P1748" s="206">
        <f>O1748*H1748</f>
        <v>0</v>
      </c>
      <c r="Q1748" s="206">
        <v>0</v>
      </c>
      <c r="R1748" s="206">
        <f>Q1748*H1748</f>
        <v>0</v>
      </c>
      <c r="S1748" s="206">
        <v>0</v>
      </c>
      <c r="T1748" s="207">
        <f>S1748*H1748</f>
        <v>0</v>
      </c>
      <c r="U1748" s="32"/>
      <c r="V1748" s="32"/>
      <c r="W1748" s="32"/>
      <c r="X1748" s="32"/>
      <c r="Y1748" s="32"/>
      <c r="Z1748" s="32"/>
      <c r="AA1748" s="32"/>
      <c r="AB1748" s="32"/>
      <c r="AC1748" s="32"/>
      <c r="AD1748" s="32"/>
      <c r="AE1748" s="32"/>
      <c r="AR1748" s="208" t="s">
        <v>112</v>
      </c>
      <c r="AT1748" s="208" t="s">
        <v>108</v>
      </c>
      <c r="AU1748" s="208" t="s">
        <v>76</v>
      </c>
      <c r="AY1748" s="11" t="s">
        <v>113</v>
      </c>
      <c r="BE1748" s="209">
        <f>IF(N1748="základní",J1748,0)</f>
        <v>0</v>
      </c>
      <c r="BF1748" s="209">
        <f>IF(N1748="snížená",J1748,0)</f>
        <v>0</v>
      </c>
      <c r="BG1748" s="209">
        <f>IF(N1748="zákl. přenesená",J1748,0)</f>
        <v>0</v>
      </c>
      <c r="BH1748" s="209">
        <f>IF(N1748="sníž. přenesená",J1748,0)</f>
        <v>0</v>
      </c>
      <c r="BI1748" s="209">
        <f>IF(N1748="nulová",J1748,0)</f>
        <v>0</v>
      </c>
      <c r="BJ1748" s="11" t="s">
        <v>84</v>
      </c>
      <c r="BK1748" s="209">
        <f>ROUND(I1748*H1748,2)</f>
        <v>0</v>
      </c>
      <c r="BL1748" s="11" t="s">
        <v>112</v>
      </c>
      <c r="BM1748" s="208" t="s">
        <v>2953</v>
      </c>
    </row>
    <row r="1749" s="2" customFormat="1">
      <c r="A1749" s="32"/>
      <c r="B1749" s="33"/>
      <c r="C1749" s="34"/>
      <c r="D1749" s="210" t="s">
        <v>115</v>
      </c>
      <c r="E1749" s="34"/>
      <c r="F1749" s="211" t="s">
        <v>2954</v>
      </c>
      <c r="G1749" s="34"/>
      <c r="H1749" s="34"/>
      <c r="I1749" s="134"/>
      <c r="J1749" s="34"/>
      <c r="K1749" s="34"/>
      <c r="L1749" s="38"/>
      <c r="M1749" s="212"/>
      <c r="N1749" s="213"/>
      <c r="O1749" s="85"/>
      <c r="P1749" s="85"/>
      <c r="Q1749" s="85"/>
      <c r="R1749" s="85"/>
      <c r="S1749" s="85"/>
      <c r="T1749" s="86"/>
      <c r="U1749" s="32"/>
      <c r="V1749" s="32"/>
      <c r="W1749" s="32"/>
      <c r="X1749" s="32"/>
      <c r="Y1749" s="32"/>
      <c r="Z1749" s="32"/>
      <c r="AA1749" s="32"/>
      <c r="AB1749" s="32"/>
      <c r="AC1749" s="32"/>
      <c r="AD1749" s="32"/>
      <c r="AE1749" s="32"/>
      <c r="AT1749" s="11" t="s">
        <v>115</v>
      </c>
      <c r="AU1749" s="11" t="s">
        <v>76</v>
      </c>
    </row>
    <row r="1750" s="2" customFormat="1">
      <c r="A1750" s="32"/>
      <c r="B1750" s="33"/>
      <c r="C1750" s="34"/>
      <c r="D1750" s="210" t="s">
        <v>117</v>
      </c>
      <c r="E1750" s="34"/>
      <c r="F1750" s="214" t="s">
        <v>2955</v>
      </c>
      <c r="G1750" s="34"/>
      <c r="H1750" s="34"/>
      <c r="I1750" s="134"/>
      <c r="J1750" s="34"/>
      <c r="K1750" s="34"/>
      <c r="L1750" s="38"/>
      <c r="M1750" s="212"/>
      <c r="N1750" s="213"/>
      <c r="O1750" s="85"/>
      <c r="P1750" s="85"/>
      <c r="Q1750" s="85"/>
      <c r="R1750" s="85"/>
      <c r="S1750" s="85"/>
      <c r="T1750" s="86"/>
      <c r="U1750" s="32"/>
      <c r="V1750" s="32"/>
      <c r="W1750" s="32"/>
      <c r="X1750" s="32"/>
      <c r="Y1750" s="32"/>
      <c r="Z1750" s="32"/>
      <c r="AA1750" s="32"/>
      <c r="AB1750" s="32"/>
      <c r="AC1750" s="32"/>
      <c r="AD1750" s="32"/>
      <c r="AE1750" s="32"/>
      <c r="AT1750" s="11" t="s">
        <v>117</v>
      </c>
      <c r="AU1750" s="11" t="s">
        <v>76</v>
      </c>
    </row>
    <row r="1751" s="2" customFormat="1" ht="16.5" customHeight="1">
      <c r="A1751" s="32"/>
      <c r="B1751" s="33"/>
      <c r="C1751" s="196" t="s">
        <v>2956</v>
      </c>
      <c r="D1751" s="196" t="s">
        <v>108</v>
      </c>
      <c r="E1751" s="197" t="s">
        <v>2957</v>
      </c>
      <c r="F1751" s="198" t="s">
        <v>2958</v>
      </c>
      <c r="G1751" s="199" t="s">
        <v>571</v>
      </c>
      <c r="H1751" s="200">
        <v>150</v>
      </c>
      <c r="I1751" s="201"/>
      <c r="J1751" s="202">
        <f>ROUND(I1751*H1751,2)</f>
        <v>0</v>
      </c>
      <c r="K1751" s="203"/>
      <c r="L1751" s="38"/>
      <c r="M1751" s="204" t="s">
        <v>1</v>
      </c>
      <c r="N1751" s="205" t="s">
        <v>41</v>
      </c>
      <c r="O1751" s="85"/>
      <c r="P1751" s="206">
        <f>O1751*H1751</f>
        <v>0</v>
      </c>
      <c r="Q1751" s="206">
        <v>0</v>
      </c>
      <c r="R1751" s="206">
        <f>Q1751*H1751</f>
        <v>0</v>
      </c>
      <c r="S1751" s="206">
        <v>0</v>
      </c>
      <c r="T1751" s="207">
        <f>S1751*H1751</f>
        <v>0</v>
      </c>
      <c r="U1751" s="32"/>
      <c r="V1751" s="32"/>
      <c r="W1751" s="32"/>
      <c r="X1751" s="32"/>
      <c r="Y1751" s="32"/>
      <c r="Z1751" s="32"/>
      <c r="AA1751" s="32"/>
      <c r="AB1751" s="32"/>
      <c r="AC1751" s="32"/>
      <c r="AD1751" s="32"/>
      <c r="AE1751" s="32"/>
      <c r="AR1751" s="208" t="s">
        <v>112</v>
      </c>
      <c r="AT1751" s="208" t="s">
        <v>108</v>
      </c>
      <c r="AU1751" s="208" t="s">
        <v>76</v>
      </c>
      <c r="AY1751" s="11" t="s">
        <v>113</v>
      </c>
      <c r="BE1751" s="209">
        <f>IF(N1751="základní",J1751,0)</f>
        <v>0</v>
      </c>
      <c r="BF1751" s="209">
        <f>IF(N1751="snížená",J1751,0)</f>
        <v>0</v>
      </c>
      <c r="BG1751" s="209">
        <f>IF(N1751="zákl. přenesená",J1751,0)</f>
        <v>0</v>
      </c>
      <c r="BH1751" s="209">
        <f>IF(N1751="sníž. přenesená",J1751,0)</f>
        <v>0</v>
      </c>
      <c r="BI1751" s="209">
        <f>IF(N1751="nulová",J1751,0)</f>
        <v>0</v>
      </c>
      <c r="BJ1751" s="11" t="s">
        <v>84</v>
      </c>
      <c r="BK1751" s="209">
        <f>ROUND(I1751*H1751,2)</f>
        <v>0</v>
      </c>
      <c r="BL1751" s="11" t="s">
        <v>112</v>
      </c>
      <c r="BM1751" s="208" t="s">
        <v>2959</v>
      </c>
    </row>
    <row r="1752" s="2" customFormat="1">
      <c r="A1752" s="32"/>
      <c r="B1752" s="33"/>
      <c r="C1752" s="34"/>
      <c r="D1752" s="210" t="s">
        <v>115</v>
      </c>
      <c r="E1752" s="34"/>
      <c r="F1752" s="211" t="s">
        <v>2960</v>
      </c>
      <c r="G1752" s="34"/>
      <c r="H1752" s="34"/>
      <c r="I1752" s="134"/>
      <c r="J1752" s="34"/>
      <c r="K1752" s="34"/>
      <c r="L1752" s="38"/>
      <c r="M1752" s="212"/>
      <c r="N1752" s="213"/>
      <c r="O1752" s="85"/>
      <c r="P1752" s="85"/>
      <c r="Q1752" s="85"/>
      <c r="R1752" s="85"/>
      <c r="S1752" s="85"/>
      <c r="T1752" s="86"/>
      <c r="U1752" s="32"/>
      <c r="V1752" s="32"/>
      <c r="W1752" s="32"/>
      <c r="X1752" s="32"/>
      <c r="Y1752" s="32"/>
      <c r="Z1752" s="32"/>
      <c r="AA1752" s="32"/>
      <c r="AB1752" s="32"/>
      <c r="AC1752" s="32"/>
      <c r="AD1752" s="32"/>
      <c r="AE1752" s="32"/>
      <c r="AT1752" s="11" t="s">
        <v>115</v>
      </c>
      <c r="AU1752" s="11" t="s">
        <v>76</v>
      </c>
    </row>
    <row r="1753" s="2" customFormat="1">
      <c r="A1753" s="32"/>
      <c r="B1753" s="33"/>
      <c r="C1753" s="34"/>
      <c r="D1753" s="210" t="s">
        <v>117</v>
      </c>
      <c r="E1753" s="34"/>
      <c r="F1753" s="214" t="s">
        <v>2961</v>
      </c>
      <c r="G1753" s="34"/>
      <c r="H1753" s="34"/>
      <c r="I1753" s="134"/>
      <c r="J1753" s="34"/>
      <c r="K1753" s="34"/>
      <c r="L1753" s="38"/>
      <c r="M1753" s="212"/>
      <c r="N1753" s="213"/>
      <c r="O1753" s="85"/>
      <c r="P1753" s="85"/>
      <c r="Q1753" s="85"/>
      <c r="R1753" s="85"/>
      <c r="S1753" s="85"/>
      <c r="T1753" s="86"/>
      <c r="U1753" s="32"/>
      <c r="V1753" s="32"/>
      <c r="W1753" s="32"/>
      <c r="X1753" s="32"/>
      <c r="Y1753" s="32"/>
      <c r="Z1753" s="32"/>
      <c r="AA1753" s="32"/>
      <c r="AB1753" s="32"/>
      <c r="AC1753" s="32"/>
      <c r="AD1753" s="32"/>
      <c r="AE1753" s="32"/>
      <c r="AT1753" s="11" t="s">
        <v>117</v>
      </c>
      <c r="AU1753" s="11" t="s">
        <v>76</v>
      </c>
    </row>
    <row r="1754" s="2" customFormat="1" ht="16.5" customHeight="1">
      <c r="A1754" s="32"/>
      <c r="B1754" s="33"/>
      <c r="C1754" s="196" t="s">
        <v>2962</v>
      </c>
      <c r="D1754" s="196" t="s">
        <v>108</v>
      </c>
      <c r="E1754" s="197" t="s">
        <v>2963</v>
      </c>
      <c r="F1754" s="198" t="s">
        <v>2964</v>
      </c>
      <c r="G1754" s="199" t="s">
        <v>571</v>
      </c>
      <c r="H1754" s="200">
        <v>250</v>
      </c>
      <c r="I1754" s="201"/>
      <c r="J1754" s="202">
        <f>ROUND(I1754*H1754,2)</f>
        <v>0</v>
      </c>
      <c r="K1754" s="203"/>
      <c r="L1754" s="38"/>
      <c r="M1754" s="204" t="s">
        <v>1</v>
      </c>
      <c r="N1754" s="205" t="s">
        <v>41</v>
      </c>
      <c r="O1754" s="85"/>
      <c r="P1754" s="206">
        <f>O1754*H1754</f>
        <v>0</v>
      </c>
      <c r="Q1754" s="206">
        <v>0</v>
      </c>
      <c r="R1754" s="206">
        <f>Q1754*H1754</f>
        <v>0</v>
      </c>
      <c r="S1754" s="206">
        <v>0</v>
      </c>
      <c r="T1754" s="207">
        <f>S1754*H1754</f>
        <v>0</v>
      </c>
      <c r="U1754" s="32"/>
      <c r="V1754" s="32"/>
      <c r="W1754" s="32"/>
      <c r="X1754" s="32"/>
      <c r="Y1754" s="32"/>
      <c r="Z1754" s="32"/>
      <c r="AA1754" s="32"/>
      <c r="AB1754" s="32"/>
      <c r="AC1754" s="32"/>
      <c r="AD1754" s="32"/>
      <c r="AE1754" s="32"/>
      <c r="AR1754" s="208" t="s">
        <v>112</v>
      </c>
      <c r="AT1754" s="208" t="s">
        <v>108</v>
      </c>
      <c r="AU1754" s="208" t="s">
        <v>76</v>
      </c>
      <c r="AY1754" s="11" t="s">
        <v>113</v>
      </c>
      <c r="BE1754" s="209">
        <f>IF(N1754="základní",J1754,0)</f>
        <v>0</v>
      </c>
      <c r="BF1754" s="209">
        <f>IF(N1754="snížená",J1754,0)</f>
        <v>0</v>
      </c>
      <c r="BG1754" s="209">
        <f>IF(N1754="zákl. přenesená",J1754,0)</f>
        <v>0</v>
      </c>
      <c r="BH1754" s="209">
        <f>IF(N1754="sníž. přenesená",J1754,0)</f>
        <v>0</v>
      </c>
      <c r="BI1754" s="209">
        <f>IF(N1754="nulová",J1754,0)</f>
        <v>0</v>
      </c>
      <c r="BJ1754" s="11" t="s">
        <v>84</v>
      </c>
      <c r="BK1754" s="209">
        <f>ROUND(I1754*H1754,2)</f>
        <v>0</v>
      </c>
      <c r="BL1754" s="11" t="s">
        <v>112</v>
      </c>
      <c r="BM1754" s="208" t="s">
        <v>2965</v>
      </c>
    </row>
    <row r="1755" s="2" customFormat="1">
      <c r="A1755" s="32"/>
      <c r="B1755" s="33"/>
      <c r="C1755" s="34"/>
      <c r="D1755" s="210" t="s">
        <v>115</v>
      </c>
      <c r="E1755" s="34"/>
      <c r="F1755" s="211" t="s">
        <v>2966</v>
      </c>
      <c r="G1755" s="34"/>
      <c r="H1755" s="34"/>
      <c r="I1755" s="134"/>
      <c r="J1755" s="34"/>
      <c r="K1755" s="34"/>
      <c r="L1755" s="38"/>
      <c r="M1755" s="212"/>
      <c r="N1755" s="213"/>
      <c r="O1755" s="85"/>
      <c r="P1755" s="85"/>
      <c r="Q1755" s="85"/>
      <c r="R1755" s="85"/>
      <c r="S1755" s="85"/>
      <c r="T1755" s="86"/>
      <c r="U1755" s="32"/>
      <c r="V1755" s="32"/>
      <c r="W1755" s="32"/>
      <c r="X1755" s="32"/>
      <c r="Y1755" s="32"/>
      <c r="Z1755" s="32"/>
      <c r="AA1755" s="32"/>
      <c r="AB1755" s="32"/>
      <c r="AC1755" s="32"/>
      <c r="AD1755" s="32"/>
      <c r="AE1755" s="32"/>
      <c r="AT1755" s="11" t="s">
        <v>115</v>
      </c>
      <c r="AU1755" s="11" t="s">
        <v>76</v>
      </c>
    </row>
    <row r="1756" s="2" customFormat="1">
      <c r="A1756" s="32"/>
      <c r="B1756" s="33"/>
      <c r="C1756" s="34"/>
      <c r="D1756" s="210" t="s">
        <v>117</v>
      </c>
      <c r="E1756" s="34"/>
      <c r="F1756" s="214" t="s">
        <v>2961</v>
      </c>
      <c r="G1756" s="34"/>
      <c r="H1756" s="34"/>
      <c r="I1756" s="134"/>
      <c r="J1756" s="34"/>
      <c r="K1756" s="34"/>
      <c r="L1756" s="38"/>
      <c r="M1756" s="212"/>
      <c r="N1756" s="213"/>
      <c r="O1756" s="85"/>
      <c r="P1756" s="85"/>
      <c r="Q1756" s="85"/>
      <c r="R1756" s="85"/>
      <c r="S1756" s="85"/>
      <c r="T1756" s="86"/>
      <c r="U1756" s="32"/>
      <c r="V1756" s="32"/>
      <c r="W1756" s="32"/>
      <c r="X1756" s="32"/>
      <c r="Y1756" s="32"/>
      <c r="Z1756" s="32"/>
      <c r="AA1756" s="32"/>
      <c r="AB1756" s="32"/>
      <c r="AC1756" s="32"/>
      <c r="AD1756" s="32"/>
      <c r="AE1756" s="32"/>
      <c r="AT1756" s="11" t="s">
        <v>117</v>
      </c>
      <c r="AU1756" s="11" t="s">
        <v>76</v>
      </c>
    </row>
    <row r="1757" s="2" customFormat="1" ht="16.5" customHeight="1">
      <c r="A1757" s="32"/>
      <c r="B1757" s="33"/>
      <c r="C1757" s="196" t="s">
        <v>2967</v>
      </c>
      <c r="D1757" s="196" t="s">
        <v>108</v>
      </c>
      <c r="E1757" s="197" t="s">
        <v>2968</v>
      </c>
      <c r="F1757" s="198" t="s">
        <v>2969</v>
      </c>
      <c r="G1757" s="199" t="s">
        <v>571</v>
      </c>
      <c r="H1757" s="200">
        <v>100</v>
      </c>
      <c r="I1757" s="201"/>
      <c r="J1757" s="202">
        <f>ROUND(I1757*H1757,2)</f>
        <v>0</v>
      </c>
      <c r="K1757" s="203"/>
      <c r="L1757" s="38"/>
      <c r="M1757" s="204" t="s">
        <v>1</v>
      </c>
      <c r="N1757" s="205" t="s">
        <v>41</v>
      </c>
      <c r="O1757" s="85"/>
      <c r="P1757" s="206">
        <f>O1757*H1757</f>
        <v>0</v>
      </c>
      <c r="Q1757" s="206">
        <v>0</v>
      </c>
      <c r="R1757" s="206">
        <f>Q1757*H1757</f>
        <v>0</v>
      </c>
      <c r="S1757" s="206">
        <v>0</v>
      </c>
      <c r="T1757" s="207">
        <f>S1757*H1757</f>
        <v>0</v>
      </c>
      <c r="U1757" s="32"/>
      <c r="V1757" s="32"/>
      <c r="W1757" s="32"/>
      <c r="X1757" s="32"/>
      <c r="Y1757" s="32"/>
      <c r="Z1757" s="32"/>
      <c r="AA1757" s="32"/>
      <c r="AB1757" s="32"/>
      <c r="AC1757" s="32"/>
      <c r="AD1757" s="32"/>
      <c r="AE1757" s="32"/>
      <c r="AR1757" s="208" t="s">
        <v>112</v>
      </c>
      <c r="AT1757" s="208" t="s">
        <v>108</v>
      </c>
      <c r="AU1757" s="208" t="s">
        <v>76</v>
      </c>
      <c r="AY1757" s="11" t="s">
        <v>113</v>
      </c>
      <c r="BE1757" s="209">
        <f>IF(N1757="základní",J1757,0)</f>
        <v>0</v>
      </c>
      <c r="BF1757" s="209">
        <f>IF(N1757="snížená",J1757,0)</f>
        <v>0</v>
      </c>
      <c r="BG1757" s="209">
        <f>IF(N1757="zákl. přenesená",J1757,0)</f>
        <v>0</v>
      </c>
      <c r="BH1757" s="209">
        <f>IF(N1757="sníž. přenesená",J1757,0)</f>
        <v>0</v>
      </c>
      <c r="BI1757" s="209">
        <f>IF(N1757="nulová",J1757,0)</f>
        <v>0</v>
      </c>
      <c r="BJ1757" s="11" t="s">
        <v>84</v>
      </c>
      <c r="BK1757" s="209">
        <f>ROUND(I1757*H1757,2)</f>
        <v>0</v>
      </c>
      <c r="BL1757" s="11" t="s">
        <v>112</v>
      </c>
      <c r="BM1757" s="208" t="s">
        <v>2970</v>
      </c>
    </row>
    <row r="1758" s="2" customFormat="1">
      <c r="A1758" s="32"/>
      <c r="B1758" s="33"/>
      <c r="C1758" s="34"/>
      <c r="D1758" s="210" t="s">
        <v>115</v>
      </c>
      <c r="E1758" s="34"/>
      <c r="F1758" s="211" t="s">
        <v>2971</v>
      </c>
      <c r="G1758" s="34"/>
      <c r="H1758" s="34"/>
      <c r="I1758" s="134"/>
      <c r="J1758" s="34"/>
      <c r="K1758" s="34"/>
      <c r="L1758" s="38"/>
      <c r="M1758" s="212"/>
      <c r="N1758" s="213"/>
      <c r="O1758" s="85"/>
      <c r="P1758" s="85"/>
      <c r="Q1758" s="85"/>
      <c r="R1758" s="85"/>
      <c r="S1758" s="85"/>
      <c r="T1758" s="86"/>
      <c r="U1758" s="32"/>
      <c r="V1758" s="32"/>
      <c r="W1758" s="32"/>
      <c r="X1758" s="32"/>
      <c r="Y1758" s="32"/>
      <c r="Z1758" s="32"/>
      <c r="AA1758" s="32"/>
      <c r="AB1758" s="32"/>
      <c r="AC1758" s="32"/>
      <c r="AD1758" s="32"/>
      <c r="AE1758" s="32"/>
      <c r="AT1758" s="11" t="s">
        <v>115</v>
      </c>
      <c r="AU1758" s="11" t="s">
        <v>76</v>
      </c>
    </row>
    <row r="1759" s="2" customFormat="1">
      <c r="A1759" s="32"/>
      <c r="B1759" s="33"/>
      <c r="C1759" s="34"/>
      <c r="D1759" s="210" t="s">
        <v>117</v>
      </c>
      <c r="E1759" s="34"/>
      <c r="F1759" s="214" t="s">
        <v>2961</v>
      </c>
      <c r="G1759" s="34"/>
      <c r="H1759" s="34"/>
      <c r="I1759" s="134"/>
      <c r="J1759" s="34"/>
      <c r="K1759" s="34"/>
      <c r="L1759" s="38"/>
      <c r="M1759" s="212"/>
      <c r="N1759" s="213"/>
      <c r="O1759" s="85"/>
      <c r="P1759" s="85"/>
      <c r="Q1759" s="85"/>
      <c r="R1759" s="85"/>
      <c r="S1759" s="85"/>
      <c r="T1759" s="86"/>
      <c r="U1759" s="32"/>
      <c r="V1759" s="32"/>
      <c r="W1759" s="32"/>
      <c r="X1759" s="32"/>
      <c r="Y1759" s="32"/>
      <c r="Z1759" s="32"/>
      <c r="AA1759" s="32"/>
      <c r="AB1759" s="32"/>
      <c r="AC1759" s="32"/>
      <c r="AD1759" s="32"/>
      <c r="AE1759" s="32"/>
      <c r="AT1759" s="11" t="s">
        <v>117</v>
      </c>
      <c r="AU1759" s="11" t="s">
        <v>76</v>
      </c>
    </row>
    <row r="1760" s="2" customFormat="1" ht="16.5" customHeight="1">
      <c r="A1760" s="32"/>
      <c r="B1760" s="33"/>
      <c r="C1760" s="196" t="s">
        <v>2972</v>
      </c>
      <c r="D1760" s="196" t="s">
        <v>108</v>
      </c>
      <c r="E1760" s="197" t="s">
        <v>2973</v>
      </c>
      <c r="F1760" s="198" t="s">
        <v>2974</v>
      </c>
      <c r="G1760" s="199" t="s">
        <v>571</v>
      </c>
      <c r="H1760" s="200">
        <v>100</v>
      </c>
      <c r="I1760" s="201"/>
      <c r="J1760" s="202">
        <f>ROUND(I1760*H1760,2)</f>
        <v>0</v>
      </c>
      <c r="K1760" s="203"/>
      <c r="L1760" s="38"/>
      <c r="M1760" s="204" t="s">
        <v>1</v>
      </c>
      <c r="N1760" s="205" t="s">
        <v>41</v>
      </c>
      <c r="O1760" s="85"/>
      <c r="P1760" s="206">
        <f>O1760*H1760</f>
        <v>0</v>
      </c>
      <c r="Q1760" s="206">
        <v>0</v>
      </c>
      <c r="R1760" s="206">
        <f>Q1760*H1760</f>
        <v>0</v>
      </c>
      <c r="S1760" s="206">
        <v>0</v>
      </c>
      <c r="T1760" s="207">
        <f>S1760*H1760</f>
        <v>0</v>
      </c>
      <c r="U1760" s="32"/>
      <c r="V1760" s="32"/>
      <c r="W1760" s="32"/>
      <c r="X1760" s="32"/>
      <c r="Y1760" s="32"/>
      <c r="Z1760" s="32"/>
      <c r="AA1760" s="32"/>
      <c r="AB1760" s="32"/>
      <c r="AC1760" s="32"/>
      <c r="AD1760" s="32"/>
      <c r="AE1760" s="32"/>
      <c r="AR1760" s="208" t="s">
        <v>112</v>
      </c>
      <c r="AT1760" s="208" t="s">
        <v>108</v>
      </c>
      <c r="AU1760" s="208" t="s">
        <v>76</v>
      </c>
      <c r="AY1760" s="11" t="s">
        <v>113</v>
      </c>
      <c r="BE1760" s="209">
        <f>IF(N1760="základní",J1760,0)</f>
        <v>0</v>
      </c>
      <c r="BF1760" s="209">
        <f>IF(N1760="snížená",J1760,0)</f>
        <v>0</v>
      </c>
      <c r="BG1760" s="209">
        <f>IF(N1760="zákl. přenesená",J1760,0)</f>
        <v>0</v>
      </c>
      <c r="BH1760" s="209">
        <f>IF(N1760="sníž. přenesená",J1760,0)</f>
        <v>0</v>
      </c>
      <c r="BI1760" s="209">
        <f>IF(N1760="nulová",J1760,0)</f>
        <v>0</v>
      </c>
      <c r="BJ1760" s="11" t="s">
        <v>84</v>
      </c>
      <c r="BK1760" s="209">
        <f>ROUND(I1760*H1760,2)</f>
        <v>0</v>
      </c>
      <c r="BL1760" s="11" t="s">
        <v>112</v>
      </c>
      <c r="BM1760" s="208" t="s">
        <v>2975</v>
      </c>
    </row>
    <row r="1761" s="2" customFormat="1">
      <c r="A1761" s="32"/>
      <c r="B1761" s="33"/>
      <c r="C1761" s="34"/>
      <c r="D1761" s="210" t="s">
        <v>115</v>
      </c>
      <c r="E1761" s="34"/>
      <c r="F1761" s="211" t="s">
        <v>2976</v>
      </c>
      <c r="G1761" s="34"/>
      <c r="H1761" s="34"/>
      <c r="I1761" s="134"/>
      <c r="J1761" s="34"/>
      <c r="K1761" s="34"/>
      <c r="L1761" s="38"/>
      <c r="M1761" s="212"/>
      <c r="N1761" s="213"/>
      <c r="O1761" s="85"/>
      <c r="P1761" s="85"/>
      <c r="Q1761" s="85"/>
      <c r="R1761" s="85"/>
      <c r="S1761" s="85"/>
      <c r="T1761" s="86"/>
      <c r="U1761" s="32"/>
      <c r="V1761" s="32"/>
      <c r="W1761" s="32"/>
      <c r="X1761" s="32"/>
      <c r="Y1761" s="32"/>
      <c r="Z1761" s="32"/>
      <c r="AA1761" s="32"/>
      <c r="AB1761" s="32"/>
      <c r="AC1761" s="32"/>
      <c r="AD1761" s="32"/>
      <c r="AE1761" s="32"/>
      <c r="AT1761" s="11" t="s">
        <v>115</v>
      </c>
      <c r="AU1761" s="11" t="s">
        <v>76</v>
      </c>
    </row>
    <row r="1762" s="2" customFormat="1">
      <c r="A1762" s="32"/>
      <c r="B1762" s="33"/>
      <c r="C1762" s="34"/>
      <c r="D1762" s="210" t="s">
        <v>117</v>
      </c>
      <c r="E1762" s="34"/>
      <c r="F1762" s="214" t="s">
        <v>2961</v>
      </c>
      <c r="G1762" s="34"/>
      <c r="H1762" s="34"/>
      <c r="I1762" s="134"/>
      <c r="J1762" s="34"/>
      <c r="K1762" s="34"/>
      <c r="L1762" s="38"/>
      <c r="M1762" s="212"/>
      <c r="N1762" s="213"/>
      <c r="O1762" s="85"/>
      <c r="P1762" s="85"/>
      <c r="Q1762" s="85"/>
      <c r="R1762" s="85"/>
      <c r="S1762" s="85"/>
      <c r="T1762" s="86"/>
      <c r="U1762" s="32"/>
      <c r="V1762" s="32"/>
      <c r="W1762" s="32"/>
      <c r="X1762" s="32"/>
      <c r="Y1762" s="32"/>
      <c r="Z1762" s="32"/>
      <c r="AA1762" s="32"/>
      <c r="AB1762" s="32"/>
      <c r="AC1762" s="32"/>
      <c r="AD1762" s="32"/>
      <c r="AE1762" s="32"/>
      <c r="AT1762" s="11" t="s">
        <v>117</v>
      </c>
      <c r="AU1762" s="11" t="s">
        <v>76</v>
      </c>
    </row>
    <row r="1763" s="2" customFormat="1" ht="16.5" customHeight="1">
      <c r="A1763" s="32"/>
      <c r="B1763" s="33"/>
      <c r="C1763" s="196" t="s">
        <v>2977</v>
      </c>
      <c r="D1763" s="196" t="s">
        <v>108</v>
      </c>
      <c r="E1763" s="197" t="s">
        <v>2978</v>
      </c>
      <c r="F1763" s="198" t="s">
        <v>2979</v>
      </c>
      <c r="G1763" s="199" t="s">
        <v>571</v>
      </c>
      <c r="H1763" s="200">
        <v>50</v>
      </c>
      <c r="I1763" s="201"/>
      <c r="J1763" s="202">
        <f>ROUND(I1763*H1763,2)</f>
        <v>0</v>
      </c>
      <c r="K1763" s="203"/>
      <c r="L1763" s="38"/>
      <c r="M1763" s="204" t="s">
        <v>1</v>
      </c>
      <c r="N1763" s="205" t="s">
        <v>41</v>
      </c>
      <c r="O1763" s="85"/>
      <c r="P1763" s="206">
        <f>O1763*H1763</f>
        <v>0</v>
      </c>
      <c r="Q1763" s="206">
        <v>0</v>
      </c>
      <c r="R1763" s="206">
        <f>Q1763*H1763</f>
        <v>0</v>
      </c>
      <c r="S1763" s="206">
        <v>0</v>
      </c>
      <c r="T1763" s="207">
        <f>S1763*H1763</f>
        <v>0</v>
      </c>
      <c r="U1763" s="32"/>
      <c r="V1763" s="32"/>
      <c r="W1763" s="32"/>
      <c r="X1763" s="32"/>
      <c r="Y1763" s="32"/>
      <c r="Z1763" s="32"/>
      <c r="AA1763" s="32"/>
      <c r="AB1763" s="32"/>
      <c r="AC1763" s="32"/>
      <c r="AD1763" s="32"/>
      <c r="AE1763" s="32"/>
      <c r="AR1763" s="208" t="s">
        <v>112</v>
      </c>
      <c r="AT1763" s="208" t="s">
        <v>108</v>
      </c>
      <c r="AU1763" s="208" t="s">
        <v>76</v>
      </c>
      <c r="AY1763" s="11" t="s">
        <v>113</v>
      </c>
      <c r="BE1763" s="209">
        <f>IF(N1763="základní",J1763,0)</f>
        <v>0</v>
      </c>
      <c r="BF1763" s="209">
        <f>IF(N1763="snížená",J1763,0)</f>
        <v>0</v>
      </c>
      <c r="BG1763" s="209">
        <f>IF(N1763="zákl. přenesená",J1763,0)</f>
        <v>0</v>
      </c>
      <c r="BH1763" s="209">
        <f>IF(N1763="sníž. přenesená",J1763,0)</f>
        <v>0</v>
      </c>
      <c r="BI1763" s="209">
        <f>IF(N1763="nulová",J1763,0)</f>
        <v>0</v>
      </c>
      <c r="BJ1763" s="11" t="s">
        <v>84</v>
      </c>
      <c r="BK1763" s="209">
        <f>ROUND(I1763*H1763,2)</f>
        <v>0</v>
      </c>
      <c r="BL1763" s="11" t="s">
        <v>112</v>
      </c>
      <c r="BM1763" s="208" t="s">
        <v>2980</v>
      </c>
    </row>
    <row r="1764" s="2" customFormat="1">
      <c r="A1764" s="32"/>
      <c r="B1764" s="33"/>
      <c r="C1764" s="34"/>
      <c r="D1764" s="210" t="s">
        <v>115</v>
      </c>
      <c r="E1764" s="34"/>
      <c r="F1764" s="211" t="s">
        <v>2981</v>
      </c>
      <c r="G1764" s="34"/>
      <c r="H1764" s="34"/>
      <c r="I1764" s="134"/>
      <c r="J1764" s="34"/>
      <c r="K1764" s="34"/>
      <c r="L1764" s="38"/>
      <c r="M1764" s="212"/>
      <c r="N1764" s="213"/>
      <c r="O1764" s="85"/>
      <c r="P1764" s="85"/>
      <c r="Q1764" s="85"/>
      <c r="R1764" s="85"/>
      <c r="S1764" s="85"/>
      <c r="T1764" s="86"/>
      <c r="U1764" s="32"/>
      <c r="V1764" s="32"/>
      <c r="W1764" s="32"/>
      <c r="X1764" s="32"/>
      <c r="Y1764" s="32"/>
      <c r="Z1764" s="32"/>
      <c r="AA1764" s="32"/>
      <c r="AB1764" s="32"/>
      <c r="AC1764" s="32"/>
      <c r="AD1764" s="32"/>
      <c r="AE1764" s="32"/>
      <c r="AT1764" s="11" t="s">
        <v>115</v>
      </c>
      <c r="AU1764" s="11" t="s">
        <v>76</v>
      </c>
    </row>
    <row r="1765" s="2" customFormat="1">
      <c r="A1765" s="32"/>
      <c r="B1765" s="33"/>
      <c r="C1765" s="34"/>
      <c r="D1765" s="210" t="s">
        <v>117</v>
      </c>
      <c r="E1765" s="34"/>
      <c r="F1765" s="214" t="s">
        <v>2961</v>
      </c>
      <c r="G1765" s="34"/>
      <c r="H1765" s="34"/>
      <c r="I1765" s="134"/>
      <c r="J1765" s="34"/>
      <c r="K1765" s="34"/>
      <c r="L1765" s="38"/>
      <c r="M1765" s="212"/>
      <c r="N1765" s="213"/>
      <c r="O1765" s="85"/>
      <c r="P1765" s="85"/>
      <c r="Q1765" s="85"/>
      <c r="R1765" s="85"/>
      <c r="S1765" s="85"/>
      <c r="T1765" s="86"/>
      <c r="U1765" s="32"/>
      <c r="V1765" s="32"/>
      <c r="W1765" s="32"/>
      <c r="X1765" s="32"/>
      <c r="Y1765" s="32"/>
      <c r="Z1765" s="32"/>
      <c r="AA1765" s="32"/>
      <c r="AB1765" s="32"/>
      <c r="AC1765" s="32"/>
      <c r="AD1765" s="32"/>
      <c r="AE1765" s="32"/>
      <c r="AT1765" s="11" t="s">
        <v>117</v>
      </c>
      <c r="AU1765" s="11" t="s">
        <v>76</v>
      </c>
    </row>
    <row r="1766" s="2" customFormat="1" ht="16.5" customHeight="1">
      <c r="A1766" s="32"/>
      <c r="B1766" s="33"/>
      <c r="C1766" s="196" t="s">
        <v>2982</v>
      </c>
      <c r="D1766" s="196" t="s">
        <v>108</v>
      </c>
      <c r="E1766" s="197" t="s">
        <v>2983</v>
      </c>
      <c r="F1766" s="198" t="s">
        <v>2984</v>
      </c>
      <c r="G1766" s="199" t="s">
        <v>571</v>
      </c>
      <c r="H1766" s="200">
        <v>100</v>
      </c>
      <c r="I1766" s="201"/>
      <c r="J1766" s="202">
        <f>ROUND(I1766*H1766,2)</f>
        <v>0</v>
      </c>
      <c r="K1766" s="203"/>
      <c r="L1766" s="38"/>
      <c r="M1766" s="204" t="s">
        <v>1</v>
      </c>
      <c r="N1766" s="205" t="s">
        <v>41</v>
      </c>
      <c r="O1766" s="85"/>
      <c r="P1766" s="206">
        <f>O1766*H1766</f>
        <v>0</v>
      </c>
      <c r="Q1766" s="206">
        <v>0</v>
      </c>
      <c r="R1766" s="206">
        <f>Q1766*H1766</f>
        <v>0</v>
      </c>
      <c r="S1766" s="206">
        <v>0</v>
      </c>
      <c r="T1766" s="207">
        <f>S1766*H1766</f>
        <v>0</v>
      </c>
      <c r="U1766" s="32"/>
      <c r="V1766" s="32"/>
      <c r="W1766" s="32"/>
      <c r="X1766" s="32"/>
      <c r="Y1766" s="32"/>
      <c r="Z1766" s="32"/>
      <c r="AA1766" s="32"/>
      <c r="AB1766" s="32"/>
      <c r="AC1766" s="32"/>
      <c r="AD1766" s="32"/>
      <c r="AE1766" s="32"/>
      <c r="AR1766" s="208" t="s">
        <v>112</v>
      </c>
      <c r="AT1766" s="208" t="s">
        <v>108</v>
      </c>
      <c r="AU1766" s="208" t="s">
        <v>76</v>
      </c>
      <c r="AY1766" s="11" t="s">
        <v>113</v>
      </c>
      <c r="BE1766" s="209">
        <f>IF(N1766="základní",J1766,0)</f>
        <v>0</v>
      </c>
      <c r="BF1766" s="209">
        <f>IF(N1766="snížená",J1766,0)</f>
        <v>0</v>
      </c>
      <c r="BG1766" s="209">
        <f>IF(N1766="zákl. přenesená",J1766,0)</f>
        <v>0</v>
      </c>
      <c r="BH1766" s="209">
        <f>IF(N1766="sníž. přenesená",J1766,0)</f>
        <v>0</v>
      </c>
      <c r="BI1766" s="209">
        <f>IF(N1766="nulová",J1766,0)</f>
        <v>0</v>
      </c>
      <c r="BJ1766" s="11" t="s">
        <v>84</v>
      </c>
      <c r="BK1766" s="209">
        <f>ROUND(I1766*H1766,2)</f>
        <v>0</v>
      </c>
      <c r="BL1766" s="11" t="s">
        <v>112</v>
      </c>
      <c r="BM1766" s="208" t="s">
        <v>2985</v>
      </c>
    </row>
    <row r="1767" s="2" customFormat="1">
      <c r="A1767" s="32"/>
      <c r="B1767" s="33"/>
      <c r="C1767" s="34"/>
      <c r="D1767" s="210" t="s">
        <v>115</v>
      </c>
      <c r="E1767" s="34"/>
      <c r="F1767" s="211" t="s">
        <v>2986</v>
      </c>
      <c r="G1767" s="34"/>
      <c r="H1767" s="34"/>
      <c r="I1767" s="134"/>
      <c r="J1767" s="34"/>
      <c r="K1767" s="34"/>
      <c r="L1767" s="38"/>
      <c r="M1767" s="212"/>
      <c r="N1767" s="213"/>
      <c r="O1767" s="85"/>
      <c r="P1767" s="85"/>
      <c r="Q1767" s="85"/>
      <c r="R1767" s="85"/>
      <c r="S1767" s="85"/>
      <c r="T1767" s="86"/>
      <c r="U1767" s="32"/>
      <c r="V1767" s="32"/>
      <c r="W1767" s="32"/>
      <c r="X1767" s="32"/>
      <c r="Y1767" s="32"/>
      <c r="Z1767" s="32"/>
      <c r="AA1767" s="32"/>
      <c r="AB1767" s="32"/>
      <c r="AC1767" s="32"/>
      <c r="AD1767" s="32"/>
      <c r="AE1767" s="32"/>
      <c r="AT1767" s="11" t="s">
        <v>115</v>
      </c>
      <c r="AU1767" s="11" t="s">
        <v>76</v>
      </c>
    </row>
    <row r="1768" s="2" customFormat="1">
      <c r="A1768" s="32"/>
      <c r="B1768" s="33"/>
      <c r="C1768" s="34"/>
      <c r="D1768" s="210" t="s">
        <v>117</v>
      </c>
      <c r="E1768" s="34"/>
      <c r="F1768" s="214" t="s">
        <v>2961</v>
      </c>
      <c r="G1768" s="34"/>
      <c r="H1768" s="34"/>
      <c r="I1768" s="134"/>
      <c r="J1768" s="34"/>
      <c r="K1768" s="34"/>
      <c r="L1768" s="38"/>
      <c r="M1768" s="212"/>
      <c r="N1768" s="213"/>
      <c r="O1768" s="85"/>
      <c r="P1768" s="85"/>
      <c r="Q1768" s="85"/>
      <c r="R1768" s="85"/>
      <c r="S1768" s="85"/>
      <c r="T1768" s="86"/>
      <c r="U1768" s="32"/>
      <c r="V1768" s="32"/>
      <c r="W1768" s="32"/>
      <c r="X1768" s="32"/>
      <c r="Y1768" s="32"/>
      <c r="Z1768" s="32"/>
      <c r="AA1768" s="32"/>
      <c r="AB1768" s="32"/>
      <c r="AC1768" s="32"/>
      <c r="AD1768" s="32"/>
      <c r="AE1768" s="32"/>
      <c r="AT1768" s="11" t="s">
        <v>117</v>
      </c>
      <c r="AU1768" s="11" t="s">
        <v>76</v>
      </c>
    </row>
    <row r="1769" s="2" customFormat="1" ht="16.5" customHeight="1">
      <c r="A1769" s="32"/>
      <c r="B1769" s="33"/>
      <c r="C1769" s="196" t="s">
        <v>2987</v>
      </c>
      <c r="D1769" s="196" t="s">
        <v>108</v>
      </c>
      <c r="E1769" s="197" t="s">
        <v>2988</v>
      </c>
      <c r="F1769" s="198" t="s">
        <v>2989</v>
      </c>
      <c r="G1769" s="199" t="s">
        <v>571</v>
      </c>
      <c r="H1769" s="200">
        <v>50</v>
      </c>
      <c r="I1769" s="201"/>
      <c r="J1769" s="202">
        <f>ROUND(I1769*H1769,2)</f>
        <v>0</v>
      </c>
      <c r="K1769" s="203"/>
      <c r="L1769" s="38"/>
      <c r="M1769" s="204" t="s">
        <v>1</v>
      </c>
      <c r="N1769" s="205" t="s">
        <v>41</v>
      </c>
      <c r="O1769" s="85"/>
      <c r="P1769" s="206">
        <f>O1769*H1769</f>
        <v>0</v>
      </c>
      <c r="Q1769" s="206">
        <v>0</v>
      </c>
      <c r="R1769" s="206">
        <f>Q1769*H1769</f>
        <v>0</v>
      </c>
      <c r="S1769" s="206">
        <v>0</v>
      </c>
      <c r="T1769" s="207">
        <f>S1769*H1769</f>
        <v>0</v>
      </c>
      <c r="U1769" s="32"/>
      <c r="V1769" s="32"/>
      <c r="W1769" s="32"/>
      <c r="X1769" s="32"/>
      <c r="Y1769" s="32"/>
      <c r="Z1769" s="32"/>
      <c r="AA1769" s="32"/>
      <c r="AB1769" s="32"/>
      <c r="AC1769" s="32"/>
      <c r="AD1769" s="32"/>
      <c r="AE1769" s="32"/>
      <c r="AR1769" s="208" t="s">
        <v>112</v>
      </c>
      <c r="AT1769" s="208" t="s">
        <v>108</v>
      </c>
      <c r="AU1769" s="208" t="s">
        <v>76</v>
      </c>
      <c r="AY1769" s="11" t="s">
        <v>113</v>
      </c>
      <c r="BE1769" s="209">
        <f>IF(N1769="základní",J1769,0)</f>
        <v>0</v>
      </c>
      <c r="BF1769" s="209">
        <f>IF(N1769="snížená",J1769,0)</f>
        <v>0</v>
      </c>
      <c r="BG1769" s="209">
        <f>IF(N1769="zákl. přenesená",J1769,0)</f>
        <v>0</v>
      </c>
      <c r="BH1769" s="209">
        <f>IF(N1769="sníž. přenesená",J1769,0)</f>
        <v>0</v>
      </c>
      <c r="BI1769" s="209">
        <f>IF(N1769="nulová",J1769,0)</f>
        <v>0</v>
      </c>
      <c r="BJ1769" s="11" t="s">
        <v>84</v>
      </c>
      <c r="BK1769" s="209">
        <f>ROUND(I1769*H1769,2)</f>
        <v>0</v>
      </c>
      <c r="BL1769" s="11" t="s">
        <v>112</v>
      </c>
      <c r="BM1769" s="208" t="s">
        <v>2990</v>
      </c>
    </row>
    <row r="1770" s="2" customFormat="1">
      <c r="A1770" s="32"/>
      <c r="B1770" s="33"/>
      <c r="C1770" s="34"/>
      <c r="D1770" s="210" t="s">
        <v>115</v>
      </c>
      <c r="E1770" s="34"/>
      <c r="F1770" s="211" t="s">
        <v>2991</v>
      </c>
      <c r="G1770" s="34"/>
      <c r="H1770" s="34"/>
      <c r="I1770" s="134"/>
      <c r="J1770" s="34"/>
      <c r="K1770" s="34"/>
      <c r="L1770" s="38"/>
      <c r="M1770" s="212"/>
      <c r="N1770" s="213"/>
      <c r="O1770" s="85"/>
      <c r="P1770" s="85"/>
      <c r="Q1770" s="85"/>
      <c r="R1770" s="85"/>
      <c r="S1770" s="85"/>
      <c r="T1770" s="86"/>
      <c r="U1770" s="32"/>
      <c r="V1770" s="32"/>
      <c r="W1770" s="32"/>
      <c r="X1770" s="32"/>
      <c r="Y1770" s="32"/>
      <c r="Z1770" s="32"/>
      <c r="AA1770" s="32"/>
      <c r="AB1770" s="32"/>
      <c r="AC1770" s="32"/>
      <c r="AD1770" s="32"/>
      <c r="AE1770" s="32"/>
      <c r="AT1770" s="11" t="s">
        <v>115</v>
      </c>
      <c r="AU1770" s="11" t="s">
        <v>76</v>
      </c>
    </row>
    <row r="1771" s="2" customFormat="1">
      <c r="A1771" s="32"/>
      <c r="B1771" s="33"/>
      <c r="C1771" s="34"/>
      <c r="D1771" s="210" t="s">
        <v>117</v>
      </c>
      <c r="E1771" s="34"/>
      <c r="F1771" s="214" t="s">
        <v>2961</v>
      </c>
      <c r="G1771" s="34"/>
      <c r="H1771" s="34"/>
      <c r="I1771" s="134"/>
      <c r="J1771" s="34"/>
      <c r="K1771" s="34"/>
      <c r="L1771" s="38"/>
      <c r="M1771" s="212"/>
      <c r="N1771" s="213"/>
      <c r="O1771" s="85"/>
      <c r="P1771" s="85"/>
      <c r="Q1771" s="85"/>
      <c r="R1771" s="85"/>
      <c r="S1771" s="85"/>
      <c r="T1771" s="86"/>
      <c r="U1771" s="32"/>
      <c r="V1771" s="32"/>
      <c r="W1771" s="32"/>
      <c r="X1771" s="32"/>
      <c r="Y1771" s="32"/>
      <c r="Z1771" s="32"/>
      <c r="AA1771" s="32"/>
      <c r="AB1771" s="32"/>
      <c r="AC1771" s="32"/>
      <c r="AD1771" s="32"/>
      <c r="AE1771" s="32"/>
      <c r="AT1771" s="11" t="s">
        <v>117</v>
      </c>
      <c r="AU1771" s="11" t="s">
        <v>76</v>
      </c>
    </row>
    <row r="1772" s="2" customFormat="1" ht="16.5" customHeight="1">
      <c r="A1772" s="32"/>
      <c r="B1772" s="33"/>
      <c r="C1772" s="196" t="s">
        <v>2992</v>
      </c>
      <c r="D1772" s="196" t="s">
        <v>108</v>
      </c>
      <c r="E1772" s="197" t="s">
        <v>2993</v>
      </c>
      <c r="F1772" s="198" t="s">
        <v>2994</v>
      </c>
      <c r="G1772" s="199" t="s">
        <v>571</v>
      </c>
      <c r="H1772" s="200">
        <v>100</v>
      </c>
      <c r="I1772" s="201"/>
      <c r="J1772" s="202">
        <f>ROUND(I1772*H1772,2)</f>
        <v>0</v>
      </c>
      <c r="K1772" s="203"/>
      <c r="L1772" s="38"/>
      <c r="M1772" s="204" t="s">
        <v>1</v>
      </c>
      <c r="N1772" s="205" t="s">
        <v>41</v>
      </c>
      <c r="O1772" s="85"/>
      <c r="P1772" s="206">
        <f>O1772*H1772</f>
        <v>0</v>
      </c>
      <c r="Q1772" s="206">
        <v>0</v>
      </c>
      <c r="R1772" s="206">
        <f>Q1772*H1772</f>
        <v>0</v>
      </c>
      <c r="S1772" s="206">
        <v>0</v>
      </c>
      <c r="T1772" s="207">
        <f>S1772*H1772</f>
        <v>0</v>
      </c>
      <c r="U1772" s="32"/>
      <c r="V1772" s="32"/>
      <c r="W1772" s="32"/>
      <c r="X1772" s="32"/>
      <c r="Y1772" s="32"/>
      <c r="Z1772" s="32"/>
      <c r="AA1772" s="32"/>
      <c r="AB1772" s="32"/>
      <c r="AC1772" s="32"/>
      <c r="AD1772" s="32"/>
      <c r="AE1772" s="32"/>
      <c r="AR1772" s="208" t="s">
        <v>112</v>
      </c>
      <c r="AT1772" s="208" t="s">
        <v>108</v>
      </c>
      <c r="AU1772" s="208" t="s">
        <v>76</v>
      </c>
      <c r="AY1772" s="11" t="s">
        <v>113</v>
      </c>
      <c r="BE1772" s="209">
        <f>IF(N1772="základní",J1772,0)</f>
        <v>0</v>
      </c>
      <c r="BF1772" s="209">
        <f>IF(N1772="snížená",J1772,0)</f>
        <v>0</v>
      </c>
      <c r="BG1772" s="209">
        <f>IF(N1772="zákl. přenesená",J1772,0)</f>
        <v>0</v>
      </c>
      <c r="BH1772" s="209">
        <f>IF(N1772="sníž. přenesená",J1772,0)</f>
        <v>0</v>
      </c>
      <c r="BI1772" s="209">
        <f>IF(N1772="nulová",J1772,0)</f>
        <v>0</v>
      </c>
      <c r="BJ1772" s="11" t="s">
        <v>84</v>
      </c>
      <c r="BK1772" s="209">
        <f>ROUND(I1772*H1772,2)</f>
        <v>0</v>
      </c>
      <c r="BL1772" s="11" t="s">
        <v>112</v>
      </c>
      <c r="BM1772" s="208" t="s">
        <v>2995</v>
      </c>
    </row>
    <row r="1773" s="2" customFormat="1">
      <c r="A1773" s="32"/>
      <c r="B1773" s="33"/>
      <c r="C1773" s="34"/>
      <c r="D1773" s="210" t="s">
        <v>115</v>
      </c>
      <c r="E1773" s="34"/>
      <c r="F1773" s="211" t="s">
        <v>2996</v>
      </c>
      <c r="G1773" s="34"/>
      <c r="H1773" s="34"/>
      <c r="I1773" s="134"/>
      <c r="J1773" s="34"/>
      <c r="K1773" s="34"/>
      <c r="L1773" s="38"/>
      <c r="M1773" s="212"/>
      <c r="N1773" s="213"/>
      <c r="O1773" s="85"/>
      <c r="P1773" s="85"/>
      <c r="Q1773" s="85"/>
      <c r="R1773" s="85"/>
      <c r="S1773" s="85"/>
      <c r="T1773" s="86"/>
      <c r="U1773" s="32"/>
      <c r="V1773" s="32"/>
      <c r="W1773" s="32"/>
      <c r="X1773" s="32"/>
      <c r="Y1773" s="32"/>
      <c r="Z1773" s="32"/>
      <c r="AA1773" s="32"/>
      <c r="AB1773" s="32"/>
      <c r="AC1773" s="32"/>
      <c r="AD1773" s="32"/>
      <c r="AE1773" s="32"/>
      <c r="AT1773" s="11" t="s">
        <v>115</v>
      </c>
      <c r="AU1773" s="11" t="s">
        <v>76</v>
      </c>
    </row>
    <row r="1774" s="2" customFormat="1">
      <c r="A1774" s="32"/>
      <c r="B1774" s="33"/>
      <c r="C1774" s="34"/>
      <c r="D1774" s="210" t="s">
        <v>117</v>
      </c>
      <c r="E1774" s="34"/>
      <c r="F1774" s="214" t="s">
        <v>2961</v>
      </c>
      <c r="G1774" s="34"/>
      <c r="H1774" s="34"/>
      <c r="I1774" s="134"/>
      <c r="J1774" s="34"/>
      <c r="K1774" s="34"/>
      <c r="L1774" s="38"/>
      <c r="M1774" s="212"/>
      <c r="N1774" s="213"/>
      <c r="O1774" s="85"/>
      <c r="P1774" s="85"/>
      <c r="Q1774" s="85"/>
      <c r="R1774" s="85"/>
      <c r="S1774" s="85"/>
      <c r="T1774" s="86"/>
      <c r="U1774" s="32"/>
      <c r="V1774" s="32"/>
      <c r="W1774" s="32"/>
      <c r="X1774" s="32"/>
      <c r="Y1774" s="32"/>
      <c r="Z1774" s="32"/>
      <c r="AA1774" s="32"/>
      <c r="AB1774" s="32"/>
      <c r="AC1774" s="32"/>
      <c r="AD1774" s="32"/>
      <c r="AE1774" s="32"/>
      <c r="AT1774" s="11" t="s">
        <v>117</v>
      </c>
      <c r="AU1774" s="11" t="s">
        <v>76</v>
      </c>
    </row>
    <row r="1775" s="2" customFormat="1" ht="16.5" customHeight="1">
      <c r="A1775" s="32"/>
      <c r="B1775" s="33"/>
      <c r="C1775" s="196" t="s">
        <v>2997</v>
      </c>
      <c r="D1775" s="196" t="s">
        <v>108</v>
      </c>
      <c r="E1775" s="197" t="s">
        <v>2998</v>
      </c>
      <c r="F1775" s="198" t="s">
        <v>2999</v>
      </c>
      <c r="G1775" s="199" t="s">
        <v>571</v>
      </c>
      <c r="H1775" s="200">
        <v>50</v>
      </c>
      <c r="I1775" s="201"/>
      <c r="J1775" s="202">
        <f>ROUND(I1775*H1775,2)</f>
        <v>0</v>
      </c>
      <c r="K1775" s="203"/>
      <c r="L1775" s="38"/>
      <c r="M1775" s="204" t="s">
        <v>1</v>
      </c>
      <c r="N1775" s="205" t="s">
        <v>41</v>
      </c>
      <c r="O1775" s="85"/>
      <c r="P1775" s="206">
        <f>O1775*H1775</f>
        <v>0</v>
      </c>
      <c r="Q1775" s="206">
        <v>0</v>
      </c>
      <c r="R1775" s="206">
        <f>Q1775*H1775</f>
        <v>0</v>
      </c>
      <c r="S1775" s="206">
        <v>0</v>
      </c>
      <c r="T1775" s="207">
        <f>S1775*H1775</f>
        <v>0</v>
      </c>
      <c r="U1775" s="32"/>
      <c r="V1775" s="32"/>
      <c r="W1775" s="32"/>
      <c r="X1775" s="32"/>
      <c r="Y1775" s="32"/>
      <c r="Z1775" s="32"/>
      <c r="AA1775" s="32"/>
      <c r="AB1775" s="32"/>
      <c r="AC1775" s="32"/>
      <c r="AD1775" s="32"/>
      <c r="AE1775" s="32"/>
      <c r="AR1775" s="208" t="s">
        <v>112</v>
      </c>
      <c r="AT1775" s="208" t="s">
        <v>108</v>
      </c>
      <c r="AU1775" s="208" t="s">
        <v>76</v>
      </c>
      <c r="AY1775" s="11" t="s">
        <v>113</v>
      </c>
      <c r="BE1775" s="209">
        <f>IF(N1775="základní",J1775,0)</f>
        <v>0</v>
      </c>
      <c r="BF1775" s="209">
        <f>IF(N1775="snížená",J1775,0)</f>
        <v>0</v>
      </c>
      <c r="BG1775" s="209">
        <f>IF(N1775="zákl. přenesená",J1775,0)</f>
        <v>0</v>
      </c>
      <c r="BH1775" s="209">
        <f>IF(N1775="sníž. přenesená",J1775,0)</f>
        <v>0</v>
      </c>
      <c r="BI1775" s="209">
        <f>IF(N1775="nulová",J1775,0)</f>
        <v>0</v>
      </c>
      <c r="BJ1775" s="11" t="s">
        <v>84</v>
      </c>
      <c r="BK1775" s="209">
        <f>ROUND(I1775*H1775,2)</f>
        <v>0</v>
      </c>
      <c r="BL1775" s="11" t="s">
        <v>112</v>
      </c>
      <c r="BM1775" s="208" t="s">
        <v>3000</v>
      </c>
    </row>
    <row r="1776" s="2" customFormat="1">
      <c r="A1776" s="32"/>
      <c r="B1776" s="33"/>
      <c r="C1776" s="34"/>
      <c r="D1776" s="210" t="s">
        <v>115</v>
      </c>
      <c r="E1776" s="34"/>
      <c r="F1776" s="211" t="s">
        <v>3001</v>
      </c>
      <c r="G1776" s="34"/>
      <c r="H1776" s="34"/>
      <c r="I1776" s="134"/>
      <c r="J1776" s="34"/>
      <c r="K1776" s="34"/>
      <c r="L1776" s="38"/>
      <c r="M1776" s="212"/>
      <c r="N1776" s="213"/>
      <c r="O1776" s="85"/>
      <c r="P1776" s="85"/>
      <c r="Q1776" s="85"/>
      <c r="R1776" s="85"/>
      <c r="S1776" s="85"/>
      <c r="T1776" s="86"/>
      <c r="U1776" s="32"/>
      <c r="V1776" s="32"/>
      <c r="W1776" s="32"/>
      <c r="X1776" s="32"/>
      <c r="Y1776" s="32"/>
      <c r="Z1776" s="32"/>
      <c r="AA1776" s="32"/>
      <c r="AB1776" s="32"/>
      <c r="AC1776" s="32"/>
      <c r="AD1776" s="32"/>
      <c r="AE1776" s="32"/>
      <c r="AT1776" s="11" t="s">
        <v>115</v>
      </c>
      <c r="AU1776" s="11" t="s">
        <v>76</v>
      </c>
    </row>
    <row r="1777" s="2" customFormat="1">
      <c r="A1777" s="32"/>
      <c r="B1777" s="33"/>
      <c r="C1777" s="34"/>
      <c r="D1777" s="210" t="s">
        <v>117</v>
      </c>
      <c r="E1777" s="34"/>
      <c r="F1777" s="214" t="s">
        <v>3002</v>
      </c>
      <c r="G1777" s="34"/>
      <c r="H1777" s="34"/>
      <c r="I1777" s="134"/>
      <c r="J1777" s="34"/>
      <c r="K1777" s="34"/>
      <c r="L1777" s="38"/>
      <c r="M1777" s="212"/>
      <c r="N1777" s="213"/>
      <c r="O1777" s="85"/>
      <c r="P1777" s="85"/>
      <c r="Q1777" s="85"/>
      <c r="R1777" s="85"/>
      <c r="S1777" s="85"/>
      <c r="T1777" s="86"/>
      <c r="U1777" s="32"/>
      <c r="V1777" s="32"/>
      <c r="W1777" s="32"/>
      <c r="X1777" s="32"/>
      <c r="Y1777" s="32"/>
      <c r="Z1777" s="32"/>
      <c r="AA1777" s="32"/>
      <c r="AB1777" s="32"/>
      <c r="AC1777" s="32"/>
      <c r="AD1777" s="32"/>
      <c r="AE1777" s="32"/>
      <c r="AT1777" s="11" t="s">
        <v>117</v>
      </c>
      <c r="AU1777" s="11" t="s">
        <v>76</v>
      </c>
    </row>
    <row r="1778" s="2" customFormat="1" ht="16.5" customHeight="1">
      <c r="A1778" s="32"/>
      <c r="B1778" s="33"/>
      <c r="C1778" s="196" t="s">
        <v>3003</v>
      </c>
      <c r="D1778" s="196" t="s">
        <v>108</v>
      </c>
      <c r="E1778" s="197" t="s">
        <v>3004</v>
      </c>
      <c r="F1778" s="198" t="s">
        <v>3005</v>
      </c>
      <c r="G1778" s="199" t="s">
        <v>571</v>
      </c>
      <c r="H1778" s="200">
        <v>100</v>
      </c>
      <c r="I1778" s="201"/>
      <c r="J1778" s="202">
        <f>ROUND(I1778*H1778,2)</f>
        <v>0</v>
      </c>
      <c r="K1778" s="203"/>
      <c r="L1778" s="38"/>
      <c r="M1778" s="204" t="s">
        <v>1</v>
      </c>
      <c r="N1778" s="205" t="s">
        <v>41</v>
      </c>
      <c r="O1778" s="85"/>
      <c r="P1778" s="206">
        <f>O1778*H1778</f>
        <v>0</v>
      </c>
      <c r="Q1778" s="206">
        <v>0</v>
      </c>
      <c r="R1778" s="206">
        <f>Q1778*H1778</f>
        <v>0</v>
      </c>
      <c r="S1778" s="206">
        <v>0</v>
      </c>
      <c r="T1778" s="207">
        <f>S1778*H1778</f>
        <v>0</v>
      </c>
      <c r="U1778" s="32"/>
      <c r="V1778" s="32"/>
      <c r="W1778" s="32"/>
      <c r="X1778" s="32"/>
      <c r="Y1778" s="32"/>
      <c r="Z1778" s="32"/>
      <c r="AA1778" s="32"/>
      <c r="AB1778" s="32"/>
      <c r="AC1778" s="32"/>
      <c r="AD1778" s="32"/>
      <c r="AE1778" s="32"/>
      <c r="AR1778" s="208" t="s">
        <v>112</v>
      </c>
      <c r="AT1778" s="208" t="s">
        <v>108</v>
      </c>
      <c r="AU1778" s="208" t="s">
        <v>76</v>
      </c>
      <c r="AY1778" s="11" t="s">
        <v>113</v>
      </c>
      <c r="BE1778" s="209">
        <f>IF(N1778="základní",J1778,0)</f>
        <v>0</v>
      </c>
      <c r="BF1778" s="209">
        <f>IF(N1778="snížená",J1778,0)</f>
        <v>0</v>
      </c>
      <c r="BG1778" s="209">
        <f>IF(N1778="zákl. přenesená",J1778,0)</f>
        <v>0</v>
      </c>
      <c r="BH1778" s="209">
        <f>IF(N1778="sníž. přenesená",J1778,0)</f>
        <v>0</v>
      </c>
      <c r="BI1778" s="209">
        <f>IF(N1778="nulová",J1778,0)</f>
        <v>0</v>
      </c>
      <c r="BJ1778" s="11" t="s">
        <v>84</v>
      </c>
      <c r="BK1778" s="209">
        <f>ROUND(I1778*H1778,2)</f>
        <v>0</v>
      </c>
      <c r="BL1778" s="11" t="s">
        <v>112</v>
      </c>
      <c r="BM1778" s="208" t="s">
        <v>3006</v>
      </c>
    </row>
    <row r="1779" s="2" customFormat="1">
      <c r="A1779" s="32"/>
      <c r="B1779" s="33"/>
      <c r="C1779" s="34"/>
      <c r="D1779" s="210" t="s">
        <v>115</v>
      </c>
      <c r="E1779" s="34"/>
      <c r="F1779" s="211" t="s">
        <v>3007</v>
      </c>
      <c r="G1779" s="34"/>
      <c r="H1779" s="34"/>
      <c r="I1779" s="134"/>
      <c r="J1779" s="34"/>
      <c r="K1779" s="34"/>
      <c r="L1779" s="38"/>
      <c r="M1779" s="212"/>
      <c r="N1779" s="213"/>
      <c r="O1779" s="85"/>
      <c r="P1779" s="85"/>
      <c r="Q1779" s="85"/>
      <c r="R1779" s="85"/>
      <c r="S1779" s="85"/>
      <c r="T1779" s="86"/>
      <c r="U1779" s="32"/>
      <c r="V1779" s="32"/>
      <c r="W1779" s="32"/>
      <c r="X1779" s="32"/>
      <c r="Y1779" s="32"/>
      <c r="Z1779" s="32"/>
      <c r="AA1779" s="32"/>
      <c r="AB1779" s="32"/>
      <c r="AC1779" s="32"/>
      <c r="AD1779" s="32"/>
      <c r="AE1779" s="32"/>
      <c r="AT1779" s="11" t="s">
        <v>115</v>
      </c>
      <c r="AU1779" s="11" t="s">
        <v>76</v>
      </c>
    </row>
    <row r="1780" s="2" customFormat="1">
      <c r="A1780" s="32"/>
      <c r="B1780" s="33"/>
      <c r="C1780" s="34"/>
      <c r="D1780" s="210" t="s">
        <v>117</v>
      </c>
      <c r="E1780" s="34"/>
      <c r="F1780" s="214" t="s">
        <v>3002</v>
      </c>
      <c r="G1780" s="34"/>
      <c r="H1780" s="34"/>
      <c r="I1780" s="134"/>
      <c r="J1780" s="34"/>
      <c r="K1780" s="34"/>
      <c r="L1780" s="38"/>
      <c r="M1780" s="212"/>
      <c r="N1780" s="213"/>
      <c r="O1780" s="85"/>
      <c r="P1780" s="85"/>
      <c r="Q1780" s="85"/>
      <c r="R1780" s="85"/>
      <c r="S1780" s="85"/>
      <c r="T1780" s="86"/>
      <c r="U1780" s="32"/>
      <c r="V1780" s="32"/>
      <c r="W1780" s="32"/>
      <c r="X1780" s="32"/>
      <c r="Y1780" s="32"/>
      <c r="Z1780" s="32"/>
      <c r="AA1780" s="32"/>
      <c r="AB1780" s="32"/>
      <c r="AC1780" s="32"/>
      <c r="AD1780" s="32"/>
      <c r="AE1780" s="32"/>
      <c r="AT1780" s="11" t="s">
        <v>117</v>
      </c>
      <c r="AU1780" s="11" t="s">
        <v>76</v>
      </c>
    </row>
    <row r="1781" s="2" customFormat="1" ht="16.5" customHeight="1">
      <c r="A1781" s="32"/>
      <c r="B1781" s="33"/>
      <c r="C1781" s="196" t="s">
        <v>3008</v>
      </c>
      <c r="D1781" s="196" t="s">
        <v>108</v>
      </c>
      <c r="E1781" s="197" t="s">
        <v>3009</v>
      </c>
      <c r="F1781" s="198" t="s">
        <v>3010</v>
      </c>
      <c r="G1781" s="199" t="s">
        <v>571</v>
      </c>
      <c r="H1781" s="200">
        <v>25</v>
      </c>
      <c r="I1781" s="201"/>
      <c r="J1781" s="202">
        <f>ROUND(I1781*H1781,2)</f>
        <v>0</v>
      </c>
      <c r="K1781" s="203"/>
      <c r="L1781" s="38"/>
      <c r="M1781" s="204" t="s">
        <v>1</v>
      </c>
      <c r="N1781" s="205" t="s">
        <v>41</v>
      </c>
      <c r="O1781" s="85"/>
      <c r="P1781" s="206">
        <f>O1781*H1781</f>
        <v>0</v>
      </c>
      <c r="Q1781" s="206">
        <v>0</v>
      </c>
      <c r="R1781" s="206">
        <f>Q1781*H1781</f>
        <v>0</v>
      </c>
      <c r="S1781" s="206">
        <v>0</v>
      </c>
      <c r="T1781" s="207">
        <f>S1781*H1781</f>
        <v>0</v>
      </c>
      <c r="U1781" s="32"/>
      <c r="V1781" s="32"/>
      <c r="W1781" s="32"/>
      <c r="X1781" s="32"/>
      <c r="Y1781" s="32"/>
      <c r="Z1781" s="32"/>
      <c r="AA1781" s="32"/>
      <c r="AB1781" s="32"/>
      <c r="AC1781" s="32"/>
      <c r="AD1781" s="32"/>
      <c r="AE1781" s="32"/>
      <c r="AR1781" s="208" t="s">
        <v>112</v>
      </c>
      <c r="AT1781" s="208" t="s">
        <v>108</v>
      </c>
      <c r="AU1781" s="208" t="s">
        <v>76</v>
      </c>
      <c r="AY1781" s="11" t="s">
        <v>113</v>
      </c>
      <c r="BE1781" s="209">
        <f>IF(N1781="základní",J1781,0)</f>
        <v>0</v>
      </c>
      <c r="BF1781" s="209">
        <f>IF(N1781="snížená",J1781,0)</f>
        <v>0</v>
      </c>
      <c r="BG1781" s="209">
        <f>IF(N1781="zákl. přenesená",J1781,0)</f>
        <v>0</v>
      </c>
      <c r="BH1781" s="209">
        <f>IF(N1781="sníž. přenesená",J1781,0)</f>
        <v>0</v>
      </c>
      <c r="BI1781" s="209">
        <f>IF(N1781="nulová",J1781,0)</f>
        <v>0</v>
      </c>
      <c r="BJ1781" s="11" t="s">
        <v>84</v>
      </c>
      <c r="BK1781" s="209">
        <f>ROUND(I1781*H1781,2)</f>
        <v>0</v>
      </c>
      <c r="BL1781" s="11" t="s">
        <v>112</v>
      </c>
      <c r="BM1781" s="208" t="s">
        <v>3011</v>
      </c>
    </row>
    <row r="1782" s="2" customFormat="1">
      <c r="A1782" s="32"/>
      <c r="B1782" s="33"/>
      <c r="C1782" s="34"/>
      <c r="D1782" s="210" t="s">
        <v>115</v>
      </c>
      <c r="E1782" s="34"/>
      <c r="F1782" s="211" t="s">
        <v>3012</v>
      </c>
      <c r="G1782" s="34"/>
      <c r="H1782" s="34"/>
      <c r="I1782" s="134"/>
      <c r="J1782" s="34"/>
      <c r="K1782" s="34"/>
      <c r="L1782" s="38"/>
      <c r="M1782" s="212"/>
      <c r="N1782" s="213"/>
      <c r="O1782" s="85"/>
      <c r="P1782" s="85"/>
      <c r="Q1782" s="85"/>
      <c r="R1782" s="85"/>
      <c r="S1782" s="85"/>
      <c r="T1782" s="86"/>
      <c r="U1782" s="32"/>
      <c r="V1782" s="32"/>
      <c r="W1782" s="32"/>
      <c r="X1782" s="32"/>
      <c r="Y1782" s="32"/>
      <c r="Z1782" s="32"/>
      <c r="AA1782" s="32"/>
      <c r="AB1782" s="32"/>
      <c r="AC1782" s="32"/>
      <c r="AD1782" s="32"/>
      <c r="AE1782" s="32"/>
      <c r="AT1782" s="11" t="s">
        <v>115</v>
      </c>
      <c r="AU1782" s="11" t="s">
        <v>76</v>
      </c>
    </row>
    <row r="1783" s="2" customFormat="1">
      <c r="A1783" s="32"/>
      <c r="B1783" s="33"/>
      <c r="C1783" s="34"/>
      <c r="D1783" s="210" t="s">
        <v>117</v>
      </c>
      <c r="E1783" s="34"/>
      <c r="F1783" s="214" t="s">
        <v>3013</v>
      </c>
      <c r="G1783" s="34"/>
      <c r="H1783" s="34"/>
      <c r="I1783" s="134"/>
      <c r="J1783" s="34"/>
      <c r="K1783" s="34"/>
      <c r="L1783" s="38"/>
      <c r="M1783" s="212"/>
      <c r="N1783" s="213"/>
      <c r="O1783" s="85"/>
      <c r="P1783" s="85"/>
      <c r="Q1783" s="85"/>
      <c r="R1783" s="85"/>
      <c r="S1783" s="85"/>
      <c r="T1783" s="86"/>
      <c r="U1783" s="32"/>
      <c r="V1783" s="32"/>
      <c r="W1783" s="32"/>
      <c r="X1783" s="32"/>
      <c r="Y1783" s="32"/>
      <c r="Z1783" s="32"/>
      <c r="AA1783" s="32"/>
      <c r="AB1783" s="32"/>
      <c r="AC1783" s="32"/>
      <c r="AD1783" s="32"/>
      <c r="AE1783" s="32"/>
      <c r="AT1783" s="11" t="s">
        <v>117</v>
      </c>
      <c r="AU1783" s="11" t="s">
        <v>76</v>
      </c>
    </row>
    <row r="1784" s="2" customFormat="1" ht="16.5" customHeight="1">
      <c r="A1784" s="32"/>
      <c r="B1784" s="33"/>
      <c r="C1784" s="196" t="s">
        <v>3014</v>
      </c>
      <c r="D1784" s="196" t="s">
        <v>108</v>
      </c>
      <c r="E1784" s="197" t="s">
        <v>3015</v>
      </c>
      <c r="F1784" s="198" t="s">
        <v>3016</v>
      </c>
      <c r="G1784" s="199" t="s">
        <v>571</v>
      </c>
      <c r="H1784" s="200">
        <v>25</v>
      </c>
      <c r="I1784" s="201"/>
      <c r="J1784" s="202">
        <f>ROUND(I1784*H1784,2)</f>
        <v>0</v>
      </c>
      <c r="K1784" s="203"/>
      <c r="L1784" s="38"/>
      <c r="M1784" s="204" t="s">
        <v>1</v>
      </c>
      <c r="N1784" s="205" t="s">
        <v>41</v>
      </c>
      <c r="O1784" s="85"/>
      <c r="P1784" s="206">
        <f>O1784*H1784</f>
        <v>0</v>
      </c>
      <c r="Q1784" s="206">
        <v>0</v>
      </c>
      <c r="R1784" s="206">
        <f>Q1784*H1784</f>
        <v>0</v>
      </c>
      <c r="S1784" s="206">
        <v>0</v>
      </c>
      <c r="T1784" s="207">
        <f>S1784*H1784</f>
        <v>0</v>
      </c>
      <c r="U1784" s="32"/>
      <c r="V1784" s="32"/>
      <c r="W1784" s="32"/>
      <c r="X1784" s="32"/>
      <c r="Y1784" s="32"/>
      <c r="Z1784" s="32"/>
      <c r="AA1784" s="32"/>
      <c r="AB1784" s="32"/>
      <c r="AC1784" s="32"/>
      <c r="AD1784" s="32"/>
      <c r="AE1784" s="32"/>
      <c r="AR1784" s="208" t="s">
        <v>112</v>
      </c>
      <c r="AT1784" s="208" t="s">
        <v>108</v>
      </c>
      <c r="AU1784" s="208" t="s">
        <v>76</v>
      </c>
      <c r="AY1784" s="11" t="s">
        <v>113</v>
      </c>
      <c r="BE1784" s="209">
        <f>IF(N1784="základní",J1784,0)</f>
        <v>0</v>
      </c>
      <c r="BF1784" s="209">
        <f>IF(N1784="snížená",J1784,0)</f>
        <v>0</v>
      </c>
      <c r="BG1784" s="209">
        <f>IF(N1784="zákl. přenesená",J1784,0)</f>
        <v>0</v>
      </c>
      <c r="BH1784" s="209">
        <f>IF(N1784="sníž. přenesená",J1784,0)</f>
        <v>0</v>
      </c>
      <c r="BI1784" s="209">
        <f>IF(N1784="nulová",J1784,0)</f>
        <v>0</v>
      </c>
      <c r="BJ1784" s="11" t="s">
        <v>84</v>
      </c>
      <c r="BK1784" s="209">
        <f>ROUND(I1784*H1784,2)</f>
        <v>0</v>
      </c>
      <c r="BL1784" s="11" t="s">
        <v>112</v>
      </c>
      <c r="BM1784" s="208" t="s">
        <v>3017</v>
      </c>
    </row>
    <row r="1785" s="2" customFormat="1">
      <c r="A1785" s="32"/>
      <c r="B1785" s="33"/>
      <c r="C1785" s="34"/>
      <c r="D1785" s="210" t="s">
        <v>115</v>
      </c>
      <c r="E1785" s="34"/>
      <c r="F1785" s="211" t="s">
        <v>3018</v>
      </c>
      <c r="G1785" s="34"/>
      <c r="H1785" s="34"/>
      <c r="I1785" s="134"/>
      <c r="J1785" s="34"/>
      <c r="K1785" s="34"/>
      <c r="L1785" s="38"/>
      <c r="M1785" s="212"/>
      <c r="N1785" s="213"/>
      <c r="O1785" s="85"/>
      <c r="P1785" s="85"/>
      <c r="Q1785" s="85"/>
      <c r="R1785" s="85"/>
      <c r="S1785" s="85"/>
      <c r="T1785" s="86"/>
      <c r="U1785" s="32"/>
      <c r="V1785" s="32"/>
      <c r="W1785" s="32"/>
      <c r="X1785" s="32"/>
      <c r="Y1785" s="32"/>
      <c r="Z1785" s="32"/>
      <c r="AA1785" s="32"/>
      <c r="AB1785" s="32"/>
      <c r="AC1785" s="32"/>
      <c r="AD1785" s="32"/>
      <c r="AE1785" s="32"/>
      <c r="AT1785" s="11" t="s">
        <v>115</v>
      </c>
      <c r="AU1785" s="11" t="s">
        <v>76</v>
      </c>
    </row>
    <row r="1786" s="2" customFormat="1">
      <c r="A1786" s="32"/>
      <c r="B1786" s="33"/>
      <c r="C1786" s="34"/>
      <c r="D1786" s="210" t="s">
        <v>117</v>
      </c>
      <c r="E1786" s="34"/>
      <c r="F1786" s="214" t="s">
        <v>3013</v>
      </c>
      <c r="G1786" s="34"/>
      <c r="H1786" s="34"/>
      <c r="I1786" s="134"/>
      <c r="J1786" s="34"/>
      <c r="K1786" s="34"/>
      <c r="L1786" s="38"/>
      <c r="M1786" s="212"/>
      <c r="N1786" s="213"/>
      <c r="O1786" s="85"/>
      <c r="P1786" s="85"/>
      <c r="Q1786" s="85"/>
      <c r="R1786" s="85"/>
      <c r="S1786" s="85"/>
      <c r="T1786" s="86"/>
      <c r="U1786" s="32"/>
      <c r="V1786" s="32"/>
      <c r="W1786" s="32"/>
      <c r="X1786" s="32"/>
      <c r="Y1786" s="32"/>
      <c r="Z1786" s="32"/>
      <c r="AA1786" s="32"/>
      <c r="AB1786" s="32"/>
      <c r="AC1786" s="32"/>
      <c r="AD1786" s="32"/>
      <c r="AE1786" s="32"/>
      <c r="AT1786" s="11" t="s">
        <v>117</v>
      </c>
      <c r="AU1786" s="11" t="s">
        <v>76</v>
      </c>
    </row>
    <row r="1787" s="2" customFormat="1" ht="16.5" customHeight="1">
      <c r="A1787" s="32"/>
      <c r="B1787" s="33"/>
      <c r="C1787" s="196" t="s">
        <v>3019</v>
      </c>
      <c r="D1787" s="196" t="s">
        <v>108</v>
      </c>
      <c r="E1787" s="197" t="s">
        <v>3020</v>
      </c>
      <c r="F1787" s="198" t="s">
        <v>3021</v>
      </c>
      <c r="G1787" s="199" t="s">
        <v>571</v>
      </c>
      <c r="H1787" s="200">
        <v>50</v>
      </c>
      <c r="I1787" s="201"/>
      <c r="J1787" s="202">
        <f>ROUND(I1787*H1787,2)</f>
        <v>0</v>
      </c>
      <c r="K1787" s="203"/>
      <c r="L1787" s="38"/>
      <c r="M1787" s="204" t="s">
        <v>1</v>
      </c>
      <c r="N1787" s="205" t="s">
        <v>41</v>
      </c>
      <c r="O1787" s="85"/>
      <c r="P1787" s="206">
        <f>O1787*H1787</f>
        <v>0</v>
      </c>
      <c r="Q1787" s="206">
        <v>0</v>
      </c>
      <c r="R1787" s="206">
        <f>Q1787*H1787</f>
        <v>0</v>
      </c>
      <c r="S1787" s="206">
        <v>0</v>
      </c>
      <c r="T1787" s="207">
        <f>S1787*H1787</f>
        <v>0</v>
      </c>
      <c r="U1787" s="32"/>
      <c r="V1787" s="32"/>
      <c r="W1787" s="32"/>
      <c r="X1787" s="32"/>
      <c r="Y1787" s="32"/>
      <c r="Z1787" s="32"/>
      <c r="AA1787" s="32"/>
      <c r="AB1787" s="32"/>
      <c r="AC1787" s="32"/>
      <c r="AD1787" s="32"/>
      <c r="AE1787" s="32"/>
      <c r="AR1787" s="208" t="s">
        <v>112</v>
      </c>
      <c r="AT1787" s="208" t="s">
        <v>108</v>
      </c>
      <c r="AU1787" s="208" t="s">
        <v>76</v>
      </c>
      <c r="AY1787" s="11" t="s">
        <v>113</v>
      </c>
      <c r="BE1787" s="209">
        <f>IF(N1787="základní",J1787,0)</f>
        <v>0</v>
      </c>
      <c r="BF1787" s="209">
        <f>IF(N1787="snížená",J1787,0)</f>
        <v>0</v>
      </c>
      <c r="BG1787" s="209">
        <f>IF(N1787="zákl. přenesená",J1787,0)</f>
        <v>0</v>
      </c>
      <c r="BH1787" s="209">
        <f>IF(N1787="sníž. přenesená",J1787,0)</f>
        <v>0</v>
      </c>
      <c r="BI1787" s="209">
        <f>IF(N1787="nulová",J1787,0)</f>
        <v>0</v>
      </c>
      <c r="BJ1787" s="11" t="s">
        <v>84</v>
      </c>
      <c r="BK1787" s="209">
        <f>ROUND(I1787*H1787,2)</f>
        <v>0</v>
      </c>
      <c r="BL1787" s="11" t="s">
        <v>112</v>
      </c>
      <c r="BM1787" s="208" t="s">
        <v>3022</v>
      </c>
    </row>
    <row r="1788" s="2" customFormat="1">
      <c r="A1788" s="32"/>
      <c r="B1788" s="33"/>
      <c r="C1788" s="34"/>
      <c r="D1788" s="210" t="s">
        <v>115</v>
      </c>
      <c r="E1788" s="34"/>
      <c r="F1788" s="211" t="s">
        <v>3023</v>
      </c>
      <c r="G1788" s="34"/>
      <c r="H1788" s="34"/>
      <c r="I1788" s="134"/>
      <c r="J1788" s="34"/>
      <c r="K1788" s="34"/>
      <c r="L1788" s="38"/>
      <c r="M1788" s="212"/>
      <c r="N1788" s="213"/>
      <c r="O1788" s="85"/>
      <c r="P1788" s="85"/>
      <c r="Q1788" s="85"/>
      <c r="R1788" s="85"/>
      <c r="S1788" s="85"/>
      <c r="T1788" s="86"/>
      <c r="U1788" s="32"/>
      <c r="V1788" s="32"/>
      <c r="W1788" s="32"/>
      <c r="X1788" s="32"/>
      <c r="Y1788" s="32"/>
      <c r="Z1788" s="32"/>
      <c r="AA1788" s="32"/>
      <c r="AB1788" s="32"/>
      <c r="AC1788" s="32"/>
      <c r="AD1788" s="32"/>
      <c r="AE1788" s="32"/>
      <c r="AT1788" s="11" t="s">
        <v>115</v>
      </c>
      <c r="AU1788" s="11" t="s">
        <v>76</v>
      </c>
    </row>
    <row r="1789" s="2" customFormat="1">
      <c r="A1789" s="32"/>
      <c r="B1789" s="33"/>
      <c r="C1789" s="34"/>
      <c r="D1789" s="210" t="s">
        <v>117</v>
      </c>
      <c r="E1789" s="34"/>
      <c r="F1789" s="214" t="s">
        <v>3024</v>
      </c>
      <c r="G1789" s="34"/>
      <c r="H1789" s="34"/>
      <c r="I1789" s="134"/>
      <c r="J1789" s="34"/>
      <c r="K1789" s="34"/>
      <c r="L1789" s="38"/>
      <c r="M1789" s="212"/>
      <c r="N1789" s="213"/>
      <c r="O1789" s="85"/>
      <c r="P1789" s="85"/>
      <c r="Q1789" s="85"/>
      <c r="R1789" s="85"/>
      <c r="S1789" s="85"/>
      <c r="T1789" s="86"/>
      <c r="U1789" s="32"/>
      <c r="V1789" s="32"/>
      <c r="W1789" s="32"/>
      <c r="X1789" s="32"/>
      <c r="Y1789" s="32"/>
      <c r="Z1789" s="32"/>
      <c r="AA1789" s="32"/>
      <c r="AB1789" s="32"/>
      <c r="AC1789" s="32"/>
      <c r="AD1789" s="32"/>
      <c r="AE1789" s="32"/>
      <c r="AT1789" s="11" t="s">
        <v>117</v>
      </c>
      <c r="AU1789" s="11" t="s">
        <v>76</v>
      </c>
    </row>
    <row r="1790" s="2" customFormat="1" ht="16.5" customHeight="1">
      <c r="A1790" s="32"/>
      <c r="B1790" s="33"/>
      <c r="C1790" s="196" t="s">
        <v>3025</v>
      </c>
      <c r="D1790" s="196" t="s">
        <v>108</v>
      </c>
      <c r="E1790" s="197" t="s">
        <v>3026</v>
      </c>
      <c r="F1790" s="198" t="s">
        <v>3027</v>
      </c>
      <c r="G1790" s="199" t="s">
        <v>571</v>
      </c>
      <c r="H1790" s="200">
        <v>100</v>
      </c>
      <c r="I1790" s="201"/>
      <c r="J1790" s="202">
        <f>ROUND(I1790*H1790,2)</f>
        <v>0</v>
      </c>
      <c r="K1790" s="203"/>
      <c r="L1790" s="38"/>
      <c r="M1790" s="204" t="s">
        <v>1</v>
      </c>
      <c r="N1790" s="205" t="s">
        <v>41</v>
      </c>
      <c r="O1790" s="85"/>
      <c r="P1790" s="206">
        <f>O1790*H1790</f>
        <v>0</v>
      </c>
      <c r="Q1790" s="206">
        <v>0</v>
      </c>
      <c r="R1790" s="206">
        <f>Q1790*H1790</f>
        <v>0</v>
      </c>
      <c r="S1790" s="206">
        <v>0</v>
      </c>
      <c r="T1790" s="207">
        <f>S1790*H1790</f>
        <v>0</v>
      </c>
      <c r="U1790" s="32"/>
      <c r="V1790" s="32"/>
      <c r="W1790" s="32"/>
      <c r="X1790" s="32"/>
      <c r="Y1790" s="32"/>
      <c r="Z1790" s="32"/>
      <c r="AA1790" s="32"/>
      <c r="AB1790" s="32"/>
      <c r="AC1790" s="32"/>
      <c r="AD1790" s="32"/>
      <c r="AE1790" s="32"/>
      <c r="AR1790" s="208" t="s">
        <v>112</v>
      </c>
      <c r="AT1790" s="208" t="s">
        <v>108</v>
      </c>
      <c r="AU1790" s="208" t="s">
        <v>76</v>
      </c>
      <c r="AY1790" s="11" t="s">
        <v>113</v>
      </c>
      <c r="BE1790" s="209">
        <f>IF(N1790="základní",J1790,0)</f>
        <v>0</v>
      </c>
      <c r="BF1790" s="209">
        <f>IF(N1790="snížená",J1790,0)</f>
        <v>0</v>
      </c>
      <c r="BG1790" s="209">
        <f>IF(N1790="zákl. přenesená",J1790,0)</f>
        <v>0</v>
      </c>
      <c r="BH1790" s="209">
        <f>IF(N1790="sníž. přenesená",J1790,0)</f>
        <v>0</v>
      </c>
      <c r="BI1790" s="209">
        <f>IF(N1790="nulová",J1790,0)</f>
        <v>0</v>
      </c>
      <c r="BJ1790" s="11" t="s">
        <v>84</v>
      </c>
      <c r="BK1790" s="209">
        <f>ROUND(I1790*H1790,2)</f>
        <v>0</v>
      </c>
      <c r="BL1790" s="11" t="s">
        <v>112</v>
      </c>
      <c r="BM1790" s="208" t="s">
        <v>3028</v>
      </c>
    </row>
    <row r="1791" s="2" customFormat="1">
      <c r="A1791" s="32"/>
      <c r="B1791" s="33"/>
      <c r="C1791" s="34"/>
      <c r="D1791" s="210" t="s">
        <v>115</v>
      </c>
      <c r="E1791" s="34"/>
      <c r="F1791" s="211" t="s">
        <v>3029</v>
      </c>
      <c r="G1791" s="34"/>
      <c r="H1791" s="34"/>
      <c r="I1791" s="134"/>
      <c r="J1791" s="34"/>
      <c r="K1791" s="34"/>
      <c r="L1791" s="38"/>
      <c r="M1791" s="212"/>
      <c r="N1791" s="213"/>
      <c r="O1791" s="85"/>
      <c r="P1791" s="85"/>
      <c r="Q1791" s="85"/>
      <c r="R1791" s="85"/>
      <c r="S1791" s="85"/>
      <c r="T1791" s="86"/>
      <c r="U1791" s="32"/>
      <c r="V1791" s="32"/>
      <c r="W1791" s="32"/>
      <c r="X1791" s="32"/>
      <c r="Y1791" s="32"/>
      <c r="Z1791" s="32"/>
      <c r="AA1791" s="32"/>
      <c r="AB1791" s="32"/>
      <c r="AC1791" s="32"/>
      <c r="AD1791" s="32"/>
      <c r="AE1791" s="32"/>
      <c r="AT1791" s="11" t="s">
        <v>115</v>
      </c>
      <c r="AU1791" s="11" t="s">
        <v>76</v>
      </c>
    </row>
    <row r="1792" s="2" customFormat="1">
      <c r="A1792" s="32"/>
      <c r="B1792" s="33"/>
      <c r="C1792" s="34"/>
      <c r="D1792" s="210" t="s">
        <v>117</v>
      </c>
      <c r="E1792" s="34"/>
      <c r="F1792" s="214" t="s">
        <v>3024</v>
      </c>
      <c r="G1792" s="34"/>
      <c r="H1792" s="34"/>
      <c r="I1792" s="134"/>
      <c r="J1792" s="34"/>
      <c r="K1792" s="34"/>
      <c r="L1792" s="38"/>
      <c r="M1792" s="212"/>
      <c r="N1792" s="213"/>
      <c r="O1792" s="85"/>
      <c r="P1792" s="85"/>
      <c r="Q1792" s="85"/>
      <c r="R1792" s="85"/>
      <c r="S1792" s="85"/>
      <c r="T1792" s="86"/>
      <c r="U1792" s="32"/>
      <c r="V1792" s="32"/>
      <c r="W1792" s="32"/>
      <c r="X1792" s="32"/>
      <c r="Y1792" s="32"/>
      <c r="Z1792" s="32"/>
      <c r="AA1792" s="32"/>
      <c r="AB1792" s="32"/>
      <c r="AC1792" s="32"/>
      <c r="AD1792" s="32"/>
      <c r="AE1792" s="32"/>
      <c r="AT1792" s="11" t="s">
        <v>117</v>
      </c>
      <c r="AU1792" s="11" t="s">
        <v>76</v>
      </c>
    </row>
    <row r="1793" s="2" customFormat="1" ht="16.5" customHeight="1">
      <c r="A1793" s="32"/>
      <c r="B1793" s="33"/>
      <c r="C1793" s="196" t="s">
        <v>3030</v>
      </c>
      <c r="D1793" s="196" t="s">
        <v>108</v>
      </c>
      <c r="E1793" s="197" t="s">
        <v>3031</v>
      </c>
      <c r="F1793" s="198" t="s">
        <v>3032</v>
      </c>
      <c r="G1793" s="199" t="s">
        <v>571</v>
      </c>
      <c r="H1793" s="200">
        <v>50</v>
      </c>
      <c r="I1793" s="201"/>
      <c r="J1793" s="202">
        <f>ROUND(I1793*H1793,2)</f>
        <v>0</v>
      </c>
      <c r="K1793" s="203"/>
      <c r="L1793" s="38"/>
      <c r="M1793" s="204" t="s">
        <v>1</v>
      </c>
      <c r="N1793" s="205" t="s">
        <v>41</v>
      </c>
      <c r="O1793" s="85"/>
      <c r="P1793" s="206">
        <f>O1793*H1793</f>
        <v>0</v>
      </c>
      <c r="Q1793" s="206">
        <v>0</v>
      </c>
      <c r="R1793" s="206">
        <f>Q1793*H1793</f>
        <v>0</v>
      </c>
      <c r="S1793" s="206">
        <v>0</v>
      </c>
      <c r="T1793" s="207">
        <f>S1793*H1793</f>
        <v>0</v>
      </c>
      <c r="U1793" s="32"/>
      <c r="V1793" s="32"/>
      <c r="W1793" s="32"/>
      <c r="X1793" s="32"/>
      <c r="Y1793" s="32"/>
      <c r="Z1793" s="32"/>
      <c r="AA1793" s="32"/>
      <c r="AB1793" s="32"/>
      <c r="AC1793" s="32"/>
      <c r="AD1793" s="32"/>
      <c r="AE1793" s="32"/>
      <c r="AR1793" s="208" t="s">
        <v>112</v>
      </c>
      <c r="AT1793" s="208" t="s">
        <v>108</v>
      </c>
      <c r="AU1793" s="208" t="s">
        <v>76</v>
      </c>
      <c r="AY1793" s="11" t="s">
        <v>113</v>
      </c>
      <c r="BE1793" s="209">
        <f>IF(N1793="základní",J1793,0)</f>
        <v>0</v>
      </c>
      <c r="BF1793" s="209">
        <f>IF(N1793="snížená",J1793,0)</f>
        <v>0</v>
      </c>
      <c r="BG1793" s="209">
        <f>IF(N1793="zákl. přenesená",J1793,0)</f>
        <v>0</v>
      </c>
      <c r="BH1793" s="209">
        <f>IF(N1793="sníž. přenesená",J1793,0)</f>
        <v>0</v>
      </c>
      <c r="BI1793" s="209">
        <f>IF(N1793="nulová",J1793,0)</f>
        <v>0</v>
      </c>
      <c r="BJ1793" s="11" t="s">
        <v>84</v>
      </c>
      <c r="BK1793" s="209">
        <f>ROUND(I1793*H1793,2)</f>
        <v>0</v>
      </c>
      <c r="BL1793" s="11" t="s">
        <v>112</v>
      </c>
      <c r="BM1793" s="208" t="s">
        <v>3033</v>
      </c>
    </row>
    <row r="1794" s="2" customFormat="1">
      <c r="A1794" s="32"/>
      <c r="B1794" s="33"/>
      <c r="C1794" s="34"/>
      <c r="D1794" s="210" t="s">
        <v>115</v>
      </c>
      <c r="E1794" s="34"/>
      <c r="F1794" s="211" t="s">
        <v>3034</v>
      </c>
      <c r="G1794" s="34"/>
      <c r="H1794" s="34"/>
      <c r="I1794" s="134"/>
      <c r="J1794" s="34"/>
      <c r="K1794" s="34"/>
      <c r="L1794" s="38"/>
      <c r="M1794" s="212"/>
      <c r="N1794" s="213"/>
      <c r="O1794" s="85"/>
      <c r="P1794" s="85"/>
      <c r="Q1794" s="85"/>
      <c r="R1794" s="85"/>
      <c r="S1794" s="85"/>
      <c r="T1794" s="86"/>
      <c r="U1794" s="32"/>
      <c r="V1794" s="32"/>
      <c r="W1794" s="32"/>
      <c r="X1794" s="32"/>
      <c r="Y1794" s="32"/>
      <c r="Z1794" s="32"/>
      <c r="AA1794" s="32"/>
      <c r="AB1794" s="32"/>
      <c r="AC1794" s="32"/>
      <c r="AD1794" s="32"/>
      <c r="AE1794" s="32"/>
      <c r="AT1794" s="11" t="s">
        <v>115</v>
      </c>
      <c r="AU1794" s="11" t="s">
        <v>76</v>
      </c>
    </row>
    <row r="1795" s="2" customFormat="1">
      <c r="A1795" s="32"/>
      <c r="B1795" s="33"/>
      <c r="C1795" s="34"/>
      <c r="D1795" s="210" t="s">
        <v>117</v>
      </c>
      <c r="E1795" s="34"/>
      <c r="F1795" s="214" t="s">
        <v>3024</v>
      </c>
      <c r="G1795" s="34"/>
      <c r="H1795" s="34"/>
      <c r="I1795" s="134"/>
      <c r="J1795" s="34"/>
      <c r="K1795" s="34"/>
      <c r="L1795" s="38"/>
      <c r="M1795" s="212"/>
      <c r="N1795" s="213"/>
      <c r="O1795" s="85"/>
      <c r="P1795" s="85"/>
      <c r="Q1795" s="85"/>
      <c r="R1795" s="85"/>
      <c r="S1795" s="85"/>
      <c r="T1795" s="86"/>
      <c r="U1795" s="32"/>
      <c r="V1795" s="32"/>
      <c r="W1795" s="32"/>
      <c r="X1795" s="32"/>
      <c r="Y1795" s="32"/>
      <c r="Z1795" s="32"/>
      <c r="AA1795" s="32"/>
      <c r="AB1795" s="32"/>
      <c r="AC1795" s="32"/>
      <c r="AD1795" s="32"/>
      <c r="AE1795" s="32"/>
      <c r="AT1795" s="11" t="s">
        <v>117</v>
      </c>
      <c r="AU1795" s="11" t="s">
        <v>76</v>
      </c>
    </row>
    <row r="1796" s="2" customFormat="1" ht="16.5" customHeight="1">
      <c r="A1796" s="32"/>
      <c r="B1796" s="33"/>
      <c r="C1796" s="196" t="s">
        <v>3035</v>
      </c>
      <c r="D1796" s="196" t="s">
        <v>108</v>
      </c>
      <c r="E1796" s="197" t="s">
        <v>3036</v>
      </c>
      <c r="F1796" s="198" t="s">
        <v>3037</v>
      </c>
      <c r="G1796" s="199" t="s">
        <v>571</v>
      </c>
      <c r="H1796" s="200">
        <v>100</v>
      </c>
      <c r="I1796" s="201"/>
      <c r="J1796" s="202">
        <f>ROUND(I1796*H1796,2)</f>
        <v>0</v>
      </c>
      <c r="K1796" s="203"/>
      <c r="L1796" s="38"/>
      <c r="M1796" s="204" t="s">
        <v>1</v>
      </c>
      <c r="N1796" s="205" t="s">
        <v>41</v>
      </c>
      <c r="O1796" s="85"/>
      <c r="P1796" s="206">
        <f>O1796*H1796</f>
        <v>0</v>
      </c>
      <c r="Q1796" s="206">
        <v>0</v>
      </c>
      <c r="R1796" s="206">
        <f>Q1796*H1796</f>
        <v>0</v>
      </c>
      <c r="S1796" s="206">
        <v>0</v>
      </c>
      <c r="T1796" s="207">
        <f>S1796*H1796</f>
        <v>0</v>
      </c>
      <c r="U1796" s="32"/>
      <c r="V1796" s="32"/>
      <c r="W1796" s="32"/>
      <c r="X1796" s="32"/>
      <c r="Y1796" s="32"/>
      <c r="Z1796" s="32"/>
      <c r="AA1796" s="32"/>
      <c r="AB1796" s="32"/>
      <c r="AC1796" s="32"/>
      <c r="AD1796" s="32"/>
      <c r="AE1796" s="32"/>
      <c r="AR1796" s="208" t="s">
        <v>112</v>
      </c>
      <c r="AT1796" s="208" t="s">
        <v>108</v>
      </c>
      <c r="AU1796" s="208" t="s">
        <v>76</v>
      </c>
      <c r="AY1796" s="11" t="s">
        <v>113</v>
      </c>
      <c r="BE1796" s="209">
        <f>IF(N1796="základní",J1796,0)</f>
        <v>0</v>
      </c>
      <c r="BF1796" s="209">
        <f>IF(N1796="snížená",J1796,0)</f>
        <v>0</v>
      </c>
      <c r="BG1796" s="209">
        <f>IF(N1796="zákl. přenesená",J1796,0)</f>
        <v>0</v>
      </c>
      <c r="BH1796" s="209">
        <f>IF(N1796="sníž. přenesená",J1796,0)</f>
        <v>0</v>
      </c>
      <c r="BI1796" s="209">
        <f>IF(N1796="nulová",J1796,0)</f>
        <v>0</v>
      </c>
      <c r="BJ1796" s="11" t="s">
        <v>84</v>
      </c>
      <c r="BK1796" s="209">
        <f>ROUND(I1796*H1796,2)</f>
        <v>0</v>
      </c>
      <c r="BL1796" s="11" t="s">
        <v>112</v>
      </c>
      <c r="BM1796" s="208" t="s">
        <v>3038</v>
      </c>
    </row>
    <row r="1797" s="2" customFormat="1">
      <c r="A1797" s="32"/>
      <c r="B1797" s="33"/>
      <c r="C1797" s="34"/>
      <c r="D1797" s="210" t="s">
        <v>115</v>
      </c>
      <c r="E1797" s="34"/>
      <c r="F1797" s="211" t="s">
        <v>3039</v>
      </c>
      <c r="G1797" s="34"/>
      <c r="H1797" s="34"/>
      <c r="I1797" s="134"/>
      <c r="J1797" s="34"/>
      <c r="K1797" s="34"/>
      <c r="L1797" s="38"/>
      <c r="M1797" s="212"/>
      <c r="N1797" s="213"/>
      <c r="O1797" s="85"/>
      <c r="P1797" s="85"/>
      <c r="Q1797" s="85"/>
      <c r="R1797" s="85"/>
      <c r="S1797" s="85"/>
      <c r="T1797" s="86"/>
      <c r="U1797" s="32"/>
      <c r="V1797" s="32"/>
      <c r="W1797" s="32"/>
      <c r="X1797" s="32"/>
      <c r="Y1797" s="32"/>
      <c r="Z1797" s="32"/>
      <c r="AA1797" s="32"/>
      <c r="AB1797" s="32"/>
      <c r="AC1797" s="32"/>
      <c r="AD1797" s="32"/>
      <c r="AE1797" s="32"/>
      <c r="AT1797" s="11" t="s">
        <v>115</v>
      </c>
      <c r="AU1797" s="11" t="s">
        <v>76</v>
      </c>
    </row>
    <row r="1798" s="2" customFormat="1">
      <c r="A1798" s="32"/>
      <c r="B1798" s="33"/>
      <c r="C1798" s="34"/>
      <c r="D1798" s="210" t="s">
        <v>117</v>
      </c>
      <c r="E1798" s="34"/>
      <c r="F1798" s="214" t="s">
        <v>3024</v>
      </c>
      <c r="G1798" s="34"/>
      <c r="H1798" s="34"/>
      <c r="I1798" s="134"/>
      <c r="J1798" s="34"/>
      <c r="K1798" s="34"/>
      <c r="L1798" s="38"/>
      <c r="M1798" s="212"/>
      <c r="N1798" s="213"/>
      <c r="O1798" s="85"/>
      <c r="P1798" s="85"/>
      <c r="Q1798" s="85"/>
      <c r="R1798" s="85"/>
      <c r="S1798" s="85"/>
      <c r="T1798" s="86"/>
      <c r="U1798" s="32"/>
      <c r="V1798" s="32"/>
      <c r="W1798" s="32"/>
      <c r="X1798" s="32"/>
      <c r="Y1798" s="32"/>
      <c r="Z1798" s="32"/>
      <c r="AA1798" s="32"/>
      <c r="AB1798" s="32"/>
      <c r="AC1798" s="32"/>
      <c r="AD1798" s="32"/>
      <c r="AE1798" s="32"/>
      <c r="AT1798" s="11" t="s">
        <v>117</v>
      </c>
      <c r="AU1798" s="11" t="s">
        <v>76</v>
      </c>
    </row>
    <row r="1799" s="2" customFormat="1" ht="16.5" customHeight="1">
      <c r="A1799" s="32"/>
      <c r="B1799" s="33"/>
      <c r="C1799" s="196" t="s">
        <v>3040</v>
      </c>
      <c r="D1799" s="196" t="s">
        <v>108</v>
      </c>
      <c r="E1799" s="197" t="s">
        <v>3041</v>
      </c>
      <c r="F1799" s="198" t="s">
        <v>3042</v>
      </c>
      <c r="G1799" s="199" t="s">
        <v>3043</v>
      </c>
      <c r="H1799" s="200">
        <v>5</v>
      </c>
      <c r="I1799" s="201"/>
      <c r="J1799" s="202">
        <f>ROUND(I1799*H1799,2)</f>
        <v>0</v>
      </c>
      <c r="K1799" s="203"/>
      <c r="L1799" s="38"/>
      <c r="M1799" s="204" t="s">
        <v>1</v>
      </c>
      <c r="N1799" s="205" t="s">
        <v>41</v>
      </c>
      <c r="O1799" s="85"/>
      <c r="P1799" s="206">
        <f>O1799*H1799</f>
        <v>0</v>
      </c>
      <c r="Q1799" s="206">
        <v>0</v>
      </c>
      <c r="R1799" s="206">
        <f>Q1799*H1799</f>
        <v>0</v>
      </c>
      <c r="S1799" s="206">
        <v>0</v>
      </c>
      <c r="T1799" s="207">
        <f>S1799*H1799</f>
        <v>0</v>
      </c>
      <c r="U1799" s="32"/>
      <c r="V1799" s="32"/>
      <c r="W1799" s="32"/>
      <c r="X1799" s="32"/>
      <c r="Y1799" s="32"/>
      <c r="Z1799" s="32"/>
      <c r="AA1799" s="32"/>
      <c r="AB1799" s="32"/>
      <c r="AC1799" s="32"/>
      <c r="AD1799" s="32"/>
      <c r="AE1799" s="32"/>
      <c r="AR1799" s="208" t="s">
        <v>112</v>
      </c>
      <c r="AT1799" s="208" t="s">
        <v>108</v>
      </c>
      <c r="AU1799" s="208" t="s">
        <v>76</v>
      </c>
      <c r="AY1799" s="11" t="s">
        <v>113</v>
      </c>
      <c r="BE1799" s="209">
        <f>IF(N1799="základní",J1799,0)</f>
        <v>0</v>
      </c>
      <c r="BF1799" s="209">
        <f>IF(N1799="snížená",J1799,0)</f>
        <v>0</v>
      </c>
      <c r="BG1799" s="209">
        <f>IF(N1799="zákl. přenesená",J1799,0)</f>
        <v>0</v>
      </c>
      <c r="BH1799" s="209">
        <f>IF(N1799="sníž. přenesená",J1799,0)</f>
        <v>0</v>
      </c>
      <c r="BI1799" s="209">
        <f>IF(N1799="nulová",J1799,0)</f>
        <v>0</v>
      </c>
      <c r="BJ1799" s="11" t="s">
        <v>84</v>
      </c>
      <c r="BK1799" s="209">
        <f>ROUND(I1799*H1799,2)</f>
        <v>0</v>
      </c>
      <c r="BL1799" s="11" t="s">
        <v>112</v>
      </c>
      <c r="BM1799" s="208" t="s">
        <v>3044</v>
      </c>
    </row>
    <row r="1800" s="2" customFormat="1">
      <c r="A1800" s="32"/>
      <c r="B1800" s="33"/>
      <c r="C1800" s="34"/>
      <c r="D1800" s="210" t="s">
        <v>115</v>
      </c>
      <c r="E1800" s="34"/>
      <c r="F1800" s="211" t="s">
        <v>3045</v>
      </c>
      <c r="G1800" s="34"/>
      <c r="H1800" s="34"/>
      <c r="I1800" s="134"/>
      <c r="J1800" s="34"/>
      <c r="K1800" s="34"/>
      <c r="L1800" s="38"/>
      <c r="M1800" s="212"/>
      <c r="N1800" s="213"/>
      <c r="O1800" s="85"/>
      <c r="P1800" s="85"/>
      <c r="Q1800" s="85"/>
      <c r="R1800" s="85"/>
      <c r="S1800" s="85"/>
      <c r="T1800" s="86"/>
      <c r="U1800" s="32"/>
      <c r="V1800" s="32"/>
      <c r="W1800" s="32"/>
      <c r="X1800" s="32"/>
      <c r="Y1800" s="32"/>
      <c r="Z1800" s="32"/>
      <c r="AA1800" s="32"/>
      <c r="AB1800" s="32"/>
      <c r="AC1800" s="32"/>
      <c r="AD1800" s="32"/>
      <c r="AE1800" s="32"/>
      <c r="AT1800" s="11" t="s">
        <v>115</v>
      </c>
      <c r="AU1800" s="11" t="s">
        <v>76</v>
      </c>
    </row>
    <row r="1801" s="2" customFormat="1">
      <c r="A1801" s="32"/>
      <c r="B1801" s="33"/>
      <c r="C1801" s="34"/>
      <c r="D1801" s="210" t="s">
        <v>117</v>
      </c>
      <c r="E1801" s="34"/>
      <c r="F1801" s="214" t="s">
        <v>3046</v>
      </c>
      <c r="G1801" s="34"/>
      <c r="H1801" s="34"/>
      <c r="I1801" s="134"/>
      <c r="J1801" s="34"/>
      <c r="K1801" s="34"/>
      <c r="L1801" s="38"/>
      <c r="M1801" s="212"/>
      <c r="N1801" s="213"/>
      <c r="O1801" s="85"/>
      <c r="P1801" s="85"/>
      <c r="Q1801" s="85"/>
      <c r="R1801" s="85"/>
      <c r="S1801" s="85"/>
      <c r="T1801" s="86"/>
      <c r="U1801" s="32"/>
      <c r="V1801" s="32"/>
      <c r="W1801" s="32"/>
      <c r="X1801" s="32"/>
      <c r="Y1801" s="32"/>
      <c r="Z1801" s="32"/>
      <c r="AA1801" s="32"/>
      <c r="AB1801" s="32"/>
      <c r="AC1801" s="32"/>
      <c r="AD1801" s="32"/>
      <c r="AE1801" s="32"/>
      <c r="AT1801" s="11" t="s">
        <v>117</v>
      </c>
      <c r="AU1801" s="11" t="s">
        <v>76</v>
      </c>
    </row>
    <row r="1802" s="2" customFormat="1" ht="16.5" customHeight="1">
      <c r="A1802" s="32"/>
      <c r="B1802" s="33"/>
      <c r="C1802" s="196" t="s">
        <v>3047</v>
      </c>
      <c r="D1802" s="196" t="s">
        <v>108</v>
      </c>
      <c r="E1802" s="197" t="s">
        <v>3048</v>
      </c>
      <c r="F1802" s="198" t="s">
        <v>3049</v>
      </c>
      <c r="G1802" s="199" t="s">
        <v>3043</v>
      </c>
      <c r="H1802" s="200">
        <v>4</v>
      </c>
      <c r="I1802" s="201"/>
      <c r="J1802" s="202">
        <f>ROUND(I1802*H1802,2)</f>
        <v>0</v>
      </c>
      <c r="K1802" s="203"/>
      <c r="L1802" s="38"/>
      <c r="M1802" s="204" t="s">
        <v>1</v>
      </c>
      <c r="N1802" s="205" t="s">
        <v>41</v>
      </c>
      <c r="O1802" s="85"/>
      <c r="P1802" s="206">
        <f>O1802*H1802</f>
        <v>0</v>
      </c>
      <c r="Q1802" s="206">
        <v>0</v>
      </c>
      <c r="R1802" s="206">
        <f>Q1802*H1802</f>
        <v>0</v>
      </c>
      <c r="S1802" s="206">
        <v>0</v>
      </c>
      <c r="T1802" s="207">
        <f>S1802*H1802</f>
        <v>0</v>
      </c>
      <c r="U1802" s="32"/>
      <c r="V1802" s="32"/>
      <c r="W1802" s="32"/>
      <c r="X1802" s="32"/>
      <c r="Y1802" s="32"/>
      <c r="Z1802" s="32"/>
      <c r="AA1802" s="32"/>
      <c r="AB1802" s="32"/>
      <c r="AC1802" s="32"/>
      <c r="AD1802" s="32"/>
      <c r="AE1802" s="32"/>
      <c r="AR1802" s="208" t="s">
        <v>112</v>
      </c>
      <c r="AT1802" s="208" t="s">
        <v>108</v>
      </c>
      <c r="AU1802" s="208" t="s">
        <v>76</v>
      </c>
      <c r="AY1802" s="11" t="s">
        <v>113</v>
      </c>
      <c r="BE1802" s="209">
        <f>IF(N1802="základní",J1802,0)</f>
        <v>0</v>
      </c>
      <c r="BF1802" s="209">
        <f>IF(N1802="snížená",J1802,0)</f>
        <v>0</v>
      </c>
      <c r="BG1802" s="209">
        <f>IF(N1802="zákl. přenesená",J1802,0)</f>
        <v>0</v>
      </c>
      <c r="BH1802" s="209">
        <f>IF(N1802="sníž. přenesená",J1802,0)</f>
        <v>0</v>
      </c>
      <c r="BI1802" s="209">
        <f>IF(N1802="nulová",J1802,0)</f>
        <v>0</v>
      </c>
      <c r="BJ1802" s="11" t="s">
        <v>84</v>
      </c>
      <c r="BK1802" s="209">
        <f>ROUND(I1802*H1802,2)</f>
        <v>0</v>
      </c>
      <c r="BL1802" s="11" t="s">
        <v>112</v>
      </c>
      <c r="BM1802" s="208" t="s">
        <v>3050</v>
      </c>
    </row>
    <row r="1803" s="2" customFormat="1">
      <c r="A1803" s="32"/>
      <c r="B1803" s="33"/>
      <c r="C1803" s="34"/>
      <c r="D1803" s="210" t="s">
        <v>115</v>
      </c>
      <c r="E1803" s="34"/>
      <c r="F1803" s="211" t="s">
        <v>3051</v>
      </c>
      <c r="G1803" s="34"/>
      <c r="H1803" s="34"/>
      <c r="I1803" s="134"/>
      <c r="J1803" s="34"/>
      <c r="K1803" s="34"/>
      <c r="L1803" s="38"/>
      <c r="M1803" s="212"/>
      <c r="N1803" s="213"/>
      <c r="O1803" s="85"/>
      <c r="P1803" s="85"/>
      <c r="Q1803" s="85"/>
      <c r="R1803" s="85"/>
      <c r="S1803" s="85"/>
      <c r="T1803" s="86"/>
      <c r="U1803" s="32"/>
      <c r="V1803" s="32"/>
      <c r="W1803" s="32"/>
      <c r="X1803" s="32"/>
      <c r="Y1803" s="32"/>
      <c r="Z1803" s="32"/>
      <c r="AA1803" s="32"/>
      <c r="AB1803" s="32"/>
      <c r="AC1803" s="32"/>
      <c r="AD1803" s="32"/>
      <c r="AE1803" s="32"/>
      <c r="AT1803" s="11" t="s">
        <v>115</v>
      </c>
      <c r="AU1803" s="11" t="s">
        <v>76</v>
      </c>
    </row>
    <row r="1804" s="2" customFormat="1">
      <c r="A1804" s="32"/>
      <c r="B1804" s="33"/>
      <c r="C1804" s="34"/>
      <c r="D1804" s="210" t="s">
        <v>117</v>
      </c>
      <c r="E1804" s="34"/>
      <c r="F1804" s="214" t="s">
        <v>3046</v>
      </c>
      <c r="G1804" s="34"/>
      <c r="H1804" s="34"/>
      <c r="I1804" s="134"/>
      <c r="J1804" s="34"/>
      <c r="K1804" s="34"/>
      <c r="L1804" s="38"/>
      <c r="M1804" s="212"/>
      <c r="N1804" s="213"/>
      <c r="O1804" s="85"/>
      <c r="P1804" s="85"/>
      <c r="Q1804" s="85"/>
      <c r="R1804" s="85"/>
      <c r="S1804" s="85"/>
      <c r="T1804" s="86"/>
      <c r="U1804" s="32"/>
      <c r="V1804" s="32"/>
      <c r="W1804" s="32"/>
      <c r="X1804" s="32"/>
      <c r="Y1804" s="32"/>
      <c r="Z1804" s="32"/>
      <c r="AA1804" s="32"/>
      <c r="AB1804" s="32"/>
      <c r="AC1804" s="32"/>
      <c r="AD1804" s="32"/>
      <c r="AE1804" s="32"/>
      <c r="AT1804" s="11" t="s">
        <v>117</v>
      </c>
      <c r="AU1804" s="11" t="s">
        <v>76</v>
      </c>
    </row>
    <row r="1805" s="2" customFormat="1" ht="16.5" customHeight="1">
      <c r="A1805" s="32"/>
      <c r="B1805" s="33"/>
      <c r="C1805" s="196" t="s">
        <v>3052</v>
      </c>
      <c r="D1805" s="196" t="s">
        <v>108</v>
      </c>
      <c r="E1805" s="197" t="s">
        <v>3053</v>
      </c>
      <c r="F1805" s="198" t="s">
        <v>3054</v>
      </c>
      <c r="G1805" s="199" t="s">
        <v>3043</v>
      </c>
      <c r="H1805" s="200">
        <v>3</v>
      </c>
      <c r="I1805" s="201"/>
      <c r="J1805" s="202">
        <f>ROUND(I1805*H1805,2)</f>
        <v>0</v>
      </c>
      <c r="K1805" s="203"/>
      <c r="L1805" s="38"/>
      <c r="M1805" s="204" t="s">
        <v>1</v>
      </c>
      <c r="N1805" s="205" t="s">
        <v>41</v>
      </c>
      <c r="O1805" s="85"/>
      <c r="P1805" s="206">
        <f>O1805*H1805</f>
        <v>0</v>
      </c>
      <c r="Q1805" s="206">
        <v>0</v>
      </c>
      <c r="R1805" s="206">
        <f>Q1805*H1805</f>
        <v>0</v>
      </c>
      <c r="S1805" s="206">
        <v>0</v>
      </c>
      <c r="T1805" s="207">
        <f>S1805*H1805</f>
        <v>0</v>
      </c>
      <c r="U1805" s="32"/>
      <c r="V1805" s="32"/>
      <c r="W1805" s="32"/>
      <c r="X1805" s="32"/>
      <c r="Y1805" s="32"/>
      <c r="Z1805" s="32"/>
      <c r="AA1805" s="32"/>
      <c r="AB1805" s="32"/>
      <c r="AC1805" s="32"/>
      <c r="AD1805" s="32"/>
      <c r="AE1805" s="32"/>
      <c r="AR1805" s="208" t="s">
        <v>112</v>
      </c>
      <c r="AT1805" s="208" t="s">
        <v>108</v>
      </c>
      <c r="AU1805" s="208" t="s">
        <v>76</v>
      </c>
      <c r="AY1805" s="11" t="s">
        <v>113</v>
      </c>
      <c r="BE1805" s="209">
        <f>IF(N1805="základní",J1805,0)</f>
        <v>0</v>
      </c>
      <c r="BF1805" s="209">
        <f>IF(N1805="snížená",J1805,0)</f>
        <v>0</v>
      </c>
      <c r="BG1805" s="209">
        <f>IF(N1805="zákl. přenesená",J1805,0)</f>
        <v>0</v>
      </c>
      <c r="BH1805" s="209">
        <f>IF(N1805="sníž. přenesená",J1805,0)</f>
        <v>0</v>
      </c>
      <c r="BI1805" s="209">
        <f>IF(N1805="nulová",J1805,0)</f>
        <v>0</v>
      </c>
      <c r="BJ1805" s="11" t="s">
        <v>84</v>
      </c>
      <c r="BK1805" s="209">
        <f>ROUND(I1805*H1805,2)</f>
        <v>0</v>
      </c>
      <c r="BL1805" s="11" t="s">
        <v>112</v>
      </c>
      <c r="BM1805" s="208" t="s">
        <v>3055</v>
      </c>
    </row>
    <row r="1806" s="2" customFormat="1">
      <c r="A1806" s="32"/>
      <c r="B1806" s="33"/>
      <c r="C1806" s="34"/>
      <c r="D1806" s="210" t="s">
        <v>115</v>
      </c>
      <c r="E1806" s="34"/>
      <c r="F1806" s="211" t="s">
        <v>3056</v>
      </c>
      <c r="G1806" s="34"/>
      <c r="H1806" s="34"/>
      <c r="I1806" s="134"/>
      <c r="J1806" s="34"/>
      <c r="K1806" s="34"/>
      <c r="L1806" s="38"/>
      <c r="M1806" s="212"/>
      <c r="N1806" s="213"/>
      <c r="O1806" s="85"/>
      <c r="P1806" s="85"/>
      <c r="Q1806" s="85"/>
      <c r="R1806" s="85"/>
      <c r="S1806" s="85"/>
      <c r="T1806" s="86"/>
      <c r="U1806" s="32"/>
      <c r="V1806" s="32"/>
      <c r="W1806" s="32"/>
      <c r="X1806" s="32"/>
      <c r="Y1806" s="32"/>
      <c r="Z1806" s="32"/>
      <c r="AA1806" s="32"/>
      <c r="AB1806" s="32"/>
      <c r="AC1806" s="32"/>
      <c r="AD1806" s="32"/>
      <c r="AE1806" s="32"/>
      <c r="AT1806" s="11" t="s">
        <v>115</v>
      </c>
      <c r="AU1806" s="11" t="s">
        <v>76</v>
      </c>
    </row>
    <row r="1807" s="2" customFormat="1">
      <c r="A1807" s="32"/>
      <c r="B1807" s="33"/>
      <c r="C1807" s="34"/>
      <c r="D1807" s="210" t="s">
        <v>117</v>
      </c>
      <c r="E1807" s="34"/>
      <c r="F1807" s="214" t="s">
        <v>3046</v>
      </c>
      <c r="G1807" s="34"/>
      <c r="H1807" s="34"/>
      <c r="I1807" s="134"/>
      <c r="J1807" s="34"/>
      <c r="K1807" s="34"/>
      <c r="L1807" s="38"/>
      <c r="M1807" s="212"/>
      <c r="N1807" s="213"/>
      <c r="O1807" s="85"/>
      <c r="P1807" s="85"/>
      <c r="Q1807" s="85"/>
      <c r="R1807" s="85"/>
      <c r="S1807" s="85"/>
      <c r="T1807" s="86"/>
      <c r="U1807" s="32"/>
      <c r="V1807" s="32"/>
      <c r="W1807" s="32"/>
      <c r="X1807" s="32"/>
      <c r="Y1807" s="32"/>
      <c r="Z1807" s="32"/>
      <c r="AA1807" s="32"/>
      <c r="AB1807" s="32"/>
      <c r="AC1807" s="32"/>
      <c r="AD1807" s="32"/>
      <c r="AE1807" s="32"/>
      <c r="AT1807" s="11" t="s">
        <v>117</v>
      </c>
      <c r="AU1807" s="11" t="s">
        <v>76</v>
      </c>
    </row>
    <row r="1808" s="2" customFormat="1" ht="16.5" customHeight="1">
      <c r="A1808" s="32"/>
      <c r="B1808" s="33"/>
      <c r="C1808" s="196" t="s">
        <v>3057</v>
      </c>
      <c r="D1808" s="196" t="s">
        <v>108</v>
      </c>
      <c r="E1808" s="197" t="s">
        <v>3058</v>
      </c>
      <c r="F1808" s="198" t="s">
        <v>3059</v>
      </c>
      <c r="G1808" s="199" t="s">
        <v>3043</v>
      </c>
      <c r="H1808" s="200">
        <v>2</v>
      </c>
      <c r="I1808" s="201"/>
      <c r="J1808" s="202">
        <f>ROUND(I1808*H1808,2)</f>
        <v>0</v>
      </c>
      <c r="K1808" s="203"/>
      <c r="L1808" s="38"/>
      <c r="M1808" s="204" t="s">
        <v>1</v>
      </c>
      <c r="N1808" s="205" t="s">
        <v>41</v>
      </c>
      <c r="O1808" s="85"/>
      <c r="P1808" s="206">
        <f>O1808*H1808</f>
        <v>0</v>
      </c>
      <c r="Q1808" s="206">
        <v>0</v>
      </c>
      <c r="R1808" s="206">
        <f>Q1808*H1808</f>
        <v>0</v>
      </c>
      <c r="S1808" s="206">
        <v>0</v>
      </c>
      <c r="T1808" s="207">
        <f>S1808*H1808</f>
        <v>0</v>
      </c>
      <c r="U1808" s="32"/>
      <c r="V1808" s="32"/>
      <c r="W1808" s="32"/>
      <c r="X1808" s="32"/>
      <c r="Y1808" s="32"/>
      <c r="Z1808" s="32"/>
      <c r="AA1808" s="32"/>
      <c r="AB1808" s="32"/>
      <c r="AC1808" s="32"/>
      <c r="AD1808" s="32"/>
      <c r="AE1808" s="32"/>
      <c r="AR1808" s="208" t="s">
        <v>112</v>
      </c>
      <c r="AT1808" s="208" t="s">
        <v>108</v>
      </c>
      <c r="AU1808" s="208" t="s">
        <v>76</v>
      </c>
      <c r="AY1808" s="11" t="s">
        <v>113</v>
      </c>
      <c r="BE1808" s="209">
        <f>IF(N1808="základní",J1808,0)</f>
        <v>0</v>
      </c>
      <c r="BF1808" s="209">
        <f>IF(N1808="snížená",J1808,0)</f>
        <v>0</v>
      </c>
      <c r="BG1808" s="209">
        <f>IF(N1808="zákl. přenesená",J1808,0)</f>
        <v>0</v>
      </c>
      <c r="BH1808" s="209">
        <f>IF(N1808="sníž. přenesená",J1808,0)</f>
        <v>0</v>
      </c>
      <c r="BI1808" s="209">
        <f>IF(N1808="nulová",J1808,0)</f>
        <v>0</v>
      </c>
      <c r="BJ1808" s="11" t="s">
        <v>84</v>
      </c>
      <c r="BK1808" s="209">
        <f>ROUND(I1808*H1808,2)</f>
        <v>0</v>
      </c>
      <c r="BL1808" s="11" t="s">
        <v>112</v>
      </c>
      <c r="BM1808" s="208" t="s">
        <v>3060</v>
      </c>
    </row>
    <row r="1809" s="2" customFormat="1">
      <c r="A1809" s="32"/>
      <c r="B1809" s="33"/>
      <c r="C1809" s="34"/>
      <c r="D1809" s="210" t="s">
        <v>115</v>
      </c>
      <c r="E1809" s="34"/>
      <c r="F1809" s="211" t="s">
        <v>3061</v>
      </c>
      <c r="G1809" s="34"/>
      <c r="H1809" s="34"/>
      <c r="I1809" s="134"/>
      <c r="J1809" s="34"/>
      <c r="K1809" s="34"/>
      <c r="L1809" s="38"/>
      <c r="M1809" s="212"/>
      <c r="N1809" s="213"/>
      <c r="O1809" s="85"/>
      <c r="P1809" s="85"/>
      <c r="Q1809" s="85"/>
      <c r="R1809" s="85"/>
      <c r="S1809" s="85"/>
      <c r="T1809" s="86"/>
      <c r="U1809" s="32"/>
      <c r="V1809" s="32"/>
      <c r="W1809" s="32"/>
      <c r="X1809" s="32"/>
      <c r="Y1809" s="32"/>
      <c r="Z1809" s="32"/>
      <c r="AA1809" s="32"/>
      <c r="AB1809" s="32"/>
      <c r="AC1809" s="32"/>
      <c r="AD1809" s="32"/>
      <c r="AE1809" s="32"/>
      <c r="AT1809" s="11" t="s">
        <v>115</v>
      </c>
      <c r="AU1809" s="11" t="s">
        <v>76</v>
      </c>
    </row>
    <row r="1810" s="2" customFormat="1">
      <c r="A1810" s="32"/>
      <c r="B1810" s="33"/>
      <c r="C1810" s="34"/>
      <c r="D1810" s="210" t="s">
        <v>117</v>
      </c>
      <c r="E1810" s="34"/>
      <c r="F1810" s="214" t="s">
        <v>3046</v>
      </c>
      <c r="G1810" s="34"/>
      <c r="H1810" s="34"/>
      <c r="I1810" s="134"/>
      <c r="J1810" s="34"/>
      <c r="K1810" s="34"/>
      <c r="L1810" s="38"/>
      <c r="M1810" s="212"/>
      <c r="N1810" s="213"/>
      <c r="O1810" s="85"/>
      <c r="P1810" s="85"/>
      <c r="Q1810" s="85"/>
      <c r="R1810" s="85"/>
      <c r="S1810" s="85"/>
      <c r="T1810" s="86"/>
      <c r="U1810" s="32"/>
      <c r="V1810" s="32"/>
      <c r="W1810" s="32"/>
      <c r="X1810" s="32"/>
      <c r="Y1810" s="32"/>
      <c r="Z1810" s="32"/>
      <c r="AA1810" s="32"/>
      <c r="AB1810" s="32"/>
      <c r="AC1810" s="32"/>
      <c r="AD1810" s="32"/>
      <c r="AE1810" s="32"/>
      <c r="AT1810" s="11" t="s">
        <v>117</v>
      </c>
      <c r="AU1810" s="11" t="s">
        <v>76</v>
      </c>
    </row>
    <row r="1811" s="2" customFormat="1" ht="16.5" customHeight="1">
      <c r="A1811" s="32"/>
      <c r="B1811" s="33"/>
      <c r="C1811" s="196" t="s">
        <v>3062</v>
      </c>
      <c r="D1811" s="196" t="s">
        <v>108</v>
      </c>
      <c r="E1811" s="197" t="s">
        <v>3063</v>
      </c>
      <c r="F1811" s="198" t="s">
        <v>3064</v>
      </c>
      <c r="G1811" s="199" t="s">
        <v>121</v>
      </c>
      <c r="H1811" s="200">
        <v>3</v>
      </c>
      <c r="I1811" s="201"/>
      <c r="J1811" s="202">
        <f>ROUND(I1811*H1811,2)</f>
        <v>0</v>
      </c>
      <c r="K1811" s="203"/>
      <c r="L1811" s="38"/>
      <c r="M1811" s="204" t="s">
        <v>1</v>
      </c>
      <c r="N1811" s="205" t="s">
        <v>41</v>
      </c>
      <c r="O1811" s="85"/>
      <c r="P1811" s="206">
        <f>O1811*H1811</f>
        <v>0</v>
      </c>
      <c r="Q1811" s="206">
        <v>0</v>
      </c>
      <c r="R1811" s="206">
        <f>Q1811*H1811</f>
        <v>0</v>
      </c>
      <c r="S1811" s="206">
        <v>0</v>
      </c>
      <c r="T1811" s="207">
        <f>S1811*H1811</f>
        <v>0</v>
      </c>
      <c r="U1811" s="32"/>
      <c r="V1811" s="32"/>
      <c r="W1811" s="32"/>
      <c r="X1811" s="32"/>
      <c r="Y1811" s="32"/>
      <c r="Z1811" s="32"/>
      <c r="AA1811" s="32"/>
      <c r="AB1811" s="32"/>
      <c r="AC1811" s="32"/>
      <c r="AD1811" s="32"/>
      <c r="AE1811" s="32"/>
      <c r="AR1811" s="208" t="s">
        <v>112</v>
      </c>
      <c r="AT1811" s="208" t="s">
        <v>108</v>
      </c>
      <c r="AU1811" s="208" t="s">
        <v>76</v>
      </c>
      <c r="AY1811" s="11" t="s">
        <v>113</v>
      </c>
      <c r="BE1811" s="209">
        <f>IF(N1811="základní",J1811,0)</f>
        <v>0</v>
      </c>
      <c r="BF1811" s="209">
        <f>IF(N1811="snížená",J1811,0)</f>
        <v>0</v>
      </c>
      <c r="BG1811" s="209">
        <f>IF(N1811="zákl. přenesená",J1811,0)</f>
        <v>0</v>
      </c>
      <c r="BH1811" s="209">
        <f>IF(N1811="sníž. přenesená",J1811,0)</f>
        <v>0</v>
      </c>
      <c r="BI1811" s="209">
        <f>IF(N1811="nulová",J1811,0)</f>
        <v>0</v>
      </c>
      <c r="BJ1811" s="11" t="s">
        <v>84</v>
      </c>
      <c r="BK1811" s="209">
        <f>ROUND(I1811*H1811,2)</f>
        <v>0</v>
      </c>
      <c r="BL1811" s="11" t="s">
        <v>112</v>
      </c>
      <c r="BM1811" s="208" t="s">
        <v>3065</v>
      </c>
    </row>
    <row r="1812" s="2" customFormat="1">
      <c r="A1812" s="32"/>
      <c r="B1812" s="33"/>
      <c r="C1812" s="34"/>
      <c r="D1812" s="210" t="s">
        <v>115</v>
      </c>
      <c r="E1812" s="34"/>
      <c r="F1812" s="211" t="s">
        <v>3066</v>
      </c>
      <c r="G1812" s="34"/>
      <c r="H1812" s="34"/>
      <c r="I1812" s="134"/>
      <c r="J1812" s="34"/>
      <c r="K1812" s="34"/>
      <c r="L1812" s="38"/>
      <c r="M1812" s="212"/>
      <c r="N1812" s="213"/>
      <c r="O1812" s="85"/>
      <c r="P1812" s="85"/>
      <c r="Q1812" s="85"/>
      <c r="R1812" s="85"/>
      <c r="S1812" s="85"/>
      <c r="T1812" s="86"/>
      <c r="U1812" s="32"/>
      <c r="V1812" s="32"/>
      <c r="W1812" s="32"/>
      <c r="X1812" s="32"/>
      <c r="Y1812" s="32"/>
      <c r="Z1812" s="32"/>
      <c r="AA1812" s="32"/>
      <c r="AB1812" s="32"/>
      <c r="AC1812" s="32"/>
      <c r="AD1812" s="32"/>
      <c r="AE1812" s="32"/>
      <c r="AT1812" s="11" t="s">
        <v>115</v>
      </c>
      <c r="AU1812" s="11" t="s">
        <v>76</v>
      </c>
    </row>
    <row r="1813" s="2" customFormat="1">
      <c r="A1813" s="32"/>
      <c r="B1813" s="33"/>
      <c r="C1813" s="34"/>
      <c r="D1813" s="210" t="s">
        <v>117</v>
      </c>
      <c r="E1813" s="34"/>
      <c r="F1813" s="214" t="s">
        <v>3067</v>
      </c>
      <c r="G1813" s="34"/>
      <c r="H1813" s="34"/>
      <c r="I1813" s="134"/>
      <c r="J1813" s="34"/>
      <c r="K1813" s="34"/>
      <c r="L1813" s="38"/>
      <c r="M1813" s="212"/>
      <c r="N1813" s="213"/>
      <c r="O1813" s="85"/>
      <c r="P1813" s="85"/>
      <c r="Q1813" s="85"/>
      <c r="R1813" s="85"/>
      <c r="S1813" s="85"/>
      <c r="T1813" s="86"/>
      <c r="U1813" s="32"/>
      <c r="V1813" s="32"/>
      <c r="W1813" s="32"/>
      <c r="X1813" s="32"/>
      <c r="Y1813" s="32"/>
      <c r="Z1813" s="32"/>
      <c r="AA1813" s="32"/>
      <c r="AB1813" s="32"/>
      <c r="AC1813" s="32"/>
      <c r="AD1813" s="32"/>
      <c r="AE1813" s="32"/>
      <c r="AT1813" s="11" t="s">
        <v>117</v>
      </c>
      <c r="AU1813" s="11" t="s">
        <v>76</v>
      </c>
    </row>
    <row r="1814" s="2" customFormat="1" ht="16.5" customHeight="1">
      <c r="A1814" s="32"/>
      <c r="B1814" s="33"/>
      <c r="C1814" s="196" t="s">
        <v>3068</v>
      </c>
      <c r="D1814" s="196" t="s">
        <v>108</v>
      </c>
      <c r="E1814" s="197" t="s">
        <v>3069</v>
      </c>
      <c r="F1814" s="198" t="s">
        <v>3070</v>
      </c>
      <c r="G1814" s="199" t="s">
        <v>571</v>
      </c>
      <c r="H1814" s="200">
        <v>25</v>
      </c>
      <c r="I1814" s="201"/>
      <c r="J1814" s="202">
        <f>ROUND(I1814*H1814,2)</f>
        <v>0</v>
      </c>
      <c r="K1814" s="203"/>
      <c r="L1814" s="38"/>
      <c r="M1814" s="204" t="s">
        <v>1</v>
      </c>
      <c r="N1814" s="205" t="s">
        <v>41</v>
      </c>
      <c r="O1814" s="85"/>
      <c r="P1814" s="206">
        <f>O1814*H1814</f>
        <v>0</v>
      </c>
      <c r="Q1814" s="206">
        <v>0</v>
      </c>
      <c r="R1814" s="206">
        <f>Q1814*H1814</f>
        <v>0</v>
      </c>
      <c r="S1814" s="206">
        <v>0</v>
      </c>
      <c r="T1814" s="207">
        <f>S1814*H1814</f>
        <v>0</v>
      </c>
      <c r="U1814" s="32"/>
      <c r="V1814" s="32"/>
      <c r="W1814" s="32"/>
      <c r="X1814" s="32"/>
      <c r="Y1814" s="32"/>
      <c r="Z1814" s="32"/>
      <c r="AA1814" s="32"/>
      <c r="AB1814" s="32"/>
      <c r="AC1814" s="32"/>
      <c r="AD1814" s="32"/>
      <c r="AE1814" s="32"/>
      <c r="AR1814" s="208" t="s">
        <v>112</v>
      </c>
      <c r="AT1814" s="208" t="s">
        <v>108</v>
      </c>
      <c r="AU1814" s="208" t="s">
        <v>76</v>
      </c>
      <c r="AY1814" s="11" t="s">
        <v>113</v>
      </c>
      <c r="BE1814" s="209">
        <f>IF(N1814="základní",J1814,0)</f>
        <v>0</v>
      </c>
      <c r="BF1814" s="209">
        <f>IF(N1814="snížená",J1814,0)</f>
        <v>0</v>
      </c>
      <c r="BG1814" s="209">
        <f>IF(N1814="zákl. přenesená",J1814,0)</f>
        <v>0</v>
      </c>
      <c r="BH1814" s="209">
        <f>IF(N1814="sníž. přenesená",J1814,0)</f>
        <v>0</v>
      </c>
      <c r="BI1814" s="209">
        <f>IF(N1814="nulová",J1814,0)</f>
        <v>0</v>
      </c>
      <c r="BJ1814" s="11" t="s">
        <v>84</v>
      </c>
      <c r="BK1814" s="209">
        <f>ROUND(I1814*H1814,2)</f>
        <v>0</v>
      </c>
      <c r="BL1814" s="11" t="s">
        <v>112</v>
      </c>
      <c r="BM1814" s="208" t="s">
        <v>3071</v>
      </c>
    </row>
    <row r="1815" s="2" customFormat="1">
      <c r="A1815" s="32"/>
      <c r="B1815" s="33"/>
      <c r="C1815" s="34"/>
      <c r="D1815" s="210" t="s">
        <v>115</v>
      </c>
      <c r="E1815" s="34"/>
      <c r="F1815" s="211" t="s">
        <v>3072</v>
      </c>
      <c r="G1815" s="34"/>
      <c r="H1815" s="34"/>
      <c r="I1815" s="134"/>
      <c r="J1815" s="34"/>
      <c r="K1815" s="34"/>
      <c r="L1815" s="38"/>
      <c r="M1815" s="212"/>
      <c r="N1815" s="213"/>
      <c r="O1815" s="85"/>
      <c r="P1815" s="85"/>
      <c r="Q1815" s="85"/>
      <c r="R1815" s="85"/>
      <c r="S1815" s="85"/>
      <c r="T1815" s="86"/>
      <c r="U1815" s="32"/>
      <c r="V1815" s="32"/>
      <c r="W1815" s="32"/>
      <c r="X1815" s="32"/>
      <c r="Y1815" s="32"/>
      <c r="Z1815" s="32"/>
      <c r="AA1815" s="32"/>
      <c r="AB1815" s="32"/>
      <c r="AC1815" s="32"/>
      <c r="AD1815" s="32"/>
      <c r="AE1815" s="32"/>
      <c r="AT1815" s="11" t="s">
        <v>115</v>
      </c>
      <c r="AU1815" s="11" t="s">
        <v>76</v>
      </c>
    </row>
    <row r="1816" s="2" customFormat="1">
      <c r="A1816" s="32"/>
      <c r="B1816" s="33"/>
      <c r="C1816" s="34"/>
      <c r="D1816" s="210" t="s">
        <v>117</v>
      </c>
      <c r="E1816" s="34"/>
      <c r="F1816" s="214" t="s">
        <v>3073</v>
      </c>
      <c r="G1816" s="34"/>
      <c r="H1816" s="34"/>
      <c r="I1816" s="134"/>
      <c r="J1816" s="34"/>
      <c r="K1816" s="34"/>
      <c r="L1816" s="38"/>
      <c r="M1816" s="212"/>
      <c r="N1816" s="213"/>
      <c r="O1816" s="85"/>
      <c r="P1816" s="85"/>
      <c r="Q1816" s="85"/>
      <c r="R1816" s="85"/>
      <c r="S1816" s="85"/>
      <c r="T1816" s="86"/>
      <c r="U1816" s="32"/>
      <c r="V1816" s="32"/>
      <c r="W1816" s="32"/>
      <c r="X1816" s="32"/>
      <c r="Y1816" s="32"/>
      <c r="Z1816" s="32"/>
      <c r="AA1816" s="32"/>
      <c r="AB1816" s="32"/>
      <c r="AC1816" s="32"/>
      <c r="AD1816" s="32"/>
      <c r="AE1816" s="32"/>
      <c r="AT1816" s="11" t="s">
        <v>117</v>
      </c>
      <c r="AU1816" s="11" t="s">
        <v>76</v>
      </c>
    </row>
    <row r="1817" s="2" customFormat="1" ht="16.5" customHeight="1">
      <c r="A1817" s="32"/>
      <c r="B1817" s="33"/>
      <c r="C1817" s="196" t="s">
        <v>3074</v>
      </c>
      <c r="D1817" s="196" t="s">
        <v>108</v>
      </c>
      <c r="E1817" s="197" t="s">
        <v>3075</v>
      </c>
      <c r="F1817" s="198" t="s">
        <v>3076</v>
      </c>
      <c r="G1817" s="199" t="s">
        <v>571</v>
      </c>
      <c r="H1817" s="200">
        <v>50</v>
      </c>
      <c r="I1817" s="201"/>
      <c r="J1817" s="202">
        <f>ROUND(I1817*H1817,2)</f>
        <v>0</v>
      </c>
      <c r="K1817" s="203"/>
      <c r="L1817" s="38"/>
      <c r="M1817" s="204" t="s">
        <v>1</v>
      </c>
      <c r="N1817" s="205" t="s">
        <v>41</v>
      </c>
      <c r="O1817" s="85"/>
      <c r="P1817" s="206">
        <f>O1817*H1817</f>
        <v>0</v>
      </c>
      <c r="Q1817" s="206">
        <v>0</v>
      </c>
      <c r="R1817" s="206">
        <f>Q1817*H1817</f>
        <v>0</v>
      </c>
      <c r="S1817" s="206">
        <v>0</v>
      </c>
      <c r="T1817" s="207">
        <f>S1817*H1817</f>
        <v>0</v>
      </c>
      <c r="U1817" s="32"/>
      <c r="V1817" s="32"/>
      <c r="W1817" s="32"/>
      <c r="X1817" s="32"/>
      <c r="Y1817" s="32"/>
      <c r="Z1817" s="32"/>
      <c r="AA1817" s="32"/>
      <c r="AB1817" s="32"/>
      <c r="AC1817" s="32"/>
      <c r="AD1817" s="32"/>
      <c r="AE1817" s="32"/>
      <c r="AR1817" s="208" t="s">
        <v>112</v>
      </c>
      <c r="AT1817" s="208" t="s">
        <v>108</v>
      </c>
      <c r="AU1817" s="208" t="s">
        <v>76</v>
      </c>
      <c r="AY1817" s="11" t="s">
        <v>113</v>
      </c>
      <c r="BE1817" s="209">
        <f>IF(N1817="základní",J1817,0)</f>
        <v>0</v>
      </c>
      <c r="BF1817" s="209">
        <f>IF(N1817="snížená",J1817,0)</f>
        <v>0</v>
      </c>
      <c r="BG1817" s="209">
        <f>IF(N1817="zákl. přenesená",J1817,0)</f>
        <v>0</v>
      </c>
      <c r="BH1817" s="209">
        <f>IF(N1817="sníž. přenesená",J1817,0)</f>
        <v>0</v>
      </c>
      <c r="BI1817" s="209">
        <f>IF(N1817="nulová",J1817,0)</f>
        <v>0</v>
      </c>
      <c r="BJ1817" s="11" t="s">
        <v>84</v>
      </c>
      <c r="BK1817" s="209">
        <f>ROUND(I1817*H1817,2)</f>
        <v>0</v>
      </c>
      <c r="BL1817" s="11" t="s">
        <v>112</v>
      </c>
      <c r="BM1817" s="208" t="s">
        <v>3077</v>
      </c>
    </row>
    <row r="1818" s="2" customFormat="1">
      <c r="A1818" s="32"/>
      <c r="B1818" s="33"/>
      <c r="C1818" s="34"/>
      <c r="D1818" s="210" t="s">
        <v>115</v>
      </c>
      <c r="E1818" s="34"/>
      <c r="F1818" s="211" t="s">
        <v>3078</v>
      </c>
      <c r="G1818" s="34"/>
      <c r="H1818" s="34"/>
      <c r="I1818" s="134"/>
      <c r="J1818" s="34"/>
      <c r="K1818" s="34"/>
      <c r="L1818" s="38"/>
      <c r="M1818" s="212"/>
      <c r="N1818" s="213"/>
      <c r="O1818" s="85"/>
      <c r="P1818" s="85"/>
      <c r="Q1818" s="85"/>
      <c r="R1818" s="85"/>
      <c r="S1818" s="85"/>
      <c r="T1818" s="86"/>
      <c r="U1818" s="32"/>
      <c r="V1818" s="32"/>
      <c r="W1818" s="32"/>
      <c r="X1818" s="32"/>
      <c r="Y1818" s="32"/>
      <c r="Z1818" s="32"/>
      <c r="AA1818" s="32"/>
      <c r="AB1818" s="32"/>
      <c r="AC1818" s="32"/>
      <c r="AD1818" s="32"/>
      <c r="AE1818" s="32"/>
      <c r="AT1818" s="11" t="s">
        <v>115</v>
      </c>
      <c r="AU1818" s="11" t="s">
        <v>76</v>
      </c>
    </row>
    <row r="1819" s="2" customFormat="1">
      <c r="A1819" s="32"/>
      <c r="B1819" s="33"/>
      <c r="C1819" s="34"/>
      <c r="D1819" s="210" t="s">
        <v>117</v>
      </c>
      <c r="E1819" s="34"/>
      <c r="F1819" s="214" t="s">
        <v>3073</v>
      </c>
      <c r="G1819" s="34"/>
      <c r="H1819" s="34"/>
      <c r="I1819" s="134"/>
      <c r="J1819" s="34"/>
      <c r="K1819" s="34"/>
      <c r="L1819" s="38"/>
      <c r="M1819" s="212"/>
      <c r="N1819" s="213"/>
      <c r="O1819" s="85"/>
      <c r="P1819" s="85"/>
      <c r="Q1819" s="85"/>
      <c r="R1819" s="85"/>
      <c r="S1819" s="85"/>
      <c r="T1819" s="86"/>
      <c r="U1819" s="32"/>
      <c r="V1819" s="32"/>
      <c r="W1819" s="32"/>
      <c r="X1819" s="32"/>
      <c r="Y1819" s="32"/>
      <c r="Z1819" s="32"/>
      <c r="AA1819" s="32"/>
      <c r="AB1819" s="32"/>
      <c r="AC1819" s="32"/>
      <c r="AD1819" s="32"/>
      <c r="AE1819" s="32"/>
      <c r="AT1819" s="11" t="s">
        <v>117</v>
      </c>
      <c r="AU1819" s="11" t="s">
        <v>76</v>
      </c>
    </row>
    <row r="1820" s="2" customFormat="1" ht="16.5" customHeight="1">
      <c r="A1820" s="32"/>
      <c r="B1820" s="33"/>
      <c r="C1820" s="196" t="s">
        <v>3079</v>
      </c>
      <c r="D1820" s="196" t="s">
        <v>108</v>
      </c>
      <c r="E1820" s="197" t="s">
        <v>3080</v>
      </c>
      <c r="F1820" s="198" t="s">
        <v>3081</v>
      </c>
      <c r="G1820" s="199" t="s">
        <v>571</v>
      </c>
      <c r="H1820" s="200">
        <v>25</v>
      </c>
      <c r="I1820" s="201"/>
      <c r="J1820" s="202">
        <f>ROUND(I1820*H1820,2)</f>
        <v>0</v>
      </c>
      <c r="K1820" s="203"/>
      <c r="L1820" s="38"/>
      <c r="M1820" s="204" t="s">
        <v>1</v>
      </c>
      <c r="N1820" s="205" t="s">
        <v>41</v>
      </c>
      <c r="O1820" s="85"/>
      <c r="P1820" s="206">
        <f>O1820*H1820</f>
        <v>0</v>
      </c>
      <c r="Q1820" s="206">
        <v>0</v>
      </c>
      <c r="R1820" s="206">
        <f>Q1820*H1820</f>
        <v>0</v>
      </c>
      <c r="S1820" s="206">
        <v>0</v>
      </c>
      <c r="T1820" s="207">
        <f>S1820*H1820</f>
        <v>0</v>
      </c>
      <c r="U1820" s="32"/>
      <c r="V1820" s="32"/>
      <c r="W1820" s="32"/>
      <c r="X1820" s="32"/>
      <c r="Y1820" s="32"/>
      <c r="Z1820" s="32"/>
      <c r="AA1820" s="32"/>
      <c r="AB1820" s="32"/>
      <c r="AC1820" s="32"/>
      <c r="AD1820" s="32"/>
      <c r="AE1820" s="32"/>
      <c r="AR1820" s="208" t="s">
        <v>112</v>
      </c>
      <c r="AT1820" s="208" t="s">
        <v>108</v>
      </c>
      <c r="AU1820" s="208" t="s">
        <v>76</v>
      </c>
      <c r="AY1820" s="11" t="s">
        <v>113</v>
      </c>
      <c r="BE1820" s="209">
        <f>IF(N1820="základní",J1820,0)</f>
        <v>0</v>
      </c>
      <c r="BF1820" s="209">
        <f>IF(N1820="snížená",J1820,0)</f>
        <v>0</v>
      </c>
      <c r="BG1820" s="209">
        <f>IF(N1820="zákl. přenesená",J1820,0)</f>
        <v>0</v>
      </c>
      <c r="BH1820" s="209">
        <f>IF(N1820="sníž. přenesená",J1820,0)</f>
        <v>0</v>
      </c>
      <c r="BI1820" s="209">
        <f>IF(N1820="nulová",J1820,0)</f>
        <v>0</v>
      </c>
      <c r="BJ1820" s="11" t="s">
        <v>84</v>
      </c>
      <c r="BK1820" s="209">
        <f>ROUND(I1820*H1820,2)</f>
        <v>0</v>
      </c>
      <c r="BL1820" s="11" t="s">
        <v>112</v>
      </c>
      <c r="BM1820" s="208" t="s">
        <v>3082</v>
      </c>
    </row>
    <row r="1821" s="2" customFormat="1">
      <c r="A1821" s="32"/>
      <c r="B1821" s="33"/>
      <c r="C1821" s="34"/>
      <c r="D1821" s="210" t="s">
        <v>115</v>
      </c>
      <c r="E1821" s="34"/>
      <c r="F1821" s="211" t="s">
        <v>3083</v>
      </c>
      <c r="G1821" s="34"/>
      <c r="H1821" s="34"/>
      <c r="I1821" s="134"/>
      <c r="J1821" s="34"/>
      <c r="K1821" s="34"/>
      <c r="L1821" s="38"/>
      <c r="M1821" s="212"/>
      <c r="N1821" s="213"/>
      <c r="O1821" s="85"/>
      <c r="P1821" s="85"/>
      <c r="Q1821" s="85"/>
      <c r="R1821" s="85"/>
      <c r="S1821" s="85"/>
      <c r="T1821" s="86"/>
      <c r="U1821" s="32"/>
      <c r="V1821" s="32"/>
      <c r="W1821" s="32"/>
      <c r="X1821" s="32"/>
      <c r="Y1821" s="32"/>
      <c r="Z1821" s="32"/>
      <c r="AA1821" s="32"/>
      <c r="AB1821" s="32"/>
      <c r="AC1821" s="32"/>
      <c r="AD1821" s="32"/>
      <c r="AE1821" s="32"/>
      <c r="AT1821" s="11" t="s">
        <v>115</v>
      </c>
      <c r="AU1821" s="11" t="s">
        <v>76</v>
      </c>
    </row>
    <row r="1822" s="2" customFormat="1">
      <c r="A1822" s="32"/>
      <c r="B1822" s="33"/>
      <c r="C1822" s="34"/>
      <c r="D1822" s="210" t="s">
        <v>117</v>
      </c>
      <c r="E1822" s="34"/>
      <c r="F1822" s="214" t="s">
        <v>3073</v>
      </c>
      <c r="G1822" s="34"/>
      <c r="H1822" s="34"/>
      <c r="I1822" s="134"/>
      <c r="J1822" s="34"/>
      <c r="K1822" s="34"/>
      <c r="L1822" s="38"/>
      <c r="M1822" s="212"/>
      <c r="N1822" s="213"/>
      <c r="O1822" s="85"/>
      <c r="P1822" s="85"/>
      <c r="Q1822" s="85"/>
      <c r="R1822" s="85"/>
      <c r="S1822" s="85"/>
      <c r="T1822" s="86"/>
      <c r="U1822" s="32"/>
      <c r="V1822" s="32"/>
      <c r="W1822" s="32"/>
      <c r="X1822" s="32"/>
      <c r="Y1822" s="32"/>
      <c r="Z1822" s="32"/>
      <c r="AA1822" s="32"/>
      <c r="AB1822" s="32"/>
      <c r="AC1822" s="32"/>
      <c r="AD1822" s="32"/>
      <c r="AE1822" s="32"/>
      <c r="AT1822" s="11" t="s">
        <v>117</v>
      </c>
      <c r="AU1822" s="11" t="s">
        <v>76</v>
      </c>
    </row>
    <row r="1823" s="2" customFormat="1" ht="16.5" customHeight="1">
      <c r="A1823" s="32"/>
      <c r="B1823" s="33"/>
      <c r="C1823" s="196" t="s">
        <v>3084</v>
      </c>
      <c r="D1823" s="196" t="s">
        <v>108</v>
      </c>
      <c r="E1823" s="197" t="s">
        <v>3085</v>
      </c>
      <c r="F1823" s="198" t="s">
        <v>3086</v>
      </c>
      <c r="G1823" s="199" t="s">
        <v>571</v>
      </c>
      <c r="H1823" s="200">
        <v>50</v>
      </c>
      <c r="I1823" s="201"/>
      <c r="J1823" s="202">
        <f>ROUND(I1823*H1823,2)</f>
        <v>0</v>
      </c>
      <c r="K1823" s="203"/>
      <c r="L1823" s="38"/>
      <c r="M1823" s="204" t="s">
        <v>1</v>
      </c>
      <c r="N1823" s="205" t="s">
        <v>41</v>
      </c>
      <c r="O1823" s="85"/>
      <c r="P1823" s="206">
        <f>O1823*H1823</f>
        <v>0</v>
      </c>
      <c r="Q1823" s="206">
        <v>0</v>
      </c>
      <c r="R1823" s="206">
        <f>Q1823*H1823</f>
        <v>0</v>
      </c>
      <c r="S1823" s="206">
        <v>0</v>
      </c>
      <c r="T1823" s="207">
        <f>S1823*H1823</f>
        <v>0</v>
      </c>
      <c r="U1823" s="32"/>
      <c r="V1823" s="32"/>
      <c r="W1823" s="32"/>
      <c r="X1823" s="32"/>
      <c r="Y1823" s="32"/>
      <c r="Z1823" s="32"/>
      <c r="AA1823" s="32"/>
      <c r="AB1823" s="32"/>
      <c r="AC1823" s="32"/>
      <c r="AD1823" s="32"/>
      <c r="AE1823" s="32"/>
      <c r="AR1823" s="208" t="s">
        <v>112</v>
      </c>
      <c r="AT1823" s="208" t="s">
        <v>108</v>
      </c>
      <c r="AU1823" s="208" t="s">
        <v>76</v>
      </c>
      <c r="AY1823" s="11" t="s">
        <v>113</v>
      </c>
      <c r="BE1823" s="209">
        <f>IF(N1823="základní",J1823,0)</f>
        <v>0</v>
      </c>
      <c r="BF1823" s="209">
        <f>IF(N1823="snížená",J1823,0)</f>
        <v>0</v>
      </c>
      <c r="BG1823" s="209">
        <f>IF(N1823="zákl. přenesená",J1823,0)</f>
        <v>0</v>
      </c>
      <c r="BH1823" s="209">
        <f>IF(N1823="sníž. přenesená",J1823,0)</f>
        <v>0</v>
      </c>
      <c r="BI1823" s="209">
        <f>IF(N1823="nulová",J1823,0)</f>
        <v>0</v>
      </c>
      <c r="BJ1823" s="11" t="s">
        <v>84</v>
      </c>
      <c r="BK1823" s="209">
        <f>ROUND(I1823*H1823,2)</f>
        <v>0</v>
      </c>
      <c r="BL1823" s="11" t="s">
        <v>112</v>
      </c>
      <c r="BM1823" s="208" t="s">
        <v>3087</v>
      </c>
    </row>
    <row r="1824" s="2" customFormat="1">
      <c r="A1824" s="32"/>
      <c r="B1824" s="33"/>
      <c r="C1824" s="34"/>
      <c r="D1824" s="210" t="s">
        <v>115</v>
      </c>
      <c r="E1824" s="34"/>
      <c r="F1824" s="211" t="s">
        <v>3088</v>
      </c>
      <c r="G1824" s="34"/>
      <c r="H1824" s="34"/>
      <c r="I1824" s="134"/>
      <c r="J1824" s="34"/>
      <c r="K1824" s="34"/>
      <c r="L1824" s="38"/>
      <c r="M1824" s="212"/>
      <c r="N1824" s="213"/>
      <c r="O1824" s="85"/>
      <c r="P1824" s="85"/>
      <c r="Q1824" s="85"/>
      <c r="R1824" s="85"/>
      <c r="S1824" s="85"/>
      <c r="T1824" s="86"/>
      <c r="U1824" s="32"/>
      <c r="V1824" s="32"/>
      <c r="W1824" s="32"/>
      <c r="X1824" s="32"/>
      <c r="Y1824" s="32"/>
      <c r="Z1824" s="32"/>
      <c r="AA1824" s="32"/>
      <c r="AB1824" s="32"/>
      <c r="AC1824" s="32"/>
      <c r="AD1824" s="32"/>
      <c r="AE1824" s="32"/>
      <c r="AT1824" s="11" t="s">
        <v>115</v>
      </c>
      <c r="AU1824" s="11" t="s">
        <v>76</v>
      </c>
    </row>
    <row r="1825" s="2" customFormat="1">
      <c r="A1825" s="32"/>
      <c r="B1825" s="33"/>
      <c r="C1825" s="34"/>
      <c r="D1825" s="210" t="s">
        <v>117</v>
      </c>
      <c r="E1825" s="34"/>
      <c r="F1825" s="214" t="s">
        <v>3073</v>
      </c>
      <c r="G1825" s="34"/>
      <c r="H1825" s="34"/>
      <c r="I1825" s="134"/>
      <c r="J1825" s="34"/>
      <c r="K1825" s="34"/>
      <c r="L1825" s="38"/>
      <c r="M1825" s="212"/>
      <c r="N1825" s="213"/>
      <c r="O1825" s="85"/>
      <c r="P1825" s="85"/>
      <c r="Q1825" s="85"/>
      <c r="R1825" s="85"/>
      <c r="S1825" s="85"/>
      <c r="T1825" s="86"/>
      <c r="U1825" s="32"/>
      <c r="V1825" s="32"/>
      <c r="W1825" s="32"/>
      <c r="X1825" s="32"/>
      <c r="Y1825" s="32"/>
      <c r="Z1825" s="32"/>
      <c r="AA1825" s="32"/>
      <c r="AB1825" s="32"/>
      <c r="AC1825" s="32"/>
      <c r="AD1825" s="32"/>
      <c r="AE1825" s="32"/>
      <c r="AT1825" s="11" t="s">
        <v>117</v>
      </c>
      <c r="AU1825" s="11" t="s">
        <v>76</v>
      </c>
    </row>
    <row r="1826" s="2" customFormat="1" ht="16.5" customHeight="1">
      <c r="A1826" s="32"/>
      <c r="B1826" s="33"/>
      <c r="C1826" s="196" t="s">
        <v>3089</v>
      </c>
      <c r="D1826" s="196" t="s">
        <v>108</v>
      </c>
      <c r="E1826" s="197" t="s">
        <v>3090</v>
      </c>
      <c r="F1826" s="198" t="s">
        <v>3091</v>
      </c>
      <c r="G1826" s="199" t="s">
        <v>571</v>
      </c>
      <c r="H1826" s="200">
        <v>10</v>
      </c>
      <c r="I1826" s="201"/>
      <c r="J1826" s="202">
        <f>ROUND(I1826*H1826,2)</f>
        <v>0</v>
      </c>
      <c r="K1826" s="203"/>
      <c r="L1826" s="38"/>
      <c r="M1826" s="204" t="s">
        <v>1</v>
      </c>
      <c r="N1826" s="205" t="s">
        <v>41</v>
      </c>
      <c r="O1826" s="85"/>
      <c r="P1826" s="206">
        <f>O1826*H1826</f>
        <v>0</v>
      </c>
      <c r="Q1826" s="206">
        <v>0</v>
      </c>
      <c r="R1826" s="206">
        <f>Q1826*H1826</f>
        <v>0</v>
      </c>
      <c r="S1826" s="206">
        <v>0</v>
      </c>
      <c r="T1826" s="207">
        <f>S1826*H1826</f>
        <v>0</v>
      </c>
      <c r="U1826" s="32"/>
      <c r="V1826" s="32"/>
      <c r="W1826" s="32"/>
      <c r="X1826" s="32"/>
      <c r="Y1826" s="32"/>
      <c r="Z1826" s="32"/>
      <c r="AA1826" s="32"/>
      <c r="AB1826" s="32"/>
      <c r="AC1826" s="32"/>
      <c r="AD1826" s="32"/>
      <c r="AE1826" s="32"/>
      <c r="AR1826" s="208" t="s">
        <v>112</v>
      </c>
      <c r="AT1826" s="208" t="s">
        <v>108</v>
      </c>
      <c r="AU1826" s="208" t="s">
        <v>76</v>
      </c>
      <c r="AY1826" s="11" t="s">
        <v>113</v>
      </c>
      <c r="BE1826" s="209">
        <f>IF(N1826="základní",J1826,0)</f>
        <v>0</v>
      </c>
      <c r="BF1826" s="209">
        <f>IF(N1826="snížená",J1826,0)</f>
        <v>0</v>
      </c>
      <c r="BG1826" s="209">
        <f>IF(N1826="zákl. přenesená",J1826,0)</f>
        <v>0</v>
      </c>
      <c r="BH1826" s="209">
        <f>IF(N1826="sníž. přenesená",J1826,0)</f>
        <v>0</v>
      </c>
      <c r="BI1826" s="209">
        <f>IF(N1826="nulová",J1826,0)</f>
        <v>0</v>
      </c>
      <c r="BJ1826" s="11" t="s">
        <v>84</v>
      </c>
      <c r="BK1826" s="209">
        <f>ROUND(I1826*H1826,2)</f>
        <v>0</v>
      </c>
      <c r="BL1826" s="11" t="s">
        <v>112</v>
      </c>
      <c r="BM1826" s="208" t="s">
        <v>3092</v>
      </c>
    </row>
    <row r="1827" s="2" customFormat="1">
      <c r="A1827" s="32"/>
      <c r="B1827" s="33"/>
      <c r="C1827" s="34"/>
      <c r="D1827" s="210" t="s">
        <v>115</v>
      </c>
      <c r="E1827" s="34"/>
      <c r="F1827" s="211" t="s">
        <v>3093</v>
      </c>
      <c r="G1827" s="34"/>
      <c r="H1827" s="34"/>
      <c r="I1827" s="134"/>
      <c r="J1827" s="34"/>
      <c r="K1827" s="34"/>
      <c r="L1827" s="38"/>
      <c r="M1827" s="212"/>
      <c r="N1827" s="213"/>
      <c r="O1827" s="85"/>
      <c r="P1827" s="85"/>
      <c r="Q1827" s="85"/>
      <c r="R1827" s="85"/>
      <c r="S1827" s="85"/>
      <c r="T1827" s="86"/>
      <c r="U1827" s="32"/>
      <c r="V1827" s="32"/>
      <c r="W1827" s="32"/>
      <c r="X1827" s="32"/>
      <c r="Y1827" s="32"/>
      <c r="Z1827" s="32"/>
      <c r="AA1827" s="32"/>
      <c r="AB1827" s="32"/>
      <c r="AC1827" s="32"/>
      <c r="AD1827" s="32"/>
      <c r="AE1827" s="32"/>
      <c r="AT1827" s="11" t="s">
        <v>115</v>
      </c>
      <c r="AU1827" s="11" t="s">
        <v>76</v>
      </c>
    </row>
    <row r="1828" s="2" customFormat="1">
      <c r="A1828" s="32"/>
      <c r="B1828" s="33"/>
      <c r="C1828" s="34"/>
      <c r="D1828" s="210" t="s">
        <v>117</v>
      </c>
      <c r="E1828" s="34"/>
      <c r="F1828" s="214" t="s">
        <v>3073</v>
      </c>
      <c r="G1828" s="34"/>
      <c r="H1828" s="34"/>
      <c r="I1828" s="134"/>
      <c r="J1828" s="34"/>
      <c r="K1828" s="34"/>
      <c r="L1828" s="38"/>
      <c r="M1828" s="212"/>
      <c r="N1828" s="213"/>
      <c r="O1828" s="85"/>
      <c r="P1828" s="85"/>
      <c r="Q1828" s="85"/>
      <c r="R1828" s="85"/>
      <c r="S1828" s="85"/>
      <c r="T1828" s="86"/>
      <c r="U1828" s="32"/>
      <c r="V1828" s="32"/>
      <c r="W1828" s="32"/>
      <c r="X1828" s="32"/>
      <c r="Y1828" s="32"/>
      <c r="Z1828" s="32"/>
      <c r="AA1828" s="32"/>
      <c r="AB1828" s="32"/>
      <c r="AC1828" s="32"/>
      <c r="AD1828" s="32"/>
      <c r="AE1828" s="32"/>
      <c r="AT1828" s="11" t="s">
        <v>117</v>
      </c>
      <c r="AU1828" s="11" t="s">
        <v>76</v>
      </c>
    </row>
    <row r="1829" s="2" customFormat="1" ht="16.5" customHeight="1">
      <c r="A1829" s="32"/>
      <c r="B1829" s="33"/>
      <c r="C1829" s="196" t="s">
        <v>3094</v>
      </c>
      <c r="D1829" s="196" t="s">
        <v>108</v>
      </c>
      <c r="E1829" s="197" t="s">
        <v>3095</v>
      </c>
      <c r="F1829" s="198" t="s">
        <v>3096</v>
      </c>
      <c r="G1829" s="199" t="s">
        <v>121</v>
      </c>
      <c r="H1829" s="200">
        <v>10</v>
      </c>
      <c r="I1829" s="201"/>
      <c r="J1829" s="202">
        <f>ROUND(I1829*H1829,2)</f>
        <v>0</v>
      </c>
      <c r="K1829" s="203"/>
      <c r="L1829" s="38"/>
      <c r="M1829" s="204" t="s">
        <v>1</v>
      </c>
      <c r="N1829" s="205" t="s">
        <v>41</v>
      </c>
      <c r="O1829" s="85"/>
      <c r="P1829" s="206">
        <f>O1829*H1829</f>
        <v>0</v>
      </c>
      <c r="Q1829" s="206">
        <v>0</v>
      </c>
      <c r="R1829" s="206">
        <f>Q1829*H1829</f>
        <v>0</v>
      </c>
      <c r="S1829" s="206">
        <v>0</v>
      </c>
      <c r="T1829" s="207">
        <f>S1829*H1829</f>
        <v>0</v>
      </c>
      <c r="U1829" s="32"/>
      <c r="V1829" s="32"/>
      <c r="W1829" s="32"/>
      <c r="X1829" s="32"/>
      <c r="Y1829" s="32"/>
      <c r="Z1829" s="32"/>
      <c r="AA1829" s="32"/>
      <c r="AB1829" s="32"/>
      <c r="AC1829" s="32"/>
      <c r="AD1829" s="32"/>
      <c r="AE1829" s="32"/>
      <c r="AR1829" s="208" t="s">
        <v>112</v>
      </c>
      <c r="AT1829" s="208" t="s">
        <v>108</v>
      </c>
      <c r="AU1829" s="208" t="s">
        <v>76</v>
      </c>
      <c r="AY1829" s="11" t="s">
        <v>113</v>
      </c>
      <c r="BE1829" s="209">
        <f>IF(N1829="základní",J1829,0)</f>
        <v>0</v>
      </c>
      <c r="BF1829" s="209">
        <f>IF(N1829="snížená",J1829,0)</f>
        <v>0</v>
      </c>
      <c r="BG1829" s="209">
        <f>IF(N1829="zákl. přenesená",J1829,0)</f>
        <v>0</v>
      </c>
      <c r="BH1829" s="209">
        <f>IF(N1829="sníž. přenesená",J1829,0)</f>
        <v>0</v>
      </c>
      <c r="BI1829" s="209">
        <f>IF(N1829="nulová",J1829,0)</f>
        <v>0</v>
      </c>
      <c r="BJ1829" s="11" t="s">
        <v>84</v>
      </c>
      <c r="BK1829" s="209">
        <f>ROUND(I1829*H1829,2)</f>
        <v>0</v>
      </c>
      <c r="BL1829" s="11" t="s">
        <v>112</v>
      </c>
      <c r="BM1829" s="208" t="s">
        <v>3097</v>
      </c>
    </row>
    <row r="1830" s="2" customFormat="1">
      <c r="A1830" s="32"/>
      <c r="B1830" s="33"/>
      <c r="C1830" s="34"/>
      <c r="D1830" s="210" t="s">
        <v>115</v>
      </c>
      <c r="E1830" s="34"/>
      <c r="F1830" s="211" t="s">
        <v>3098</v>
      </c>
      <c r="G1830" s="34"/>
      <c r="H1830" s="34"/>
      <c r="I1830" s="134"/>
      <c r="J1830" s="34"/>
      <c r="K1830" s="34"/>
      <c r="L1830" s="38"/>
      <c r="M1830" s="212"/>
      <c r="N1830" s="213"/>
      <c r="O1830" s="85"/>
      <c r="P1830" s="85"/>
      <c r="Q1830" s="85"/>
      <c r="R1830" s="85"/>
      <c r="S1830" s="85"/>
      <c r="T1830" s="86"/>
      <c r="U1830" s="32"/>
      <c r="V1830" s="32"/>
      <c r="W1830" s="32"/>
      <c r="X1830" s="32"/>
      <c r="Y1830" s="32"/>
      <c r="Z1830" s="32"/>
      <c r="AA1830" s="32"/>
      <c r="AB1830" s="32"/>
      <c r="AC1830" s="32"/>
      <c r="AD1830" s="32"/>
      <c r="AE1830" s="32"/>
      <c r="AT1830" s="11" t="s">
        <v>115</v>
      </c>
      <c r="AU1830" s="11" t="s">
        <v>76</v>
      </c>
    </row>
    <row r="1831" s="2" customFormat="1">
      <c r="A1831" s="32"/>
      <c r="B1831" s="33"/>
      <c r="C1831" s="34"/>
      <c r="D1831" s="210" t="s">
        <v>117</v>
      </c>
      <c r="E1831" s="34"/>
      <c r="F1831" s="214" t="s">
        <v>3099</v>
      </c>
      <c r="G1831" s="34"/>
      <c r="H1831" s="34"/>
      <c r="I1831" s="134"/>
      <c r="J1831" s="34"/>
      <c r="K1831" s="34"/>
      <c r="L1831" s="38"/>
      <c r="M1831" s="212"/>
      <c r="N1831" s="213"/>
      <c r="O1831" s="85"/>
      <c r="P1831" s="85"/>
      <c r="Q1831" s="85"/>
      <c r="R1831" s="85"/>
      <c r="S1831" s="85"/>
      <c r="T1831" s="86"/>
      <c r="U1831" s="32"/>
      <c r="V1831" s="32"/>
      <c r="W1831" s="32"/>
      <c r="X1831" s="32"/>
      <c r="Y1831" s="32"/>
      <c r="Z1831" s="32"/>
      <c r="AA1831" s="32"/>
      <c r="AB1831" s="32"/>
      <c r="AC1831" s="32"/>
      <c r="AD1831" s="32"/>
      <c r="AE1831" s="32"/>
      <c r="AT1831" s="11" t="s">
        <v>117</v>
      </c>
      <c r="AU1831" s="11" t="s">
        <v>76</v>
      </c>
    </row>
    <row r="1832" s="2" customFormat="1" ht="16.5" customHeight="1">
      <c r="A1832" s="32"/>
      <c r="B1832" s="33"/>
      <c r="C1832" s="196" t="s">
        <v>3100</v>
      </c>
      <c r="D1832" s="196" t="s">
        <v>108</v>
      </c>
      <c r="E1832" s="197" t="s">
        <v>3101</v>
      </c>
      <c r="F1832" s="198" t="s">
        <v>3102</v>
      </c>
      <c r="G1832" s="199" t="s">
        <v>571</v>
      </c>
      <c r="H1832" s="200">
        <v>15</v>
      </c>
      <c r="I1832" s="201"/>
      <c r="J1832" s="202">
        <f>ROUND(I1832*H1832,2)</f>
        <v>0</v>
      </c>
      <c r="K1832" s="203"/>
      <c r="L1832" s="38"/>
      <c r="M1832" s="204" t="s">
        <v>1</v>
      </c>
      <c r="N1832" s="205" t="s">
        <v>41</v>
      </c>
      <c r="O1832" s="85"/>
      <c r="P1832" s="206">
        <f>O1832*H1832</f>
        <v>0</v>
      </c>
      <c r="Q1832" s="206">
        <v>0</v>
      </c>
      <c r="R1832" s="206">
        <f>Q1832*H1832</f>
        <v>0</v>
      </c>
      <c r="S1832" s="206">
        <v>0</v>
      </c>
      <c r="T1832" s="207">
        <f>S1832*H1832</f>
        <v>0</v>
      </c>
      <c r="U1832" s="32"/>
      <c r="V1832" s="32"/>
      <c r="W1832" s="32"/>
      <c r="X1832" s="32"/>
      <c r="Y1832" s="32"/>
      <c r="Z1832" s="32"/>
      <c r="AA1832" s="32"/>
      <c r="AB1832" s="32"/>
      <c r="AC1832" s="32"/>
      <c r="AD1832" s="32"/>
      <c r="AE1832" s="32"/>
      <c r="AR1832" s="208" t="s">
        <v>112</v>
      </c>
      <c r="AT1832" s="208" t="s">
        <v>108</v>
      </c>
      <c r="AU1832" s="208" t="s">
        <v>76</v>
      </c>
      <c r="AY1832" s="11" t="s">
        <v>113</v>
      </c>
      <c r="BE1832" s="209">
        <f>IF(N1832="základní",J1832,0)</f>
        <v>0</v>
      </c>
      <c r="BF1832" s="209">
        <f>IF(N1832="snížená",J1832,0)</f>
        <v>0</v>
      </c>
      <c r="BG1832" s="209">
        <f>IF(N1832="zákl. přenesená",J1832,0)</f>
        <v>0</v>
      </c>
      <c r="BH1832" s="209">
        <f>IF(N1832="sníž. přenesená",J1832,0)</f>
        <v>0</v>
      </c>
      <c r="BI1832" s="209">
        <f>IF(N1832="nulová",J1832,0)</f>
        <v>0</v>
      </c>
      <c r="BJ1832" s="11" t="s">
        <v>84</v>
      </c>
      <c r="BK1832" s="209">
        <f>ROUND(I1832*H1832,2)</f>
        <v>0</v>
      </c>
      <c r="BL1832" s="11" t="s">
        <v>112</v>
      </c>
      <c r="BM1832" s="208" t="s">
        <v>3103</v>
      </c>
    </row>
    <row r="1833" s="2" customFormat="1">
      <c r="A1833" s="32"/>
      <c r="B1833" s="33"/>
      <c r="C1833" s="34"/>
      <c r="D1833" s="210" t="s">
        <v>115</v>
      </c>
      <c r="E1833" s="34"/>
      <c r="F1833" s="211" t="s">
        <v>3104</v>
      </c>
      <c r="G1833" s="34"/>
      <c r="H1833" s="34"/>
      <c r="I1833" s="134"/>
      <c r="J1833" s="34"/>
      <c r="K1833" s="34"/>
      <c r="L1833" s="38"/>
      <c r="M1833" s="212"/>
      <c r="N1833" s="213"/>
      <c r="O1833" s="85"/>
      <c r="P1833" s="85"/>
      <c r="Q1833" s="85"/>
      <c r="R1833" s="85"/>
      <c r="S1833" s="85"/>
      <c r="T1833" s="86"/>
      <c r="U1833" s="32"/>
      <c r="V1833" s="32"/>
      <c r="W1833" s="32"/>
      <c r="X1833" s="32"/>
      <c r="Y1833" s="32"/>
      <c r="Z1833" s="32"/>
      <c r="AA1833" s="32"/>
      <c r="AB1833" s="32"/>
      <c r="AC1833" s="32"/>
      <c r="AD1833" s="32"/>
      <c r="AE1833" s="32"/>
      <c r="AT1833" s="11" t="s">
        <v>115</v>
      </c>
      <c r="AU1833" s="11" t="s">
        <v>76</v>
      </c>
    </row>
    <row r="1834" s="2" customFormat="1">
      <c r="A1834" s="32"/>
      <c r="B1834" s="33"/>
      <c r="C1834" s="34"/>
      <c r="D1834" s="210" t="s">
        <v>117</v>
      </c>
      <c r="E1834" s="34"/>
      <c r="F1834" s="214" t="s">
        <v>3099</v>
      </c>
      <c r="G1834" s="34"/>
      <c r="H1834" s="34"/>
      <c r="I1834" s="134"/>
      <c r="J1834" s="34"/>
      <c r="K1834" s="34"/>
      <c r="L1834" s="38"/>
      <c r="M1834" s="212"/>
      <c r="N1834" s="213"/>
      <c r="O1834" s="85"/>
      <c r="P1834" s="85"/>
      <c r="Q1834" s="85"/>
      <c r="R1834" s="85"/>
      <c r="S1834" s="85"/>
      <c r="T1834" s="86"/>
      <c r="U1834" s="32"/>
      <c r="V1834" s="32"/>
      <c r="W1834" s="32"/>
      <c r="X1834" s="32"/>
      <c r="Y1834" s="32"/>
      <c r="Z1834" s="32"/>
      <c r="AA1834" s="32"/>
      <c r="AB1834" s="32"/>
      <c r="AC1834" s="32"/>
      <c r="AD1834" s="32"/>
      <c r="AE1834" s="32"/>
      <c r="AT1834" s="11" t="s">
        <v>117</v>
      </c>
      <c r="AU1834" s="11" t="s">
        <v>76</v>
      </c>
    </row>
    <row r="1835" s="2" customFormat="1" ht="16.5" customHeight="1">
      <c r="A1835" s="32"/>
      <c r="B1835" s="33"/>
      <c r="C1835" s="196" t="s">
        <v>3105</v>
      </c>
      <c r="D1835" s="196" t="s">
        <v>108</v>
      </c>
      <c r="E1835" s="197" t="s">
        <v>3106</v>
      </c>
      <c r="F1835" s="198" t="s">
        <v>3107</v>
      </c>
      <c r="G1835" s="199" t="s">
        <v>571</v>
      </c>
      <c r="H1835" s="200">
        <v>10</v>
      </c>
      <c r="I1835" s="201"/>
      <c r="J1835" s="202">
        <f>ROUND(I1835*H1835,2)</f>
        <v>0</v>
      </c>
      <c r="K1835" s="203"/>
      <c r="L1835" s="38"/>
      <c r="M1835" s="204" t="s">
        <v>1</v>
      </c>
      <c r="N1835" s="205" t="s">
        <v>41</v>
      </c>
      <c r="O1835" s="85"/>
      <c r="P1835" s="206">
        <f>O1835*H1835</f>
        <v>0</v>
      </c>
      <c r="Q1835" s="206">
        <v>0</v>
      </c>
      <c r="R1835" s="206">
        <f>Q1835*H1835</f>
        <v>0</v>
      </c>
      <c r="S1835" s="206">
        <v>0</v>
      </c>
      <c r="T1835" s="207">
        <f>S1835*H1835</f>
        <v>0</v>
      </c>
      <c r="U1835" s="32"/>
      <c r="V1835" s="32"/>
      <c r="W1835" s="32"/>
      <c r="X1835" s="32"/>
      <c r="Y1835" s="32"/>
      <c r="Z1835" s="32"/>
      <c r="AA1835" s="32"/>
      <c r="AB1835" s="32"/>
      <c r="AC1835" s="32"/>
      <c r="AD1835" s="32"/>
      <c r="AE1835" s="32"/>
      <c r="AR1835" s="208" t="s">
        <v>112</v>
      </c>
      <c r="AT1835" s="208" t="s">
        <v>108</v>
      </c>
      <c r="AU1835" s="208" t="s">
        <v>76</v>
      </c>
      <c r="AY1835" s="11" t="s">
        <v>113</v>
      </c>
      <c r="BE1835" s="209">
        <f>IF(N1835="základní",J1835,0)</f>
        <v>0</v>
      </c>
      <c r="BF1835" s="209">
        <f>IF(N1835="snížená",J1835,0)</f>
        <v>0</v>
      </c>
      <c r="BG1835" s="209">
        <f>IF(N1835="zákl. přenesená",J1835,0)</f>
        <v>0</v>
      </c>
      <c r="BH1835" s="209">
        <f>IF(N1835="sníž. přenesená",J1835,0)</f>
        <v>0</v>
      </c>
      <c r="BI1835" s="209">
        <f>IF(N1835="nulová",J1835,0)</f>
        <v>0</v>
      </c>
      <c r="BJ1835" s="11" t="s">
        <v>84</v>
      </c>
      <c r="BK1835" s="209">
        <f>ROUND(I1835*H1835,2)</f>
        <v>0</v>
      </c>
      <c r="BL1835" s="11" t="s">
        <v>112</v>
      </c>
      <c r="BM1835" s="208" t="s">
        <v>3108</v>
      </c>
    </row>
    <row r="1836" s="2" customFormat="1">
      <c r="A1836" s="32"/>
      <c r="B1836" s="33"/>
      <c r="C1836" s="34"/>
      <c r="D1836" s="210" t="s">
        <v>115</v>
      </c>
      <c r="E1836" s="34"/>
      <c r="F1836" s="211" t="s">
        <v>3109</v>
      </c>
      <c r="G1836" s="34"/>
      <c r="H1836" s="34"/>
      <c r="I1836" s="134"/>
      <c r="J1836" s="34"/>
      <c r="K1836" s="34"/>
      <c r="L1836" s="38"/>
      <c r="M1836" s="212"/>
      <c r="N1836" s="213"/>
      <c r="O1836" s="85"/>
      <c r="P1836" s="85"/>
      <c r="Q1836" s="85"/>
      <c r="R1836" s="85"/>
      <c r="S1836" s="85"/>
      <c r="T1836" s="86"/>
      <c r="U1836" s="32"/>
      <c r="V1836" s="32"/>
      <c r="W1836" s="32"/>
      <c r="X1836" s="32"/>
      <c r="Y1836" s="32"/>
      <c r="Z1836" s="32"/>
      <c r="AA1836" s="32"/>
      <c r="AB1836" s="32"/>
      <c r="AC1836" s="32"/>
      <c r="AD1836" s="32"/>
      <c r="AE1836" s="32"/>
      <c r="AT1836" s="11" t="s">
        <v>115</v>
      </c>
      <c r="AU1836" s="11" t="s">
        <v>76</v>
      </c>
    </row>
    <row r="1837" s="2" customFormat="1">
      <c r="A1837" s="32"/>
      <c r="B1837" s="33"/>
      <c r="C1837" s="34"/>
      <c r="D1837" s="210" t="s">
        <v>117</v>
      </c>
      <c r="E1837" s="34"/>
      <c r="F1837" s="214" t="s">
        <v>3110</v>
      </c>
      <c r="G1837" s="34"/>
      <c r="H1837" s="34"/>
      <c r="I1837" s="134"/>
      <c r="J1837" s="34"/>
      <c r="K1837" s="34"/>
      <c r="L1837" s="38"/>
      <c r="M1837" s="212"/>
      <c r="N1837" s="213"/>
      <c r="O1837" s="85"/>
      <c r="P1837" s="85"/>
      <c r="Q1837" s="85"/>
      <c r="R1837" s="85"/>
      <c r="S1837" s="85"/>
      <c r="T1837" s="86"/>
      <c r="U1837" s="32"/>
      <c r="V1837" s="32"/>
      <c r="W1837" s="32"/>
      <c r="X1837" s="32"/>
      <c r="Y1837" s="32"/>
      <c r="Z1837" s="32"/>
      <c r="AA1837" s="32"/>
      <c r="AB1837" s="32"/>
      <c r="AC1837" s="32"/>
      <c r="AD1837" s="32"/>
      <c r="AE1837" s="32"/>
      <c r="AT1837" s="11" t="s">
        <v>117</v>
      </c>
      <c r="AU1837" s="11" t="s">
        <v>76</v>
      </c>
    </row>
    <row r="1838" s="2" customFormat="1" ht="16.5" customHeight="1">
      <c r="A1838" s="32"/>
      <c r="B1838" s="33"/>
      <c r="C1838" s="196" t="s">
        <v>3111</v>
      </c>
      <c r="D1838" s="196" t="s">
        <v>108</v>
      </c>
      <c r="E1838" s="197" t="s">
        <v>3112</v>
      </c>
      <c r="F1838" s="198" t="s">
        <v>3113</v>
      </c>
      <c r="G1838" s="199" t="s">
        <v>571</v>
      </c>
      <c r="H1838" s="200">
        <v>30</v>
      </c>
      <c r="I1838" s="201"/>
      <c r="J1838" s="202">
        <f>ROUND(I1838*H1838,2)</f>
        <v>0</v>
      </c>
      <c r="K1838" s="203"/>
      <c r="L1838" s="38"/>
      <c r="M1838" s="204" t="s">
        <v>1</v>
      </c>
      <c r="N1838" s="205" t="s">
        <v>41</v>
      </c>
      <c r="O1838" s="85"/>
      <c r="P1838" s="206">
        <f>O1838*H1838</f>
        <v>0</v>
      </c>
      <c r="Q1838" s="206">
        <v>0</v>
      </c>
      <c r="R1838" s="206">
        <f>Q1838*H1838</f>
        <v>0</v>
      </c>
      <c r="S1838" s="206">
        <v>0</v>
      </c>
      <c r="T1838" s="207">
        <f>S1838*H1838</f>
        <v>0</v>
      </c>
      <c r="U1838" s="32"/>
      <c r="V1838" s="32"/>
      <c r="W1838" s="32"/>
      <c r="X1838" s="32"/>
      <c r="Y1838" s="32"/>
      <c r="Z1838" s="32"/>
      <c r="AA1838" s="32"/>
      <c r="AB1838" s="32"/>
      <c r="AC1838" s="32"/>
      <c r="AD1838" s="32"/>
      <c r="AE1838" s="32"/>
      <c r="AR1838" s="208" t="s">
        <v>112</v>
      </c>
      <c r="AT1838" s="208" t="s">
        <v>108</v>
      </c>
      <c r="AU1838" s="208" t="s">
        <v>76</v>
      </c>
      <c r="AY1838" s="11" t="s">
        <v>113</v>
      </c>
      <c r="BE1838" s="209">
        <f>IF(N1838="základní",J1838,0)</f>
        <v>0</v>
      </c>
      <c r="BF1838" s="209">
        <f>IF(N1838="snížená",J1838,0)</f>
        <v>0</v>
      </c>
      <c r="BG1838" s="209">
        <f>IF(N1838="zákl. přenesená",J1838,0)</f>
        <v>0</v>
      </c>
      <c r="BH1838" s="209">
        <f>IF(N1838="sníž. přenesená",J1838,0)</f>
        <v>0</v>
      </c>
      <c r="BI1838" s="209">
        <f>IF(N1838="nulová",J1838,0)</f>
        <v>0</v>
      </c>
      <c r="BJ1838" s="11" t="s">
        <v>84</v>
      </c>
      <c r="BK1838" s="209">
        <f>ROUND(I1838*H1838,2)</f>
        <v>0</v>
      </c>
      <c r="BL1838" s="11" t="s">
        <v>112</v>
      </c>
      <c r="BM1838" s="208" t="s">
        <v>3114</v>
      </c>
    </row>
    <row r="1839" s="2" customFormat="1">
      <c r="A1839" s="32"/>
      <c r="B1839" s="33"/>
      <c r="C1839" s="34"/>
      <c r="D1839" s="210" t="s">
        <v>115</v>
      </c>
      <c r="E1839" s="34"/>
      <c r="F1839" s="211" t="s">
        <v>3115</v>
      </c>
      <c r="G1839" s="34"/>
      <c r="H1839" s="34"/>
      <c r="I1839" s="134"/>
      <c r="J1839" s="34"/>
      <c r="K1839" s="34"/>
      <c r="L1839" s="38"/>
      <c r="M1839" s="212"/>
      <c r="N1839" s="213"/>
      <c r="O1839" s="85"/>
      <c r="P1839" s="85"/>
      <c r="Q1839" s="85"/>
      <c r="R1839" s="85"/>
      <c r="S1839" s="85"/>
      <c r="T1839" s="86"/>
      <c r="U1839" s="32"/>
      <c r="V1839" s="32"/>
      <c r="W1839" s="32"/>
      <c r="X1839" s="32"/>
      <c r="Y1839" s="32"/>
      <c r="Z1839" s="32"/>
      <c r="AA1839" s="32"/>
      <c r="AB1839" s="32"/>
      <c r="AC1839" s="32"/>
      <c r="AD1839" s="32"/>
      <c r="AE1839" s="32"/>
      <c r="AT1839" s="11" t="s">
        <v>115</v>
      </c>
      <c r="AU1839" s="11" t="s">
        <v>76</v>
      </c>
    </row>
    <row r="1840" s="2" customFormat="1">
      <c r="A1840" s="32"/>
      <c r="B1840" s="33"/>
      <c r="C1840" s="34"/>
      <c r="D1840" s="210" t="s">
        <v>117</v>
      </c>
      <c r="E1840" s="34"/>
      <c r="F1840" s="214" t="s">
        <v>3110</v>
      </c>
      <c r="G1840" s="34"/>
      <c r="H1840" s="34"/>
      <c r="I1840" s="134"/>
      <c r="J1840" s="34"/>
      <c r="K1840" s="34"/>
      <c r="L1840" s="38"/>
      <c r="M1840" s="212"/>
      <c r="N1840" s="213"/>
      <c r="O1840" s="85"/>
      <c r="P1840" s="85"/>
      <c r="Q1840" s="85"/>
      <c r="R1840" s="85"/>
      <c r="S1840" s="85"/>
      <c r="T1840" s="86"/>
      <c r="U1840" s="32"/>
      <c r="V1840" s="32"/>
      <c r="W1840" s="32"/>
      <c r="X1840" s="32"/>
      <c r="Y1840" s="32"/>
      <c r="Z1840" s="32"/>
      <c r="AA1840" s="32"/>
      <c r="AB1840" s="32"/>
      <c r="AC1840" s="32"/>
      <c r="AD1840" s="32"/>
      <c r="AE1840" s="32"/>
      <c r="AT1840" s="11" t="s">
        <v>117</v>
      </c>
      <c r="AU1840" s="11" t="s">
        <v>76</v>
      </c>
    </row>
    <row r="1841" s="2" customFormat="1" ht="16.5" customHeight="1">
      <c r="A1841" s="32"/>
      <c r="B1841" s="33"/>
      <c r="C1841" s="196" t="s">
        <v>3116</v>
      </c>
      <c r="D1841" s="196" t="s">
        <v>108</v>
      </c>
      <c r="E1841" s="197" t="s">
        <v>3117</v>
      </c>
      <c r="F1841" s="198" t="s">
        <v>3118</v>
      </c>
      <c r="G1841" s="199" t="s">
        <v>571</v>
      </c>
      <c r="H1841" s="200">
        <v>10</v>
      </c>
      <c r="I1841" s="201"/>
      <c r="J1841" s="202">
        <f>ROUND(I1841*H1841,2)</f>
        <v>0</v>
      </c>
      <c r="K1841" s="203"/>
      <c r="L1841" s="38"/>
      <c r="M1841" s="204" t="s">
        <v>1</v>
      </c>
      <c r="N1841" s="205" t="s">
        <v>41</v>
      </c>
      <c r="O1841" s="85"/>
      <c r="P1841" s="206">
        <f>O1841*H1841</f>
        <v>0</v>
      </c>
      <c r="Q1841" s="206">
        <v>0</v>
      </c>
      <c r="R1841" s="206">
        <f>Q1841*H1841</f>
        <v>0</v>
      </c>
      <c r="S1841" s="206">
        <v>0</v>
      </c>
      <c r="T1841" s="207">
        <f>S1841*H1841</f>
        <v>0</v>
      </c>
      <c r="U1841" s="32"/>
      <c r="V1841" s="32"/>
      <c r="W1841" s="32"/>
      <c r="X1841" s="32"/>
      <c r="Y1841" s="32"/>
      <c r="Z1841" s="32"/>
      <c r="AA1841" s="32"/>
      <c r="AB1841" s="32"/>
      <c r="AC1841" s="32"/>
      <c r="AD1841" s="32"/>
      <c r="AE1841" s="32"/>
      <c r="AR1841" s="208" t="s">
        <v>112</v>
      </c>
      <c r="AT1841" s="208" t="s">
        <v>108</v>
      </c>
      <c r="AU1841" s="208" t="s">
        <v>76</v>
      </c>
      <c r="AY1841" s="11" t="s">
        <v>113</v>
      </c>
      <c r="BE1841" s="209">
        <f>IF(N1841="základní",J1841,0)</f>
        <v>0</v>
      </c>
      <c r="BF1841" s="209">
        <f>IF(N1841="snížená",J1841,0)</f>
        <v>0</v>
      </c>
      <c r="BG1841" s="209">
        <f>IF(N1841="zákl. přenesená",J1841,0)</f>
        <v>0</v>
      </c>
      <c r="BH1841" s="209">
        <f>IF(N1841="sníž. přenesená",J1841,0)</f>
        <v>0</v>
      </c>
      <c r="BI1841" s="209">
        <f>IF(N1841="nulová",J1841,0)</f>
        <v>0</v>
      </c>
      <c r="BJ1841" s="11" t="s">
        <v>84</v>
      </c>
      <c r="BK1841" s="209">
        <f>ROUND(I1841*H1841,2)</f>
        <v>0</v>
      </c>
      <c r="BL1841" s="11" t="s">
        <v>112</v>
      </c>
      <c r="BM1841" s="208" t="s">
        <v>3119</v>
      </c>
    </row>
    <row r="1842" s="2" customFormat="1">
      <c r="A1842" s="32"/>
      <c r="B1842" s="33"/>
      <c r="C1842" s="34"/>
      <c r="D1842" s="210" t="s">
        <v>115</v>
      </c>
      <c r="E1842" s="34"/>
      <c r="F1842" s="211" t="s">
        <v>3120</v>
      </c>
      <c r="G1842" s="34"/>
      <c r="H1842" s="34"/>
      <c r="I1842" s="134"/>
      <c r="J1842" s="34"/>
      <c r="K1842" s="34"/>
      <c r="L1842" s="38"/>
      <c r="M1842" s="212"/>
      <c r="N1842" s="213"/>
      <c r="O1842" s="85"/>
      <c r="P1842" s="85"/>
      <c r="Q1842" s="85"/>
      <c r="R1842" s="85"/>
      <c r="S1842" s="85"/>
      <c r="T1842" s="86"/>
      <c r="U1842" s="32"/>
      <c r="V1842" s="32"/>
      <c r="W1842" s="32"/>
      <c r="X1842" s="32"/>
      <c r="Y1842" s="32"/>
      <c r="Z1842" s="32"/>
      <c r="AA1842" s="32"/>
      <c r="AB1842" s="32"/>
      <c r="AC1842" s="32"/>
      <c r="AD1842" s="32"/>
      <c r="AE1842" s="32"/>
      <c r="AT1842" s="11" t="s">
        <v>115</v>
      </c>
      <c r="AU1842" s="11" t="s">
        <v>76</v>
      </c>
    </row>
    <row r="1843" s="2" customFormat="1">
      <c r="A1843" s="32"/>
      <c r="B1843" s="33"/>
      <c r="C1843" s="34"/>
      <c r="D1843" s="210" t="s">
        <v>117</v>
      </c>
      <c r="E1843" s="34"/>
      <c r="F1843" s="214" t="s">
        <v>3110</v>
      </c>
      <c r="G1843" s="34"/>
      <c r="H1843" s="34"/>
      <c r="I1843" s="134"/>
      <c r="J1843" s="34"/>
      <c r="K1843" s="34"/>
      <c r="L1843" s="38"/>
      <c r="M1843" s="212"/>
      <c r="N1843" s="213"/>
      <c r="O1843" s="85"/>
      <c r="P1843" s="85"/>
      <c r="Q1843" s="85"/>
      <c r="R1843" s="85"/>
      <c r="S1843" s="85"/>
      <c r="T1843" s="86"/>
      <c r="U1843" s="32"/>
      <c r="V1843" s="32"/>
      <c r="W1843" s="32"/>
      <c r="X1843" s="32"/>
      <c r="Y1843" s="32"/>
      <c r="Z1843" s="32"/>
      <c r="AA1843" s="32"/>
      <c r="AB1843" s="32"/>
      <c r="AC1843" s="32"/>
      <c r="AD1843" s="32"/>
      <c r="AE1843" s="32"/>
      <c r="AT1843" s="11" t="s">
        <v>117</v>
      </c>
      <c r="AU1843" s="11" t="s">
        <v>76</v>
      </c>
    </row>
    <row r="1844" s="2" customFormat="1" ht="16.5" customHeight="1">
      <c r="A1844" s="32"/>
      <c r="B1844" s="33"/>
      <c r="C1844" s="196" t="s">
        <v>3121</v>
      </c>
      <c r="D1844" s="196" t="s">
        <v>108</v>
      </c>
      <c r="E1844" s="197" t="s">
        <v>3122</v>
      </c>
      <c r="F1844" s="198" t="s">
        <v>3123</v>
      </c>
      <c r="G1844" s="199" t="s">
        <v>571</v>
      </c>
      <c r="H1844" s="200">
        <v>30</v>
      </c>
      <c r="I1844" s="201"/>
      <c r="J1844" s="202">
        <f>ROUND(I1844*H1844,2)</f>
        <v>0</v>
      </c>
      <c r="K1844" s="203"/>
      <c r="L1844" s="38"/>
      <c r="M1844" s="204" t="s">
        <v>1</v>
      </c>
      <c r="N1844" s="205" t="s">
        <v>41</v>
      </c>
      <c r="O1844" s="85"/>
      <c r="P1844" s="206">
        <f>O1844*H1844</f>
        <v>0</v>
      </c>
      <c r="Q1844" s="206">
        <v>0</v>
      </c>
      <c r="R1844" s="206">
        <f>Q1844*H1844</f>
        <v>0</v>
      </c>
      <c r="S1844" s="206">
        <v>0</v>
      </c>
      <c r="T1844" s="207">
        <f>S1844*H1844</f>
        <v>0</v>
      </c>
      <c r="U1844" s="32"/>
      <c r="V1844" s="32"/>
      <c r="W1844" s="32"/>
      <c r="X1844" s="32"/>
      <c r="Y1844" s="32"/>
      <c r="Z1844" s="32"/>
      <c r="AA1844" s="32"/>
      <c r="AB1844" s="32"/>
      <c r="AC1844" s="32"/>
      <c r="AD1844" s="32"/>
      <c r="AE1844" s="32"/>
      <c r="AR1844" s="208" t="s">
        <v>112</v>
      </c>
      <c r="AT1844" s="208" t="s">
        <v>108</v>
      </c>
      <c r="AU1844" s="208" t="s">
        <v>76</v>
      </c>
      <c r="AY1844" s="11" t="s">
        <v>113</v>
      </c>
      <c r="BE1844" s="209">
        <f>IF(N1844="základní",J1844,0)</f>
        <v>0</v>
      </c>
      <c r="BF1844" s="209">
        <f>IF(N1844="snížená",J1844,0)</f>
        <v>0</v>
      </c>
      <c r="BG1844" s="209">
        <f>IF(N1844="zákl. přenesená",J1844,0)</f>
        <v>0</v>
      </c>
      <c r="BH1844" s="209">
        <f>IF(N1844="sníž. přenesená",J1844,0)</f>
        <v>0</v>
      </c>
      <c r="BI1844" s="209">
        <f>IF(N1844="nulová",J1844,0)</f>
        <v>0</v>
      </c>
      <c r="BJ1844" s="11" t="s">
        <v>84</v>
      </c>
      <c r="BK1844" s="209">
        <f>ROUND(I1844*H1844,2)</f>
        <v>0</v>
      </c>
      <c r="BL1844" s="11" t="s">
        <v>112</v>
      </c>
      <c r="BM1844" s="208" t="s">
        <v>3124</v>
      </c>
    </row>
    <row r="1845" s="2" customFormat="1">
      <c r="A1845" s="32"/>
      <c r="B1845" s="33"/>
      <c r="C1845" s="34"/>
      <c r="D1845" s="210" t="s">
        <v>115</v>
      </c>
      <c r="E1845" s="34"/>
      <c r="F1845" s="211" t="s">
        <v>3125</v>
      </c>
      <c r="G1845" s="34"/>
      <c r="H1845" s="34"/>
      <c r="I1845" s="134"/>
      <c r="J1845" s="34"/>
      <c r="K1845" s="34"/>
      <c r="L1845" s="38"/>
      <c r="M1845" s="212"/>
      <c r="N1845" s="213"/>
      <c r="O1845" s="85"/>
      <c r="P1845" s="85"/>
      <c r="Q1845" s="85"/>
      <c r="R1845" s="85"/>
      <c r="S1845" s="85"/>
      <c r="T1845" s="86"/>
      <c r="U1845" s="32"/>
      <c r="V1845" s="32"/>
      <c r="W1845" s="32"/>
      <c r="X1845" s="32"/>
      <c r="Y1845" s="32"/>
      <c r="Z1845" s="32"/>
      <c r="AA1845" s="32"/>
      <c r="AB1845" s="32"/>
      <c r="AC1845" s="32"/>
      <c r="AD1845" s="32"/>
      <c r="AE1845" s="32"/>
      <c r="AT1845" s="11" t="s">
        <v>115</v>
      </c>
      <c r="AU1845" s="11" t="s">
        <v>76</v>
      </c>
    </row>
    <row r="1846" s="2" customFormat="1">
      <c r="A1846" s="32"/>
      <c r="B1846" s="33"/>
      <c r="C1846" s="34"/>
      <c r="D1846" s="210" t="s">
        <v>117</v>
      </c>
      <c r="E1846" s="34"/>
      <c r="F1846" s="214" t="s">
        <v>3110</v>
      </c>
      <c r="G1846" s="34"/>
      <c r="H1846" s="34"/>
      <c r="I1846" s="134"/>
      <c r="J1846" s="34"/>
      <c r="K1846" s="34"/>
      <c r="L1846" s="38"/>
      <c r="M1846" s="212"/>
      <c r="N1846" s="213"/>
      <c r="O1846" s="85"/>
      <c r="P1846" s="85"/>
      <c r="Q1846" s="85"/>
      <c r="R1846" s="85"/>
      <c r="S1846" s="85"/>
      <c r="T1846" s="86"/>
      <c r="U1846" s="32"/>
      <c r="V1846" s="32"/>
      <c r="W1846" s="32"/>
      <c r="X1846" s="32"/>
      <c r="Y1846" s="32"/>
      <c r="Z1846" s="32"/>
      <c r="AA1846" s="32"/>
      <c r="AB1846" s="32"/>
      <c r="AC1846" s="32"/>
      <c r="AD1846" s="32"/>
      <c r="AE1846" s="32"/>
      <c r="AT1846" s="11" t="s">
        <v>117</v>
      </c>
      <c r="AU1846" s="11" t="s">
        <v>76</v>
      </c>
    </row>
    <row r="1847" s="2" customFormat="1" ht="16.5" customHeight="1">
      <c r="A1847" s="32"/>
      <c r="B1847" s="33"/>
      <c r="C1847" s="196" t="s">
        <v>3126</v>
      </c>
      <c r="D1847" s="196" t="s">
        <v>108</v>
      </c>
      <c r="E1847" s="197" t="s">
        <v>3127</v>
      </c>
      <c r="F1847" s="198" t="s">
        <v>3128</v>
      </c>
      <c r="G1847" s="199" t="s">
        <v>571</v>
      </c>
      <c r="H1847" s="200">
        <v>20</v>
      </c>
      <c r="I1847" s="201"/>
      <c r="J1847" s="202">
        <f>ROUND(I1847*H1847,2)</f>
        <v>0</v>
      </c>
      <c r="K1847" s="203"/>
      <c r="L1847" s="38"/>
      <c r="M1847" s="204" t="s">
        <v>1</v>
      </c>
      <c r="N1847" s="205" t="s">
        <v>41</v>
      </c>
      <c r="O1847" s="85"/>
      <c r="P1847" s="206">
        <f>O1847*H1847</f>
        <v>0</v>
      </c>
      <c r="Q1847" s="206">
        <v>0</v>
      </c>
      <c r="R1847" s="206">
        <f>Q1847*H1847</f>
        <v>0</v>
      </c>
      <c r="S1847" s="206">
        <v>0</v>
      </c>
      <c r="T1847" s="207">
        <f>S1847*H1847</f>
        <v>0</v>
      </c>
      <c r="U1847" s="32"/>
      <c r="V1847" s="32"/>
      <c r="W1847" s="32"/>
      <c r="X1847" s="32"/>
      <c r="Y1847" s="32"/>
      <c r="Z1847" s="32"/>
      <c r="AA1847" s="32"/>
      <c r="AB1847" s="32"/>
      <c r="AC1847" s="32"/>
      <c r="AD1847" s="32"/>
      <c r="AE1847" s="32"/>
      <c r="AR1847" s="208" t="s">
        <v>112</v>
      </c>
      <c r="AT1847" s="208" t="s">
        <v>108</v>
      </c>
      <c r="AU1847" s="208" t="s">
        <v>76</v>
      </c>
      <c r="AY1847" s="11" t="s">
        <v>113</v>
      </c>
      <c r="BE1847" s="209">
        <f>IF(N1847="základní",J1847,0)</f>
        <v>0</v>
      </c>
      <c r="BF1847" s="209">
        <f>IF(N1847="snížená",J1847,0)</f>
        <v>0</v>
      </c>
      <c r="BG1847" s="209">
        <f>IF(N1847="zákl. přenesená",J1847,0)</f>
        <v>0</v>
      </c>
      <c r="BH1847" s="209">
        <f>IF(N1847="sníž. přenesená",J1847,0)</f>
        <v>0</v>
      </c>
      <c r="BI1847" s="209">
        <f>IF(N1847="nulová",J1847,0)</f>
        <v>0</v>
      </c>
      <c r="BJ1847" s="11" t="s">
        <v>84</v>
      </c>
      <c r="BK1847" s="209">
        <f>ROUND(I1847*H1847,2)</f>
        <v>0</v>
      </c>
      <c r="BL1847" s="11" t="s">
        <v>112</v>
      </c>
      <c r="BM1847" s="208" t="s">
        <v>3129</v>
      </c>
    </row>
    <row r="1848" s="2" customFormat="1">
      <c r="A1848" s="32"/>
      <c r="B1848" s="33"/>
      <c r="C1848" s="34"/>
      <c r="D1848" s="210" t="s">
        <v>115</v>
      </c>
      <c r="E1848" s="34"/>
      <c r="F1848" s="211" t="s">
        <v>3130</v>
      </c>
      <c r="G1848" s="34"/>
      <c r="H1848" s="34"/>
      <c r="I1848" s="134"/>
      <c r="J1848" s="34"/>
      <c r="K1848" s="34"/>
      <c r="L1848" s="38"/>
      <c r="M1848" s="212"/>
      <c r="N1848" s="213"/>
      <c r="O1848" s="85"/>
      <c r="P1848" s="85"/>
      <c r="Q1848" s="85"/>
      <c r="R1848" s="85"/>
      <c r="S1848" s="85"/>
      <c r="T1848" s="86"/>
      <c r="U1848" s="32"/>
      <c r="V1848" s="32"/>
      <c r="W1848" s="32"/>
      <c r="X1848" s="32"/>
      <c r="Y1848" s="32"/>
      <c r="Z1848" s="32"/>
      <c r="AA1848" s="32"/>
      <c r="AB1848" s="32"/>
      <c r="AC1848" s="32"/>
      <c r="AD1848" s="32"/>
      <c r="AE1848" s="32"/>
      <c r="AT1848" s="11" t="s">
        <v>115</v>
      </c>
      <c r="AU1848" s="11" t="s">
        <v>76</v>
      </c>
    </row>
    <row r="1849" s="2" customFormat="1">
      <c r="A1849" s="32"/>
      <c r="B1849" s="33"/>
      <c r="C1849" s="34"/>
      <c r="D1849" s="210" t="s">
        <v>117</v>
      </c>
      <c r="E1849" s="34"/>
      <c r="F1849" s="214" t="s">
        <v>3110</v>
      </c>
      <c r="G1849" s="34"/>
      <c r="H1849" s="34"/>
      <c r="I1849" s="134"/>
      <c r="J1849" s="34"/>
      <c r="K1849" s="34"/>
      <c r="L1849" s="38"/>
      <c r="M1849" s="212"/>
      <c r="N1849" s="213"/>
      <c r="O1849" s="85"/>
      <c r="P1849" s="85"/>
      <c r="Q1849" s="85"/>
      <c r="R1849" s="85"/>
      <c r="S1849" s="85"/>
      <c r="T1849" s="86"/>
      <c r="U1849" s="32"/>
      <c r="V1849" s="32"/>
      <c r="W1849" s="32"/>
      <c r="X1849" s="32"/>
      <c r="Y1849" s="32"/>
      <c r="Z1849" s="32"/>
      <c r="AA1849" s="32"/>
      <c r="AB1849" s="32"/>
      <c r="AC1849" s="32"/>
      <c r="AD1849" s="32"/>
      <c r="AE1849" s="32"/>
      <c r="AT1849" s="11" t="s">
        <v>117</v>
      </c>
      <c r="AU1849" s="11" t="s">
        <v>76</v>
      </c>
    </row>
    <row r="1850" s="2" customFormat="1" ht="16.5" customHeight="1">
      <c r="A1850" s="32"/>
      <c r="B1850" s="33"/>
      <c r="C1850" s="196" t="s">
        <v>3131</v>
      </c>
      <c r="D1850" s="196" t="s">
        <v>108</v>
      </c>
      <c r="E1850" s="197" t="s">
        <v>3132</v>
      </c>
      <c r="F1850" s="198" t="s">
        <v>3133</v>
      </c>
      <c r="G1850" s="199" t="s">
        <v>571</v>
      </c>
      <c r="H1850" s="200">
        <v>10</v>
      </c>
      <c r="I1850" s="201"/>
      <c r="J1850" s="202">
        <f>ROUND(I1850*H1850,2)</f>
        <v>0</v>
      </c>
      <c r="K1850" s="203"/>
      <c r="L1850" s="38"/>
      <c r="M1850" s="204" t="s">
        <v>1</v>
      </c>
      <c r="N1850" s="205" t="s">
        <v>41</v>
      </c>
      <c r="O1850" s="85"/>
      <c r="P1850" s="206">
        <f>O1850*H1850</f>
        <v>0</v>
      </c>
      <c r="Q1850" s="206">
        <v>0</v>
      </c>
      <c r="R1850" s="206">
        <f>Q1850*H1850</f>
        <v>0</v>
      </c>
      <c r="S1850" s="206">
        <v>0</v>
      </c>
      <c r="T1850" s="207">
        <f>S1850*H1850</f>
        <v>0</v>
      </c>
      <c r="U1850" s="32"/>
      <c r="V1850" s="32"/>
      <c r="W1850" s="32"/>
      <c r="X1850" s="32"/>
      <c r="Y1850" s="32"/>
      <c r="Z1850" s="32"/>
      <c r="AA1850" s="32"/>
      <c r="AB1850" s="32"/>
      <c r="AC1850" s="32"/>
      <c r="AD1850" s="32"/>
      <c r="AE1850" s="32"/>
      <c r="AR1850" s="208" t="s">
        <v>112</v>
      </c>
      <c r="AT1850" s="208" t="s">
        <v>108</v>
      </c>
      <c r="AU1850" s="208" t="s">
        <v>76</v>
      </c>
      <c r="AY1850" s="11" t="s">
        <v>113</v>
      </c>
      <c r="BE1850" s="209">
        <f>IF(N1850="základní",J1850,0)</f>
        <v>0</v>
      </c>
      <c r="BF1850" s="209">
        <f>IF(N1850="snížená",J1850,0)</f>
        <v>0</v>
      </c>
      <c r="BG1850" s="209">
        <f>IF(N1850="zákl. přenesená",J1850,0)</f>
        <v>0</v>
      </c>
      <c r="BH1850" s="209">
        <f>IF(N1850="sníž. přenesená",J1850,0)</f>
        <v>0</v>
      </c>
      <c r="BI1850" s="209">
        <f>IF(N1850="nulová",J1850,0)</f>
        <v>0</v>
      </c>
      <c r="BJ1850" s="11" t="s">
        <v>84</v>
      </c>
      <c r="BK1850" s="209">
        <f>ROUND(I1850*H1850,2)</f>
        <v>0</v>
      </c>
      <c r="BL1850" s="11" t="s">
        <v>112</v>
      </c>
      <c r="BM1850" s="208" t="s">
        <v>3134</v>
      </c>
    </row>
    <row r="1851" s="2" customFormat="1">
      <c r="A1851" s="32"/>
      <c r="B1851" s="33"/>
      <c r="C1851" s="34"/>
      <c r="D1851" s="210" t="s">
        <v>115</v>
      </c>
      <c r="E1851" s="34"/>
      <c r="F1851" s="211" t="s">
        <v>3135</v>
      </c>
      <c r="G1851" s="34"/>
      <c r="H1851" s="34"/>
      <c r="I1851" s="134"/>
      <c r="J1851" s="34"/>
      <c r="K1851" s="34"/>
      <c r="L1851" s="38"/>
      <c r="M1851" s="212"/>
      <c r="N1851" s="213"/>
      <c r="O1851" s="85"/>
      <c r="P1851" s="85"/>
      <c r="Q1851" s="85"/>
      <c r="R1851" s="85"/>
      <c r="S1851" s="85"/>
      <c r="T1851" s="86"/>
      <c r="U1851" s="32"/>
      <c r="V1851" s="32"/>
      <c r="W1851" s="32"/>
      <c r="X1851" s="32"/>
      <c r="Y1851" s="32"/>
      <c r="Z1851" s="32"/>
      <c r="AA1851" s="32"/>
      <c r="AB1851" s="32"/>
      <c r="AC1851" s="32"/>
      <c r="AD1851" s="32"/>
      <c r="AE1851" s="32"/>
      <c r="AT1851" s="11" t="s">
        <v>115</v>
      </c>
      <c r="AU1851" s="11" t="s">
        <v>76</v>
      </c>
    </row>
    <row r="1852" s="2" customFormat="1">
      <c r="A1852" s="32"/>
      <c r="B1852" s="33"/>
      <c r="C1852" s="34"/>
      <c r="D1852" s="210" t="s">
        <v>117</v>
      </c>
      <c r="E1852" s="34"/>
      <c r="F1852" s="214" t="s">
        <v>3136</v>
      </c>
      <c r="G1852" s="34"/>
      <c r="H1852" s="34"/>
      <c r="I1852" s="134"/>
      <c r="J1852" s="34"/>
      <c r="K1852" s="34"/>
      <c r="L1852" s="38"/>
      <c r="M1852" s="212"/>
      <c r="N1852" s="213"/>
      <c r="O1852" s="85"/>
      <c r="P1852" s="85"/>
      <c r="Q1852" s="85"/>
      <c r="R1852" s="85"/>
      <c r="S1852" s="85"/>
      <c r="T1852" s="86"/>
      <c r="U1852" s="32"/>
      <c r="V1852" s="32"/>
      <c r="W1852" s="32"/>
      <c r="X1852" s="32"/>
      <c r="Y1852" s="32"/>
      <c r="Z1852" s="32"/>
      <c r="AA1852" s="32"/>
      <c r="AB1852" s="32"/>
      <c r="AC1852" s="32"/>
      <c r="AD1852" s="32"/>
      <c r="AE1852" s="32"/>
      <c r="AT1852" s="11" t="s">
        <v>117</v>
      </c>
      <c r="AU1852" s="11" t="s">
        <v>76</v>
      </c>
    </row>
    <row r="1853" s="2" customFormat="1" ht="16.5" customHeight="1">
      <c r="A1853" s="32"/>
      <c r="B1853" s="33"/>
      <c r="C1853" s="196" t="s">
        <v>3137</v>
      </c>
      <c r="D1853" s="196" t="s">
        <v>108</v>
      </c>
      <c r="E1853" s="197" t="s">
        <v>3138</v>
      </c>
      <c r="F1853" s="198" t="s">
        <v>3139</v>
      </c>
      <c r="G1853" s="199" t="s">
        <v>571</v>
      </c>
      <c r="H1853" s="200">
        <v>20</v>
      </c>
      <c r="I1853" s="201"/>
      <c r="J1853" s="202">
        <f>ROUND(I1853*H1853,2)</f>
        <v>0</v>
      </c>
      <c r="K1853" s="203"/>
      <c r="L1853" s="38"/>
      <c r="M1853" s="204" t="s">
        <v>1</v>
      </c>
      <c r="N1853" s="205" t="s">
        <v>41</v>
      </c>
      <c r="O1853" s="85"/>
      <c r="P1853" s="206">
        <f>O1853*H1853</f>
        <v>0</v>
      </c>
      <c r="Q1853" s="206">
        <v>0</v>
      </c>
      <c r="R1853" s="206">
        <f>Q1853*H1853</f>
        <v>0</v>
      </c>
      <c r="S1853" s="206">
        <v>0</v>
      </c>
      <c r="T1853" s="207">
        <f>S1853*H1853</f>
        <v>0</v>
      </c>
      <c r="U1853" s="32"/>
      <c r="V1853" s="32"/>
      <c r="W1853" s="32"/>
      <c r="X1853" s="32"/>
      <c r="Y1853" s="32"/>
      <c r="Z1853" s="32"/>
      <c r="AA1853" s="32"/>
      <c r="AB1853" s="32"/>
      <c r="AC1853" s="32"/>
      <c r="AD1853" s="32"/>
      <c r="AE1853" s="32"/>
      <c r="AR1853" s="208" t="s">
        <v>112</v>
      </c>
      <c r="AT1853" s="208" t="s">
        <v>108</v>
      </c>
      <c r="AU1853" s="208" t="s">
        <v>76</v>
      </c>
      <c r="AY1853" s="11" t="s">
        <v>113</v>
      </c>
      <c r="BE1853" s="209">
        <f>IF(N1853="základní",J1853,0)</f>
        <v>0</v>
      </c>
      <c r="BF1853" s="209">
        <f>IF(N1853="snížená",J1853,0)</f>
        <v>0</v>
      </c>
      <c r="BG1853" s="209">
        <f>IF(N1853="zákl. přenesená",J1853,0)</f>
        <v>0</v>
      </c>
      <c r="BH1853" s="209">
        <f>IF(N1853="sníž. přenesená",J1853,0)</f>
        <v>0</v>
      </c>
      <c r="BI1853" s="209">
        <f>IF(N1853="nulová",J1853,0)</f>
        <v>0</v>
      </c>
      <c r="BJ1853" s="11" t="s">
        <v>84</v>
      </c>
      <c r="BK1853" s="209">
        <f>ROUND(I1853*H1853,2)</f>
        <v>0</v>
      </c>
      <c r="BL1853" s="11" t="s">
        <v>112</v>
      </c>
      <c r="BM1853" s="208" t="s">
        <v>3140</v>
      </c>
    </row>
    <row r="1854" s="2" customFormat="1">
      <c r="A1854" s="32"/>
      <c r="B1854" s="33"/>
      <c r="C1854" s="34"/>
      <c r="D1854" s="210" t="s">
        <v>115</v>
      </c>
      <c r="E1854" s="34"/>
      <c r="F1854" s="211" t="s">
        <v>3141</v>
      </c>
      <c r="G1854" s="34"/>
      <c r="H1854" s="34"/>
      <c r="I1854" s="134"/>
      <c r="J1854" s="34"/>
      <c r="K1854" s="34"/>
      <c r="L1854" s="38"/>
      <c r="M1854" s="212"/>
      <c r="N1854" s="213"/>
      <c r="O1854" s="85"/>
      <c r="P1854" s="85"/>
      <c r="Q1854" s="85"/>
      <c r="R1854" s="85"/>
      <c r="S1854" s="85"/>
      <c r="T1854" s="86"/>
      <c r="U1854" s="32"/>
      <c r="V1854" s="32"/>
      <c r="W1854" s="32"/>
      <c r="X1854" s="32"/>
      <c r="Y1854" s="32"/>
      <c r="Z1854" s="32"/>
      <c r="AA1854" s="32"/>
      <c r="AB1854" s="32"/>
      <c r="AC1854" s="32"/>
      <c r="AD1854" s="32"/>
      <c r="AE1854" s="32"/>
      <c r="AT1854" s="11" t="s">
        <v>115</v>
      </c>
      <c r="AU1854" s="11" t="s">
        <v>76</v>
      </c>
    </row>
    <row r="1855" s="2" customFormat="1">
      <c r="A1855" s="32"/>
      <c r="B1855" s="33"/>
      <c r="C1855" s="34"/>
      <c r="D1855" s="210" t="s">
        <v>117</v>
      </c>
      <c r="E1855" s="34"/>
      <c r="F1855" s="214" t="s">
        <v>3136</v>
      </c>
      <c r="G1855" s="34"/>
      <c r="H1855" s="34"/>
      <c r="I1855" s="134"/>
      <c r="J1855" s="34"/>
      <c r="K1855" s="34"/>
      <c r="L1855" s="38"/>
      <c r="M1855" s="212"/>
      <c r="N1855" s="213"/>
      <c r="O1855" s="85"/>
      <c r="P1855" s="85"/>
      <c r="Q1855" s="85"/>
      <c r="R1855" s="85"/>
      <c r="S1855" s="85"/>
      <c r="T1855" s="86"/>
      <c r="U1855" s="32"/>
      <c r="V1855" s="32"/>
      <c r="W1855" s="32"/>
      <c r="X1855" s="32"/>
      <c r="Y1855" s="32"/>
      <c r="Z1855" s="32"/>
      <c r="AA1855" s="32"/>
      <c r="AB1855" s="32"/>
      <c r="AC1855" s="32"/>
      <c r="AD1855" s="32"/>
      <c r="AE1855" s="32"/>
      <c r="AT1855" s="11" t="s">
        <v>117</v>
      </c>
      <c r="AU1855" s="11" t="s">
        <v>76</v>
      </c>
    </row>
    <row r="1856" s="2" customFormat="1" ht="16.5" customHeight="1">
      <c r="A1856" s="32"/>
      <c r="B1856" s="33"/>
      <c r="C1856" s="196" t="s">
        <v>3142</v>
      </c>
      <c r="D1856" s="196" t="s">
        <v>108</v>
      </c>
      <c r="E1856" s="197" t="s">
        <v>3143</v>
      </c>
      <c r="F1856" s="198" t="s">
        <v>3144</v>
      </c>
      <c r="G1856" s="199" t="s">
        <v>571</v>
      </c>
      <c r="H1856" s="200">
        <v>20</v>
      </c>
      <c r="I1856" s="201"/>
      <c r="J1856" s="202">
        <f>ROUND(I1856*H1856,2)</f>
        <v>0</v>
      </c>
      <c r="K1856" s="203"/>
      <c r="L1856" s="38"/>
      <c r="M1856" s="204" t="s">
        <v>1</v>
      </c>
      <c r="N1856" s="205" t="s">
        <v>41</v>
      </c>
      <c r="O1856" s="85"/>
      <c r="P1856" s="206">
        <f>O1856*H1856</f>
        <v>0</v>
      </c>
      <c r="Q1856" s="206">
        <v>0</v>
      </c>
      <c r="R1856" s="206">
        <f>Q1856*H1856</f>
        <v>0</v>
      </c>
      <c r="S1856" s="206">
        <v>0</v>
      </c>
      <c r="T1856" s="207">
        <f>S1856*H1856</f>
        <v>0</v>
      </c>
      <c r="U1856" s="32"/>
      <c r="V1856" s="32"/>
      <c r="W1856" s="32"/>
      <c r="X1856" s="32"/>
      <c r="Y1856" s="32"/>
      <c r="Z1856" s="32"/>
      <c r="AA1856" s="32"/>
      <c r="AB1856" s="32"/>
      <c r="AC1856" s="32"/>
      <c r="AD1856" s="32"/>
      <c r="AE1856" s="32"/>
      <c r="AR1856" s="208" t="s">
        <v>112</v>
      </c>
      <c r="AT1856" s="208" t="s">
        <v>108</v>
      </c>
      <c r="AU1856" s="208" t="s">
        <v>76</v>
      </c>
      <c r="AY1856" s="11" t="s">
        <v>113</v>
      </c>
      <c r="BE1856" s="209">
        <f>IF(N1856="základní",J1856,0)</f>
        <v>0</v>
      </c>
      <c r="BF1856" s="209">
        <f>IF(N1856="snížená",J1856,0)</f>
        <v>0</v>
      </c>
      <c r="BG1856" s="209">
        <f>IF(N1856="zákl. přenesená",J1856,0)</f>
        <v>0</v>
      </c>
      <c r="BH1856" s="209">
        <f>IF(N1856="sníž. přenesená",J1856,0)</f>
        <v>0</v>
      </c>
      <c r="BI1856" s="209">
        <f>IF(N1856="nulová",J1856,0)</f>
        <v>0</v>
      </c>
      <c r="BJ1856" s="11" t="s">
        <v>84</v>
      </c>
      <c r="BK1856" s="209">
        <f>ROUND(I1856*H1856,2)</f>
        <v>0</v>
      </c>
      <c r="BL1856" s="11" t="s">
        <v>112</v>
      </c>
      <c r="BM1856" s="208" t="s">
        <v>3145</v>
      </c>
    </row>
    <row r="1857" s="2" customFormat="1">
      <c r="A1857" s="32"/>
      <c r="B1857" s="33"/>
      <c r="C1857" s="34"/>
      <c r="D1857" s="210" t="s">
        <v>115</v>
      </c>
      <c r="E1857" s="34"/>
      <c r="F1857" s="211" t="s">
        <v>3146</v>
      </c>
      <c r="G1857" s="34"/>
      <c r="H1857" s="34"/>
      <c r="I1857" s="134"/>
      <c r="J1857" s="34"/>
      <c r="K1857" s="34"/>
      <c r="L1857" s="38"/>
      <c r="M1857" s="212"/>
      <c r="N1857" s="213"/>
      <c r="O1857" s="85"/>
      <c r="P1857" s="85"/>
      <c r="Q1857" s="85"/>
      <c r="R1857" s="85"/>
      <c r="S1857" s="85"/>
      <c r="T1857" s="86"/>
      <c r="U1857" s="32"/>
      <c r="V1857" s="32"/>
      <c r="W1857" s="32"/>
      <c r="X1857" s="32"/>
      <c r="Y1857" s="32"/>
      <c r="Z1857" s="32"/>
      <c r="AA1857" s="32"/>
      <c r="AB1857" s="32"/>
      <c r="AC1857" s="32"/>
      <c r="AD1857" s="32"/>
      <c r="AE1857" s="32"/>
      <c r="AT1857" s="11" t="s">
        <v>115</v>
      </c>
      <c r="AU1857" s="11" t="s">
        <v>76</v>
      </c>
    </row>
    <row r="1858" s="2" customFormat="1">
      <c r="A1858" s="32"/>
      <c r="B1858" s="33"/>
      <c r="C1858" s="34"/>
      <c r="D1858" s="210" t="s">
        <v>117</v>
      </c>
      <c r="E1858" s="34"/>
      <c r="F1858" s="214" t="s">
        <v>3136</v>
      </c>
      <c r="G1858" s="34"/>
      <c r="H1858" s="34"/>
      <c r="I1858" s="134"/>
      <c r="J1858" s="34"/>
      <c r="K1858" s="34"/>
      <c r="L1858" s="38"/>
      <c r="M1858" s="212"/>
      <c r="N1858" s="213"/>
      <c r="O1858" s="85"/>
      <c r="P1858" s="85"/>
      <c r="Q1858" s="85"/>
      <c r="R1858" s="85"/>
      <c r="S1858" s="85"/>
      <c r="T1858" s="86"/>
      <c r="U1858" s="32"/>
      <c r="V1858" s="32"/>
      <c r="W1858" s="32"/>
      <c r="X1858" s="32"/>
      <c r="Y1858" s="32"/>
      <c r="Z1858" s="32"/>
      <c r="AA1858" s="32"/>
      <c r="AB1858" s="32"/>
      <c r="AC1858" s="32"/>
      <c r="AD1858" s="32"/>
      <c r="AE1858" s="32"/>
      <c r="AT1858" s="11" t="s">
        <v>117</v>
      </c>
      <c r="AU1858" s="11" t="s">
        <v>76</v>
      </c>
    </row>
    <row r="1859" s="2" customFormat="1" ht="21.75" customHeight="1">
      <c r="A1859" s="32"/>
      <c r="B1859" s="33"/>
      <c r="C1859" s="196" t="s">
        <v>3147</v>
      </c>
      <c r="D1859" s="196" t="s">
        <v>108</v>
      </c>
      <c r="E1859" s="197" t="s">
        <v>3148</v>
      </c>
      <c r="F1859" s="198" t="s">
        <v>3149</v>
      </c>
      <c r="G1859" s="199" t="s">
        <v>571</v>
      </c>
      <c r="H1859" s="200">
        <v>50</v>
      </c>
      <c r="I1859" s="201"/>
      <c r="J1859" s="202">
        <f>ROUND(I1859*H1859,2)</f>
        <v>0</v>
      </c>
      <c r="K1859" s="203"/>
      <c r="L1859" s="38"/>
      <c r="M1859" s="204" t="s">
        <v>1</v>
      </c>
      <c r="N1859" s="205" t="s">
        <v>41</v>
      </c>
      <c r="O1859" s="85"/>
      <c r="P1859" s="206">
        <f>O1859*H1859</f>
        <v>0</v>
      </c>
      <c r="Q1859" s="206">
        <v>0</v>
      </c>
      <c r="R1859" s="206">
        <f>Q1859*H1859</f>
        <v>0</v>
      </c>
      <c r="S1859" s="206">
        <v>0</v>
      </c>
      <c r="T1859" s="207">
        <f>S1859*H1859</f>
        <v>0</v>
      </c>
      <c r="U1859" s="32"/>
      <c r="V1859" s="32"/>
      <c r="W1859" s="32"/>
      <c r="X1859" s="32"/>
      <c r="Y1859" s="32"/>
      <c r="Z1859" s="32"/>
      <c r="AA1859" s="32"/>
      <c r="AB1859" s="32"/>
      <c r="AC1859" s="32"/>
      <c r="AD1859" s="32"/>
      <c r="AE1859" s="32"/>
      <c r="AR1859" s="208" t="s">
        <v>112</v>
      </c>
      <c r="AT1859" s="208" t="s">
        <v>108</v>
      </c>
      <c r="AU1859" s="208" t="s">
        <v>76</v>
      </c>
      <c r="AY1859" s="11" t="s">
        <v>113</v>
      </c>
      <c r="BE1859" s="209">
        <f>IF(N1859="základní",J1859,0)</f>
        <v>0</v>
      </c>
      <c r="BF1859" s="209">
        <f>IF(N1859="snížená",J1859,0)</f>
        <v>0</v>
      </c>
      <c r="BG1859" s="209">
        <f>IF(N1859="zákl. přenesená",J1859,0)</f>
        <v>0</v>
      </c>
      <c r="BH1859" s="209">
        <f>IF(N1859="sníž. přenesená",J1859,0)</f>
        <v>0</v>
      </c>
      <c r="BI1859" s="209">
        <f>IF(N1859="nulová",J1859,0)</f>
        <v>0</v>
      </c>
      <c r="BJ1859" s="11" t="s">
        <v>84</v>
      </c>
      <c r="BK1859" s="209">
        <f>ROUND(I1859*H1859,2)</f>
        <v>0</v>
      </c>
      <c r="BL1859" s="11" t="s">
        <v>112</v>
      </c>
      <c r="BM1859" s="208" t="s">
        <v>3150</v>
      </c>
    </row>
    <row r="1860" s="2" customFormat="1">
      <c r="A1860" s="32"/>
      <c r="B1860" s="33"/>
      <c r="C1860" s="34"/>
      <c r="D1860" s="210" t="s">
        <v>115</v>
      </c>
      <c r="E1860" s="34"/>
      <c r="F1860" s="211" t="s">
        <v>3151</v>
      </c>
      <c r="G1860" s="34"/>
      <c r="H1860" s="34"/>
      <c r="I1860" s="134"/>
      <c r="J1860" s="34"/>
      <c r="K1860" s="34"/>
      <c r="L1860" s="38"/>
      <c r="M1860" s="212"/>
      <c r="N1860" s="213"/>
      <c r="O1860" s="85"/>
      <c r="P1860" s="85"/>
      <c r="Q1860" s="85"/>
      <c r="R1860" s="85"/>
      <c r="S1860" s="85"/>
      <c r="T1860" s="86"/>
      <c r="U1860" s="32"/>
      <c r="V1860" s="32"/>
      <c r="W1860" s="32"/>
      <c r="X1860" s="32"/>
      <c r="Y1860" s="32"/>
      <c r="Z1860" s="32"/>
      <c r="AA1860" s="32"/>
      <c r="AB1860" s="32"/>
      <c r="AC1860" s="32"/>
      <c r="AD1860" s="32"/>
      <c r="AE1860" s="32"/>
      <c r="AT1860" s="11" t="s">
        <v>115</v>
      </c>
      <c r="AU1860" s="11" t="s">
        <v>76</v>
      </c>
    </row>
    <row r="1861" s="2" customFormat="1">
      <c r="A1861" s="32"/>
      <c r="B1861" s="33"/>
      <c r="C1861" s="34"/>
      <c r="D1861" s="210" t="s">
        <v>117</v>
      </c>
      <c r="E1861" s="34"/>
      <c r="F1861" s="214" t="s">
        <v>3152</v>
      </c>
      <c r="G1861" s="34"/>
      <c r="H1861" s="34"/>
      <c r="I1861" s="134"/>
      <c r="J1861" s="34"/>
      <c r="K1861" s="34"/>
      <c r="L1861" s="38"/>
      <c r="M1861" s="212"/>
      <c r="N1861" s="213"/>
      <c r="O1861" s="85"/>
      <c r="P1861" s="85"/>
      <c r="Q1861" s="85"/>
      <c r="R1861" s="85"/>
      <c r="S1861" s="85"/>
      <c r="T1861" s="86"/>
      <c r="U1861" s="32"/>
      <c r="V1861" s="32"/>
      <c r="W1861" s="32"/>
      <c r="X1861" s="32"/>
      <c r="Y1861" s="32"/>
      <c r="Z1861" s="32"/>
      <c r="AA1861" s="32"/>
      <c r="AB1861" s="32"/>
      <c r="AC1861" s="32"/>
      <c r="AD1861" s="32"/>
      <c r="AE1861" s="32"/>
      <c r="AT1861" s="11" t="s">
        <v>117</v>
      </c>
      <c r="AU1861" s="11" t="s">
        <v>76</v>
      </c>
    </row>
    <row r="1862" s="2" customFormat="1" ht="21.75" customHeight="1">
      <c r="A1862" s="32"/>
      <c r="B1862" s="33"/>
      <c r="C1862" s="196" t="s">
        <v>3153</v>
      </c>
      <c r="D1862" s="196" t="s">
        <v>108</v>
      </c>
      <c r="E1862" s="197" t="s">
        <v>3154</v>
      </c>
      <c r="F1862" s="198" t="s">
        <v>3155</v>
      </c>
      <c r="G1862" s="199" t="s">
        <v>571</v>
      </c>
      <c r="H1862" s="200">
        <v>50</v>
      </c>
      <c r="I1862" s="201"/>
      <c r="J1862" s="202">
        <f>ROUND(I1862*H1862,2)</f>
        <v>0</v>
      </c>
      <c r="K1862" s="203"/>
      <c r="L1862" s="38"/>
      <c r="M1862" s="204" t="s">
        <v>1</v>
      </c>
      <c r="N1862" s="205" t="s">
        <v>41</v>
      </c>
      <c r="O1862" s="85"/>
      <c r="P1862" s="206">
        <f>O1862*H1862</f>
        <v>0</v>
      </c>
      <c r="Q1862" s="206">
        <v>0</v>
      </c>
      <c r="R1862" s="206">
        <f>Q1862*H1862</f>
        <v>0</v>
      </c>
      <c r="S1862" s="206">
        <v>0</v>
      </c>
      <c r="T1862" s="207">
        <f>S1862*H1862</f>
        <v>0</v>
      </c>
      <c r="U1862" s="32"/>
      <c r="V1862" s="32"/>
      <c r="W1862" s="32"/>
      <c r="X1862" s="32"/>
      <c r="Y1862" s="32"/>
      <c r="Z1862" s="32"/>
      <c r="AA1862" s="32"/>
      <c r="AB1862" s="32"/>
      <c r="AC1862" s="32"/>
      <c r="AD1862" s="32"/>
      <c r="AE1862" s="32"/>
      <c r="AR1862" s="208" t="s">
        <v>112</v>
      </c>
      <c r="AT1862" s="208" t="s">
        <v>108</v>
      </c>
      <c r="AU1862" s="208" t="s">
        <v>76</v>
      </c>
      <c r="AY1862" s="11" t="s">
        <v>113</v>
      </c>
      <c r="BE1862" s="209">
        <f>IF(N1862="základní",J1862,0)</f>
        <v>0</v>
      </c>
      <c r="BF1862" s="209">
        <f>IF(N1862="snížená",J1862,0)</f>
        <v>0</v>
      </c>
      <c r="BG1862" s="209">
        <f>IF(N1862="zákl. přenesená",J1862,0)</f>
        <v>0</v>
      </c>
      <c r="BH1862" s="209">
        <f>IF(N1862="sníž. přenesená",J1862,0)</f>
        <v>0</v>
      </c>
      <c r="BI1862" s="209">
        <f>IF(N1862="nulová",J1862,0)</f>
        <v>0</v>
      </c>
      <c r="BJ1862" s="11" t="s">
        <v>84</v>
      </c>
      <c r="BK1862" s="209">
        <f>ROUND(I1862*H1862,2)</f>
        <v>0</v>
      </c>
      <c r="BL1862" s="11" t="s">
        <v>112</v>
      </c>
      <c r="BM1862" s="208" t="s">
        <v>3156</v>
      </c>
    </row>
    <row r="1863" s="2" customFormat="1">
      <c r="A1863" s="32"/>
      <c r="B1863" s="33"/>
      <c r="C1863" s="34"/>
      <c r="D1863" s="210" t="s">
        <v>115</v>
      </c>
      <c r="E1863" s="34"/>
      <c r="F1863" s="211" t="s">
        <v>3157</v>
      </c>
      <c r="G1863" s="34"/>
      <c r="H1863" s="34"/>
      <c r="I1863" s="134"/>
      <c r="J1863" s="34"/>
      <c r="K1863" s="34"/>
      <c r="L1863" s="38"/>
      <c r="M1863" s="212"/>
      <c r="N1863" s="213"/>
      <c r="O1863" s="85"/>
      <c r="P1863" s="85"/>
      <c r="Q1863" s="85"/>
      <c r="R1863" s="85"/>
      <c r="S1863" s="85"/>
      <c r="T1863" s="86"/>
      <c r="U1863" s="32"/>
      <c r="V1863" s="32"/>
      <c r="W1863" s="32"/>
      <c r="X1863" s="32"/>
      <c r="Y1863" s="32"/>
      <c r="Z1863" s="32"/>
      <c r="AA1863" s="32"/>
      <c r="AB1863" s="32"/>
      <c r="AC1863" s="32"/>
      <c r="AD1863" s="32"/>
      <c r="AE1863" s="32"/>
      <c r="AT1863" s="11" t="s">
        <v>115</v>
      </c>
      <c r="AU1863" s="11" t="s">
        <v>76</v>
      </c>
    </row>
    <row r="1864" s="2" customFormat="1">
      <c r="A1864" s="32"/>
      <c r="B1864" s="33"/>
      <c r="C1864" s="34"/>
      <c r="D1864" s="210" t="s">
        <v>117</v>
      </c>
      <c r="E1864" s="34"/>
      <c r="F1864" s="214" t="s">
        <v>3152</v>
      </c>
      <c r="G1864" s="34"/>
      <c r="H1864" s="34"/>
      <c r="I1864" s="134"/>
      <c r="J1864" s="34"/>
      <c r="K1864" s="34"/>
      <c r="L1864" s="38"/>
      <c r="M1864" s="212"/>
      <c r="N1864" s="213"/>
      <c r="O1864" s="85"/>
      <c r="P1864" s="85"/>
      <c r="Q1864" s="85"/>
      <c r="R1864" s="85"/>
      <c r="S1864" s="85"/>
      <c r="T1864" s="86"/>
      <c r="U1864" s="32"/>
      <c r="V1864" s="32"/>
      <c r="W1864" s="32"/>
      <c r="X1864" s="32"/>
      <c r="Y1864" s="32"/>
      <c r="Z1864" s="32"/>
      <c r="AA1864" s="32"/>
      <c r="AB1864" s="32"/>
      <c r="AC1864" s="32"/>
      <c r="AD1864" s="32"/>
      <c r="AE1864" s="32"/>
      <c r="AT1864" s="11" t="s">
        <v>117</v>
      </c>
      <c r="AU1864" s="11" t="s">
        <v>76</v>
      </c>
    </row>
    <row r="1865" s="2" customFormat="1" ht="21.75" customHeight="1">
      <c r="A1865" s="32"/>
      <c r="B1865" s="33"/>
      <c r="C1865" s="196" t="s">
        <v>3158</v>
      </c>
      <c r="D1865" s="196" t="s">
        <v>108</v>
      </c>
      <c r="E1865" s="197" t="s">
        <v>3159</v>
      </c>
      <c r="F1865" s="198" t="s">
        <v>3160</v>
      </c>
      <c r="G1865" s="199" t="s">
        <v>571</v>
      </c>
      <c r="H1865" s="200">
        <v>50</v>
      </c>
      <c r="I1865" s="201"/>
      <c r="J1865" s="202">
        <f>ROUND(I1865*H1865,2)</f>
        <v>0</v>
      </c>
      <c r="K1865" s="203"/>
      <c r="L1865" s="38"/>
      <c r="M1865" s="204" t="s">
        <v>1</v>
      </c>
      <c r="N1865" s="205" t="s">
        <v>41</v>
      </c>
      <c r="O1865" s="85"/>
      <c r="P1865" s="206">
        <f>O1865*H1865</f>
        <v>0</v>
      </c>
      <c r="Q1865" s="206">
        <v>0</v>
      </c>
      <c r="R1865" s="206">
        <f>Q1865*H1865</f>
        <v>0</v>
      </c>
      <c r="S1865" s="206">
        <v>0</v>
      </c>
      <c r="T1865" s="207">
        <f>S1865*H1865</f>
        <v>0</v>
      </c>
      <c r="U1865" s="32"/>
      <c r="V1865" s="32"/>
      <c r="W1865" s="32"/>
      <c r="X1865" s="32"/>
      <c r="Y1865" s="32"/>
      <c r="Z1865" s="32"/>
      <c r="AA1865" s="32"/>
      <c r="AB1865" s="32"/>
      <c r="AC1865" s="32"/>
      <c r="AD1865" s="32"/>
      <c r="AE1865" s="32"/>
      <c r="AR1865" s="208" t="s">
        <v>112</v>
      </c>
      <c r="AT1865" s="208" t="s">
        <v>108</v>
      </c>
      <c r="AU1865" s="208" t="s">
        <v>76</v>
      </c>
      <c r="AY1865" s="11" t="s">
        <v>113</v>
      </c>
      <c r="BE1865" s="209">
        <f>IF(N1865="základní",J1865,0)</f>
        <v>0</v>
      </c>
      <c r="BF1865" s="209">
        <f>IF(N1865="snížená",J1865,0)</f>
        <v>0</v>
      </c>
      <c r="BG1865" s="209">
        <f>IF(N1865="zákl. přenesená",J1865,0)</f>
        <v>0</v>
      </c>
      <c r="BH1865" s="209">
        <f>IF(N1865="sníž. přenesená",J1865,0)</f>
        <v>0</v>
      </c>
      <c r="BI1865" s="209">
        <f>IF(N1865="nulová",J1865,0)</f>
        <v>0</v>
      </c>
      <c r="BJ1865" s="11" t="s">
        <v>84</v>
      </c>
      <c r="BK1865" s="209">
        <f>ROUND(I1865*H1865,2)</f>
        <v>0</v>
      </c>
      <c r="BL1865" s="11" t="s">
        <v>112</v>
      </c>
      <c r="BM1865" s="208" t="s">
        <v>3161</v>
      </c>
    </row>
    <row r="1866" s="2" customFormat="1">
      <c r="A1866" s="32"/>
      <c r="B1866" s="33"/>
      <c r="C1866" s="34"/>
      <c r="D1866" s="210" t="s">
        <v>115</v>
      </c>
      <c r="E1866" s="34"/>
      <c r="F1866" s="211" t="s">
        <v>3162</v>
      </c>
      <c r="G1866" s="34"/>
      <c r="H1866" s="34"/>
      <c r="I1866" s="134"/>
      <c r="J1866" s="34"/>
      <c r="K1866" s="34"/>
      <c r="L1866" s="38"/>
      <c r="M1866" s="212"/>
      <c r="N1866" s="213"/>
      <c r="O1866" s="85"/>
      <c r="P1866" s="85"/>
      <c r="Q1866" s="85"/>
      <c r="R1866" s="85"/>
      <c r="S1866" s="85"/>
      <c r="T1866" s="86"/>
      <c r="U1866" s="32"/>
      <c r="V1866" s="32"/>
      <c r="W1866" s="32"/>
      <c r="X1866" s="32"/>
      <c r="Y1866" s="32"/>
      <c r="Z1866" s="32"/>
      <c r="AA1866" s="32"/>
      <c r="AB1866" s="32"/>
      <c r="AC1866" s="32"/>
      <c r="AD1866" s="32"/>
      <c r="AE1866" s="32"/>
      <c r="AT1866" s="11" t="s">
        <v>115</v>
      </c>
      <c r="AU1866" s="11" t="s">
        <v>76</v>
      </c>
    </row>
    <row r="1867" s="2" customFormat="1">
      <c r="A1867" s="32"/>
      <c r="B1867" s="33"/>
      <c r="C1867" s="34"/>
      <c r="D1867" s="210" t="s">
        <v>117</v>
      </c>
      <c r="E1867" s="34"/>
      <c r="F1867" s="214" t="s">
        <v>3163</v>
      </c>
      <c r="G1867" s="34"/>
      <c r="H1867" s="34"/>
      <c r="I1867" s="134"/>
      <c r="J1867" s="34"/>
      <c r="K1867" s="34"/>
      <c r="L1867" s="38"/>
      <c r="M1867" s="212"/>
      <c r="N1867" s="213"/>
      <c r="O1867" s="85"/>
      <c r="P1867" s="85"/>
      <c r="Q1867" s="85"/>
      <c r="R1867" s="85"/>
      <c r="S1867" s="85"/>
      <c r="T1867" s="86"/>
      <c r="U1867" s="32"/>
      <c r="V1867" s="32"/>
      <c r="W1867" s="32"/>
      <c r="X1867" s="32"/>
      <c r="Y1867" s="32"/>
      <c r="Z1867" s="32"/>
      <c r="AA1867" s="32"/>
      <c r="AB1867" s="32"/>
      <c r="AC1867" s="32"/>
      <c r="AD1867" s="32"/>
      <c r="AE1867" s="32"/>
      <c r="AT1867" s="11" t="s">
        <v>117</v>
      </c>
      <c r="AU1867" s="11" t="s">
        <v>76</v>
      </c>
    </row>
    <row r="1868" s="2" customFormat="1" ht="21.75" customHeight="1">
      <c r="A1868" s="32"/>
      <c r="B1868" s="33"/>
      <c r="C1868" s="196" t="s">
        <v>3164</v>
      </c>
      <c r="D1868" s="196" t="s">
        <v>108</v>
      </c>
      <c r="E1868" s="197" t="s">
        <v>3165</v>
      </c>
      <c r="F1868" s="198" t="s">
        <v>3166</v>
      </c>
      <c r="G1868" s="199" t="s">
        <v>571</v>
      </c>
      <c r="H1868" s="200">
        <v>50</v>
      </c>
      <c r="I1868" s="201"/>
      <c r="J1868" s="202">
        <f>ROUND(I1868*H1868,2)</f>
        <v>0</v>
      </c>
      <c r="K1868" s="203"/>
      <c r="L1868" s="38"/>
      <c r="M1868" s="204" t="s">
        <v>1</v>
      </c>
      <c r="N1868" s="205" t="s">
        <v>41</v>
      </c>
      <c r="O1868" s="85"/>
      <c r="P1868" s="206">
        <f>O1868*H1868</f>
        <v>0</v>
      </c>
      <c r="Q1868" s="206">
        <v>0</v>
      </c>
      <c r="R1868" s="206">
        <f>Q1868*H1868</f>
        <v>0</v>
      </c>
      <c r="S1868" s="206">
        <v>0</v>
      </c>
      <c r="T1868" s="207">
        <f>S1868*H1868</f>
        <v>0</v>
      </c>
      <c r="U1868" s="32"/>
      <c r="V1868" s="32"/>
      <c r="W1868" s="32"/>
      <c r="X1868" s="32"/>
      <c r="Y1868" s="32"/>
      <c r="Z1868" s="32"/>
      <c r="AA1868" s="32"/>
      <c r="AB1868" s="32"/>
      <c r="AC1868" s="32"/>
      <c r="AD1868" s="32"/>
      <c r="AE1868" s="32"/>
      <c r="AR1868" s="208" t="s">
        <v>112</v>
      </c>
      <c r="AT1868" s="208" t="s">
        <v>108</v>
      </c>
      <c r="AU1868" s="208" t="s">
        <v>76</v>
      </c>
      <c r="AY1868" s="11" t="s">
        <v>113</v>
      </c>
      <c r="BE1868" s="209">
        <f>IF(N1868="základní",J1868,0)</f>
        <v>0</v>
      </c>
      <c r="BF1868" s="209">
        <f>IF(N1868="snížená",J1868,0)</f>
        <v>0</v>
      </c>
      <c r="BG1868" s="209">
        <f>IF(N1868="zákl. přenesená",J1868,0)</f>
        <v>0</v>
      </c>
      <c r="BH1868" s="209">
        <f>IF(N1868="sníž. přenesená",J1868,0)</f>
        <v>0</v>
      </c>
      <c r="BI1868" s="209">
        <f>IF(N1868="nulová",J1868,0)</f>
        <v>0</v>
      </c>
      <c r="BJ1868" s="11" t="s">
        <v>84</v>
      </c>
      <c r="BK1868" s="209">
        <f>ROUND(I1868*H1868,2)</f>
        <v>0</v>
      </c>
      <c r="BL1868" s="11" t="s">
        <v>112</v>
      </c>
      <c r="BM1868" s="208" t="s">
        <v>3167</v>
      </c>
    </row>
    <row r="1869" s="2" customFormat="1">
      <c r="A1869" s="32"/>
      <c r="B1869" s="33"/>
      <c r="C1869" s="34"/>
      <c r="D1869" s="210" t="s">
        <v>115</v>
      </c>
      <c r="E1869" s="34"/>
      <c r="F1869" s="211" t="s">
        <v>3168</v>
      </c>
      <c r="G1869" s="34"/>
      <c r="H1869" s="34"/>
      <c r="I1869" s="134"/>
      <c r="J1869" s="34"/>
      <c r="K1869" s="34"/>
      <c r="L1869" s="38"/>
      <c r="M1869" s="212"/>
      <c r="N1869" s="213"/>
      <c r="O1869" s="85"/>
      <c r="P1869" s="85"/>
      <c r="Q1869" s="85"/>
      <c r="R1869" s="85"/>
      <c r="S1869" s="85"/>
      <c r="T1869" s="86"/>
      <c r="U1869" s="32"/>
      <c r="V1869" s="32"/>
      <c r="W1869" s="32"/>
      <c r="X1869" s="32"/>
      <c r="Y1869" s="32"/>
      <c r="Z1869" s="32"/>
      <c r="AA1869" s="32"/>
      <c r="AB1869" s="32"/>
      <c r="AC1869" s="32"/>
      <c r="AD1869" s="32"/>
      <c r="AE1869" s="32"/>
      <c r="AT1869" s="11" t="s">
        <v>115</v>
      </c>
      <c r="AU1869" s="11" t="s">
        <v>76</v>
      </c>
    </row>
    <row r="1870" s="2" customFormat="1">
      <c r="A1870" s="32"/>
      <c r="B1870" s="33"/>
      <c r="C1870" s="34"/>
      <c r="D1870" s="210" t="s">
        <v>117</v>
      </c>
      <c r="E1870" s="34"/>
      <c r="F1870" s="214" t="s">
        <v>3163</v>
      </c>
      <c r="G1870" s="34"/>
      <c r="H1870" s="34"/>
      <c r="I1870" s="134"/>
      <c r="J1870" s="34"/>
      <c r="K1870" s="34"/>
      <c r="L1870" s="38"/>
      <c r="M1870" s="212"/>
      <c r="N1870" s="213"/>
      <c r="O1870" s="85"/>
      <c r="P1870" s="85"/>
      <c r="Q1870" s="85"/>
      <c r="R1870" s="85"/>
      <c r="S1870" s="85"/>
      <c r="T1870" s="86"/>
      <c r="U1870" s="32"/>
      <c r="V1870" s="32"/>
      <c r="W1870" s="32"/>
      <c r="X1870" s="32"/>
      <c r="Y1870" s="32"/>
      <c r="Z1870" s="32"/>
      <c r="AA1870" s="32"/>
      <c r="AB1870" s="32"/>
      <c r="AC1870" s="32"/>
      <c r="AD1870" s="32"/>
      <c r="AE1870" s="32"/>
      <c r="AT1870" s="11" t="s">
        <v>117</v>
      </c>
      <c r="AU1870" s="11" t="s">
        <v>76</v>
      </c>
    </row>
    <row r="1871" s="2" customFormat="1" ht="16.5" customHeight="1">
      <c r="A1871" s="32"/>
      <c r="B1871" s="33"/>
      <c r="C1871" s="196" t="s">
        <v>3169</v>
      </c>
      <c r="D1871" s="196" t="s">
        <v>108</v>
      </c>
      <c r="E1871" s="197" t="s">
        <v>3170</v>
      </c>
      <c r="F1871" s="198" t="s">
        <v>3171</v>
      </c>
      <c r="G1871" s="199" t="s">
        <v>571</v>
      </c>
      <c r="H1871" s="200">
        <v>30</v>
      </c>
      <c r="I1871" s="201"/>
      <c r="J1871" s="202">
        <f>ROUND(I1871*H1871,2)</f>
        <v>0</v>
      </c>
      <c r="K1871" s="203"/>
      <c r="L1871" s="38"/>
      <c r="M1871" s="204" t="s">
        <v>1</v>
      </c>
      <c r="N1871" s="205" t="s">
        <v>41</v>
      </c>
      <c r="O1871" s="85"/>
      <c r="P1871" s="206">
        <f>O1871*H1871</f>
        <v>0</v>
      </c>
      <c r="Q1871" s="206">
        <v>0</v>
      </c>
      <c r="R1871" s="206">
        <f>Q1871*H1871</f>
        <v>0</v>
      </c>
      <c r="S1871" s="206">
        <v>0</v>
      </c>
      <c r="T1871" s="207">
        <f>S1871*H1871</f>
        <v>0</v>
      </c>
      <c r="U1871" s="32"/>
      <c r="V1871" s="32"/>
      <c r="W1871" s="32"/>
      <c r="X1871" s="32"/>
      <c r="Y1871" s="32"/>
      <c r="Z1871" s="32"/>
      <c r="AA1871" s="32"/>
      <c r="AB1871" s="32"/>
      <c r="AC1871" s="32"/>
      <c r="AD1871" s="32"/>
      <c r="AE1871" s="32"/>
      <c r="AR1871" s="208" t="s">
        <v>112</v>
      </c>
      <c r="AT1871" s="208" t="s">
        <v>108</v>
      </c>
      <c r="AU1871" s="208" t="s">
        <v>76</v>
      </c>
      <c r="AY1871" s="11" t="s">
        <v>113</v>
      </c>
      <c r="BE1871" s="209">
        <f>IF(N1871="základní",J1871,0)</f>
        <v>0</v>
      </c>
      <c r="BF1871" s="209">
        <f>IF(N1871="snížená",J1871,0)</f>
        <v>0</v>
      </c>
      <c r="BG1871" s="209">
        <f>IF(N1871="zákl. přenesená",J1871,0)</f>
        <v>0</v>
      </c>
      <c r="BH1871" s="209">
        <f>IF(N1871="sníž. přenesená",J1871,0)</f>
        <v>0</v>
      </c>
      <c r="BI1871" s="209">
        <f>IF(N1871="nulová",J1871,0)</f>
        <v>0</v>
      </c>
      <c r="BJ1871" s="11" t="s">
        <v>84</v>
      </c>
      <c r="BK1871" s="209">
        <f>ROUND(I1871*H1871,2)</f>
        <v>0</v>
      </c>
      <c r="BL1871" s="11" t="s">
        <v>112</v>
      </c>
      <c r="BM1871" s="208" t="s">
        <v>3172</v>
      </c>
    </row>
    <row r="1872" s="2" customFormat="1">
      <c r="A1872" s="32"/>
      <c r="B1872" s="33"/>
      <c r="C1872" s="34"/>
      <c r="D1872" s="210" t="s">
        <v>115</v>
      </c>
      <c r="E1872" s="34"/>
      <c r="F1872" s="211" t="s">
        <v>3173</v>
      </c>
      <c r="G1872" s="34"/>
      <c r="H1872" s="34"/>
      <c r="I1872" s="134"/>
      <c r="J1872" s="34"/>
      <c r="K1872" s="34"/>
      <c r="L1872" s="38"/>
      <c r="M1872" s="212"/>
      <c r="N1872" s="213"/>
      <c r="O1872" s="85"/>
      <c r="P1872" s="85"/>
      <c r="Q1872" s="85"/>
      <c r="R1872" s="85"/>
      <c r="S1872" s="85"/>
      <c r="T1872" s="86"/>
      <c r="U1872" s="32"/>
      <c r="V1872" s="32"/>
      <c r="W1872" s="32"/>
      <c r="X1872" s="32"/>
      <c r="Y1872" s="32"/>
      <c r="Z1872" s="32"/>
      <c r="AA1872" s="32"/>
      <c r="AB1872" s="32"/>
      <c r="AC1872" s="32"/>
      <c r="AD1872" s="32"/>
      <c r="AE1872" s="32"/>
      <c r="AT1872" s="11" t="s">
        <v>115</v>
      </c>
      <c r="AU1872" s="11" t="s">
        <v>76</v>
      </c>
    </row>
    <row r="1873" s="2" customFormat="1">
      <c r="A1873" s="32"/>
      <c r="B1873" s="33"/>
      <c r="C1873" s="34"/>
      <c r="D1873" s="210" t="s">
        <v>117</v>
      </c>
      <c r="E1873" s="34"/>
      <c r="F1873" s="214" t="s">
        <v>3174</v>
      </c>
      <c r="G1873" s="34"/>
      <c r="H1873" s="34"/>
      <c r="I1873" s="134"/>
      <c r="J1873" s="34"/>
      <c r="K1873" s="34"/>
      <c r="L1873" s="38"/>
      <c r="M1873" s="212"/>
      <c r="N1873" s="213"/>
      <c r="O1873" s="85"/>
      <c r="P1873" s="85"/>
      <c r="Q1873" s="85"/>
      <c r="R1873" s="85"/>
      <c r="S1873" s="85"/>
      <c r="T1873" s="86"/>
      <c r="U1873" s="32"/>
      <c r="V1873" s="32"/>
      <c r="W1873" s="32"/>
      <c r="X1873" s="32"/>
      <c r="Y1873" s="32"/>
      <c r="Z1873" s="32"/>
      <c r="AA1873" s="32"/>
      <c r="AB1873" s="32"/>
      <c r="AC1873" s="32"/>
      <c r="AD1873" s="32"/>
      <c r="AE1873" s="32"/>
      <c r="AT1873" s="11" t="s">
        <v>117</v>
      </c>
      <c r="AU1873" s="11" t="s">
        <v>76</v>
      </c>
    </row>
    <row r="1874" s="2" customFormat="1" ht="16.5" customHeight="1">
      <c r="A1874" s="32"/>
      <c r="B1874" s="33"/>
      <c r="C1874" s="196" t="s">
        <v>3175</v>
      </c>
      <c r="D1874" s="196" t="s">
        <v>108</v>
      </c>
      <c r="E1874" s="197" t="s">
        <v>3176</v>
      </c>
      <c r="F1874" s="198" t="s">
        <v>3177</v>
      </c>
      <c r="G1874" s="199" t="s">
        <v>571</v>
      </c>
      <c r="H1874" s="200">
        <v>30</v>
      </c>
      <c r="I1874" s="201"/>
      <c r="J1874" s="202">
        <f>ROUND(I1874*H1874,2)</f>
        <v>0</v>
      </c>
      <c r="K1874" s="203"/>
      <c r="L1874" s="38"/>
      <c r="M1874" s="204" t="s">
        <v>1</v>
      </c>
      <c r="N1874" s="205" t="s">
        <v>41</v>
      </c>
      <c r="O1874" s="85"/>
      <c r="P1874" s="206">
        <f>O1874*H1874</f>
        <v>0</v>
      </c>
      <c r="Q1874" s="206">
        <v>0</v>
      </c>
      <c r="R1874" s="206">
        <f>Q1874*H1874</f>
        <v>0</v>
      </c>
      <c r="S1874" s="206">
        <v>0</v>
      </c>
      <c r="T1874" s="207">
        <f>S1874*H1874</f>
        <v>0</v>
      </c>
      <c r="U1874" s="32"/>
      <c r="V1874" s="32"/>
      <c r="W1874" s="32"/>
      <c r="X1874" s="32"/>
      <c r="Y1874" s="32"/>
      <c r="Z1874" s="32"/>
      <c r="AA1874" s="32"/>
      <c r="AB1874" s="32"/>
      <c r="AC1874" s="32"/>
      <c r="AD1874" s="32"/>
      <c r="AE1874" s="32"/>
      <c r="AR1874" s="208" t="s">
        <v>112</v>
      </c>
      <c r="AT1874" s="208" t="s">
        <v>108</v>
      </c>
      <c r="AU1874" s="208" t="s">
        <v>76</v>
      </c>
      <c r="AY1874" s="11" t="s">
        <v>113</v>
      </c>
      <c r="BE1874" s="209">
        <f>IF(N1874="základní",J1874,0)</f>
        <v>0</v>
      </c>
      <c r="BF1874" s="209">
        <f>IF(N1874="snížená",J1874,0)</f>
        <v>0</v>
      </c>
      <c r="BG1874" s="209">
        <f>IF(N1874="zákl. přenesená",J1874,0)</f>
        <v>0</v>
      </c>
      <c r="BH1874" s="209">
        <f>IF(N1874="sníž. přenesená",J1874,0)</f>
        <v>0</v>
      </c>
      <c r="BI1874" s="209">
        <f>IF(N1874="nulová",J1874,0)</f>
        <v>0</v>
      </c>
      <c r="BJ1874" s="11" t="s">
        <v>84</v>
      </c>
      <c r="BK1874" s="209">
        <f>ROUND(I1874*H1874,2)</f>
        <v>0</v>
      </c>
      <c r="BL1874" s="11" t="s">
        <v>112</v>
      </c>
      <c r="BM1874" s="208" t="s">
        <v>3178</v>
      </c>
    </row>
    <row r="1875" s="2" customFormat="1">
      <c r="A1875" s="32"/>
      <c r="B1875" s="33"/>
      <c r="C1875" s="34"/>
      <c r="D1875" s="210" t="s">
        <v>115</v>
      </c>
      <c r="E1875" s="34"/>
      <c r="F1875" s="211" t="s">
        <v>3179</v>
      </c>
      <c r="G1875" s="34"/>
      <c r="H1875" s="34"/>
      <c r="I1875" s="134"/>
      <c r="J1875" s="34"/>
      <c r="K1875" s="34"/>
      <c r="L1875" s="38"/>
      <c r="M1875" s="212"/>
      <c r="N1875" s="213"/>
      <c r="O1875" s="85"/>
      <c r="P1875" s="85"/>
      <c r="Q1875" s="85"/>
      <c r="R1875" s="85"/>
      <c r="S1875" s="85"/>
      <c r="T1875" s="86"/>
      <c r="U1875" s="32"/>
      <c r="V1875" s="32"/>
      <c r="W1875" s="32"/>
      <c r="X1875" s="32"/>
      <c r="Y1875" s="32"/>
      <c r="Z1875" s="32"/>
      <c r="AA1875" s="32"/>
      <c r="AB1875" s="32"/>
      <c r="AC1875" s="32"/>
      <c r="AD1875" s="32"/>
      <c r="AE1875" s="32"/>
      <c r="AT1875" s="11" t="s">
        <v>115</v>
      </c>
      <c r="AU1875" s="11" t="s">
        <v>76</v>
      </c>
    </row>
    <row r="1876" s="2" customFormat="1">
      <c r="A1876" s="32"/>
      <c r="B1876" s="33"/>
      <c r="C1876" s="34"/>
      <c r="D1876" s="210" t="s">
        <v>117</v>
      </c>
      <c r="E1876" s="34"/>
      <c r="F1876" s="214" t="s">
        <v>3174</v>
      </c>
      <c r="G1876" s="34"/>
      <c r="H1876" s="34"/>
      <c r="I1876" s="134"/>
      <c r="J1876" s="34"/>
      <c r="K1876" s="34"/>
      <c r="L1876" s="38"/>
      <c r="M1876" s="212"/>
      <c r="N1876" s="213"/>
      <c r="O1876" s="85"/>
      <c r="P1876" s="85"/>
      <c r="Q1876" s="85"/>
      <c r="R1876" s="85"/>
      <c r="S1876" s="85"/>
      <c r="T1876" s="86"/>
      <c r="U1876" s="32"/>
      <c r="V1876" s="32"/>
      <c r="W1876" s="32"/>
      <c r="X1876" s="32"/>
      <c r="Y1876" s="32"/>
      <c r="Z1876" s="32"/>
      <c r="AA1876" s="32"/>
      <c r="AB1876" s="32"/>
      <c r="AC1876" s="32"/>
      <c r="AD1876" s="32"/>
      <c r="AE1876" s="32"/>
      <c r="AT1876" s="11" t="s">
        <v>117</v>
      </c>
      <c r="AU1876" s="11" t="s">
        <v>76</v>
      </c>
    </row>
    <row r="1877" s="2" customFormat="1" ht="16.5" customHeight="1">
      <c r="A1877" s="32"/>
      <c r="B1877" s="33"/>
      <c r="C1877" s="196" t="s">
        <v>3180</v>
      </c>
      <c r="D1877" s="196" t="s">
        <v>108</v>
      </c>
      <c r="E1877" s="197" t="s">
        <v>3181</v>
      </c>
      <c r="F1877" s="198" t="s">
        <v>3182</v>
      </c>
      <c r="G1877" s="199" t="s">
        <v>571</v>
      </c>
      <c r="H1877" s="200">
        <v>30</v>
      </c>
      <c r="I1877" s="201"/>
      <c r="J1877" s="202">
        <f>ROUND(I1877*H1877,2)</f>
        <v>0</v>
      </c>
      <c r="K1877" s="203"/>
      <c r="L1877" s="38"/>
      <c r="M1877" s="204" t="s">
        <v>1</v>
      </c>
      <c r="N1877" s="205" t="s">
        <v>41</v>
      </c>
      <c r="O1877" s="85"/>
      <c r="P1877" s="206">
        <f>O1877*H1877</f>
        <v>0</v>
      </c>
      <c r="Q1877" s="206">
        <v>0</v>
      </c>
      <c r="R1877" s="206">
        <f>Q1877*H1877</f>
        <v>0</v>
      </c>
      <c r="S1877" s="206">
        <v>0</v>
      </c>
      <c r="T1877" s="207">
        <f>S1877*H1877</f>
        <v>0</v>
      </c>
      <c r="U1877" s="32"/>
      <c r="V1877" s="32"/>
      <c r="W1877" s="32"/>
      <c r="X1877" s="32"/>
      <c r="Y1877" s="32"/>
      <c r="Z1877" s="32"/>
      <c r="AA1877" s="32"/>
      <c r="AB1877" s="32"/>
      <c r="AC1877" s="32"/>
      <c r="AD1877" s="32"/>
      <c r="AE1877" s="32"/>
      <c r="AR1877" s="208" t="s">
        <v>112</v>
      </c>
      <c r="AT1877" s="208" t="s">
        <v>108</v>
      </c>
      <c r="AU1877" s="208" t="s">
        <v>76</v>
      </c>
      <c r="AY1877" s="11" t="s">
        <v>113</v>
      </c>
      <c r="BE1877" s="209">
        <f>IF(N1877="základní",J1877,0)</f>
        <v>0</v>
      </c>
      <c r="BF1877" s="209">
        <f>IF(N1877="snížená",J1877,0)</f>
        <v>0</v>
      </c>
      <c r="BG1877" s="209">
        <f>IF(N1877="zákl. přenesená",J1877,0)</f>
        <v>0</v>
      </c>
      <c r="BH1877" s="209">
        <f>IF(N1877="sníž. přenesená",J1877,0)</f>
        <v>0</v>
      </c>
      <c r="BI1877" s="209">
        <f>IF(N1877="nulová",J1877,0)</f>
        <v>0</v>
      </c>
      <c r="BJ1877" s="11" t="s">
        <v>84</v>
      </c>
      <c r="BK1877" s="209">
        <f>ROUND(I1877*H1877,2)</f>
        <v>0</v>
      </c>
      <c r="BL1877" s="11" t="s">
        <v>112</v>
      </c>
      <c r="BM1877" s="208" t="s">
        <v>3183</v>
      </c>
    </row>
    <row r="1878" s="2" customFormat="1">
      <c r="A1878" s="32"/>
      <c r="B1878" s="33"/>
      <c r="C1878" s="34"/>
      <c r="D1878" s="210" t="s">
        <v>115</v>
      </c>
      <c r="E1878" s="34"/>
      <c r="F1878" s="211" t="s">
        <v>3184</v>
      </c>
      <c r="G1878" s="34"/>
      <c r="H1878" s="34"/>
      <c r="I1878" s="134"/>
      <c r="J1878" s="34"/>
      <c r="K1878" s="34"/>
      <c r="L1878" s="38"/>
      <c r="M1878" s="212"/>
      <c r="N1878" s="213"/>
      <c r="O1878" s="85"/>
      <c r="P1878" s="85"/>
      <c r="Q1878" s="85"/>
      <c r="R1878" s="85"/>
      <c r="S1878" s="85"/>
      <c r="T1878" s="86"/>
      <c r="U1878" s="32"/>
      <c r="V1878" s="32"/>
      <c r="W1878" s="32"/>
      <c r="X1878" s="32"/>
      <c r="Y1878" s="32"/>
      <c r="Z1878" s="32"/>
      <c r="AA1878" s="32"/>
      <c r="AB1878" s="32"/>
      <c r="AC1878" s="32"/>
      <c r="AD1878" s="32"/>
      <c r="AE1878" s="32"/>
      <c r="AT1878" s="11" t="s">
        <v>115</v>
      </c>
      <c r="AU1878" s="11" t="s">
        <v>76</v>
      </c>
    </row>
    <row r="1879" s="2" customFormat="1">
      <c r="A1879" s="32"/>
      <c r="B1879" s="33"/>
      <c r="C1879" s="34"/>
      <c r="D1879" s="210" t="s">
        <v>117</v>
      </c>
      <c r="E1879" s="34"/>
      <c r="F1879" s="214" t="s">
        <v>3174</v>
      </c>
      <c r="G1879" s="34"/>
      <c r="H1879" s="34"/>
      <c r="I1879" s="134"/>
      <c r="J1879" s="34"/>
      <c r="K1879" s="34"/>
      <c r="L1879" s="38"/>
      <c r="M1879" s="212"/>
      <c r="N1879" s="213"/>
      <c r="O1879" s="85"/>
      <c r="P1879" s="85"/>
      <c r="Q1879" s="85"/>
      <c r="R1879" s="85"/>
      <c r="S1879" s="85"/>
      <c r="T1879" s="86"/>
      <c r="U1879" s="32"/>
      <c r="V1879" s="32"/>
      <c r="W1879" s="32"/>
      <c r="X1879" s="32"/>
      <c r="Y1879" s="32"/>
      <c r="Z1879" s="32"/>
      <c r="AA1879" s="32"/>
      <c r="AB1879" s="32"/>
      <c r="AC1879" s="32"/>
      <c r="AD1879" s="32"/>
      <c r="AE1879" s="32"/>
      <c r="AT1879" s="11" t="s">
        <v>117</v>
      </c>
      <c r="AU1879" s="11" t="s">
        <v>76</v>
      </c>
    </row>
    <row r="1880" s="2" customFormat="1" ht="16.5" customHeight="1">
      <c r="A1880" s="32"/>
      <c r="B1880" s="33"/>
      <c r="C1880" s="196" t="s">
        <v>3185</v>
      </c>
      <c r="D1880" s="196" t="s">
        <v>108</v>
      </c>
      <c r="E1880" s="197" t="s">
        <v>3186</v>
      </c>
      <c r="F1880" s="198" t="s">
        <v>3187</v>
      </c>
      <c r="G1880" s="199" t="s">
        <v>571</v>
      </c>
      <c r="H1880" s="200">
        <v>30</v>
      </c>
      <c r="I1880" s="201"/>
      <c r="J1880" s="202">
        <f>ROUND(I1880*H1880,2)</f>
        <v>0</v>
      </c>
      <c r="K1880" s="203"/>
      <c r="L1880" s="38"/>
      <c r="M1880" s="204" t="s">
        <v>1</v>
      </c>
      <c r="N1880" s="205" t="s">
        <v>41</v>
      </c>
      <c r="O1880" s="85"/>
      <c r="P1880" s="206">
        <f>O1880*H1880</f>
        <v>0</v>
      </c>
      <c r="Q1880" s="206">
        <v>0</v>
      </c>
      <c r="R1880" s="206">
        <f>Q1880*H1880</f>
        <v>0</v>
      </c>
      <c r="S1880" s="206">
        <v>0</v>
      </c>
      <c r="T1880" s="207">
        <f>S1880*H1880</f>
        <v>0</v>
      </c>
      <c r="U1880" s="32"/>
      <c r="V1880" s="32"/>
      <c r="W1880" s="32"/>
      <c r="X1880" s="32"/>
      <c r="Y1880" s="32"/>
      <c r="Z1880" s="32"/>
      <c r="AA1880" s="32"/>
      <c r="AB1880" s="32"/>
      <c r="AC1880" s="32"/>
      <c r="AD1880" s="32"/>
      <c r="AE1880" s="32"/>
      <c r="AR1880" s="208" t="s">
        <v>112</v>
      </c>
      <c r="AT1880" s="208" t="s">
        <v>108</v>
      </c>
      <c r="AU1880" s="208" t="s">
        <v>76</v>
      </c>
      <c r="AY1880" s="11" t="s">
        <v>113</v>
      </c>
      <c r="BE1880" s="209">
        <f>IF(N1880="základní",J1880,0)</f>
        <v>0</v>
      </c>
      <c r="BF1880" s="209">
        <f>IF(N1880="snížená",J1880,0)</f>
        <v>0</v>
      </c>
      <c r="BG1880" s="209">
        <f>IF(N1880="zákl. přenesená",J1880,0)</f>
        <v>0</v>
      </c>
      <c r="BH1880" s="209">
        <f>IF(N1880="sníž. přenesená",J1880,0)</f>
        <v>0</v>
      </c>
      <c r="BI1880" s="209">
        <f>IF(N1880="nulová",J1880,0)</f>
        <v>0</v>
      </c>
      <c r="BJ1880" s="11" t="s">
        <v>84</v>
      </c>
      <c r="BK1880" s="209">
        <f>ROUND(I1880*H1880,2)</f>
        <v>0</v>
      </c>
      <c r="BL1880" s="11" t="s">
        <v>112</v>
      </c>
      <c r="BM1880" s="208" t="s">
        <v>3188</v>
      </c>
    </row>
    <row r="1881" s="2" customFormat="1">
      <c r="A1881" s="32"/>
      <c r="B1881" s="33"/>
      <c r="C1881" s="34"/>
      <c r="D1881" s="210" t="s">
        <v>115</v>
      </c>
      <c r="E1881" s="34"/>
      <c r="F1881" s="211" t="s">
        <v>3189</v>
      </c>
      <c r="G1881" s="34"/>
      <c r="H1881" s="34"/>
      <c r="I1881" s="134"/>
      <c r="J1881" s="34"/>
      <c r="K1881" s="34"/>
      <c r="L1881" s="38"/>
      <c r="M1881" s="212"/>
      <c r="N1881" s="213"/>
      <c r="O1881" s="85"/>
      <c r="P1881" s="85"/>
      <c r="Q1881" s="85"/>
      <c r="R1881" s="85"/>
      <c r="S1881" s="85"/>
      <c r="T1881" s="86"/>
      <c r="U1881" s="32"/>
      <c r="V1881" s="32"/>
      <c r="W1881" s="32"/>
      <c r="X1881" s="32"/>
      <c r="Y1881" s="32"/>
      <c r="Z1881" s="32"/>
      <c r="AA1881" s="32"/>
      <c r="AB1881" s="32"/>
      <c r="AC1881" s="32"/>
      <c r="AD1881" s="32"/>
      <c r="AE1881" s="32"/>
      <c r="AT1881" s="11" t="s">
        <v>115</v>
      </c>
      <c r="AU1881" s="11" t="s">
        <v>76</v>
      </c>
    </row>
    <row r="1882" s="2" customFormat="1">
      <c r="A1882" s="32"/>
      <c r="B1882" s="33"/>
      <c r="C1882" s="34"/>
      <c r="D1882" s="210" t="s">
        <v>117</v>
      </c>
      <c r="E1882" s="34"/>
      <c r="F1882" s="214" t="s">
        <v>3174</v>
      </c>
      <c r="G1882" s="34"/>
      <c r="H1882" s="34"/>
      <c r="I1882" s="134"/>
      <c r="J1882" s="34"/>
      <c r="K1882" s="34"/>
      <c r="L1882" s="38"/>
      <c r="M1882" s="212"/>
      <c r="N1882" s="213"/>
      <c r="O1882" s="85"/>
      <c r="P1882" s="85"/>
      <c r="Q1882" s="85"/>
      <c r="R1882" s="85"/>
      <c r="S1882" s="85"/>
      <c r="T1882" s="86"/>
      <c r="U1882" s="32"/>
      <c r="V1882" s="32"/>
      <c r="W1882" s="32"/>
      <c r="X1882" s="32"/>
      <c r="Y1882" s="32"/>
      <c r="Z1882" s="32"/>
      <c r="AA1882" s="32"/>
      <c r="AB1882" s="32"/>
      <c r="AC1882" s="32"/>
      <c r="AD1882" s="32"/>
      <c r="AE1882" s="32"/>
      <c r="AT1882" s="11" t="s">
        <v>117</v>
      </c>
      <c r="AU1882" s="11" t="s">
        <v>76</v>
      </c>
    </row>
    <row r="1883" s="2" customFormat="1" ht="16.5" customHeight="1">
      <c r="A1883" s="32"/>
      <c r="B1883" s="33"/>
      <c r="C1883" s="196" t="s">
        <v>3190</v>
      </c>
      <c r="D1883" s="196" t="s">
        <v>108</v>
      </c>
      <c r="E1883" s="197" t="s">
        <v>3191</v>
      </c>
      <c r="F1883" s="198" t="s">
        <v>3192</v>
      </c>
      <c r="G1883" s="199" t="s">
        <v>571</v>
      </c>
      <c r="H1883" s="200">
        <v>20</v>
      </c>
      <c r="I1883" s="201"/>
      <c r="J1883" s="202">
        <f>ROUND(I1883*H1883,2)</f>
        <v>0</v>
      </c>
      <c r="K1883" s="203"/>
      <c r="L1883" s="38"/>
      <c r="M1883" s="204" t="s">
        <v>1</v>
      </c>
      <c r="N1883" s="205" t="s">
        <v>41</v>
      </c>
      <c r="O1883" s="85"/>
      <c r="P1883" s="206">
        <f>O1883*H1883</f>
        <v>0</v>
      </c>
      <c r="Q1883" s="206">
        <v>0</v>
      </c>
      <c r="R1883" s="206">
        <f>Q1883*H1883</f>
        <v>0</v>
      </c>
      <c r="S1883" s="206">
        <v>0</v>
      </c>
      <c r="T1883" s="207">
        <f>S1883*H1883</f>
        <v>0</v>
      </c>
      <c r="U1883" s="32"/>
      <c r="V1883" s="32"/>
      <c r="W1883" s="32"/>
      <c r="X1883" s="32"/>
      <c r="Y1883" s="32"/>
      <c r="Z1883" s="32"/>
      <c r="AA1883" s="32"/>
      <c r="AB1883" s="32"/>
      <c r="AC1883" s="32"/>
      <c r="AD1883" s="32"/>
      <c r="AE1883" s="32"/>
      <c r="AR1883" s="208" t="s">
        <v>112</v>
      </c>
      <c r="AT1883" s="208" t="s">
        <v>108</v>
      </c>
      <c r="AU1883" s="208" t="s">
        <v>76</v>
      </c>
      <c r="AY1883" s="11" t="s">
        <v>113</v>
      </c>
      <c r="BE1883" s="209">
        <f>IF(N1883="základní",J1883,0)</f>
        <v>0</v>
      </c>
      <c r="BF1883" s="209">
        <f>IF(N1883="snížená",J1883,0)</f>
        <v>0</v>
      </c>
      <c r="BG1883" s="209">
        <f>IF(N1883="zákl. přenesená",J1883,0)</f>
        <v>0</v>
      </c>
      <c r="BH1883" s="209">
        <f>IF(N1883="sníž. přenesená",J1883,0)</f>
        <v>0</v>
      </c>
      <c r="BI1883" s="209">
        <f>IF(N1883="nulová",J1883,0)</f>
        <v>0</v>
      </c>
      <c r="BJ1883" s="11" t="s">
        <v>84</v>
      </c>
      <c r="BK1883" s="209">
        <f>ROUND(I1883*H1883,2)</f>
        <v>0</v>
      </c>
      <c r="BL1883" s="11" t="s">
        <v>112</v>
      </c>
      <c r="BM1883" s="208" t="s">
        <v>3193</v>
      </c>
    </row>
    <row r="1884" s="2" customFormat="1">
      <c r="A1884" s="32"/>
      <c r="B1884" s="33"/>
      <c r="C1884" s="34"/>
      <c r="D1884" s="210" t="s">
        <v>115</v>
      </c>
      <c r="E1884" s="34"/>
      <c r="F1884" s="211" t="s">
        <v>3194</v>
      </c>
      <c r="G1884" s="34"/>
      <c r="H1884" s="34"/>
      <c r="I1884" s="134"/>
      <c r="J1884" s="34"/>
      <c r="K1884" s="34"/>
      <c r="L1884" s="38"/>
      <c r="M1884" s="212"/>
      <c r="N1884" s="213"/>
      <c r="O1884" s="85"/>
      <c r="P1884" s="85"/>
      <c r="Q1884" s="85"/>
      <c r="R1884" s="85"/>
      <c r="S1884" s="85"/>
      <c r="T1884" s="86"/>
      <c r="U1884" s="32"/>
      <c r="V1884" s="32"/>
      <c r="W1884" s="32"/>
      <c r="X1884" s="32"/>
      <c r="Y1884" s="32"/>
      <c r="Z1884" s="32"/>
      <c r="AA1884" s="32"/>
      <c r="AB1884" s="32"/>
      <c r="AC1884" s="32"/>
      <c r="AD1884" s="32"/>
      <c r="AE1884" s="32"/>
      <c r="AT1884" s="11" t="s">
        <v>115</v>
      </c>
      <c r="AU1884" s="11" t="s">
        <v>76</v>
      </c>
    </row>
    <row r="1885" s="2" customFormat="1">
      <c r="A1885" s="32"/>
      <c r="B1885" s="33"/>
      <c r="C1885" s="34"/>
      <c r="D1885" s="210" t="s">
        <v>117</v>
      </c>
      <c r="E1885" s="34"/>
      <c r="F1885" s="214" t="s">
        <v>3174</v>
      </c>
      <c r="G1885" s="34"/>
      <c r="H1885" s="34"/>
      <c r="I1885" s="134"/>
      <c r="J1885" s="34"/>
      <c r="K1885" s="34"/>
      <c r="L1885" s="38"/>
      <c r="M1885" s="212"/>
      <c r="N1885" s="213"/>
      <c r="O1885" s="85"/>
      <c r="P1885" s="85"/>
      <c r="Q1885" s="85"/>
      <c r="R1885" s="85"/>
      <c r="S1885" s="85"/>
      <c r="T1885" s="86"/>
      <c r="U1885" s="32"/>
      <c r="V1885" s="32"/>
      <c r="W1885" s="32"/>
      <c r="X1885" s="32"/>
      <c r="Y1885" s="32"/>
      <c r="Z1885" s="32"/>
      <c r="AA1885" s="32"/>
      <c r="AB1885" s="32"/>
      <c r="AC1885" s="32"/>
      <c r="AD1885" s="32"/>
      <c r="AE1885" s="32"/>
      <c r="AT1885" s="11" t="s">
        <v>117</v>
      </c>
      <c r="AU1885" s="11" t="s">
        <v>76</v>
      </c>
    </row>
    <row r="1886" s="2" customFormat="1" ht="16.5" customHeight="1">
      <c r="A1886" s="32"/>
      <c r="B1886" s="33"/>
      <c r="C1886" s="196" t="s">
        <v>3195</v>
      </c>
      <c r="D1886" s="196" t="s">
        <v>108</v>
      </c>
      <c r="E1886" s="197" t="s">
        <v>3196</v>
      </c>
      <c r="F1886" s="198" t="s">
        <v>3197</v>
      </c>
      <c r="G1886" s="199" t="s">
        <v>571</v>
      </c>
      <c r="H1886" s="200">
        <v>20</v>
      </c>
      <c r="I1886" s="201"/>
      <c r="J1886" s="202">
        <f>ROUND(I1886*H1886,2)</f>
        <v>0</v>
      </c>
      <c r="K1886" s="203"/>
      <c r="L1886" s="38"/>
      <c r="M1886" s="204" t="s">
        <v>1</v>
      </c>
      <c r="N1886" s="205" t="s">
        <v>41</v>
      </c>
      <c r="O1886" s="85"/>
      <c r="P1886" s="206">
        <f>O1886*H1886</f>
        <v>0</v>
      </c>
      <c r="Q1886" s="206">
        <v>0</v>
      </c>
      <c r="R1886" s="206">
        <f>Q1886*H1886</f>
        <v>0</v>
      </c>
      <c r="S1886" s="206">
        <v>0</v>
      </c>
      <c r="T1886" s="207">
        <f>S1886*H1886</f>
        <v>0</v>
      </c>
      <c r="U1886" s="32"/>
      <c r="V1886" s="32"/>
      <c r="W1886" s="32"/>
      <c r="X1886" s="32"/>
      <c r="Y1886" s="32"/>
      <c r="Z1886" s="32"/>
      <c r="AA1886" s="32"/>
      <c r="AB1886" s="32"/>
      <c r="AC1886" s="32"/>
      <c r="AD1886" s="32"/>
      <c r="AE1886" s="32"/>
      <c r="AR1886" s="208" t="s">
        <v>112</v>
      </c>
      <c r="AT1886" s="208" t="s">
        <v>108</v>
      </c>
      <c r="AU1886" s="208" t="s">
        <v>76</v>
      </c>
      <c r="AY1886" s="11" t="s">
        <v>113</v>
      </c>
      <c r="BE1886" s="209">
        <f>IF(N1886="základní",J1886,0)</f>
        <v>0</v>
      </c>
      <c r="BF1886" s="209">
        <f>IF(N1886="snížená",J1886,0)</f>
        <v>0</v>
      </c>
      <c r="BG1886" s="209">
        <f>IF(N1886="zákl. přenesená",J1886,0)</f>
        <v>0</v>
      </c>
      <c r="BH1886" s="209">
        <f>IF(N1886="sníž. přenesená",J1886,0)</f>
        <v>0</v>
      </c>
      <c r="BI1886" s="209">
        <f>IF(N1886="nulová",J1886,0)</f>
        <v>0</v>
      </c>
      <c r="BJ1886" s="11" t="s">
        <v>84</v>
      </c>
      <c r="BK1886" s="209">
        <f>ROUND(I1886*H1886,2)</f>
        <v>0</v>
      </c>
      <c r="BL1886" s="11" t="s">
        <v>112</v>
      </c>
      <c r="BM1886" s="208" t="s">
        <v>3198</v>
      </c>
    </row>
    <row r="1887" s="2" customFormat="1">
      <c r="A1887" s="32"/>
      <c r="B1887" s="33"/>
      <c r="C1887" s="34"/>
      <c r="D1887" s="210" t="s">
        <v>115</v>
      </c>
      <c r="E1887" s="34"/>
      <c r="F1887" s="211" t="s">
        <v>3199</v>
      </c>
      <c r="G1887" s="34"/>
      <c r="H1887" s="34"/>
      <c r="I1887" s="134"/>
      <c r="J1887" s="34"/>
      <c r="K1887" s="34"/>
      <c r="L1887" s="38"/>
      <c r="M1887" s="212"/>
      <c r="N1887" s="213"/>
      <c r="O1887" s="85"/>
      <c r="P1887" s="85"/>
      <c r="Q1887" s="85"/>
      <c r="R1887" s="85"/>
      <c r="S1887" s="85"/>
      <c r="T1887" s="86"/>
      <c r="U1887" s="32"/>
      <c r="V1887" s="32"/>
      <c r="W1887" s="32"/>
      <c r="X1887" s="32"/>
      <c r="Y1887" s="32"/>
      <c r="Z1887" s="32"/>
      <c r="AA1887" s="32"/>
      <c r="AB1887" s="32"/>
      <c r="AC1887" s="32"/>
      <c r="AD1887" s="32"/>
      <c r="AE1887" s="32"/>
      <c r="AT1887" s="11" t="s">
        <v>115</v>
      </c>
      <c r="AU1887" s="11" t="s">
        <v>76</v>
      </c>
    </row>
    <row r="1888" s="2" customFormat="1">
      <c r="A1888" s="32"/>
      <c r="B1888" s="33"/>
      <c r="C1888" s="34"/>
      <c r="D1888" s="210" t="s">
        <v>117</v>
      </c>
      <c r="E1888" s="34"/>
      <c r="F1888" s="214" t="s">
        <v>3174</v>
      </c>
      <c r="G1888" s="34"/>
      <c r="H1888" s="34"/>
      <c r="I1888" s="134"/>
      <c r="J1888" s="34"/>
      <c r="K1888" s="34"/>
      <c r="L1888" s="38"/>
      <c r="M1888" s="212"/>
      <c r="N1888" s="213"/>
      <c r="O1888" s="85"/>
      <c r="P1888" s="85"/>
      <c r="Q1888" s="85"/>
      <c r="R1888" s="85"/>
      <c r="S1888" s="85"/>
      <c r="T1888" s="86"/>
      <c r="U1888" s="32"/>
      <c r="V1888" s="32"/>
      <c r="W1888" s="32"/>
      <c r="X1888" s="32"/>
      <c r="Y1888" s="32"/>
      <c r="Z1888" s="32"/>
      <c r="AA1888" s="32"/>
      <c r="AB1888" s="32"/>
      <c r="AC1888" s="32"/>
      <c r="AD1888" s="32"/>
      <c r="AE1888" s="32"/>
      <c r="AT1888" s="11" t="s">
        <v>117</v>
      </c>
      <c r="AU1888" s="11" t="s">
        <v>76</v>
      </c>
    </row>
    <row r="1889" s="2" customFormat="1" ht="16.5" customHeight="1">
      <c r="A1889" s="32"/>
      <c r="B1889" s="33"/>
      <c r="C1889" s="196" t="s">
        <v>3200</v>
      </c>
      <c r="D1889" s="196" t="s">
        <v>108</v>
      </c>
      <c r="E1889" s="197" t="s">
        <v>3201</v>
      </c>
      <c r="F1889" s="198" t="s">
        <v>3202</v>
      </c>
      <c r="G1889" s="199" t="s">
        <v>571</v>
      </c>
      <c r="H1889" s="200">
        <v>20</v>
      </c>
      <c r="I1889" s="201"/>
      <c r="J1889" s="202">
        <f>ROUND(I1889*H1889,2)</f>
        <v>0</v>
      </c>
      <c r="K1889" s="203"/>
      <c r="L1889" s="38"/>
      <c r="M1889" s="204" t="s">
        <v>1</v>
      </c>
      <c r="N1889" s="205" t="s">
        <v>41</v>
      </c>
      <c r="O1889" s="85"/>
      <c r="P1889" s="206">
        <f>O1889*H1889</f>
        <v>0</v>
      </c>
      <c r="Q1889" s="206">
        <v>0</v>
      </c>
      <c r="R1889" s="206">
        <f>Q1889*H1889</f>
        <v>0</v>
      </c>
      <c r="S1889" s="206">
        <v>0</v>
      </c>
      <c r="T1889" s="207">
        <f>S1889*H1889</f>
        <v>0</v>
      </c>
      <c r="U1889" s="32"/>
      <c r="V1889" s="32"/>
      <c r="W1889" s="32"/>
      <c r="X1889" s="32"/>
      <c r="Y1889" s="32"/>
      <c r="Z1889" s="32"/>
      <c r="AA1889" s="32"/>
      <c r="AB1889" s="32"/>
      <c r="AC1889" s="32"/>
      <c r="AD1889" s="32"/>
      <c r="AE1889" s="32"/>
      <c r="AR1889" s="208" t="s">
        <v>112</v>
      </c>
      <c r="AT1889" s="208" t="s">
        <v>108</v>
      </c>
      <c r="AU1889" s="208" t="s">
        <v>76</v>
      </c>
      <c r="AY1889" s="11" t="s">
        <v>113</v>
      </c>
      <c r="BE1889" s="209">
        <f>IF(N1889="základní",J1889,0)</f>
        <v>0</v>
      </c>
      <c r="BF1889" s="209">
        <f>IF(N1889="snížená",J1889,0)</f>
        <v>0</v>
      </c>
      <c r="BG1889" s="209">
        <f>IF(N1889="zákl. přenesená",J1889,0)</f>
        <v>0</v>
      </c>
      <c r="BH1889" s="209">
        <f>IF(N1889="sníž. přenesená",J1889,0)</f>
        <v>0</v>
      </c>
      <c r="BI1889" s="209">
        <f>IF(N1889="nulová",J1889,0)</f>
        <v>0</v>
      </c>
      <c r="BJ1889" s="11" t="s">
        <v>84</v>
      </c>
      <c r="BK1889" s="209">
        <f>ROUND(I1889*H1889,2)</f>
        <v>0</v>
      </c>
      <c r="BL1889" s="11" t="s">
        <v>112</v>
      </c>
      <c r="BM1889" s="208" t="s">
        <v>3203</v>
      </c>
    </row>
    <row r="1890" s="2" customFormat="1">
      <c r="A1890" s="32"/>
      <c r="B1890" s="33"/>
      <c r="C1890" s="34"/>
      <c r="D1890" s="210" t="s">
        <v>115</v>
      </c>
      <c r="E1890" s="34"/>
      <c r="F1890" s="211" t="s">
        <v>3204</v>
      </c>
      <c r="G1890" s="34"/>
      <c r="H1890" s="34"/>
      <c r="I1890" s="134"/>
      <c r="J1890" s="34"/>
      <c r="K1890" s="34"/>
      <c r="L1890" s="38"/>
      <c r="M1890" s="212"/>
      <c r="N1890" s="213"/>
      <c r="O1890" s="85"/>
      <c r="P1890" s="85"/>
      <c r="Q1890" s="85"/>
      <c r="R1890" s="85"/>
      <c r="S1890" s="85"/>
      <c r="T1890" s="86"/>
      <c r="U1890" s="32"/>
      <c r="V1890" s="32"/>
      <c r="W1890" s="32"/>
      <c r="X1890" s="32"/>
      <c r="Y1890" s="32"/>
      <c r="Z1890" s="32"/>
      <c r="AA1890" s="32"/>
      <c r="AB1890" s="32"/>
      <c r="AC1890" s="32"/>
      <c r="AD1890" s="32"/>
      <c r="AE1890" s="32"/>
      <c r="AT1890" s="11" t="s">
        <v>115</v>
      </c>
      <c r="AU1890" s="11" t="s">
        <v>76</v>
      </c>
    </row>
    <row r="1891" s="2" customFormat="1">
      <c r="A1891" s="32"/>
      <c r="B1891" s="33"/>
      <c r="C1891" s="34"/>
      <c r="D1891" s="210" t="s">
        <v>117</v>
      </c>
      <c r="E1891" s="34"/>
      <c r="F1891" s="214" t="s">
        <v>3174</v>
      </c>
      <c r="G1891" s="34"/>
      <c r="H1891" s="34"/>
      <c r="I1891" s="134"/>
      <c r="J1891" s="34"/>
      <c r="K1891" s="34"/>
      <c r="L1891" s="38"/>
      <c r="M1891" s="212"/>
      <c r="N1891" s="213"/>
      <c r="O1891" s="85"/>
      <c r="P1891" s="85"/>
      <c r="Q1891" s="85"/>
      <c r="R1891" s="85"/>
      <c r="S1891" s="85"/>
      <c r="T1891" s="86"/>
      <c r="U1891" s="32"/>
      <c r="V1891" s="32"/>
      <c r="W1891" s="32"/>
      <c r="X1891" s="32"/>
      <c r="Y1891" s="32"/>
      <c r="Z1891" s="32"/>
      <c r="AA1891" s="32"/>
      <c r="AB1891" s="32"/>
      <c r="AC1891" s="32"/>
      <c r="AD1891" s="32"/>
      <c r="AE1891" s="32"/>
      <c r="AT1891" s="11" t="s">
        <v>117</v>
      </c>
      <c r="AU1891" s="11" t="s">
        <v>76</v>
      </c>
    </row>
    <row r="1892" s="2" customFormat="1" ht="21.75" customHeight="1">
      <c r="A1892" s="32"/>
      <c r="B1892" s="33"/>
      <c r="C1892" s="196" t="s">
        <v>3205</v>
      </c>
      <c r="D1892" s="196" t="s">
        <v>108</v>
      </c>
      <c r="E1892" s="197" t="s">
        <v>3206</v>
      </c>
      <c r="F1892" s="198" t="s">
        <v>3207</v>
      </c>
      <c r="G1892" s="199" t="s">
        <v>121</v>
      </c>
      <c r="H1892" s="200">
        <v>2</v>
      </c>
      <c r="I1892" s="201"/>
      <c r="J1892" s="202">
        <f>ROUND(I1892*H1892,2)</f>
        <v>0</v>
      </c>
      <c r="K1892" s="203"/>
      <c r="L1892" s="38"/>
      <c r="M1892" s="204" t="s">
        <v>1</v>
      </c>
      <c r="N1892" s="205" t="s">
        <v>41</v>
      </c>
      <c r="O1892" s="85"/>
      <c r="P1892" s="206">
        <f>O1892*H1892</f>
        <v>0</v>
      </c>
      <c r="Q1892" s="206">
        <v>0</v>
      </c>
      <c r="R1892" s="206">
        <f>Q1892*H1892</f>
        <v>0</v>
      </c>
      <c r="S1892" s="206">
        <v>0</v>
      </c>
      <c r="T1892" s="207">
        <f>S1892*H1892</f>
        <v>0</v>
      </c>
      <c r="U1892" s="32"/>
      <c r="V1892" s="32"/>
      <c r="W1892" s="32"/>
      <c r="X1892" s="32"/>
      <c r="Y1892" s="32"/>
      <c r="Z1892" s="32"/>
      <c r="AA1892" s="32"/>
      <c r="AB1892" s="32"/>
      <c r="AC1892" s="32"/>
      <c r="AD1892" s="32"/>
      <c r="AE1892" s="32"/>
      <c r="AR1892" s="208" t="s">
        <v>112</v>
      </c>
      <c r="AT1892" s="208" t="s">
        <v>108</v>
      </c>
      <c r="AU1892" s="208" t="s">
        <v>76</v>
      </c>
      <c r="AY1892" s="11" t="s">
        <v>113</v>
      </c>
      <c r="BE1892" s="209">
        <f>IF(N1892="základní",J1892,0)</f>
        <v>0</v>
      </c>
      <c r="BF1892" s="209">
        <f>IF(N1892="snížená",J1892,0)</f>
        <v>0</v>
      </c>
      <c r="BG1892" s="209">
        <f>IF(N1892="zákl. přenesená",J1892,0)</f>
        <v>0</v>
      </c>
      <c r="BH1892" s="209">
        <f>IF(N1892="sníž. přenesená",J1892,0)</f>
        <v>0</v>
      </c>
      <c r="BI1892" s="209">
        <f>IF(N1892="nulová",J1892,0)</f>
        <v>0</v>
      </c>
      <c r="BJ1892" s="11" t="s">
        <v>84</v>
      </c>
      <c r="BK1892" s="209">
        <f>ROUND(I1892*H1892,2)</f>
        <v>0</v>
      </c>
      <c r="BL1892" s="11" t="s">
        <v>112</v>
      </c>
      <c r="BM1892" s="208" t="s">
        <v>3208</v>
      </c>
    </row>
    <row r="1893" s="2" customFormat="1">
      <c r="A1893" s="32"/>
      <c r="B1893" s="33"/>
      <c r="C1893" s="34"/>
      <c r="D1893" s="210" t="s">
        <v>115</v>
      </c>
      <c r="E1893" s="34"/>
      <c r="F1893" s="211" t="s">
        <v>3209</v>
      </c>
      <c r="G1893" s="34"/>
      <c r="H1893" s="34"/>
      <c r="I1893" s="134"/>
      <c r="J1893" s="34"/>
      <c r="K1893" s="34"/>
      <c r="L1893" s="38"/>
      <c r="M1893" s="212"/>
      <c r="N1893" s="213"/>
      <c r="O1893" s="85"/>
      <c r="P1893" s="85"/>
      <c r="Q1893" s="85"/>
      <c r="R1893" s="85"/>
      <c r="S1893" s="85"/>
      <c r="T1893" s="86"/>
      <c r="U1893" s="32"/>
      <c r="V1893" s="32"/>
      <c r="W1893" s="32"/>
      <c r="X1893" s="32"/>
      <c r="Y1893" s="32"/>
      <c r="Z1893" s="32"/>
      <c r="AA1893" s="32"/>
      <c r="AB1893" s="32"/>
      <c r="AC1893" s="32"/>
      <c r="AD1893" s="32"/>
      <c r="AE1893" s="32"/>
      <c r="AT1893" s="11" t="s">
        <v>115</v>
      </c>
      <c r="AU1893" s="11" t="s">
        <v>76</v>
      </c>
    </row>
    <row r="1894" s="2" customFormat="1">
      <c r="A1894" s="32"/>
      <c r="B1894" s="33"/>
      <c r="C1894" s="34"/>
      <c r="D1894" s="210" t="s">
        <v>117</v>
      </c>
      <c r="E1894" s="34"/>
      <c r="F1894" s="214" t="s">
        <v>3210</v>
      </c>
      <c r="G1894" s="34"/>
      <c r="H1894" s="34"/>
      <c r="I1894" s="134"/>
      <c r="J1894" s="34"/>
      <c r="K1894" s="34"/>
      <c r="L1894" s="38"/>
      <c r="M1894" s="212"/>
      <c r="N1894" s="213"/>
      <c r="O1894" s="85"/>
      <c r="P1894" s="85"/>
      <c r="Q1894" s="85"/>
      <c r="R1894" s="85"/>
      <c r="S1894" s="85"/>
      <c r="T1894" s="86"/>
      <c r="U1894" s="32"/>
      <c r="V1894" s="32"/>
      <c r="W1894" s="32"/>
      <c r="X1894" s="32"/>
      <c r="Y1894" s="32"/>
      <c r="Z1894" s="32"/>
      <c r="AA1894" s="32"/>
      <c r="AB1894" s="32"/>
      <c r="AC1894" s="32"/>
      <c r="AD1894" s="32"/>
      <c r="AE1894" s="32"/>
      <c r="AT1894" s="11" t="s">
        <v>117</v>
      </c>
      <c r="AU1894" s="11" t="s">
        <v>76</v>
      </c>
    </row>
    <row r="1895" s="2" customFormat="1" ht="21.75" customHeight="1">
      <c r="A1895" s="32"/>
      <c r="B1895" s="33"/>
      <c r="C1895" s="196" t="s">
        <v>3211</v>
      </c>
      <c r="D1895" s="196" t="s">
        <v>108</v>
      </c>
      <c r="E1895" s="197" t="s">
        <v>3212</v>
      </c>
      <c r="F1895" s="198" t="s">
        <v>3213</v>
      </c>
      <c r="G1895" s="199" t="s">
        <v>121</v>
      </c>
      <c r="H1895" s="200">
        <v>2</v>
      </c>
      <c r="I1895" s="201"/>
      <c r="J1895" s="202">
        <f>ROUND(I1895*H1895,2)</f>
        <v>0</v>
      </c>
      <c r="K1895" s="203"/>
      <c r="L1895" s="38"/>
      <c r="M1895" s="204" t="s">
        <v>1</v>
      </c>
      <c r="N1895" s="205" t="s">
        <v>41</v>
      </c>
      <c r="O1895" s="85"/>
      <c r="P1895" s="206">
        <f>O1895*H1895</f>
        <v>0</v>
      </c>
      <c r="Q1895" s="206">
        <v>0</v>
      </c>
      <c r="R1895" s="206">
        <f>Q1895*H1895</f>
        <v>0</v>
      </c>
      <c r="S1895" s="206">
        <v>0</v>
      </c>
      <c r="T1895" s="207">
        <f>S1895*H1895</f>
        <v>0</v>
      </c>
      <c r="U1895" s="32"/>
      <c r="V1895" s="32"/>
      <c r="W1895" s="32"/>
      <c r="X1895" s="32"/>
      <c r="Y1895" s="32"/>
      <c r="Z1895" s="32"/>
      <c r="AA1895" s="32"/>
      <c r="AB1895" s="32"/>
      <c r="AC1895" s="32"/>
      <c r="AD1895" s="32"/>
      <c r="AE1895" s="32"/>
      <c r="AR1895" s="208" t="s">
        <v>112</v>
      </c>
      <c r="AT1895" s="208" t="s">
        <v>108</v>
      </c>
      <c r="AU1895" s="208" t="s">
        <v>76</v>
      </c>
      <c r="AY1895" s="11" t="s">
        <v>113</v>
      </c>
      <c r="BE1895" s="209">
        <f>IF(N1895="základní",J1895,0)</f>
        <v>0</v>
      </c>
      <c r="BF1895" s="209">
        <f>IF(N1895="snížená",J1895,0)</f>
        <v>0</v>
      </c>
      <c r="BG1895" s="209">
        <f>IF(N1895="zákl. přenesená",J1895,0)</f>
        <v>0</v>
      </c>
      <c r="BH1895" s="209">
        <f>IF(N1895="sníž. přenesená",J1895,0)</f>
        <v>0</v>
      </c>
      <c r="BI1895" s="209">
        <f>IF(N1895="nulová",J1895,0)</f>
        <v>0</v>
      </c>
      <c r="BJ1895" s="11" t="s">
        <v>84</v>
      </c>
      <c r="BK1895" s="209">
        <f>ROUND(I1895*H1895,2)</f>
        <v>0</v>
      </c>
      <c r="BL1895" s="11" t="s">
        <v>112</v>
      </c>
      <c r="BM1895" s="208" t="s">
        <v>3214</v>
      </c>
    </row>
    <row r="1896" s="2" customFormat="1">
      <c r="A1896" s="32"/>
      <c r="B1896" s="33"/>
      <c r="C1896" s="34"/>
      <c r="D1896" s="210" t="s">
        <v>115</v>
      </c>
      <c r="E1896" s="34"/>
      <c r="F1896" s="211" t="s">
        <v>3215</v>
      </c>
      <c r="G1896" s="34"/>
      <c r="H1896" s="34"/>
      <c r="I1896" s="134"/>
      <c r="J1896" s="34"/>
      <c r="K1896" s="34"/>
      <c r="L1896" s="38"/>
      <c r="M1896" s="212"/>
      <c r="N1896" s="213"/>
      <c r="O1896" s="85"/>
      <c r="P1896" s="85"/>
      <c r="Q1896" s="85"/>
      <c r="R1896" s="85"/>
      <c r="S1896" s="85"/>
      <c r="T1896" s="86"/>
      <c r="U1896" s="32"/>
      <c r="V1896" s="32"/>
      <c r="W1896" s="32"/>
      <c r="X1896" s="32"/>
      <c r="Y1896" s="32"/>
      <c r="Z1896" s="32"/>
      <c r="AA1896" s="32"/>
      <c r="AB1896" s="32"/>
      <c r="AC1896" s="32"/>
      <c r="AD1896" s="32"/>
      <c r="AE1896" s="32"/>
      <c r="AT1896" s="11" t="s">
        <v>115</v>
      </c>
      <c r="AU1896" s="11" t="s">
        <v>76</v>
      </c>
    </row>
    <row r="1897" s="2" customFormat="1">
      <c r="A1897" s="32"/>
      <c r="B1897" s="33"/>
      <c r="C1897" s="34"/>
      <c r="D1897" s="210" t="s">
        <v>117</v>
      </c>
      <c r="E1897" s="34"/>
      <c r="F1897" s="214" t="s">
        <v>3210</v>
      </c>
      <c r="G1897" s="34"/>
      <c r="H1897" s="34"/>
      <c r="I1897" s="134"/>
      <c r="J1897" s="34"/>
      <c r="K1897" s="34"/>
      <c r="L1897" s="38"/>
      <c r="M1897" s="212"/>
      <c r="N1897" s="213"/>
      <c r="O1897" s="85"/>
      <c r="P1897" s="85"/>
      <c r="Q1897" s="85"/>
      <c r="R1897" s="85"/>
      <c r="S1897" s="85"/>
      <c r="T1897" s="86"/>
      <c r="U1897" s="32"/>
      <c r="V1897" s="32"/>
      <c r="W1897" s="32"/>
      <c r="X1897" s="32"/>
      <c r="Y1897" s="32"/>
      <c r="Z1897" s="32"/>
      <c r="AA1897" s="32"/>
      <c r="AB1897" s="32"/>
      <c r="AC1897" s="32"/>
      <c r="AD1897" s="32"/>
      <c r="AE1897" s="32"/>
      <c r="AT1897" s="11" t="s">
        <v>117</v>
      </c>
      <c r="AU1897" s="11" t="s">
        <v>76</v>
      </c>
    </row>
    <row r="1898" s="2" customFormat="1" ht="21.75" customHeight="1">
      <c r="A1898" s="32"/>
      <c r="B1898" s="33"/>
      <c r="C1898" s="196" t="s">
        <v>3216</v>
      </c>
      <c r="D1898" s="196" t="s">
        <v>108</v>
      </c>
      <c r="E1898" s="197" t="s">
        <v>3217</v>
      </c>
      <c r="F1898" s="198" t="s">
        <v>3218</v>
      </c>
      <c r="G1898" s="199" t="s">
        <v>121</v>
      </c>
      <c r="H1898" s="200">
        <v>2</v>
      </c>
      <c r="I1898" s="201"/>
      <c r="J1898" s="202">
        <f>ROUND(I1898*H1898,2)</f>
        <v>0</v>
      </c>
      <c r="K1898" s="203"/>
      <c r="L1898" s="38"/>
      <c r="M1898" s="204" t="s">
        <v>1</v>
      </c>
      <c r="N1898" s="205" t="s">
        <v>41</v>
      </c>
      <c r="O1898" s="85"/>
      <c r="P1898" s="206">
        <f>O1898*H1898</f>
        <v>0</v>
      </c>
      <c r="Q1898" s="206">
        <v>0</v>
      </c>
      <c r="R1898" s="206">
        <f>Q1898*H1898</f>
        <v>0</v>
      </c>
      <c r="S1898" s="206">
        <v>0</v>
      </c>
      <c r="T1898" s="207">
        <f>S1898*H1898</f>
        <v>0</v>
      </c>
      <c r="U1898" s="32"/>
      <c r="V1898" s="32"/>
      <c r="W1898" s="32"/>
      <c r="X1898" s="32"/>
      <c r="Y1898" s="32"/>
      <c r="Z1898" s="32"/>
      <c r="AA1898" s="32"/>
      <c r="AB1898" s="32"/>
      <c r="AC1898" s="32"/>
      <c r="AD1898" s="32"/>
      <c r="AE1898" s="32"/>
      <c r="AR1898" s="208" t="s">
        <v>112</v>
      </c>
      <c r="AT1898" s="208" t="s">
        <v>108</v>
      </c>
      <c r="AU1898" s="208" t="s">
        <v>76</v>
      </c>
      <c r="AY1898" s="11" t="s">
        <v>113</v>
      </c>
      <c r="BE1898" s="209">
        <f>IF(N1898="základní",J1898,0)</f>
        <v>0</v>
      </c>
      <c r="BF1898" s="209">
        <f>IF(N1898="snížená",J1898,0)</f>
        <v>0</v>
      </c>
      <c r="BG1898" s="209">
        <f>IF(N1898="zákl. přenesená",J1898,0)</f>
        <v>0</v>
      </c>
      <c r="BH1898" s="209">
        <f>IF(N1898="sníž. přenesená",J1898,0)</f>
        <v>0</v>
      </c>
      <c r="BI1898" s="209">
        <f>IF(N1898="nulová",J1898,0)</f>
        <v>0</v>
      </c>
      <c r="BJ1898" s="11" t="s">
        <v>84</v>
      </c>
      <c r="BK1898" s="209">
        <f>ROUND(I1898*H1898,2)</f>
        <v>0</v>
      </c>
      <c r="BL1898" s="11" t="s">
        <v>112</v>
      </c>
      <c r="BM1898" s="208" t="s">
        <v>3219</v>
      </c>
    </row>
    <row r="1899" s="2" customFormat="1">
      <c r="A1899" s="32"/>
      <c r="B1899" s="33"/>
      <c r="C1899" s="34"/>
      <c r="D1899" s="210" t="s">
        <v>115</v>
      </c>
      <c r="E1899" s="34"/>
      <c r="F1899" s="211" t="s">
        <v>3220</v>
      </c>
      <c r="G1899" s="34"/>
      <c r="H1899" s="34"/>
      <c r="I1899" s="134"/>
      <c r="J1899" s="34"/>
      <c r="K1899" s="34"/>
      <c r="L1899" s="38"/>
      <c r="M1899" s="212"/>
      <c r="N1899" s="213"/>
      <c r="O1899" s="85"/>
      <c r="P1899" s="85"/>
      <c r="Q1899" s="85"/>
      <c r="R1899" s="85"/>
      <c r="S1899" s="85"/>
      <c r="T1899" s="86"/>
      <c r="U1899" s="32"/>
      <c r="V1899" s="32"/>
      <c r="W1899" s="32"/>
      <c r="X1899" s="32"/>
      <c r="Y1899" s="32"/>
      <c r="Z1899" s="32"/>
      <c r="AA1899" s="32"/>
      <c r="AB1899" s="32"/>
      <c r="AC1899" s="32"/>
      <c r="AD1899" s="32"/>
      <c r="AE1899" s="32"/>
      <c r="AT1899" s="11" t="s">
        <v>115</v>
      </c>
      <c r="AU1899" s="11" t="s">
        <v>76</v>
      </c>
    </row>
    <row r="1900" s="2" customFormat="1">
      <c r="A1900" s="32"/>
      <c r="B1900" s="33"/>
      <c r="C1900" s="34"/>
      <c r="D1900" s="210" t="s">
        <v>117</v>
      </c>
      <c r="E1900" s="34"/>
      <c r="F1900" s="214" t="s">
        <v>3210</v>
      </c>
      <c r="G1900" s="34"/>
      <c r="H1900" s="34"/>
      <c r="I1900" s="134"/>
      <c r="J1900" s="34"/>
      <c r="K1900" s="34"/>
      <c r="L1900" s="38"/>
      <c r="M1900" s="212"/>
      <c r="N1900" s="213"/>
      <c r="O1900" s="85"/>
      <c r="P1900" s="85"/>
      <c r="Q1900" s="85"/>
      <c r="R1900" s="85"/>
      <c r="S1900" s="85"/>
      <c r="T1900" s="86"/>
      <c r="U1900" s="32"/>
      <c r="V1900" s="32"/>
      <c r="W1900" s="32"/>
      <c r="X1900" s="32"/>
      <c r="Y1900" s="32"/>
      <c r="Z1900" s="32"/>
      <c r="AA1900" s="32"/>
      <c r="AB1900" s="32"/>
      <c r="AC1900" s="32"/>
      <c r="AD1900" s="32"/>
      <c r="AE1900" s="32"/>
      <c r="AT1900" s="11" t="s">
        <v>117</v>
      </c>
      <c r="AU1900" s="11" t="s">
        <v>76</v>
      </c>
    </row>
    <row r="1901" s="2" customFormat="1" ht="21.75" customHeight="1">
      <c r="A1901" s="32"/>
      <c r="B1901" s="33"/>
      <c r="C1901" s="196" t="s">
        <v>3221</v>
      </c>
      <c r="D1901" s="196" t="s">
        <v>108</v>
      </c>
      <c r="E1901" s="197" t="s">
        <v>3222</v>
      </c>
      <c r="F1901" s="198" t="s">
        <v>3223</v>
      </c>
      <c r="G1901" s="199" t="s">
        <v>121</v>
      </c>
      <c r="H1901" s="200">
        <v>2</v>
      </c>
      <c r="I1901" s="201"/>
      <c r="J1901" s="202">
        <f>ROUND(I1901*H1901,2)</f>
        <v>0</v>
      </c>
      <c r="K1901" s="203"/>
      <c r="L1901" s="38"/>
      <c r="M1901" s="204" t="s">
        <v>1</v>
      </c>
      <c r="N1901" s="205" t="s">
        <v>41</v>
      </c>
      <c r="O1901" s="85"/>
      <c r="P1901" s="206">
        <f>O1901*H1901</f>
        <v>0</v>
      </c>
      <c r="Q1901" s="206">
        <v>0</v>
      </c>
      <c r="R1901" s="206">
        <f>Q1901*H1901</f>
        <v>0</v>
      </c>
      <c r="S1901" s="206">
        <v>0</v>
      </c>
      <c r="T1901" s="207">
        <f>S1901*H1901</f>
        <v>0</v>
      </c>
      <c r="U1901" s="32"/>
      <c r="V1901" s="32"/>
      <c r="W1901" s="32"/>
      <c r="X1901" s="32"/>
      <c r="Y1901" s="32"/>
      <c r="Z1901" s="32"/>
      <c r="AA1901" s="32"/>
      <c r="AB1901" s="32"/>
      <c r="AC1901" s="32"/>
      <c r="AD1901" s="32"/>
      <c r="AE1901" s="32"/>
      <c r="AR1901" s="208" t="s">
        <v>112</v>
      </c>
      <c r="AT1901" s="208" t="s">
        <v>108</v>
      </c>
      <c r="AU1901" s="208" t="s">
        <v>76</v>
      </c>
      <c r="AY1901" s="11" t="s">
        <v>113</v>
      </c>
      <c r="BE1901" s="209">
        <f>IF(N1901="základní",J1901,0)</f>
        <v>0</v>
      </c>
      <c r="BF1901" s="209">
        <f>IF(N1901="snížená",J1901,0)</f>
        <v>0</v>
      </c>
      <c r="BG1901" s="209">
        <f>IF(N1901="zákl. přenesená",J1901,0)</f>
        <v>0</v>
      </c>
      <c r="BH1901" s="209">
        <f>IF(N1901="sníž. přenesená",J1901,0)</f>
        <v>0</v>
      </c>
      <c r="BI1901" s="209">
        <f>IF(N1901="nulová",J1901,0)</f>
        <v>0</v>
      </c>
      <c r="BJ1901" s="11" t="s">
        <v>84</v>
      </c>
      <c r="BK1901" s="209">
        <f>ROUND(I1901*H1901,2)</f>
        <v>0</v>
      </c>
      <c r="BL1901" s="11" t="s">
        <v>112</v>
      </c>
      <c r="BM1901" s="208" t="s">
        <v>3224</v>
      </c>
    </row>
    <row r="1902" s="2" customFormat="1">
      <c r="A1902" s="32"/>
      <c r="B1902" s="33"/>
      <c r="C1902" s="34"/>
      <c r="D1902" s="210" t="s">
        <v>115</v>
      </c>
      <c r="E1902" s="34"/>
      <c r="F1902" s="211" t="s">
        <v>3225</v>
      </c>
      <c r="G1902" s="34"/>
      <c r="H1902" s="34"/>
      <c r="I1902" s="134"/>
      <c r="J1902" s="34"/>
      <c r="K1902" s="34"/>
      <c r="L1902" s="38"/>
      <c r="M1902" s="212"/>
      <c r="N1902" s="213"/>
      <c r="O1902" s="85"/>
      <c r="P1902" s="85"/>
      <c r="Q1902" s="85"/>
      <c r="R1902" s="85"/>
      <c r="S1902" s="85"/>
      <c r="T1902" s="86"/>
      <c r="U1902" s="32"/>
      <c r="V1902" s="32"/>
      <c r="W1902" s="32"/>
      <c r="X1902" s="32"/>
      <c r="Y1902" s="32"/>
      <c r="Z1902" s="32"/>
      <c r="AA1902" s="32"/>
      <c r="AB1902" s="32"/>
      <c r="AC1902" s="32"/>
      <c r="AD1902" s="32"/>
      <c r="AE1902" s="32"/>
      <c r="AT1902" s="11" t="s">
        <v>115</v>
      </c>
      <c r="AU1902" s="11" t="s">
        <v>76</v>
      </c>
    </row>
    <row r="1903" s="2" customFormat="1">
      <c r="A1903" s="32"/>
      <c r="B1903" s="33"/>
      <c r="C1903" s="34"/>
      <c r="D1903" s="210" t="s">
        <v>117</v>
      </c>
      <c r="E1903" s="34"/>
      <c r="F1903" s="214" t="s">
        <v>3210</v>
      </c>
      <c r="G1903" s="34"/>
      <c r="H1903" s="34"/>
      <c r="I1903" s="134"/>
      <c r="J1903" s="34"/>
      <c r="K1903" s="34"/>
      <c r="L1903" s="38"/>
      <c r="M1903" s="212"/>
      <c r="N1903" s="213"/>
      <c r="O1903" s="85"/>
      <c r="P1903" s="85"/>
      <c r="Q1903" s="85"/>
      <c r="R1903" s="85"/>
      <c r="S1903" s="85"/>
      <c r="T1903" s="86"/>
      <c r="U1903" s="32"/>
      <c r="V1903" s="32"/>
      <c r="W1903" s="32"/>
      <c r="X1903" s="32"/>
      <c r="Y1903" s="32"/>
      <c r="Z1903" s="32"/>
      <c r="AA1903" s="32"/>
      <c r="AB1903" s="32"/>
      <c r="AC1903" s="32"/>
      <c r="AD1903" s="32"/>
      <c r="AE1903" s="32"/>
      <c r="AT1903" s="11" t="s">
        <v>117</v>
      </c>
      <c r="AU1903" s="11" t="s">
        <v>76</v>
      </c>
    </row>
    <row r="1904" s="2" customFormat="1" ht="16.5" customHeight="1">
      <c r="A1904" s="32"/>
      <c r="B1904" s="33"/>
      <c r="C1904" s="196" t="s">
        <v>3226</v>
      </c>
      <c r="D1904" s="196" t="s">
        <v>108</v>
      </c>
      <c r="E1904" s="197" t="s">
        <v>3227</v>
      </c>
      <c r="F1904" s="198" t="s">
        <v>3228</v>
      </c>
      <c r="G1904" s="199" t="s">
        <v>121</v>
      </c>
      <c r="H1904" s="200">
        <v>2</v>
      </c>
      <c r="I1904" s="201"/>
      <c r="J1904" s="202">
        <f>ROUND(I1904*H1904,2)</f>
        <v>0</v>
      </c>
      <c r="K1904" s="203"/>
      <c r="L1904" s="38"/>
      <c r="M1904" s="204" t="s">
        <v>1</v>
      </c>
      <c r="N1904" s="205" t="s">
        <v>41</v>
      </c>
      <c r="O1904" s="85"/>
      <c r="P1904" s="206">
        <f>O1904*H1904</f>
        <v>0</v>
      </c>
      <c r="Q1904" s="206">
        <v>0</v>
      </c>
      <c r="R1904" s="206">
        <f>Q1904*H1904</f>
        <v>0</v>
      </c>
      <c r="S1904" s="206">
        <v>0</v>
      </c>
      <c r="T1904" s="207">
        <f>S1904*H1904</f>
        <v>0</v>
      </c>
      <c r="U1904" s="32"/>
      <c r="V1904" s="32"/>
      <c r="W1904" s="32"/>
      <c r="X1904" s="32"/>
      <c r="Y1904" s="32"/>
      <c r="Z1904" s="32"/>
      <c r="AA1904" s="32"/>
      <c r="AB1904" s="32"/>
      <c r="AC1904" s="32"/>
      <c r="AD1904" s="32"/>
      <c r="AE1904" s="32"/>
      <c r="AR1904" s="208" t="s">
        <v>112</v>
      </c>
      <c r="AT1904" s="208" t="s">
        <v>108</v>
      </c>
      <c r="AU1904" s="208" t="s">
        <v>76</v>
      </c>
      <c r="AY1904" s="11" t="s">
        <v>113</v>
      </c>
      <c r="BE1904" s="209">
        <f>IF(N1904="základní",J1904,0)</f>
        <v>0</v>
      </c>
      <c r="BF1904" s="209">
        <f>IF(N1904="snížená",J1904,0)</f>
        <v>0</v>
      </c>
      <c r="BG1904" s="209">
        <f>IF(N1904="zákl. přenesená",J1904,0)</f>
        <v>0</v>
      </c>
      <c r="BH1904" s="209">
        <f>IF(N1904="sníž. přenesená",J1904,0)</f>
        <v>0</v>
      </c>
      <c r="BI1904" s="209">
        <f>IF(N1904="nulová",J1904,0)</f>
        <v>0</v>
      </c>
      <c r="BJ1904" s="11" t="s">
        <v>84</v>
      </c>
      <c r="BK1904" s="209">
        <f>ROUND(I1904*H1904,2)</f>
        <v>0</v>
      </c>
      <c r="BL1904" s="11" t="s">
        <v>112</v>
      </c>
      <c r="BM1904" s="208" t="s">
        <v>3229</v>
      </c>
    </row>
    <row r="1905" s="2" customFormat="1">
      <c r="A1905" s="32"/>
      <c r="B1905" s="33"/>
      <c r="C1905" s="34"/>
      <c r="D1905" s="210" t="s">
        <v>115</v>
      </c>
      <c r="E1905" s="34"/>
      <c r="F1905" s="211" t="s">
        <v>3230</v>
      </c>
      <c r="G1905" s="34"/>
      <c r="H1905" s="34"/>
      <c r="I1905" s="134"/>
      <c r="J1905" s="34"/>
      <c r="K1905" s="34"/>
      <c r="L1905" s="38"/>
      <c r="M1905" s="212"/>
      <c r="N1905" s="213"/>
      <c r="O1905" s="85"/>
      <c r="P1905" s="85"/>
      <c r="Q1905" s="85"/>
      <c r="R1905" s="85"/>
      <c r="S1905" s="85"/>
      <c r="T1905" s="86"/>
      <c r="U1905" s="32"/>
      <c r="V1905" s="32"/>
      <c r="W1905" s="32"/>
      <c r="X1905" s="32"/>
      <c r="Y1905" s="32"/>
      <c r="Z1905" s="32"/>
      <c r="AA1905" s="32"/>
      <c r="AB1905" s="32"/>
      <c r="AC1905" s="32"/>
      <c r="AD1905" s="32"/>
      <c r="AE1905" s="32"/>
      <c r="AT1905" s="11" t="s">
        <v>115</v>
      </c>
      <c r="AU1905" s="11" t="s">
        <v>76</v>
      </c>
    </row>
    <row r="1906" s="2" customFormat="1">
      <c r="A1906" s="32"/>
      <c r="B1906" s="33"/>
      <c r="C1906" s="34"/>
      <c r="D1906" s="210" t="s">
        <v>117</v>
      </c>
      <c r="E1906" s="34"/>
      <c r="F1906" s="214" t="s">
        <v>3231</v>
      </c>
      <c r="G1906" s="34"/>
      <c r="H1906" s="34"/>
      <c r="I1906" s="134"/>
      <c r="J1906" s="34"/>
      <c r="K1906" s="34"/>
      <c r="L1906" s="38"/>
      <c r="M1906" s="212"/>
      <c r="N1906" s="213"/>
      <c r="O1906" s="85"/>
      <c r="P1906" s="85"/>
      <c r="Q1906" s="85"/>
      <c r="R1906" s="85"/>
      <c r="S1906" s="85"/>
      <c r="T1906" s="86"/>
      <c r="U1906" s="32"/>
      <c r="V1906" s="32"/>
      <c r="W1906" s="32"/>
      <c r="X1906" s="32"/>
      <c r="Y1906" s="32"/>
      <c r="Z1906" s="32"/>
      <c r="AA1906" s="32"/>
      <c r="AB1906" s="32"/>
      <c r="AC1906" s="32"/>
      <c r="AD1906" s="32"/>
      <c r="AE1906" s="32"/>
      <c r="AT1906" s="11" t="s">
        <v>117</v>
      </c>
      <c r="AU1906" s="11" t="s">
        <v>76</v>
      </c>
    </row>
    <row r="1907" s="2" customFormat="1" ht="16.5" customHeight="1">
      <c r="A1907" s="32"/>
      <c r="B1907" s="33"/>
      <c r="C1907" s="196" t="s">
        <v>3232</v>
      </c>
      <c r="D1907" s="196" t="s">
        <v>108</v>
      </c>
      <c r="E1907" s="197" t="s">
        <v>3233</v>
      </c>
      <c r="F1907" s="198" t="s">
        <v>3234</v>
      </c>
      <c r="G1907" s="199" t="s">
        <v>121</v>
      </c>
      <c r="H1907" s="200">
        <v>2</v>
      </c>
      <c r="I1907" s="201"/>
      <c r="J1907" s="202">
        <f>ROUND(I1907*H1907,2)</f>
        <v>0</v>
      </c>
      <c r="K1907" s="203"/>
      <c r="L1907" s="38"/>
      <c r="M1907" s="204" t="s">
        <v>1</v>
      </c>
      <c r="N1907" s="205" t="s">
        <v>41</v>
      </c>
      <c r="O1907" s="85"/>
      <c r="P1907" s="206">
        <f>O1907*H1907</f>
        <v>0</v>
      </c>
      <c r="Q1907" s="206">
        <v>0</v>
      </c>
      <c r="R1907" s="206">
        <f>Q1907*H1907</f>
        <v>0</v>
      </c>
      <c r="S1907" s="206">
        <v>0</v>
      </c>
      <c r="T1907" s="207">
        <f>S1907*H1907</f>
        <v>0</v>
      </c>
      <c r="U1907" s="32"/>
      <c r="V1907" s="32"/>
      <c r="W1907" s="32"/>
      <c r="X1907" s="32"/>
      <c r="Y1907" s="32"/>
      <c r="Z1907" s="32"/>
      <c r="AA1907" s="32"/>
      <c r="AB1907" s="32"/>
      <c r="AC1907" s="32"/>
      <c r="AD1907" s="32"/>
      <c r="AE1907" s="32"/>
      <c r="AR1907" s="208" t="s">
        <v>112</v>
      </c>
      <c r="AT1907" s="208" t="s">
        <v>108</v>
      </c>
      <c r="AU1907" s="208" t="s">
        <v>76</v>
      </c>
      <c r="AY1907" s="11" t="s">
        <v>113</v>
      </c>
      <c r="BE1907" s="209">
        <f>IF(N1907="základní",J1907,0)</f>
        <v>0</v>
      </c>
      <c r="BF1907" s="209">
        <f>IF(N1907="snížená",J1907,0)</f>
        <v>0</v>
      </c>
      <c r="BG1907" s="209">
        <f>IF(N1907="zákl. přenesená",J1907,0)</f>
        <v>0</v>
      </c>
      <c r="BH1907" s="209">
        <f>IF(N1907="sníž. přenesená",J1907,0)</f>
        <v>0</v>
      </c>
      <c r="BI1907" s="209">
        <f>IF(N1907="nulová",J1907,0)</f>
        <v>0</v>
      </c>
      <c r="BJ1907" s="11" t="s">
        <v>84</v>
      </c>
      <c r="BK1907" s="209">
        <f>ROUND(I1907*H1907,2)</f>
        <v>0</v>
      </c>
      <c r="BL1907" s="11" t="s">
        <v>112</v>
      </c>
      <c r="BM1907" s="208" t="s">
        <v>3235</v>
      </c>
    </row>
    <row r="1908" s="2" customFormat="1">
      <c r="A1908" s="32"/>
      <c r="B1908" s="33"/>
      <c r="C1908" s="34"/>
      <c r="D1908" s="210" t="s">
        <v>115</v>
      </c>
      <c r="E1908" s="34"/>
      <c r="F1908" s="211" t="s">
        <v>3236</v>
      </c>
      <c r="G1908" s="34"/>
      <c r="H1908" s="34"/>
      <c r="I1908" s="134"/>
      <c r="J1908" s="34"/>
      <c r="K1908" s="34"/>
      <c r="L1908" s="38"/>
      <c r="M1908" s="212"/>
      <c r="N1908" s="213"/>
      <c r="O1908" s="85"/>
      <c r="P1908" s="85"/>
      <c r="Q1908" s="85"/>
      <c r="R1908" s="85"/>
      <c r="S1908" s="85"/>
      <c r="T1908" s="86"/>
      <c r="U1908" s="32"/>
      <c r="V1908" s="32"/>
      <c r="W1908" s="32"/>
      <c r="X1908" s="32"/>
      <c r="Y1908" s="32"/>
      <c r="Z1908" s="32"/>
      <c r="AA1908" s="32"/>
      <c r="AB1908" s="32"/>
      <c r="AC1908" s="32"/>
      <c r="AD1908" s="32"/>
      <c r="AE1908" s="32"/>
      <c r="AT1908" s="11" t="s">
        <v>115</v>
      </c>
      <c r="AU1908" s="11" t="s">
        <v>76</v>
      </c>
    </row>
    <row r="1909" s="2" customFormat="1">
      <c r="A1909" s="32"/>
      <c r="B1909" s="33"/>
      <c r="C1909" s="34"/>
      <c r="D1909" s="210" t="s">
        <v>117</v>
      </c>
      <c r="E1909" s="34"/>
      <c r="F1909" s="214" t="s">
        <v>3231</v>
      </c>
      <c r="G1909" s="34"/>
      <c r="H1909" s="34"/>
      <c r="I1909" s="134"/>
      <c r="J1909" s="34"/>
      <c r="K1909" s="34"/>
      <c r="L1909" s="38"/>
      <c r="M1909" s="212"/>
      <c r="N1909" s="213"/>
      <c r="O1909" s="85"/>
      <c r="P1909" s="85"/>
      <c r="Q1909" s="85"/>
      <c r="R1909" s="85"/>
      <c r="S1909" s="85"/>
      <c r="T1909" s="86"/>
      <c r="U1909" s="32"/>
      <c r="V1909" s="32"/>
      <c r="W1909" s="32"/>
      <c r="X1909" s="32"/>
      <c r="Y1909" s="32"/>
      <c r="Z1909" s="32"/>
      <c r="AA1909" s="32"/>
      <c r="AB1909" s="32"/>
      <c r="AC1909" s="32"/>
      <c r="AD1909" s="32"/>
      <c r="AE1909" s="32"/>
      <c r="AT1909" s="11" t="s">
        <v>117</v>
      </c>
      <c r="AU1909" s="11" t="s">
        <v>76</v>
      </c>
    </row>
    <row r="1910" s="2" customFormat="1" ht="16.5" customHeight="1">
      <c r="A1910" s="32"/>
      <c r="B1910" s="33"/>
      <c r="C1910" s="196" t="s">
        <v>3237</v>
      </c>
      <c r="D1910" s="196" t="s">
        <v>108</v>
      </c>
      <c r="E1910" s="197" t="s">
        <v>3238</v>
      </c>
      <c r="F1910" s="198" t="s">
        <v>3239</v>
      </c>
      <c r="G1910" s="199" t="s">
        <v>121</v>
      </c>
      <c r="H1910" s="200">
        <v>5</v>
      </c>
      <c r="I1910" s="201"/>
      <c r="J1910" s="202">
        <f>ROUND(I1910*H1910,2)</f>
        <v>0</v>
      </c>
      <c r="K1910" s="203"/>
      <c r="L1910" s="38"/>
      <c r="M1910" s="204" t="s">
        <v>1</v>
      </c>
      <c r="N1910" s="205" t="s">
        <v>41</v>
      </c>
      <c r="O1910" s="85"/>
      <c r="P1910" s="206">
        <f>O1910*H1910</f>
        <v>0</v>
      </c>
      <c r="Q1910" s="206">
        <v>0</v>
      </c>
      <c r="R1910" s="206">
        <f>Q1910*H1910</f>
        <v>0</v>
      </c>
      <c r="S1910" s="206">
        <v>0</v>
      </c>
      <c r="T1910" s="207">
        <f>S1910*H1910</f>
        <v>0</v>
      </c>
      <c r="U1910" s="32"/>
      <c r="V1910" s="32"/>
      <c r="W1910" s="32"/>
      <c r="X1910" s="32"/>
      <c r="Y1910" s="32"/>
      <c r="Z1910" s="32"/>
      <c r="AA1910" s="32"/>
      <c r="AB1910" s="32"/>
      <c r="AC1910" s="32"/>
      <c r="AD1910" s="32"/>
      <c r="AE1910" s="32"/>
      <c r="AR1910" s="208" t="s">
        <v>112</v>
      </c>
      <c r="AT1910" s="208" t="s">
        <v>108</v>
      </c>
      <c r="AU1910" s="208" t="s">
        <v>76</v>
      </c>
      <c r="AY1910" s="11" t="s">
        <v>113</v>
      </c>
      <c r="BE1910" s="209">
        <f>IF(N1910="základní",J1910,0)</f>
        <v>0</v>
      </c>
      <c r="BF1910" s="209">
        <f>IF(N1910="snížená",J1910,0)</f>
        <v>0</v>
      </c>
      <c r="BG1910" s="209">
        <f>IF(N1910="zákl. přenesená",J1910,0)</f>
        <v>0</v>
      </c>
      <c r="BH1910" s="209">
        <f>IF(N1910="sníž. přenesená",J1910,0)</f>
        <v>0</v>
      </c>
      <c r="BI1910" s="209">
        <f>IF(N1910="nulová",J1910,0)</f>
        <v>0</v>
      </c>
      <c r="BJ1910" s="11" t="s">
        <v>84</v>
      </c>
      <c r="BK1910" s="209">
        <f>ROUND(I1910*H1910,2)</f>
        <v>0</v>
      </c>
      <c r="BL1910" s="11" t="s">
        <v>112</v>
      </c>
      <c r="BM1910" s="208" t="s">
        <v>3240</v>
      </c>
    </row>
    <row r="1911" s="2" customFormat="1">
      <c r="A1911" s="32"/>
      <c r="B1911" s="33"/>
      <c r="C1911" s="34"/>
      <c r="D1911" s="210" t="s">
        <v>115</v>
      </c>
      <c r="E1911" s="34"/>
      <c r="F1911" s="211" t="s">
        <v>3241</v>
      </c>
      <c r="G1911" s="34"/>
      <c r="H1911" s="34"/>
      <c r="I1911" s="134"/>
      <c r="J1911" s="34"/>
      <c r="K1911" s="34"/>
      <c r="L1911" s="38"/>
      <c r="M1911" s="212"/>
      <c r="N1911" s="213"/>
      <c r="O1911" s="85"/>
      <c r="P1911" s="85"/>
      <c r="Q1911" s="85"/>
      <c r="R1911" s="85"/>
      <c r="S1911" s="85"/>
      <c r="T1911" s="86"/>
      <c r="U1911" s="32"/>
      <c r="V1911" s="32"/>
      <c r="W1911" s="32"/>
      <c r="X1911" s="32"/>
      <c r="Y1911" s="32"/>
      <c r="Z1911" s="32"/>
      <c r="AA1911" s="32"/>
      <c r="AB1911" s="32"/>
      <c r="AC1911" s="32"/>
      <c r="AD1911" s="32"/>
      <c r="AE1911" s="32"/>
      <c r="AT1911" s="11" t="s">
        <v>115</v>
      </c>
      <c r="AU1911" s="11" t="s">
        <v>76</v>
      </c>
    </row>
    <row r="1912" s="2" customFormat="1">
      <c r="A1912" s="32"/>
      <c r="B1912" s="33"/>
      <c r="C1912" s="34"/>
      <c r="D1912" s="210" t="s">
        <v>117</v>
      </c>
      <c r="E1912" s="34"/>
      <c r="F1912" s="214" t="s">
        <v>3231</v>
      </c>
      <c r="G1912" s="34"/>
      <c r="H1912" s="34"/>
      <c r="I1912" s="134"/>
      <c r="J1912" s="34"/>
      <c r="K1912" s="34"/>
      <c r="L1912" s="38"/>
      <c r="M1912" s="212"/>
      <c r="N1912" s="213"/>
      <c r="O1912" s="85"/>
      <c r="P1912" s="85"/>
      <c r="Q1912" s="85"/>
      <c r="R1912" s="85"/>
      <c r="S1912" s="85"/>
      <c r="T1912" s="86"/>
      <c r="U1912" s="32"/>
      <c r="V1912" s="32"/>
      <c r="W1912" s="32"/>
      <c r="X1912" s="32"/>
      <c r="Y1912" s="32"/>
      <c r="Z1912" s="32"/>
      <c r="AA1912" s="32"/>
      <c r="AB1912" s="32"/>
      <c r="AC1912" s="32"/>
      <c r="AD1912" s="32"/>
      <c r="AE1912" s="32"/>
      <c r="AT1912" s="11" t="s">
        <v>117</v>
      </c>
      <c r="AU1912" s="11" t="s">
        <v>76</v>
      </c>
    </row>
    <row r="1913" s="2" customFormat="1" ht="16.5" customHeight="1">
      <c r="A1913" s="32"/>
      <c r="B1913" s="33"/>
      <c r="C1913" s="196" t="s">
        <v>3242</v>
      </c>
      <c r="D1913" s="196" t="s">
        <v>108</v>
      </c>
      <c r="E1913" s="197" t="s">
        <v>3243</v>
      </c>
      <c r="F1913" s="198" t="s">
        <v>3244</v>
      </c>
      <c r="G1913" s="199" t="s">
        <v>121</v>
      </c>
      <c r="H1913" s="200">
        <v>5</v>
      </c>
      <c r="I1913" s="201"/>
      <c r="J1913" s="202">
        <f>ROUND(I1913*H1913,2)</f>
        <v>0</v>
      </c>
      <c r="K1913" s="203"/>
      <c r="L1913" s="38"/>
      <c r="M1913" s="204" t="s">
        <v>1</v>
      </c>
      <c r="N1913" s="205" t="s">
        <v>41</v>
      </c>
      <c r="O1913" s="85"/>
      <c r="P1913" s="206">
        <f>O1913*H1913</f>
        <v>0</v>
      </c>
      <c r="Q1913" s="206">
        <v>0</v>
      </c>
      <c r="R1913" s="206">
        <f>Q1913*H1913</f>
        <v>0</v>
      </c>
      <c r="S1913" s="206">
        <v>0</v>
      </c>
      <c r="T1913" s="207">
        <f>S1913*H1913</f>
        <v>0</v>
      </c>
      <c r="U1913" s="32"/>
      <c r="V1913" s="32"/>
      <c r="W1913" s="32"/>
      <c r="X1913" s="32"/>
      <c r="Y1913" s="32"/>
      <c r="Z1913" s="32"/>
      <c r="AA1913" s="32"/>
      <c r="AB1913" s="32"/>
      <c r="AC1913" s="32"/>
      <c r="AD1913" s="32"/>
      <c r="AE1913" s="32"/>
      <c r="AR1913" s="208" t="s">
        <v>112</v>
      </c>
      <c r="AT1913" s="208" t="s">
        <v>108</v>
      </c>
      <c r="AU1913" s="208" t="s">
        <v>76</v>
      </c>
      <c r="AY1913" s="11" t="s">
        <v>113</v>
      </c>
      <c r="BE1913" s="209">
        <f>IF(N1913="základní",J1913,0)</f>
        <v>0</v>
      </c>
      <c r="BF1913" s="209">
        <f>IF(N1913="snížená",J1913,0)</f>
        <v>0</v>
      </c>
      <c r="BG1913" s="209">
        <f>IF(N1913="zákl. přenesená",J1913,0)</f>
        <v>0</v>
      </c>
      <c r="BH1913" s="209">
        <f>IF(N1913="sníž. přenesená",J1913,0)</f>
        <v>0</v>
      </c>
      <c r="BI1913" s="209">
        <f>IF(N1913="nulová",J1913,0)</f>
        <v>0</v>
      </c>
      <c r="BJ1913" s="11" t="s">
        <v>84</v>
      </c>
      <c r="BK1913" s="209">
        <f>ROUND(I1913*H1913,2)</f>
        <v>0</v>
      </c>
      <c r="BL1913" s="11" t="s">
        <v>112</v>
      </c>
      <c r="BM1913" s="208" t="s">
        <v>3245</v>
      </c>
    </row>
    <row r="1914" s="2" customFormat="1">
      <c r="A1914" s="32"/>
      <c r="B1914" s="33"/>
      <c r="C1914" s="34"/>
      <c r="D1914" s="210" t="s">
        <v>115</v>
      </c>
      <c r="E1914" s="34"/>
      <c r="F1914" s="211" t="s">
        <v>3246</v>
      </c>
      <c r="G1914" s="34"/>
      <c r="H1914" s="34"/>
      <c r="I1914" s="134"/>
      <c r="J1914" s="34"/>
      <c r="K1914" s="34"/>
      <c r="L1914" s="38"/>
      <c r="M1914" s="212"/>
      <c r="N1914" s="213"/>
      <c r="O1914" s="85"/>
      <c r="P1914" s="85"/>
      <c r="Q1914" s="85"/>
      <c r="R1914" s="85"/>
      <c r="S1914" s="85"/>
      <c r="T1914" s="86"/>
      <c r="U1914" s="32"/>
      <c r="V1914" s="32"/>
      <c r="W1914" s="32"/>
      <c r="X1914" s="32"/>
      <c r="Y1914" s="32"/>
      <c r="Z1914" s="32"/>
      <c r="AA1914" s="32"/>
      <c r="AB1914" s="32"/>
      <c r="AC1914" s="32"/>
      <c r="AD1914" s="32"/>
      <c r="AE1914" s="32"/>
      <c r="AT1914" s="11" t="s">
        <v>115</v>
      </c>
      <c r="AU1914" s="11" t="s">
        <v>76</v>
      </c>
    </row>
    <row r="1915" s="2" customFormat="1">
      <c r="A1915" s="32"/>
      <c r="B1915" s="33"/>
      <c r="C1915" s="34"/>
      <c r="D1915" s="210" t="s">
        <v>117</v>
      </c>
      <c r="E1915" s="34"/>
      <c r="F1915" s="214" t="s">
        <v>3231</v>
      </c>
      <c r="G1915" s="34"/>
      <c r="H1915" s="34"/>
      <c r="I1915" s="134"/>
      <c r="J1915" s="34"/>
      <c r="K1915" s="34"/>
      <c r="L1915" s="38"/>
      <c r="M1915" s="212"/>
      <c r="N1915" s="213"/>
      <c r="O1915" s="85"/>
      <c r="P1915" s="85"/>
      <c r="Q1915" s="85"/>
      <c r="R1915" s="85"/>
      <c r="S1915" s="85"/>
      <c r="T1915" s="86"/>
      <c r="U1915" s="32"/>
      <c r="V1915" s="32"/>
      <c r="W1915" s="32"/>
      <c r="X1915" s="32"/>
      <c r="Y1915" s="32"/>
      <c r="Z1915" s="32"/>
      <c r="AA1915" s="32"/>
      <c r="AB1915" s="32"/>
      <c r="AC1915" s="32"/>
      <c r="AD1915" s="32"/>
      <c r="AE1915" s="32"/>
      <c r="AT1915" s="11" t="s">
        <v>117</v>
      </c>
      <c r="AU1915" s="11" t="s">
        <v>76</v>
      </c>
    </row>
    <row r="1916" s="2" customFormat="1" ht="16.5" customHeight="1">
      <c r="A1916" s="32"/>
      <c r="B1916" s="33"/>
      <c r="C1916" s="196" t="s">
        <v>3247</v>
      </c>
      <c r="D1916" s="196" t="s">
        <v>108</v>
      </c>
      <c r="E1916" s="197" t="s">
        <v>3248</v>
      </c>
      <c r="F1916" s="198" t="s">
        <v>3249</v>
      </c>
      <c r="G1916" s="199" t="s">
        <v>121</v>
      </c>
      <c r="H1916" s="200">
        <v>2</v>
      </c>
      <c r="I1916" s="201"/>
      <c r="J1916" s="202">
        <f>ROUND(I1916*H1916,2)</f>
        <v>0</v>
      </c>
      <c r="K1916" s="203"/>
      <c r="L1916" s="38"/>
      <c r="M1916" s="204" t="s">
        <v>1</v>
      </c>
      <c r="N1916" s="205" t="s">
        <v>41</v>
      </c>
      <c r="O1916" s="85"/>
      <c r="P1916" s="206">
        <f>O1916*H1916</f>
        <v>0</v>
      </c>
      <c r="Q1916" s="206">
        <v>0</v>
      </c>
      <c r="R1916" s="206">
        <f>Q1916*H1916</f>
        <v>0</v>
      </c>
      <c r="S1916" s="206">
        <v>0</v>
      </c>
      <c r="T1916" s="207">
        <f>S1916*H1916</f>
        <v>0</v>
      </c>
      <c r="U1916" s="32"/>
      <c r="V1916" s="32"/>
      <c r="W1916" s="32"/>
      <c r="X1916" s="32"/>
      <c r="Y1916" s="32"/>
      <c r="Z1916" s="32"/>
      <c r="AA1916" s="32"/>
      <c r="AB1916" s="32"/>
      <c r="AC1916" s="32"/>
      <c r="AD1916" s="32"/>
      <c r="AE1916" s="32"/>
      <c r="AR1916" s="208" t="s">
        <v>112</v>
      </c>
      <c r="AT1916" s="208" t="s">
        <v>108</v>
      </c>
      <c r="AU1916" s="208" t="s">
        <v>76</v>
      </c>
      <c r="AY1916" s="11" t="s">
        <v>113</v>
      </c>
      <c r="BE1916" s="209">
        <f>IF(N1916="základní",J1916,0)</f>
        <v>0</v>
      </c>
      <c r="BF1916" s="209">
        <f>IF(N1916="snížená",J1916,0)</f>
        <v>0</v>
      </c>
      <c r="BG1916" s="209">
        <f>IF(N1916="zákl. přenesená",J1916,0)</f>
        <v>0</v>
      </c>
      <c r="BH1916" s="209">
        <f>IF(N1916="sníž. přenesená",J1916,0)</f>
        <v>0</v>
      </c>
      <c r="BI1916" s="209">
        <f>IF(N1916="nulová",J1916,0)</f>
        <v>0</v>
      </c>
      <c r="BJ1916" s="11" t="s">
        <v>84</v>
      </c>
      <c r="BK1916" s="209">
        <f>ROUND(I1916*H1916,2)</f>
        <v>0</v>
      </c>
      <c r="BL1916" s="11" t="s">
        <v>112</v>
      </c>
      <c r="BM1916" s="208" t="s">
        <v>3250</v>
      </c>
    </row>
    <row r="1917" s="2" customFormat="1">
      <c r="A1917" s="32"/>
      <c r="B1917" s="33"/>
      <c r="C1917" s="34"/>
      <c r="D1917" s="210" t="s">
        <v>115</v>
      </c>
      <c r="E1917" s="34"/>
      <c r="F1917" s="211" t="s">
        <v>3251</v>
      </c>
      <c r="G1917" s="34"/>
      <c r="H1917" s="34"/>
      <c r="I1917" s="134"/>
      <c r="J1917" s="34"/>
      <c r="K1917" s="34"/>
      <c r="L1917" s="38"/>
      <c r="M1917" s="212"/>
      <c r="N1917" s="213"/>
      <c r="O1917" s="85"/>
      <c r="P1917" s="85"/>
      <c r="Q1917" s="85"/>
      <c r="R1917" s="85"/>
      <c r="S1917" s="85"/>
      <c r="T1917" s="86"/>
      <c r="U1917" s="32"/>
      <c r="V1917" s="32"/>
      <c r="W1917" s="32"/>
      <c r="X1917" s="32"/>
      <c r="Y1917" s="32"/>
      <c r="Z1917" s="32"/>
      <c r="AA1917" s="32"/>
      <c r="AB1917" s="32"/>
      <c r="AC1917" s="32"/>
      <c r="AD1917" s="32"/>
      <c r="AE1917" s="32"/>
      <c r="AT1917" s="11" t="s">
        <v>115</v>
      </c>
      <c r="AU1917" s="11" t="s">
        <v>76</v>
      </c>
    </row>
    <row r="1918" s="2" customFormat="1">
      <c r="A1918" s="32"/>
      <c r="B1918" s="33"/>
      <c r="C1918" s="34"/>
      <c r="D1918" s="210" t="s">
        <v>117</v>
      </c>
      <c r="E1918" s="34"/>
      <c r="F1918" s="214" t="s">
        <v>3252</v>
      </c>
      <c r="G1918" s="34"/>
      <c r="H1918" s="34"/>
      <c r="I1918" s="134"/>
      <c r="J1918" s="34"/>
      <c r="K1918" s="34"/>
      <c r="L1918" s="38"/>
      <c r="M1918" s="212"/>
      <c r="N1918" s="213"/>
      <c r="O1918" s="85"/>
      <c r="P1918" s="85"/>
      <c r="Q1918" s="85"/>
      <c r="R1918" s="85"/>
      <c r="S1918" s="85"/>
      <c r="T1918" s="86"/>
      <c r="U1918" s="32"/>
      <c r="V1918" s="32"/>
      <c r="W1918" s="32"/>
      <c r="X1918" s="32"/>
      <c r="Y1918" s="32"/>
      <c r="Z1918" s="32"/>
      <c r="AA1918" s="32"/>
      <c r="AB1918" s="32"/>
      <c r="AC1918" s="32"/>
      <c r="AD1918" s="32"/>
      <c r="AE1918" s="32"/>
      <c r="AT1918" s="11" t="s">
        <v>117</v>
      </c>
      <c r="AU1918" s="11" t="s">
        <v>76</v>
      </c>
    </row>
    <row r="1919" s="2" customFormat="1" ht="16.5" customHeight="1">
      <c r="A1919" s="32"/>
      <c r="B1919" s="33"/>
      <c r="C1919" s="196" t="s">
        <v>3253</v>
      </c>
      <c r="D1919" s="196" t="s">
        <v>108</v>
      </c>
      <c r="E1919" s="197" t="s">
        <v>3254</v>
      </c>
      <c r="F1919" s="198" t="s">
        <v>3255</v>
      </c>
      <c r="G1919" s="199" t="s">
        <v>121</v>
      </c>
      <c r="H1919" s="200">
        <v>2</v>
      </c>
      <c r="I1919" s="201"/>
      <c r="J1919" s="202">
        <f>ROUND(I1919*H1919,2)</f>
        <v>0</v>
      </c>
      <c r="K1919" s="203"/>
      <c r="L1919" s="38"/>
      <c r="M1919" s="204" t="s">
        <v>1</v>
      </c>
      <c r="N1919" s="205" t="s">
        <v>41</v>
      </c>
      <c r="O1919" s="85"/>
      <c r="P1919" s="206">
        <f>O1919*H1919</f>
        <v>0</v>
      </c>
      <c r="Q1919" s="206">
        <v>0</v>
      </c>
      <c r="R1919" s="206">
        <f>Q1919*H1919</f>
        <v>0</v>
      </c>
      <c r="S1919" s="206">
        <v>0</v>
      </c>
      <c r="T1919" s="207">
        <f>S1919*H1919</f>
        <v>0</v>
      </c>
      <c r="U1919" s="32"/>
      <c r="V1919" s="32"/>
      <c r="W1919" s="32"/>
      <c r="X1919" s="32"/>
      <c r="Y1919" s="32"/>
      <c r="Z1919" s="32"/>
      <c r="AA1919" s="32"/>
      <c r="AB1919" s="32"/>
      <c r="AC1919" s="32"/>
      <c r="AD1919" s="32"/>
      <c r="AE1919" s="32"/>
      <c r="AR1919" s="208" t="s">
        <v>112</v>
      </c>
      <c r="AT1919" s="208" t="s">
        <v>108</v>
      </c>
      <c r="AU1919" s="208" t="s">
        <v>76</v>
      </c>
      <c r="AY1919" s="11" t="s">
        <v>113</v>
      </c>
      <c r="BE1919" s="209">
        <f>IF(N1919="základní",J1919,0)</f>
        <v>0</v>
      </c>
      <c r="BF1919" s="209">
        <f>IF(N1919="snížená",J1919,0)</f>
        <v>0</v>
      </c>
      <c r="BG1919" s="209">
        <f>IF(N1919="zákl. přenesená",J1919,0)</f>
        <v>0</v>
      </c>
      <c r="BH1919" s="209">
        <f>IF(N1919="sníž. přenesená",J1919,0)</f>
        <v>0</v>
      </c>
      <c r="BI1919" s="209">
        <f>IF(N1919="nulová",J1919,0)</f>
        <v>0</v>
      </c>
      <c r="BJ1919" s="11" t="s">
        <v>84</v>
      </c>
      <c r="BK1919" s="209">
        <f>ROUND(I1919*H1919,2)</f>
        <v>0</v>
      </c>
      <c r="BL1919" s="11" t="s">
        <v>112</v>
      </c>
      <c r="BM1919" s="208" t="s">
        <v>3256</v>
      </c>
    </row>
    <row r="1920" s="2" customFormat="1">
      <c r="A1920" s="32"/>
      <c r="B1920" s="33"/>
      <c r="C1920" s="34"/>
      <c r="D1920" s="210" t="s">
        <v>115</v>
      </c>
      <c r="E1920" s="34"/>
      <c r="F1920" s="211" t="s">
        <v>3257</v>
      </c>
      <c r="G1920" s="34"/>
      <c r="H1920" s="34"/>
      <c r="I1920" s="134"/>
      <c r="J1920" s="34"/>
      <c r="K1920" s="34"/>
      <c r="L1920" s="38"/>
      <c r="M1920" s="212"/>
      <c r="N1920" s="213"/>
      <c r="O1920" s="85"/>
      <c r="P1920" s="85"/>
      <c r="Q1920" s="85"/>
      <c r="R1920" s="85"/>
      <c r="S1920" s="85"/>
      <c r="T1920" s="86"/>
      <c r="U1920" s="32"/>
      <c r="V1920" s="32"/>
      <c r="W1920" s="32"/>
      <c r="X1920" s="32"/>
      <c r="Y1920" s="32"/>
      <c r="Z1920" s="32"/>
      <c r="AA1920" s="32"/>
      <c r="AB1920" s="32"/>
      <c r="AC1920" s="32"/>
      <c r="AD1920" s="32"/>
      <c r="AE1920" s="32"/>
      <c r="AT1920" s="11" t="s">
        <v>115</v>
      </c>
      <c r="AU1920" s="11" t="s">
        <v>76</v>
      </c>
    </row>
    <row r="1921" s="2" customFormat="1">
      <c r="A1921" s="32"/>
      <c r="B1921" s="33"/>
      <c r="C1921" s="34"/>
      <c r="D1921" s="210" t="s">
        <v>117</v>
      </c>
      <c r="E1921" s="34"/>
      <c r="F1921" s="214" t="s">
        <v>3252</v>
      </c>
      <c r="G1921" s="34"/>
      <c r="H1921" s="34"/>
      <c r="I1921" s="134"/>
      <c r="J1921" s="34"/>
      <c r="K1921" s="34"/>
      <c r="L1921" s="38"/>
      <c r="M1921" s="212"/>
      <c r="N1921" s="213"/>
      <c r="O1921" s="85"/>
      <c r="P1921" s="85"/>
      <c r="Q1921" s="85"/>
      <c r="R1921" s="85"/>
      <c r="S1921" s="85"/>
      <c r="T1921" s="86"/>
      <c r="U1921" s="32"/>
      <c r="V1921" s="32"/>
      <c r="W1921" s="32"/>
      <c r="X1921" s="32"/>
      <c r="Y1921" s="32"/>
      <c r="Z1921" s="32"/>
      <c r="AA1921" s="32"/>
      <c r="AB1921" s="32"/>
      <c r="AC1921" s="32"/>
      <c r="AD1921" s="32"/>
      <c r="AE1921" s="32"/>
      <c r="AT1921" s="11" t="s">
        <v>117</v>
      </c>
      <c r="AU1921" s="11" t="s">
        <v>76</v>
      </c>
    </row>
    <row r="1922" s="2" customFormat="1" ht="16.5" customHeight="1">
      <c r="A1922" s="32"/>
      <c r="B1922" s="33"/>
      <c r="C1922" s="196" t="s">
        <v>3258</v>
      </c>
      <c r="D1922" s="196" t="s">
        <v>108</v>
      </c>
      <c r="E1922" s="197" t="s">
        <v>3259</v>
      </c>
      <c r="F1922" s="198" t="s">
        <v>3260</v>
      </c>
      <c r="G1922" s="199" t="s">
        <v>121</v>
      </c>
      <c r="H1922" s="200">
        <v>2</v>
      </c>
      <c r="I1922" s="201"/>
      <c r="J1922" s="202">
        <f>ROUND(I1922*H1922,2)</f>
        <v>0</v>
      </c>
      <c r="K1922" s="203"/>
      <c r="L1922" s="38"/>
      <c r="M1922" s="204" t="s">
        <v>1</v>
      </c>
      <c r="N1922" s="205" t="s">
        <v>41</v>
      </c>
      <c r="O1922" s="85"/>
      <c r="P1922" s="206">
        <f>O1922*H1922</f>
        <v>0</v>
      </c>
      <c r="Q1922" s="206">
        <v>0</v>
      </c>
      <c r="R1922" s="206">
        <f>Q1922*H1922</f>
        <v>0</v>
      </c>
      <c r="S1922" s="206">
        <v>0</v>
      </c>
      <c r="T1922" s="207">
        <f>S1922*H1922</f>
        <v>0</v>
      </c>
      <c r="U1922" s="32"/>
      <c r="V1922" s="32"/>
      <c r="W1922" s="32"/>
      <c r="X1922" s="32"/>
      <c r="Y1922" s="32"/>
      <c r="Z1922" s="32"/>
      <c r="AA1922" s="32"/>
      <c r="AB1922" s="32"/>
      <c r="AC1922" s="32"/>
      <c r="AD1922" s="32"/>
      <c r="AE1922" s="32"/>
      <c r="AR1922" s="208" t="s">
        <v>112</v>
      </c>
      <c r="AT1922" s="208" t="s">
        <v>108</v>
      </c>
      <c r="AU1922" s="208" t="s">
        <v>76</v>
      </c>
      <c r="AY1922" s="11" t="s">
        <v>113</v>
      </c>
      <c r="BE1922" s="209">
        <f>IF(N1922="základní",J1922,0)</f>
        <v>0</v>
      </c>
      <c r="BF1922" s="209">
        <f>IF(N1922="snížená",J1922,0)</f>
        <v>0</v>
      </c>
      <c r="BG1922" s="209">
        <f>IF(N1922="zákl. přenesená",J1922,0)</f>
        <v>0</v>
      </c>
      <c r="BH1922" s="209">
        <f>IF(N1922="sníž. přenesená",J1922,0)</f>
        <v>0</v>
      </c>
      <c r="BI1922" s="209">
        <f>IF(N1922="nulová",J1922,0)</f>
        <v>0</v>
      </c>
      <c r="BJ1922" s="11" t="s">
        <v>84</v>
      </c>
      <c r="BK1922" s="209">
        <f>ROUND(I1922*H1922,2)</f>
        <v>0</v>
      </c>
      <c r="BL1922" s="11" t="s">
        <v>112</v>
      </c>
      <c r="BM1922" s="208" t="s">
        <v>3261</v>
      </c>
    </row>
    <row r="1923" s="2" customFormat="1">
      <c r="A1923" s="32"/>
      <c r="B1923" s="33"/>
      <c r="C1923" s="34"/>
      <c r="D1923" s="210" t="s">
        <v>115</v>
      </c>
      <c r="E1923" s="34"/>
      <c r="F1923" s="211" t="s">
        <v>3262</v>
      </c>
      <c r="G1923" s="34"/>
      <c r="H1923" s="34"/>
      <c r="I1923" s="134"/>
      <c r="J1923" s="34"/>
      <c r="K1923" s="34"/>
      <c r="L1923" s="38"/>
      <c r="M1923" s="212"/>
      <c r="N1923" s="213"/>
      <c r="O1923" s="85"/>
      <c r="P1923" s="85"/>
      <c r="Q1923" s="85"/>
      <c r="R1923" s="85"/>
      <c r="S1923" s="85"/>
      <c r="T1923" s="86"/>
      <c r="U1923" s="32"/>
      <c r="V1923" s="32"/>
      <c r="W1923" s="32"/>
      <c r="X1923" s="32"/>
      <c r="Y1923" s="32"/>
      <c r="Z1923" s="32"/>
      <c r="AA1923" s="32"/>
      <c r="AB1923" s="32"/>
      <c r="AC1923" s="32"/>
      <c r="AD1923" s="32"/>
      <c r="AE1923" s="32"/>
      <c r="AT1923" s="11" t="s">
        <v>115</v>
      </c>
      <c r="AU1923" s="11" t="s">
        <v>76</v>
      </c>
    </row>
    <row r="1924" s="2" customFormat="1">
      <c r="A1924" s="32"/>
      <c r="B1924" s="33"/>
      <c r="C1924" s="34"/>
      <c r="D1924" s="210" t="s">
        <v>117</v>
      </c>
      <c r="E1924" s="34"/>
      <c r="F1924" s="214" t="s">
        <v>3263</v>
      </c>
      <c r="G1924" s="34"/>
      <c r="H1924" s="34"/>
      <c r="I1924" s="134"/>
      <c r="J1924" s="34"/>
      <c r="K1924" s="34"/>
      <c r="L1924" s="38"/>
      <c r="M1924" s="212"/>
      <c r="N1924" s="213"/>
      <c r="O1924" s="85"/>
      <c r="P1924" s="85"/>
      <c r="Q1924" s="85"/>
      <c r="R1924" s="85"/>
      <c r="S1924" s="85"/>
      <c r="T1924" s="86"/>
      <c r="U1924" s="32"/>
      <c r="V1924" s="32"/>
      <c r="W1924" s="32"/>
      <c r="X1924" s="32"/>
      <c r="Y1924" s="32"/>
      <c r="Z1924" s="32"/>
      <c r="AA1924" s="32"/>
      <c r="AB1924" s="32"/>
      <c r="AC1924" s="32"/>
      <c r="AD1924" s="32"/>
      <c r="AE1924" s="32"/>
      <c r="AT1924" s="11" t="s">
        <v>117</v>
      </c>
      <c r="AU1924" s="11" t="s">
        <v>76</v>
      </c>
    </row>
    <row r="1925" s="2" customFormat="1" ht="16.5" customHeight="1">
      <c r="A1925" s="32"/>
      <c r="B1925" s="33"/>
      <c r="C1925" s="196" t="s">
        <v>3264</v>
      </c>
      <c r="D1925" s="196" t="s">
        <v>108</v>
      </c>
      <c r="E1925" s="197" t="s">
        <v>3265</v>
      </c>
      <c r="F1925" s="198" t="s">
        <v>3266</v>
      </c>
      <c r="G1925" s="199" t="s">
        <v>121</v>
      </c>
      <c r="H1925" s="200">
        <v>2</v>
      </c>
      <c r="I1925" s="201"/>
      <c r="J1925" s="202">
        <f>ROUND(I1925*H1925,2)</f>
        <v>0</v>
      </c>
      <c r="K1925" s="203"/>
      <c r="L1925" s="38"/>
      <c r="M1925" s="204" t="s">
        <v>1</v>
      </c>
      <c r="N1925" s="205" t="s">
        <v>41</v>
      </c>
      <c r="O1925" s="85"/>
      <c r="P1925" s="206">
        <f>O1925*H1925</f>
        <v>0</v>
      </c>
      <c r="Q1925" s="206">
        <v>0</v>
      </c>
      <c r="R1925" s="206">
        <f>Q1925*H1925</f>
        <v>0</v>
      </c>
      <c r="S1925" s="206">
        <v>0</v>
      </c>
      <c r="T1925" s="207">
        <f>S1925*H1925</f>
        <v>0</v>
      </c>
      <c r="U1925" s="32"/>
      <c r="V1925" s="32"/>
      <c r="W1925" s="32"/>
      <c r="X1925" s="32"/>
      <c r="Y1925" s="32"/>
      <c r="Z1925" s="32"/>
      <c r="AA1925" s="32"/>
      <c r="AB1925" s="32"/>
      <c r="AC1925" s="32"/>
      <c r="AD1925" s="32"/>
      <c r="AE1925" s="32"/>
      <c r="AR1925" s="208" t="s">
        <v>112</v>
      </c>
      <c r="AT1925" s="208" t="s">
        <v>108</v>
      </c>
      <c r="AU1925" s="208" t="s">
        <v>76</v>
      </c>
      <c r="AY1925" s="11" t="s">
        <v>113</v>
      </c>
      <c r="BE1925" s="209">
        <f>IF(N1925="základní",J1925,0)</f>
        <v>0</v>
      </c>
      <c r="BF1925" s="209">
        <f>IF(N1925="snížená",J1925,0)</f>
        <v>0</v>
      </c>
      <c r="BG1925" s="209">
        <f>IF(N1925="zákl. přenesená",J1925,0)</f>
        <v>0</v>
      </c>
      <c r="BH1925" s="209">
        <f>IF(N1925="sníž. přenesená",J1925,0)</f>
        <v>0</v>
      </c>
      <c r="BI1925" s="209">
        <f>IF(N1925="nulová",J1925,0)</f>
        <v>0</v>
      </c>
      <c r="BJ1925" s="11" t="s">
        <v>84</v>
      </c>
      <c r="BK1925" s="209">
        <f>ROUND(I1925*H1925,2)</f>
        <v>0</v>
      </c>
      <c r="BL1925" s="11" t="s">
        <v>112</v>
      </c>
      <c r="BM1925" s="208" t="s">
        <v>3267</v>
      </c>
    </row>
    <row r="1926" s="2" customFormat="1">
      <c r="A1926" s="32"/>
      <c r="B1926" s="33"/>
      <c r="C1926" s="34"/>
      <c r="D1926" s="210" t="s">
        <v>115</v>
      </c>
      <c r="E1926" s="34"/>
      <c r="F1926" s="211" t="s">
        <v>3268</v>
      </c>
      <c r="G1926" s="34"/>
      <c r="H1926" s="34"/>
      <c r="I1926" s="134"/>
      <c r="J1926" s="34"/>
      <c r="K1926" s="34"/>
      <c r="L1926" s="38"/>
      <c r="M1926" s="212"/>
      <c r="N1926" s="213"/>
      <c r="O1926" s="85"/>
      <c r="P1926" s="85"/>
      <c r="Q1926" s="85"/>
      <c r="R1926" s="85"/>
      <c r="S1926" s="85"/>
      <c r="T1926" s="86"/>
      <c r="U1926" s="32"/>
      <c r="V1926" s="32"/>
      <c r="W1926" s="32"/>
      <c r="X1926" s="32"/>
      <c r="Y1926" s="32"/>
      <c r="Z1926" s="32"/>
      <c r="AA1926" s="32"/>
      <c r="AB1926" s="32"/>
      <c r="AC1926" s="32"/>
      <c r="AD1926" s="32"/>
      <c r="AE1926" s="32"/>
      <c r="AT1926" s="11" t="s">
        <v>115</v>
      </c>
      <c r="AU1926" s="11" t="s">
        <v>76</v>
      </c>
    </row>
    <row r="1927" s="2" customFormat="1">
      <c r="A1927" s="32"/>
      <c r="B1927" s="33"/>
      <c r="C1927" s="34"/>
      <c r="D1927" s="210" t="s">
        <v>117</v>
      </c>
      <c r="E1927" s="34"/>
      <c r="F1927" s="214" t="s">
        <v>3263</v>
      </c>
      <c r="G1927" s="34"/>
      <c r="H1927" s="34"/>
      <c r="I1927" s="134"/>
      <c r="J1927" s="34"/>
      <c r="K1927" s="34"/>
      <c r="L1927" s="38"/>
      <c r="M1927" s="212"/>
      <c r="N1927" s="213"/>
      <c r="O1927" s="85"/>
      <c r="P1927" s="85"/>
      <c r="Q1927" s="85"/>
      <c r="R1927" s="85"/>
      <c r="S1927" s="85"/>
      <c r="T1927" s="86"/>
      <c r="U1927" s="32"/>
      <c r="V1927" s="32"/>
      <c r="W1927" s="32"/>
      <c r="X1927" s="32"/>
      <c r="Y1927" s="32"/>
      <c r="Z1927" s="32"/>
      <c r="AA1927" s="32"/>
      <c r="AB1927" s="32"/>
      <c r="AC1927" s="32"/>
      <c r="AD1927" s="32"/>
      <c r="AE1927" s="32"/>
      <c r="AT1927" s="11" t="s">
        <v>117</v>
      </c>
      <c r="AU1927" s="11" t="s">
        <v>76</v>
      </c>
    </row>
    <row r="1928" s="2" customFormat="1" ht="16.5" customHeight="1">
      <c r="A1928" s="32"/>
      <c r="B1928" s="33"/>
      <c r="C1928" s="196" t="s">
        <v>3269</v>
      </c>
      <c r="D1928" s="196" t="s">
        <v>108</v>
      </c>
      <c r="E1928" s="197" t="s">
        <v>3270</v>
      </c>
      <c r="F1928" s="198" t="s">
        <v>3271</v>
      </c>
      <c r="G1928" s="199" t="s">
        <v>121</v>
      </c>
      <c r="H1928" s="200">
        <v>1</v>
      </c>
      <c r="I1928" s="201"/>
      <c r="J1928" s="202">
        <f>ROUND(I1928*H1928,2)</f>
        <v>0</v>
      </c>
      <c r="K1928" s="203"/>
      <c r="L1928" s="38"/>
      <c r="M1928" s="204" t="s">
        <v>1</v>
      </c>
      <c r="N1928" s="205" t="s">
        <v>41</v>
      </c>
      <c r="O1928" s="85"/>
      <c r="P1928" s="206">
        <f>O1928*H1928</f>
        <v>0</v>
      </c>
      <c r="Q1928" s="206">
        <v>0</v>
      </c>
      <c r="R1928" s="206">
        <f>Q1928*H1928</f>
        <v>0</v>
      </c>
      <c r="S1928" s="206">
        <v>0</v>
      </c>
      <c r="T1928" s="207">
        <f>S1928*H1928</f>
        <v>0</v>
      </c>
      <c r="U1928" s="32"/>
      <c r="V1928" s="32"/>
      <c r="W1928" s="32"/>
      <c r="X1928" s="32"/>
      <c r="Y1928" s="32"/>
      <c r="Z1928" s="32"/>
      <c r="AA1928" s="32"/>
      <c r="AB1928" s="32"/>
      <c r="AC1928" s="32"/>
      <c r="AD1928" s="32"/>
      <c r="AE1928" s="32"/>
      <c r="AR1928" s="208" t="s">
        <v>112</v>
      </c>
      <c r="AT1928" s="208" t="s">
        <v>108</v>
      </c>
      <c r="AU1928" s="208" t="s">
        <v>76</v>
      </c>
      <c r="AY1928" s="11" t="s">
        <v>113</v>
      </c>
      <c r="BE1928" s="209">
        <f>IF(N1928="základní",J1928,0)</f>
        <v>0</v>
      </c>
      <c r="BF1928" s="209">
        <f>IF(N1928="snížená",J1928,0)</f>
        <v>0</v>
      </c>
      <c r="BG1928" s="209">
        <f>IF(N1928="zákl. přenesená",J1928,0)</f>
        <v>0</v>
      </c>
      <c r="BH1928" s="209">
        <f>IF(N1928="sníž. přenesená",J1928,0)</f>
        <v>0</v>
      </c>
      <c r="BI1928" s="209">
        <f>IF(N1928="nulová",J1928,0)</f>
        <v>0</v>
      </c>
      <c r="BJ1928" s="11" t="s">
        <v>84</v>
      </c>
      <c r="BK1928" s="209">
        <f>ROUND(I1928*H1928,2)</f>
        <v>0</v>
      </c>
      <c r="BL1928" s="11" t="s">
        <v>112</v>
      </c>
      <c r="BM1928" s="208" t="s">
        <v>3272</v>
      </c>
    </row>
    <row r="1929" s="2" customFormat="1">
      <c r="A1929" s="32"/>
      <c r="B1929" s="33"/>
      <c r="C1929" s="34"/>
      <c r="D1929" s="210" t="s">
        <v>115</v>
      </c>
      <c r="E1929" s="34"/>
      <c r="F1929" s="211" t="s">
        <v>3273</v>
      </c>
      <c r="G1929" s="34"/>
      <c r="H1929" s="34"/>
      <c r="I1929" s="134"/>
      <c r="J1929" s="34"/>
      <c r="K1929" s="34"/>
      <c r="L1929" s="38"/>
      <c r="M1929" s="212"/>
      <c r="N1929" s="213"/>
      <c r="O1929" s="85"/>
      <c r="P1929" s="85"/>
      <c r="Q1929" s="85"/>
      <c r="R1929" s="85"/>
      <c r="S1929" s="85"/>
      <c r="T1929" s="86"/>
      <c r="U1929" s="32"/>
      <c r="V1929" s="32"/>
      <c r="W1929" s="32"/>
      <c r="X1929" s="32"/>
      <c r="Y1929" s="32"/>
      <c r="Z1929" s="32"/>
      <c r="AA1929" s="32"/>
      <c r="AB1929" s="32"/>
      <c r="AC1929" s="32"/>
      <c r="AD1929" s="32"/>
      <c r="AE1929" s="32"/>
      <c r="AT1929" s="11" t="s">
        <v>115</v>
      </c>
      <c r="AU1929" s="11" t="s">
        <v>76</v>
      </c>
    </row>
    <row r="1930" s="2" customFormat="1">
      <c r="A1930" s="32"/>
      <c r="B1930" s="33"/>
      <c r="C1930" s="34"/>
      <c r="D1930" s="210" t="s">
        <v>117</v>
      </c>
      <c r="E1930" s="34"/>
      <c r="F1930" s="214" t="s">
        <v>3274</v>
      </c>
      <c r="G1930" s="34"/>
      <c r="H1930" s="34"/>
      <c r="I1930" s="134"/>
      <c r="J1930" s="34"/>
      <c r="K1930" s="34"/>
      <c r="L1930" s="38"/>
      <c r="M1930" s="212"/>
      <c r="N1930" s="213"/>
      <c r="O1930" s="85"/>
      <c r="P1930" s="85"/>
      <c r="Q1930" s="85"/>
      <c r="R1930" s="85"/>
      <c r="S1930" s="85"/>
      <c r="T1930" s="86"/>
      <c r="U1930" s="32"/>
      <c r="V1930" s="32"/>
      <c r="W1930" s="32"/>
      <c r="X1930" s="32"/>
      <c r="Y1930" s="32"/>
      <c r="Z1930" s="32"/>
      <c r="AA1930" s="32"/>
      <c r="AB1930" s="32"/>
      <c r="AC1930" s="32"/>
      <c r="AD1930" s="32"/>
      <c r="AE1930" s="32"/>
      <c r="AT1930" s="11" t="s">
        <v>117</v>
      </c>
      <c r="AU1930" s="11" t="s">
        <v>76</v>
      </c>
    </row>
    <row r="1931" s="2" customFormat="1" ht="16.5" customHeight="1">
      <c r="A1931" s="32"/>
      <c r="B1931" s="33"/>
      <c r="C1931" s="196" t="s">
        <v>3275</v>
      </c>
      <c r="D1931" s="196" t="s">
        <v>108</v>
      </c>
      <c r="E1931" s="197" t="s">
        <v>3276</v>
      </c>
      <c r="F1931" s="198" t="s">
        <v>3277</v>
      </c>
      <c r="G1931" s="199" t="s">
        <v>571</v>
      </c>
      <c r="H1931" s="200">
        <v>10</v>
      </c>
      <c r="I1931" s="201"/>
      <c r="J1931" s="202">
        <f>ROUND(I1931*H1931,2)</f>
        <v>0</v>
      </c>
      <c r="K1931" s="203"/>
      <c r="L1931" s="38"/>
      <c r="M1931" s="204" t="s">
        <v>1</v>
      </c>
      <c r="N1931" s="205" t="s">
        <v>41</v>
      </c>
      <c r="O1931" s="85"/>
      <c r="P1931" s="206">
        <f>O1931*H1931</f>
        <v>0</v>
      </c>
      <c r="Q1931" s="206">
        <v>0</v>
      </c>
      <c r="R1931" s="206">
        <f>Q1931*H1931</f>
        <v>0</v>
      </c>
      <c r="S1931" s="206">
        <v>0</v>
      </c>
      <c r="T1931" s="207">
        <f>S1931*H1931</f>
        <v>0</v>
      </c>
      <c r="U1931" s="32"/>
      <c r="V1931" s="32"/>
      <c r="W1931" s="32"/>
      <c r="X1931" s="32"/>
      <c r="Y1931" s="32"/>
      <c r="Z1931" s="32"/>
      <c r="AA1931" s="32"/>
      <c r="AB1931" s="32"/>
      <c r="AC1931" s="32"/>
      <c r="AD1931" s="32"/>
      <c r="AE1931" s="32"/>
      <c r="AR1931" s="208" t="s">
        <v>112</v>
      </c>
      <c r="AT1931" s="208" t="s">
        <v>108</v>
      </c>
      <c r="AU1931" s="208" t="s">
        <v>76</v>
      </c>
      <c r="AY1931" s="11" t="s">
        <v>113</v>
      </c>
      <c r="BE1931" s="209">
        <f>IF(N1931="základní",J1931,0)</f>
        <v>0</v>
      </c>
      <c r="BF1931" s="209">
        <f>IF(N1931="snížená",J1931,0)</f>
        <v>0</v>
      </c>
      <c r="BG1931" s="209">
        <f>IF(N1931="zákl. přenesená",J1931,0)</f>
        <v>0</v>
      </c>
      <c r="BH1931" s="209">
        <f>IF(N1931="sníž. přenesená",J1931,0)</f>
        <v>0</v>
      </c>
      <c r="BI1931" s="209">
        <f>IF(N1931="nulová",J1931,0)</f>
        <v>0</v>
      </c>
      <c r="BJ1931" s="11" t="s">
        <v>84</v>
      </c>
      <c r="BK1931" s="209">
        <f>ROUND(I1931*H1931,2)</f>
        <v>0</v>
      </c>
      <c r="BL1931" s="11" t="s">
        <v>112</v>
      </c>
      <c r="BM1931" s="208" t="s">
        <v>3278</v>
      </c>
    </row>
    <row r="1932" s="2" customFormat="1">
      <c r="A1932" s="32"/>
      <c r="B1932" s="33"/>
      <c r="C1932" s="34"/>
      <c r="D1932" s="210" t="s">
        <v>115</v>
      </c>
      <c r="E1932" s="34"/>
      <c r="F1932" s="211" t="s">
        <v>3279</v>
      </c>
      <c r="G1932" s="34"/>
      <c r="H1932" s="34"/>
      <c r="I1932" s="134"/>
      <c r="J1932" s="34"/>
      <c r="K1932" s="34"/>
      <c r="L1932" s="38"/>
      <c r="M1932" s="212"/>
      <c r="N1932" s="213"/>
      <c r="O1932" s="85"/>
      <c r="P1932" s="85"/>
      <c r="Q1932" s="85"/>
      <c r="R1932" s="85"/>
      <c r="S1932" s="85"/>
      <c r="T1932" s="86"/>
      <c r="U1932" s="32"/>
      <c r="V1932" s="32"/>
      <c r="W1932" s="32"/>
      <c r="X1932" s="32"/>
      <c r="Y1932" s="32"/>
      <c r="Z1932" s="32"/>
      <c r="AA1932" s="32"/>
      <c r="AB1932" s="32"/>
      <c r="AC1932" s="32"/>
      <c r="AD1932" s="32"/>
      <c r="AE1932" s="32"/>
      <c r="AT1932" s="11" t="s">
        <v>115</v>
      </c>
      <c r="AU1932" s="11" t="s">
        <v>76</v>
      </c>
    </row>
    <row r="1933" s="2" customFormat="1">
      <c r="A1933" s="32"/>
      <c r="B1933" s="33"/>
      <c r="C1933" s="34"/>
      <c r="D1933" s="210" t="s">
        <v>117</v>
      </c>
      <c r="E1933" s="34"/>
      <c r="F1933" s="214" t="s">
        <v>3280</v>
      </c>
      <c r="G1933" s="34"/>
      <c r="H1933" s="34"/>
      <c r="I1933" s="134"/>
      <c r="J1933" s="34"/>
      <c r="K1933" s="34"/>
      <c r="L1933" s="38"/>
      <c r="M1933" s="212"/>
      <c r="N1933" s="213"/>
      <c r="O1933" s="85"/>
      <c r="P1933" s="85"/>
      <c r="Q1933" s="85"/>
      <c r="R1933" s="85"/>
      <c r="S1933" s="85"/>
      <c r="T1933" s="86"/>
      <c r="U1933" s="32"/>
      <c r="V1933" s="32"/>
      <c r="W1933" s="32"/>
      <c r="X1933" s="32"/>
      <c r="Y1933" s="32"/>
      <c r="Z1933" s="32"/>
      <c r="AA1933" s="32"/>
      <c r="AB1933" s="32"/>
      <c r="AC1933" s="32"/>
      <c r="AD1933" s="32"/>
      <c r="AE1933" s="32"/>
      <c r="AT1933" s="11" t="s">
        <v>117</v>
      </c>
      <c r="AU1933" s="11" t="s">
        <v>76</v>
      </c>
    </row>
    <row r="1934" s="2" customFormat="1" ht="16.5" customHeight="1">
      <c r="A1934" s="32"/>
      <c r="B1934" s="33"/>
      <c r="C1934" s="196" t="s">
        <v>3281</v>
      </c>
      <c r="D1934" s="196" t="s">
        <v>108</v>
      </c>
      <c r="E1934" s="197" t="s">
        <v>3282</v>
      </c>
      <c r="F1934" s="198" t="s">
        <v>3283</v>
      </c>
      <c r="G1934" s="199" t="s">
        <v>571</v>
      </c>
      <c r="H1934" s="200">
        <v>10</v>
      </c>
      <c r="I1934" s="201"/>
      <c r="J1934" s="202">
        <f>ROUND(I1934*H1934,2)</f>
        <v>0</v>
      </c>
      <c r="K1934" s="203"/>
      <c r="L1934" s="38"/>
      <c r="M1934" s="204" t="s">
        <v>1</v>
      </c>
      <c r="N1934" s="205" t="s">
        <v>41</v>
      </c>
      <c r="O1934" s="85"/>
      <c r="P1934" s="206">
        <f>O1934*H1934</f>
        <v>0</v>
      </c>
      <c r="Q1934" s="206">
        <v>0</v>
      </c>
      <c r="R1934" s="206">
        <f>Q1934*H1934</f>
        <v>0</v>
      </c>
      <c r="S1934" s="206">
        <v>0</v>
      </c>
      <c r="T1934" s="207">
        <f>S1934*H1934</f>
        <v>0</v>
      </c>
      <c r="U1934" s="32"/>
      <c r="V1934" s="32"/>
      <c r="W1934" s="32"/>
      <c r="X1934" s="32"/>
      <c r="Y1934" s="32"/>
      <c r="Z1934" s="32"/>
      <c r="AA1934" s="32"/>
      <c r="AB1934" s="32"/>
      <c r="AC1934" s="32"/>
      <c r="AD1934" s="32"/>
      <c r="AE1934" s="32"/>
      <c r="AR1934" s="208" t="s">
        <v>112</v>
      </c>
      <c r="AT1934" s="208" t="s">
        <v>108</v>
      </c>
      <c r="AU1934" s="208" t="s">
        <v>76</v>
      </c>
      <c r="AY1934" s="11" t="s">
        <v>113</v>
      </c>
      <c r="BE1934" s="209">
        <f>IF(N1934="základní",J1934,0)</f>
        <v>0</v>
      </c>
      <c r="BF1934" s="209">
        <f>IF(N1934="snížená",J1934,0)</f>
        <v>0</v>
      </c>
      <c r="BG1934" s="209">
        <f>IF(N1934="zákl. přenesená",J1934,0)</f>
        <v>0</v>
      </c>
      <c r="BH1934" s="209">
        <f>IF(N1934="sníž. přenesená",J1934,0)</f>
        <v>0</v>
      </c>
      <c r="BI1934" s="209">
        <f>IF(N1934="nulová",J1934,0)</f>
        <v>0</v>
      </c>
      <c r="BJ1934" s="11" t="s">
        <v>84</v>
      </c>
      <c r="BK1934" s="209">
        <f>ROUND(I1934*H1934,2)</f>
        <v>0</v>
      </c>
      <c r="BL1934" s="11" t="s">
        <v>112</v>
      </c>
      <c r="BM1934" s="208" t="s">
        <v>3284</v>
      </c>
    </row>
    <row r="1935" s="2" customFormat="1">
      <c r="A1935" s="32"/>
      <c r="B1935" s="33"/>
      <c r="C1935" s="34"/>
      <c r="D1935" s="210" t="s">
        <v>115</v>
      </c>
      <c r="E1935" s="34"/>
      <c r="F1935" s="211" t="s">
        <v>3285</v>
      </c>
      <c r="G1935" s="34"/>
      <c r="H1935" s="34"/>
      <c r="I1935" s="134"/>
      <c r="J1935" s="34"/>
      <c r="K1935" s="34"/>
      <c r="L1935" s="38"/>
      <c r="M1935" s="212"/>
      <c r="N1935" s="213"/>
      <c r="O1935" s="85"/>
      <c r="P1935" s="85"/>
      <c r="Q1935" s="85"/>
      <c r="R1935" s="85"/>
      <c r="S1935" s="85"/>
      <c r="T1935" s="86"/>
      <c r="U1935" s="32"/>
      <c r="V1935" s="32"/>
      <c r="W1935" s="32"/>
      <c r="X1935" s="32"/>
      <c r="Y1935" s="32"/>
      <c r="Z1935" s="32"/>
      <c r="AA1935" s="32"/>
      <c r="AB1935" s="32"/>
      <c r="AC1935" s="32"/>
      <c r="AD1935" s="32"/>
      <c r="AE1935" s="32"/>
      <c r="AT1935" s="11" t="s">
        <v>115</v>
      </c>
      <c r="AU1935" s="11" t="s">
        <v>76</v>
      </c>
    </row>
    <row r="1936" s="2" customFormat="1">
      <c r="A1936" s="32"/>
      <c r="B1936" s="33"/>
      <c r="C1936" s="34"/>
      <c r="D1936" s="210" t="s">
        <v>117</v>
      </c>
      <c r="E1936" s="34"/>
      <c r="F1936" s="214" t="s">
        <v>3280</v>
      </c>
      <c r="G1936" s="34"/>
      <c r="H1936" s="34"/>
      <c r="I1936" s="134"/>
      <c r="J1936" s="34"/>
      <c r="K1936" s="34"/>
      <c r="L1936" s="38"/>
      <c r="M1936" s="212"/>
      <c r="N1936" s="213"/>
      <c r="O1936" s="85"/>
      <c r="P1936" s="85"/>
      <c r="Q1936" s="85"/>
      <c r="R1936" s="85"/>
      <c r="S1936" s="85"/>
      <c r="T1936" s="86"/>
      <c r="U1936" s="32"/>
      <c r="V1936" s="32"/>
      <c r="W1936" s="32"/>
      <c r="X1936" s="32"/>
      <c r="Y1936" s="32"/>
      <c r="Z1936" s="32"/>
      <c r="AA1936" s="32"/>
      <c r="AB1936" s="32"/>
      <c r="AC1936" s="32"/>
      <c r="AD1936" s="32"/>
      <c r="AE1936" s="32"/>
      <c r="AT1936" s="11" t="s">
        <v>117</v>
      </c>
      <c r="AU1936" s="11" t="s">
        <v>76</v>
      </c>
    </row>
    <row r="1937" s="2" customFormat="1" ht="16.5" customHeight="1">
      <c r="A1937" s="32"/>
      <c r="B1937" s="33"/>
      <c r="C1937" s="196" t="s">
        <v>3286</v>
      </c>
      <c r="D1937" s="196" t="s">
        <v>108</v>
      </c>
      <c r="E1937" s="197" t="s">
        <v>3287</v>
      </c>
      <c r="F1937" s="198" t="s">
        <v>3288</v>
      </c>
      <c r="G1937" s="199" t="s">
        <v>121</v>
      </c>
      <c r="H1937" s="200">
        <v>30</v>
      </c>
      <c r="I1937" s="201"/>
      <c r="J1937" s="202">
        <f>ROUND(I1937*H1937,2)</f>
        <v>0</v>
      </c>
      <c r="K1937" s="203"/>
      <c r="L1937" s="38"/>
      <c r="M1937" s="204" t="s">
        <v>1</v>
      </c>
      <c r="N1937" s="205" t="s">
        <v>41</v>
      </c>
      <c r="O1937" s="85"/>
      <c r="P1937" s="206">
        <f>O1937*H1937</f>
        <v>0</v>
      </c>
      <c r="Q1937" s="206">
        <v>0</v>
      </c>
      <c r="R1937" s="206">
        <f>Q1937*H1937</f>
        <v>0</v>
      </c>
      <c r="S1937" s="206">
        <v>0</v>
      </c>
      <c r="T1937" s="207">
        <f>S1937*H1937</f>
        <v>0</v>
      </c>
      <c r="U1937" s="32"/>
      <c r="V1937" s="32"/>
      <c r="W1937" s="32"/>
      <c r="X1937" s="32"/>
      <c r="Y1937" s="32"/>
      <c r="Z1937" s="32"/>
      <c r="AA1937" s="32"/>
      <c r="AB1937" s="32"/>
      <c r="AC1937" s="32"/>
      <c r="AD1937" s="32"/>
      <c r="AE1937" s="32"/>
      <c r="AR1937" s="208" t="s">
        <v>112</v>
      </c>
      <c r="AT1937" s="208" t="s">
        <v>108</v>
      </c>
      <c r="AU1937" s="208" t="s">
        <v>76</v>
      </c>
      <c r="AY1937" s="11" t="s">
        <v>113</v>
      </c>
      <c r="BE1937" s="209">
        <f>IF(N1937="základní",J1937,0)</f>
        <v>0</v>
      </c>
      <c r="BF1937" s="209">
        <f>IF(N1937="snížená",J1937,0)</f>
        <v>0</v>
      </c>
      <c r="BG1937" s="209">
        <f>IF(N1937="zákl. přenesená",J1937,0)</f>
        <v>0</v>
      </c>
      <c r="BH1937" s="209">
        <f>IF(N1937="sníž. přenesená",J1937,0)</f>
        <v>0</v>
      </c>
      <c r="BI1937" s="209">
        <f>IF(N1937="nulová",J1937,0)</f>
        <v>0</v>
      </c>
      <c r="BJ1937" s="11" t="s">
        <v>84</v>
      </c>
      <c r="BK1937" s="209">
        <f>ROUND(I1937*H1937,2)</f>
        <v>0</v>
      </c>
      <c r="BL1937" s="11" t="s">
        <v>112</v>
      </c>
      <c r="BM1937" s="208" t="s">
        <v>3289</v>
      </c>
    </row>
    <row r="1938" s="2" customFormat="1">
      <c r="A1938" s="32"/>
      <c r="B1938" s="33"/>
      <c r="C1938" s="34"/>
      <c r="D1938" s="210" t="s">
        <v>115</v>
      </c>
      <c r="E1938" s="34"/>
      <c r="F1938" s="211" t="s">
        <v>3290</v>
      </c>
      <c r="G1938" s="34"/>
      <c r="H1938" s="34"/>
      <c r="I1938" s="134"/>
      <c r="J1938" s="34"/>
      <c r="K1938" s="34"/>
      <c r="L1938" s="38"/>
      <c r="M1938" s="212"/>
      <c r="N1938" s="213"/>
      <c r="O1938" s="85"/>
      <c r="P1938" s="85"/>
      <c r="Q1938" s="85"/>
      <c r="R1938" s="85"/>
      <c r="S1938" s="85"/>
      <c r="T1938" s="86"/>
      <c r="U1938" s="32"/>
      <c r="V1938" s="32"/>
      <c r="W1938" s="32"/>
      <c r="X1938" s="32"/>
      <c r="Y1938" s="32"/>
      <c r="Z1938" s="32"/>
      <c r="AA1938" s="32"/>
      <c r="AB1938" s="32"/>
      <c r="AC1938" s="32"/>
      <c r="AD1938" s="32"/>
      <c r="AE1938" s="32"/>
      <c r="AT1938" s="11" t="s">
        <v>115</v>
      </c>
      <c r="AU1938" s="11" t="s">
        <v>76</v>
      </c>
    </row>
    <row r="1939" s="2" customFormat="1">
      <c r="A1939" s="32"/>
      <c r="B1939" s="33"/>
      <c r="C1939" s="34"/>
      <c r="D1939" s="210" t="s">
        <v>117</v>
      </c>
      <c r="E1939" s="34"/>
      <c r="F1939" s="214" t="s">
        <v>3291</v>
      </c>
      <c r="G1939" s="34"/>
      <c r="H1939" s="34"/>
      <c r="I1939" s="134"/>
      <c r="J1939" s="34"/>
      <c r="K1939" s="34"/>
      <c r="L1939" s="38"/>
      <c r="M1939" s="212"/>
      <c r="N1939" s="213"/>
      <c r="O1939" s="85"/>
      <c r="P1939" s="85"/>
      <c r="Q1939" s="85"/>
      <c r="R1939" s="85"/>
      <c r="S1939" s="85"/>
      <c r="T1939" s="86"/>
      <c r="U1939" s="32"/>
      <c r="V1939" s="32"/>
      <c r="W1939" s="32"/>
      <c r="X1939" s="32"/>
      <c r="Y1939" s="32"/>
      <c r="Z1939" s="32"/>
      <c r="AA1939" s="32"/>
      <c r="AB1939" s="32"/>
      <c r="AC1939" s="32"/>
      <c r="AD1939" s="32"/>
      <c r="AE1939" s="32"/>
      <c r="AT1939" s="11" t="s">
        <v>117</v>
      </c>
      <c r="AU1939" s="11" t="s">
        <v>76</v>
      </c>
    </row>
    <row r="1940" s="2" customFormat="1" ht="16.5" customHeight="1">
      <c r="A1940" s="32"/>
      <c r="B1940" s="33"/>
      <c r="C1940" s="196" t="s">
        <v>3292</v>
      </c>
      <c r="D1940" s="196" t="s">
        <v>108</v>
      </c>
      <c r="E1940" s="197" t="s">
        <v>3293</v>
      </c>
      <c r="F1940" s="198" t="s">
        <v>3294</v>
      </c>
      <c r="G1940" s="199" t="s">
        <v>121</v>
      </c>
      <c r="H1940" s="200">
        <v>30</v>
      </c>
      <c r="I1940" s="201"/>
      <c r="J1940" s="202">
        <f>ROUND(I1940*H1940,2)</f>
        <v>0</v>
      </c>
      <c r="K1940" s="203"/>
      <c r="L1940" s="38"/>
      <c r="M1940" s="204" t="s">
        <v>1</v>
      </c>
      <c r="N1940" s="205" t="s">
        <v>41</v>
      </c>
      <c r="O1940" s="85"/>
      <c r="P1940" s="206">
        <f>O1940*H1940</f>
        <v>0</v>
      </c>
      <c r="Q1940" s="206">
        <v>0</v>
      </c>
      <c r="R1940" s="206">
        <f>Q1940*H1940</f>
        <v>0</v>
      </c>
      <c r="S1940" s="206">
        <v>0</v>
      </c>
      <c r="T1940" s="207">
        <f>S1940*H1940</f>
        <v>0</v>
      </c>
      <c r="U1940" s="32"/>
      <c r="V1940" s="32"/>
      <c r="W1940" s="32"/>
      <c r="X1940" s="32"/>
      <c r="Y1940" s="32"/>
      <c r="Z1940" s="32"/>
      <c r="AA1940" s="32"/>
      <c r="AB1940" s="32"/>
      <c r="AC1940" s="32"/>
      <c r="AD1940" s="32"/>
      <c r="AE1940" s="32"/>
      <c r="AR1940" s="208" t="s">
        <v>112</v>
      </c>
      <c r="AT1940" s="208" t="s">
        <v>108</v>
      </c>
      <c r="AU1940" s="208" t="s">
        <v>76</v>
      </c>
      <c r="AY1940" s="11" t="s">
        <v>113</v>
      </c>
      <c r="BE1940" s="209">
        <f>IF(N1940="základní",J1940,0)</f>
        <v>0</v>
      </c>
      <c r="BF1940" s="209">
        <f>IF(N1940="snížená",J1940,0)</f>
        <v>0</v>
      </c>
      <c r="BG1940" s="209">
        <f>IF(N1940="zákl. přenesená",J1940,0)</f>
        <v>0</v>
      </c>
      <c r="BH1940" s="209">
        <f>IF(N1940="sníž. přenesená",J1940,0)</f>
        <v>0</v>
      </c>
      <c r="BI1940" s="209">
        <f>IF(N1940="nulová",J1940,0)</f>
        <v>0</v>
      </c>
      <c r="BJ1940" s="11" t="s">
        <v>84</v>
      </c>
      <c r="BK1940" s="209">
        <f>ROUND(I1940*H1940,2)</f>
        <v>0</v>
      </c>
      <c r="BL1940" s="11" t="s">
        <v>112</v>
      </c>
      <c r="BM1940" s="208" t="s">
        <v>3295</v>
      </c>
    </row>
    <row r="1941" s="2" customFormat="1">
      <c r="A1941" s="32"/>
      <c r="B1941" s="33"/>
      <c r="C1941" s="34"/>
      <c r="D1941" s="210" t="s">
        <v>115</v>
      </c>
      <c r="E1941" s="34"/>
      <c r="F1941" s="211" t="s">
        <v>3296</v>
      </c>
      <c r="G1941" s="34"/>
      <c r="H1941" s="34"/>
      <c r="I1941" s="134"/>
      <c r="J1941" s="34"/>
      <c r="K1941" s="34"/>
      <c r="L1941" s="38"/>
      <c r="M1941" s="212"/>
      <c r="N1941" s="213"/>
      <c r="O1941" s="85"/>
      <c r="P1941" s="85"/>
      <c r="Q1941" s="85"/>
      <c r="R1941" s="85"/>
      <c r="S1941" s="85"/>
      <c r="T1941" s="86"/>
      <c r="U1941" s="32"/>
      <c r="V1941" s="32"/>
      <c r="W1941" s="32"/>
      <c r="X1941" s="32"/>
      <c r="Y1941" s="32"/>
      <c r="Z1941" s="32"/>
      <c r="AA1941" s="32"/>
      <c r="AB1941" s="32"/>
      <c r="AC1941" s="32"/>
      <c r="AD1941" s="32"/>
      <c r="AE1941" s="32"/>
      <c r="AT1941" s="11" t="s">
        <v>115</v>
      </c>
      <c r="AU1941" s="11" t="s">
        <v>76</v>
      </c>
    </row>
    <row r="1942" s="2" customFormat="1">
      <c r="A1942" s="32"/>
      <c r="B1942" s="33"/>
      <c r="C1942" s="34"/>
      <c r="D1942" s="210" t="s">
        <v>117</v>
      </c>
      <c r="E1942" s="34"/>
      <c r="F1942" s="214" t="s">
        <v>3291</v>
      </c>
      <c r="G1942" s="34"/>
      <c r="H1942" s="34"/>
      <c r="I1942" s="134"/>
      <c r="J1942" s="34"/>
      <c r="K1942" s="34"/>
      <c r="L1942" s="38"/>
      <c r="M1942" s="212"/>
      <c r="N1942" s="213"/>
      <c r="O1942" s="85"/>
      <c r="P1942" s="85"/>
      <c r="Q1942" s="85"/>
      <c r="R1942" s="85"/>
      <c r="S1942" s="85"/>
      <c r="T1942" s="86"/>
      <c r="U1942" s="32"/>
      <c r="V1942" s="32"/>
      <c r="W1942" s="32"/>
      <c r="X1942" s="32"/>
      <c r="Y1942" s="32"/>
      <c r="Z1942" s="32"/>
      <c r="AA1942" s="32"/>
      <c r="AB1942" s="32"/>
      <c r="AC1942" s="32"/>
      <c r="AD1942" s="32"/>
      <c r="AE1942" s="32"/>
      <c r="AT1942" s="11" t="s">
        <v>117</v>
      </c>
      <c r="AU1942" s="11" t="s">
        <v>76</v>
      </c>
    </row>
    <row r="1943" s="2" customFormat="1" ht="16.5" customHeight="1">
      <c r="A1943" s="32"/>
      <c r="B1943" s="33"/>
      <c r="C1943" s="196" t="s">
        <v>3297</v>
      </c>
      <c r="D1943" s="196" t="s">
        <v>108</v>
      </c>
      <c r="E1943" s="197" t="s">
        <v>3298</v>
      </c>
      <c r="F1943" s="198" t="s">
        <v>3299</v>
      </c>
      <c r="G1943" s="199" t="s">
        <v>121</v>
      </c>
      <c r="H1943" s="200">
        <v>25</v>
      </c>
      <c r="I1943" s="201"/>
      <c r="J1943" s="202">
        <f>ROUND(I1943*H1943,2)</f>
        <v>0</v>
      </c>
      <c r="K1943" s="203"/>
      <c r="L1943" s="38"/>
      <c r="M1943" s="204" t="s">
        <v>1</v>
      </c>
      <c r="N1943" s="205" t="s">
        <v>41</v>
      </c>
      <c r="O1943" s="85"/>
      <c r="P1943" s="206">
        <f>O1943*H1943</f>
        <v>0</v>
      </c>
      <c r="Q1943" s="206">
        <v>0</v>
      </c>
      <c r="R1943" s="206">
        <f>Q1943*H1943</f>
        <v>0</v>
      </c>
      <c r="S1943" s="206">
        <v>0</v>
      </c>
      <c r="T1943" s="207">
        <f>S1943*H1943</f>
        <v>0</v>
      </c>
      <c r="U1943" s="32"/>
      <c r="V1943" s="32"/>
      <c r="W1943" s="32"/>
      <c r="X1943" s="32"/>
      <c r="Y1943" s="32"/>
      <c r="Z1943" s="32"/>
      <c r="AA1943" s="32"/>
      <c r="AB1943" s="32"/>
      <c r="AC1943" s="32"/>
      <c r="AD1943" s="32"/>
      <c r="AE1943" s="32"/>
      <c r="AR1943" s="208" t="s">
        <v>112</v>
      </c>
      <c r="AT1943" s="208" t="s">
        <v>108</v>
      </c>
      <c r="AU1943" s="208" t="s">
        <v>76</v>
      </c>
      <c r="AY1943" s="11" t="s">
        <v>113</v>
      </c>
      <c r="BE1943" s="209">
        <f>IF(N1943="základní",J1943,0)</f>
        <v>0</v>
      </c>
      <c r="BF1943" s="209">
        <f>IF(N1943="snížená",J1943,0)</f>
        <v>0</v>
      </c>
      <c r="BG1943" s="209">
        <f>IF(N1943="zákl. přenesená",J1943,0)</f>
        <v>0</v>
      </c>
      <c r="BH1943" s="209">
        <f>IF(N1943="sníž. přenesená",J1943,0)</f>
        <v>0</v>
      </c>
      <c r="BI1943" s="209">
        <f>IF(N1943="nulová",J1943,0)</f>
        <v>0</v>
      </c>
      <c r="BJ1943" s="11" t="s">
        <v>84</v>
      </c>
      <c r="BK1943" s="209">
        <f>ROUND(I1943*H1943,2)</f>
        <v>0</v>
      </c>
      <c r="BL1943" s="11" t="s">
        <v>112</v>
      </c>
      <c r="BM1943" s="208" t="s">
        <v>3300</v>
      </c>
    </row>
    <row r="1944" s="2" customFormat="1">
      <c r="A1944" s="32"/>
      <c r="B1944" s="33"/>
      <c r="C1944" s="34"/>
      <c r="D1944" s="210" t="s">
        <v>115</v>
      </c>
      <c r="E1944" s="34"/>
      <c r="F1944" s="211" t="s">
        <v>3301</v>
      </c>
      <c r="G1944" s="34"/>
      <c r="H1944" s="34"/>
      <c r="I1944" s="134"/>
      <c r="J1944" s="34"/>
      <c r="K1944" s="34"/>
      <c r="L1944" s="38"/>
      <c r="M1944" s="212"/>
      <c r="N1944" s="213"/>
      <c r="O1944" s="85"/>
      <c r="P1944" s="85"/>
      <c r="Q1944" s="85"/>
      <c r="R1944" s="85"/>
      <c r="S1944" s="85"/>
      <c r="T1944" s="86"/>
      <c r="U1944" s="32"/>
      <c r="V1944" s="32"/>
      <c r="W1944" s="32"/>
      <c r="X1944" s="32"/>
      <c r="Y1944" s="32"/>
      <c r="Z1944" s="32"/>
      <c r="AA1944" s="32"/>
      <c r="AB1944" s="32"/>
      <c r="AC1944" s="32"/>
      <c r="AD1944" s="32"/>
      <c r="AE1944" s="32"/>
      <c r="AT1944" s="11" t="s">
        <v>115</v>
      </c>
      <c r="AU1944" s="11" t="s">
        <v>76</v>
      </c>
    </row>
    <row r="1945" s="2" customFormat="1">
      <c r="A1945" s="32"/>
      <c r="B1945" s="33"/>
      <c r="C1945" s="34"/>
      <c r="D1945" s="210" t="s">
        <v>117</v>
      </c>
      <c r="E1945" s="34"/>
      <c r="F1945" s="214" t="s">
        <v>3291</v>
      </c>
      <c r="G1945" s="34"/>
      <c r="H1945" s="34"/>
      <c r="I1945" s="134"/>
      <c r="J1945" s="34"/>
      <c r="K1945" s="34"/>
      <c r="L1945" s="38"/>
      <c r="M1945" s="212"/>
      <c r="N1945" s="213"/>
      <c r="O1945" s="85"/>
      <c r="P1945" s="85"/>
      <c r="Q1945" s="85"/>
      <c r="R1945" s="85"/>
      <c r="S1945" s="85"/>
      <c r="T1945" s="86"/>
      <c r="U1945" s="32"/>
      <c r="V1945" s="32"/>
      <c r="W1945" s="32"/>
      <c r="X1945" s="32"/>
      <c r="Y1945" s="32"/>
      <c r="Z1945" s="32"/>
      <c r="AA1945" s="32"/>
      <c r="AB1945" s="32"/>
      <c r="AC1945" s="32"/>
      <c r="AD1945" s="32"/>
      <c r="AE1945" s="32"/>
      <c r="AT1945" s="11" t="s">
        <v>117</v>
      </c>
      <c r="AU1945" s="11" t="s">
        <v>76</v>
      </c>
    </row>
    <row r="1946" s="2" customFormat="1" ht="16.5" customHeight="1">
      <c r="A1946" s="32"/>
      <c r="B1946" s="33"/>
      <c r="C1946" s="196" t="s">
        <v>3302</v>
      </c>
      <c r="D1946" s="196" t="s">
        <v>108</v>
      </c>
      <c r="E1946" s="197" t="s">
        <v>3303</v>
      </c>
      <c r="F1946" s="198" t="s">
        <v>3304</v>
      </c>
      <c r="G1946" s="199" t="s">
        <v>121</v>
      </c>
      <c r="H1946" s="200">
        <v>25</v>
      </c>
      <c r="I1946" s="201"/>
      <c r="J1946" s="202">
        <f>ROUND(I1946*H1946,2)</f>
        <v>0</v>
      </c>
      <c r="K1946" s="203"/>
      <c r="L1946" s="38"/>
      <c r="M1946" s="204" t="s">
        <v>1</v>
      </c>
      <c r="N1946" s="205" t="s">
        <v>41</v>
      </c>
      <c r="O1946" s="85"/>
      <c r="P1946" s="206">
        <f>O1946*H1946</f>
        <v>0</v>
      </c>
      <c r="Q1946" s="206">
        <v>0</v>
      </c>
      <c r="R1946" s="206">
        <f>Q1946*H1946</f>
        <v>0</v>
      </c>
      <c r="S1946" s="206">
        <v>0</v>
      </c>
      <c r="T1946" s="207">
        <f>S1946*H1946</f>
        <v>0</v>
      </c>
      <c r="U1946" s="32"/>
      <c r="V1946" s="32"/>
      <c r="W1946" s="32"/>
      <c r="X1946" s="32"/>
      <c r="Y1946" s="32"/>
      <c r="Z1946" s="32"/>
      <c r="AA1946" s="32"/>
      <c r="AB1946" s="32"/>
      <c r="AC1946" s="32"/>
      <c r="AD1946" s="32"/>
      <c r="AE1946" s="32"/>
      <c r="AR1946" s="208" t="s">
        <v>112</v>
      </c>
      <c r="AT1946" s="208" t="s">
        <v>108</v>
      </c>
      <c r="AU1946" s="208" t="s">
        <v>76</v>
      </c>
      <c r="AY1946" s="11" t="s">
        <v>113</v>
      </c>
      <c r="BE1946" s="209">
        <f>IF(N1946="základní",J1946,0)</f>
        <v>0</v>
      </c>
      <c r="BF1946" s="209">
        <f>IF(N1946="snížená",J1946,0)</f>
        <v>0</v>
      </c>
      <c r="BG1946" s="209">
        <f>IF(N1946="zákl. přenesená",J1946,0)</f>
        <v>0</v>
      </c>
      <c r="BH1946" s="209">
        <f>IF(N1946="sníž. přenesená",J1946,0)</f>
        <v>0</v>
      </c>
      <c r="BI1946" s="209">
        <f>IF(N1946="nulová",J1946,0)</f>
        <v>0</v>
      </c>
      <c r="BJ1946" s="11" t="s">
        <v>84</v>
      </c>
      <c r="BK1946" s="209">
        <f>ROUND(I1946*H1946,2)</f>
        <v>0</v>
      </c>
      <c r="BL1946" s="11" t="s">
        <v>112</v>
      </c>
      <c r="BM1946" s="208" t="s">
        <v>3305</v>
      </c>
    </row>
    <row r="1947" s="2" customFormat="1">
      <c r="A1947" s="32"/>
      <c r="B1947" s="33"/>
      <c r="C1947" s="34"/>
      <c r="D1947" s="210" t="s">
        <v>115</v>
      </c>
      <c r="E1947" s="34"/>
      <c r="F1947" s="211" t="s">
        <v>3306</v>
      </c>
      <c r="G1947" s="34"/>
      <c r="H1947" s="34"/>
      <c r="I1947" s="134"/>
      <c r="J1947" s="34"/>
      <c r="K1947" s="34"/>
      <c r="L1947" s="38"/>
      <c r="M1947" s="212"/>
      <c r="N1947" s="213"/>
      <c r="O1947" s="85"/>
      <c r="P1947" s="85"/>
      <c r="Q1947" s="85"/>
      <c r="R1947" s="85"/>
      <c r="S1947" s="85"/>
      <c r="T1947" s="86"/>
      <c r="U1947" s="32"/>
      <c r="V1947" s="32"/>
      <c r="W1947" s="32"/>
      <c r="X1947" s="32"/>
      <c r="Y1947" s="32"/>
      <c r="Z1947" s="32"/>
      <c r="AA1947" s="32"/>
      <c r="AB1947" s="32"/>
      <c r="AC1947" s="32"/>
      <c r="AD1947" s="32"/>
      <c r="AE1947" s="32"/>
      <c r="AT1947" s="11" t="s">
        <v>115</v>
      </c>
      <c r="AU1947" s="11" t="s">
        <v>76</v>
      </c>
    </row>
    <row r="1948" s="2" customFormat="1">
      <c r="A1948" s="32"/>
      <c r="B1948" s="33"/>
      <c r="C1948" s="34"/>
      <c r="D1948" s="210" t="s">
        <v>117</v>
      </c>
      <c r="E1948" s="34"/>
      <c r="F1948" s="214" t="s">
        <v>3291</v>
      </c>
      <c r="G1948" s="34"/>
      <c r="H1948" s="34"/>
      <c r="I1948" s="134"/>
      <c r="J1948" s="34"/>
      <c r="K1948" s="34"/>
      <c r="L1948" s="38"/>
      <c r="M1948" s="212"/>
      <c r="N1948" s="213"/>
      <c r="O1948" s="85"/>
      <c r="P1948" s="85"/>
      <c r="Q1948" s="85"/>
      <c r="R1948" s="85"/>
      <c r="S1948" s="85"/>
      <c r="T1948" s="86"/>
      <c r="U1948" s="32"/>
      <c r="V1948" s="32"/>
      <c r="W1948" s="32"/>
      <c r="X1948" s="32"/>
      <c r="Y1948" s="32"/>
      <c r="Z1948" s="32"/>
      <c r="AA1948" s="32"/>
      <c r="AB1948" s="32"/>
      <c r="AC1948" s="32"/>
      <c r="AD1948" s="32"/>
      <c r="AE1948" s="32"/>
      <c r="AT1948" s="11" t="s">
        <v>117</v>
      </c>
      <c r="AU1948" s="11" t="s">
        <v>76</v>
      </c>
    </row>
    <row r="1949" s="2" customFormat="1" ht="16.5" customHeight="1">
      <c r="A1949" s="32"/>
      <c r="B1949" s="33"/>
      <c r="C1949" s="196" t="s">
        <v>3307</v>
      </c>
      <c r="D1949" s="196" t="s">
        <v>108</v>
      </c>
      <c r="E1949" s="197" t="s">
        <v>3308</v>
      </c>
      <c r="F1949" s="198" t="s">
        <v>3309</v>
      </c>
      <c r="G1949" s="199" t="s">
        <v>121</v>
      </c>
      <c r="H1949" s="200">
        <v>20</v>
      </c>
      <c r="I1949" s="201"/>
      <c r="J1949" s="202">
        <f>ROUND(I1949*H1949,2)</f>
        <v>0</v>
      </c>
      <c r="K1949" s="203"/>
      <c r="L1949" s="38"/>
      <c r="M1949" s="204" t="s">
        <v>1</v>
      </c>
      <c r="N1949" s="205" t="s">
        <v>41</v>
      </c>
      <c r="O1949" s="85"/>
      <c r="P1949" s="206">
        <f>O1949*H1949</f>
        <v>0</v>
      </c>
      <c r="Q1949" s="206">
        <v>0</v>
      </c>
      <c r="R1949" s="206">
        <f>Q1949*H1949</f>
        <v>0</v>
      </c>
      <c r="S1949" s="206">
        <v>0</v>
      </c>
      <c r="T1949" s="207">
        <f>S1949*H1949</f>
        <v>0</v>
      </c>
      <c r="U1949" s="32"/>
      <c r="V1949" s="32"/>
      <c r="W1949" s="32"/>
      <c r="X1949" s="32"/>
      <c r="Y1949" s="32"/>
      <c r="Z1949" s="32"/>
      <c r="AA1949" s="32"/>
      <c r="AB1949" s="32"/>
      <c r="AC1949" s="32"/>
      <c r="AD1949" s="32"/>
      <c r="AE1949" s="32"/>
      <c r="AR1949" s="208" t="s">
        <v>112</v>
      </c>
      <c r="AT1949" s="208" t="s">
        <v>108</v>
      </c>
      <c r="AU1949" s="208" t="s">
        <v>76</v>
      </c>
      <c r="AY1949" s="11" t="s">
        <v>113</v>
      </c>
      <c r="BE1949" s="209">
        <f>IF(N1949="základní",J1949,0)</f>
        <v>0</v>
      </c>
      <c r="BF1949" s="209">
        <f>IF(N1949="snížená",J1949,0)</f>
        <v>0</v>
      </c>
      <c r="BG1949" s="209">
        <f>IF(N1949="zákl. přenesená",J1949,0)</f>
        <v>0</v>
      </c>
      <c r="BH1949" s="209">
        <f>IF(N1949="sníž. přenesená",J1949,0)</f>
        <v>0</v>
      </c>
      <c r="BI1949" s="209">
        <f>IF(N1949="nulová",J1949,0)</f>
        <v>0</v>
      </c>
      <c r="BJ1949" s="11" t="s">
        <v>84</v>
      </c>
      <c r="BK1949" s="209">
        <f>ROUND(I1949*H1949,2)</f>
        <v>0</v>
      </c>
      <c r="BL1949" s="11" t="s">
        <v>112</v>
      </c>
      <c r="BM1949" s="208" t="s">
        <v>3310</v>
      </c>
    </row>
    <row r="1950" s="2" customFormat="1">
      <c r="A1950" s="32"/>
      <c r="B1950" s="33"/>
      <c r="C1950" s="34"/>
      <c r="D1950" s="210" t="s">
        <v>115</v>
      </c>
      <c r="E1950" s="34"/>
      <c r="F1950" s="211" t="s">
        <v>3311</v>
      </c>
      <c r="G1950" s="34"/>
      <c r="H1950" s="34"/>
      <c r="I1950" s="134"/>
      <c r="J1950" s="34"/>
      <c r="K1950" s="34"/>
      <c r="L1950" s="38"/>
      <c r="M1950" s="212"/>
      <c r="N1950" s="213"/>
      <c r="O1950" s="85"/>
      <c r="P1950" s="85"/>
      <c r="Q1950" s="85"/>
      <c r="R1950" s="85"/>
      <c r="S1950" s="85"/>
      <c r="T1950" s="86"/>
      <c r="U1950" s="32"/>
      <c r="V1950" s="32"/>
      <c r="W1950" s="32"/>
      <c r="X1950" s="32"/>
      <c r="Y1950" s="32"/>
      <c r="Z1950" s="32"/>
      <c r="AA1950" s="32"/>
      <c r="AB1950" s="32"/>
      <c r="AC1950" s="32"/>
      <c r="AD1950" s="32"/>
      <c r="AE1950" s="32"/>
      <c r="AT1950" s="11" t="s">
        <v>115</v>
      </c>
      <c r="AU1950" s="11" t="s">
        <v>76</v>
      </c>
    </row>
    <row r="1951" s="2" customFormat="1">
      <c r="A1951" s="32"/>
      <c r="B1951" s="33"/>
      <c r="C1951" s="34"/>
      <c r="D1951" s="210" t="s">
        <v>117</v>
      </c>
      <c r="E1951" s="34"/>
      <c r="F1951" s="214" t="s">
        <v>3291</v>
      </c>
      <c r="G1951" s="34"/>
      <c r="H1951" s="34"/>
      <c r="I1951" s="134"/>
      <c r="J1951" s="34"/>
      <c r="K1951" s="34"/>
      <c r="L1951" s="38"/>
      <c r="M1951" s="212"/>
      <c r="N1951" s="213"/>
      <c r="O1951" s="85"/>
      <c r="P1951" s="85"/>
      <c r="Q1951" s="85"/>
      <c r="R1951" s="85"/>
      <c r="S1951" s="85"/>
      <c r="T1951" s="86"/>
      <c r="U1951" s="32"/>
      <c r="V1951" s="32"/>
      <c r="W1951" s="32"/>
      <c r="X1951" s="32"/>
      <c r="Y1951" s="32"/>
      <c r="Z1951" s="32"/>
      <c r="AA1951" s="32"/>
      <c r="AB1951" s="32"/>
      <c r="AC1951" s="32"/>
      <c r="AD1951" s="32"/>
      <c r="AE1951" s="32"/>
      <c r="AT1951" s="11" t="s">
        <v>117</v>
      </c>
      <c r="AU1951" s="11" t="s">
        <v>76</v>
      </c>
    </row>
    <row r="1952" s="2" customFormat="1" ht="16.5" customHeight="1">
      <c r="A1952" s="32"/>
      <c r="B1952" s="33"/>
      <c r="C1952" s="196" t="s">
        <v>3312</v>
      </c>
      <c r="D1952" s="196" t="s">
        <v>108</v>
      </c>
      <c r="E1952" s="197" t="s">
        <v>3313</v>
      </c>
      <c r="F1952" s="198" t="s">
        <v>3314</v>
      </c>
      <c r="G1952" s="199" t="s">
        <v>121</v>
      </c>
      <c r="H1952" s="200">
        <v>10</v>
      </c>
      <c r="I1952" s="201"/>
      <c r="J1952" s="202">
        <f>ROUND(I1952*H1952,2)</f>
        <v>0</v>
      </c>
      <c r="K1952" s="203"/>
      <c r="L1952" s="38"/>
      <c r="M1952" s="204" t="s">
        <v>1</v>
      </c>
      <c r="N1952" s="205" t="s">
        <v>41</v>
      </c>
      <c r="O1952" s="85"/>
      <c r="P1952" s="206">
        <f>O1952*H1952</f>
        <v>0</v>
      </c>
      <c r="Q1952" s="206">
        <v>0</v>
      </c>
      <c r="R1952" s="206">
        <f>Q1952*H1952</f>
        <v>0</v>
      </c>
      <c r="S1952" s="206">
        <v>0</v>
      </c>
      <c r="T1952" s="207">
        <f>S1952*H1952</f>
        <v>0</v>
      </c>
      <c r="U1952" s="32"/>
      <c r="V1952" s="32"/>
      <c r="W1952" s="32"/>
      <c r="X1952" s="32"/>
      <c r="Y1952" s="32"/>
      <c r="Z1952" s="32"/>
      <c r="AA1952" s="32"/>
      <c r="AB1952" s="32"/>
      <c r="AC1952" s="32"/>
      <c r="AD1952" s="32"/>
      <c r="AE1952" s="32"/>
      <c r="AR1952" s="208" t="s">
        <v>112</v>
      </c>
      <c r="AT1952" s="208" t="s">
        <v>108</v>
      </c>
      <c r="AU1952" s="208" t="s">
        <v>76</v>
      </c>
      <c r="AY1952" s="11" t="s">
        <v>113</v>
      </c>
      <c r="BE1952" s="209">
        <f>IF(N1952="základní",J1952,0)</f>
        <v>0</v>
      </c>
      <c r="BF1952" s="209">
        <f>IF(N1952="snížená",J1952,0)</f>
        <v>0</v>
      </c>
      <c r="BG1952" s="209">
        <f>IF(N1952="zákl. přenesená",J1952,0)</f>
        <v>0</v>
      </c>
      <c r="BH1952" s="209">
        <f>IF(N1952="sníž. přenesená",J1952,0)</f>
        <v>0</v>
      </c>
      <c r="BI1952" s="209">
        <f>IF(N1952="nulová",J1952,0)</f>
        <v>0</v>
      </c>
      <c r="BJ1952" s="11" t="s">
        <v>84</v>
      </c>
      <c r="BK1952" s="209">
        <f>ROUND(I1952*H1952,2)</f>
        <v>0</v>
      </c>
      <c r="BL1952" s="11" t="s">
        <v>112</v>
      </c>
      <c r="BM1952" s="208" t="s">
        <v>3315</v>
      </c>
    </row>
    <row r="1953" s="2" customFormat="1">
      <c r="A1953" s="32"/>
      <c r="B1953" s="33"/>
      <c r="C1953" s="34"/>
      <c r="D1953" s="210" t="s">
        <v>115</v>
      </c>
      <c r="E1953" s="34"/>
      <c r="F1953" s="211" t="s">
        <v>3316</v>
      </c>
      <c r="G1953" s="34"/>
      <c r="H1953" s="34"/>
      <c r="I1953" s="134"/>
      <c r="J1953" s="34"/>
      <c r="K1953" s="34"/>
      <c r="L1953" s="38"/>
      <c r="M1953" s="212"/>
      <c r="N1953" s="213"/>
      <c r="O1953" s="85"/>
      <c r="P1953" s="85"/>
      <c r="Q1953" s="85"/>
      <c r="R1953" s="85"/>
      <c r="S1953" s="85"/>
      <c r="T1953" s="86"/>
      <c r="U1953" s="32"/>
      <c r="V1953" s="32"/>
      <c r="W1953" s="32"/>
      <c r="X1953" s="32"/>
      <c r="Y1953" s="32"/>
      <c r="Z1953" s="32"/>
      <c r="AA1953" s="32"/>
      <c r="AB1953" s="32"/>
      <c r="AC1953" s="32"/>
      <c r="AD1953" s="32"/>
      <c r="AE1953" s="32"/>
      <c r="AT1953" s="11" t="s">
        <v>115</v>
      </c>
      <c r="AU1953" s="11" t="s">
        <v>76</v>
      </c>
    </row>
    <row r="1954" s="2" customFormat="1">
      <c r="A1954" s="32"/>
      <c r="B1954" s="33"/>
      <c r="C1954" s="34"/>
      <c r="D1954" s="210" t="s">
        <v>117</v>
      </c>
      <c r="E1954" s="34"/>
      <c r="F1954" s="214" t="s">
        <v>2431</v>
      </c>
      <c r="G1954" s="34"/>
      <c r="H1954" s="34"/>
      <c r="I1954" s="134"/>
      <c r="J1954" s="34"/>
      <c r="K1954" s="34"/>
      <c r="L1954" s="38"/>
      <c r="M1954" s="212"/>
      <c r="N1954" s="213"/>
      <c r="O1954" s="85"/>
      <c r="P1954" s="85"/>
      <c r="Q1954" s="85"/>
      <c r="R1954" s="85"/>
      <c r="S1954" s="85"/>
      <c r="T1954" s="86"/>
      <c r="U1954" s="32"/>
      <c r="V1954" s="32"/>
      <c r="W1954" s="32"/>
      <c r="X1954" s="32"/>
      <c r="Y1954" s="32"/>
      <c r="Z1954" s="32"/>
      <c r="AA1954" s="32"/>
      <c r="AB1954" s="32"/>
      <c r="AC1954" s="32"/>
      <c r="AD1954" s="32"/>
      <c r="AE1954" s="32"/>
      <c r="AT1954" s="11" t="s">
        <v>117</v>
      </c>
      <c r="AU1954" s="11" t="s">
        <v>76</v>
      </c>
    </row>
    <row r="1955" s="2" customFormat="1" ht="16.5" customHeight="1">
      <c r="A1955" s="32"/>
      <c r="B1955" s="33"/>
      <c r="C1955" s="196" t="s">
        <v>3317</v>
      </c>
      <c r="D1955" s="196" t="s">
        <v>108</v>
      </c>
      <c r="E1955" s="197" t="s">
        <v>3318</v>
      </c>
      <c r="F1955" s="198" t="s">
        <v>3319</v>
      </c>
      <c r="G1955" s="199" t="s">
        <v>121</v>
      </c>
      <c r="H1955" s="200">
        <v>10</v>
      </c>
      <c r="I1955" s="201"/>
      <c r="J1955" s="202">
        <f>ROUND(I1955*H1955,2)</f>
        <v>0</v>
      </c>
      <c r="K1955" s="203"/>
      <c r="L1955" s="38"/>
      <c r="M1955" s="204" t="s">
        <v>1</v>
      </c>
      <c r="N1955" s="205" t="s">
        <v>41</v>
      </c>
      <c r="O1955" s="85"/>
      <c r="P1955" s="206">
        <f>O1955*H1955</f>
        <v>0</v>
      </c>
      <c r="Q1955" s="206">
        <v>0</v>
      </c>
      <c r="R1955" s="206">
        <f>Q1955*H1955</f>
        <v>0</v>
      </c>
      <c r="S1955" s="206">
        <v>0</v>
      </c>
      <c r="T1955" s="207">
        <f>S1955*H1955</f>
        <v>0</v>
      </c>
      <c r="U1955" s="32"/>
      <c r="V1955" s="32"/>
      <c r="W1955" s="32"/>
      <c r="X1955" s="32"/>
      <c r="Y1955" s="32"/>
      <c r="Z1955" s="32"/>
      <c r="AA1955" s="32"/>
      <c r="AB1955" s="32"/>
      <c r="AC1955" s="32"/>
      <c r="AD1955" s="32"/>
      <c r="AE1955" s="32"/>
      <c r="AR1955" s="208" t="s">
        <v>112</v>
      </c>
      <c r="AT1955" s="208" t="s">
        <v>108</v>
      </c>
      <c r="AU1955" s="208" t="s">
        <v>76</v>
      </c>
      <c r="AY1955" s="11" t="s">
        <v>113</v>
      </c>
      <c r="BE1955" s="209">
        <f>IF(N1955="základní",J1955,0)</f>
        <v>0</v>
      </c>
      <c r="BF1955" s="209">
        <f>IF(N1955="snížená",J1955,0)</f>
        <v>0</v>
      </c>
      <c r="BG1955" s="209">
        <f>IF(N1955="zákl. přenesená",J1955,0)</f>
        <v>0</v>
      </c>
      <c r="BH1955" s="209">
        <f>IF(N1955="sníž. přenesená",J1955,0)</f>
        <v>0</v>
      </c>
      <c r="BI1955" s="209">
        <f>IF(N1955="nulová",J1955,0)</f>
        <v>0</v>
      </c>
      <c r="BJ1955" s="11" t="s">
        <v>84</v>
      </c>
      <c r="BK1955" s="209">
        <f>ROUND(I1955*H1955,2)</f>
        <v>0</v>
      </c>
      <c r="BL1955" s="11" t="s">
        <v>112</v>
      </c>
      <c r="BM1955" s="208" t="s">
        <v>3320</v>
      </c>
    </row>
    <row r="1956" s="2" customFormat="1">
      <c r="A1956" s="32"/>
      <c r="B1956" s="33"/>
      <c r="C1956" s="34"/>
      <c r="D1956" s="210" t="s">
        <v>115</v>
      </c>
      <c r="E1956" s="34"/>
      <c r="F1956" s="211" t="s">
        <v>3321</v>
      </c>
      <c r="G1956" s="34"/>
      <c r="H1956" s="34"/>
      <c r="I1956" s="134"/>
      <c r="J1956" s="34"/>
      <c r="K1956" s="34"/>
      <c r="L1956" s="38"/>
      <c r="M1956" s="212"/>
      <c r="N1956" s="213"/>
      <c r="O1956" s="85"/>
      <c r="P1956" s="85"/>
      <c r="Q1956" s="85"/>
      <c r="R1956" s="85"/>
      <c r="S1956" s="85"/>
      <c r="T1956" s="86"/>
      <c r="U1956" s="32"/>
      <c r="V1956" s="32"/>
      <c r="W1956" s="32"/>
      <c r="X1956" s="32"/>
      <c r="Y1956" s="32"/>
      <c r="Z1956" s="32"/>
      <c r="AA1956" s="32"/>
      <c r="AB1956" s="32"/>
      <c r="AC1956" s="32"/>
      <c r="AD1956" s="32"/>
      <c r="AE1956" s="32"/>
      <c r="AT1956" s="11" t="s">
        <v>115</v>
      </c>
      <c r="AU1956" s="11" t="s">
        <v>76</v>
      </c>
    </row>
    <row r="1957" s="2" customFormat="1">
      <c r="A1957" s="32"/>
      <c r="B1957" s="33"/>
      <c r="C1957" s="34"/>
      <c r="D1957" s="210" t="s">
        <v>117</v>
      </c>
      <c r="E1957" s="34"/>
      <c r="F1957" s="214" t="s">
        <v>2431</v>
      </c>
      <c r="G1957" s="34"/>
      <c r="H1957" s="34"/>
      <c r="I1957" s="134"/>
      <c r="J1957" s="34"/>
      <c r="K1957" s="34"/>
      <c r="L1957" s="38"/>
      <c r="M1957" s="212"/>
      <c r="N1957" s="213"/>
      <c r="O1957" s="85"/>
      <c r="P1957" s="85"/>
      <c r="Q1957" s="85"/>
      <c r="R1957" s="85"/>
      <c r="S1957" s="85"/>
      <c r="T1957" s="86"/>
      <c r="U1957" s="32"/>
      <c r="V1957" s="32"/>
      <c r="W1957" s="32"/>
      <c r="X1957" s="32"/>
      <c r="Y1957" s="32"/>
      <c r="Z1957" s="32"/>
      <c r="AA1957" s="32"/>
      <c r="AB1957" s="32"/>
      <c r="AC1957" s="32"/>
      <c r="AD1957" s="32"/>
      <c r="AE1957" s="32"/>
      <c r="AT1957" s="11" t="s">
        <v>117</v>
      </c>
      <c r="AU1957" s="11" t="s">
        <v>76</v>
      </c>
    </row>
    <row r="1958" s="2" customFormat="1" ht="16.5" customHeight="1">
      <c r="A1958" s="32"/>
      <c r="B1958" s="33"/>
      <c r="C1958" s="196" t="s">
        <v>3322</v>
      </c>
      <c r="D1958" s="196" t="s">
        <v>108</v>
      </c>
      <c r="E1958" s="197" t="s">
        <v>3323</v>
      </c>
      <c r="F1958" s="198" t="s">
        <v>3324</v>
      </c>
      <c r="G1958" s="199" t="s">
        <v>121</v>
      </c>
      <c r="H1958" s="200">
        <v>20</v>
      </c>
      <c r="I1958" s="201"/>
      <c r="J1958" s="202">
        <f>ROUND(I1958*H1958,2)</f>
        <v>0</v>
      </c>
      <c r="K1958" s="203"/>
      <c r="L1958" s="38"/>
      <c r="M1958" s="204" t="s">
        <v>1</v>
      </c>
      <c r="N1958" s="205" t="s">
        <v>41</v>
      </c>
      <c r="O1958" s="85"/>
      <c r="P1958" s="206">
        <f>O1958*H1958</f>
        <v>0</v>
      </c>
      <c r="Q1958" s="206">
        <v>0</v>
      </c>
      <c r="R1958" s="206">
        <f>Q1958*H1958</f>
        <v>0</v>
      </c>
      <c r="S1958" s="206">
        <v>0</v>
      </c>
      <c r="T1958" s="207">
        <f>S1958*H1958</f>
        <v>0</v>
      </c>
      <c r="U1958" s="32"/>
      <c r="V1958" s="32"/>
      <c r="W1958" s="32"/>
      <c r="X1958" s="32"/>
      <c r="Y1958" s="32"/>
      <c r="Z1958" s="32"/>
      <c r="AA1958" s="32"/>
      <c r="AB1958" s="32"/>
      <c r="AC1958" s="32"/>
      <c r="AD1958" s="32"/>
      <c r="AE1958" s="32"/>
      <c r="AR1958" s="208" t="s">
        <v>112</v>
      </c>
      <c r="AT1958" s="208" t="s">
        <v>108</v>
      </c>
      <c r="AU1958" s="208" t="s">
        <v>76</v>
      </c>
      <c r="AY1958" s="11" t="s">
        <v>113</v>
      </c>
      <c r="BE1958" s="209">
        <f>IF(N1958="základní",J1958,0)</f>
        <v>0</v>
      </c>
      <c r="BF1958" s="209">
        <f>IF(N1958="snížená",J1958,0)</f>
        <v>0</v>
      </c>
      <c r="BG1958" s="209">
        <f>IF(N1958="zákl. přenesená",J1958,0)</f>
        <v>0</v>
      </c>
      <c r="BH1958" s="209">
        <f>IF(N1958="sníž. přenesená",J1958,0)</f>
        <v>0</v>
      </c>
      <c r="BI1958" s="209">
        <f>IF(N1958="nulová",J1958,0)</f>
        <v>0</v>
      </c>
      <c r="BJ1958" s="11" t="s">
        <v>84</v>
      </c>
      <c r="BK1958" s="209">
        <f>ROUND(I1958*H1958,2)</f>
        <v>0</v>
      </c>
      <c r="BL1958" s="11" t="s">
        <v>112</v>
      </c>
      <c r="BM1958" s="208" t="s">
        <v>3325</v>
      </c>
    </row>
    <row r="1959" s="2" customFormat="1">
      <c r="A1959" s="32"/>
      <c r="B1959" s="33"/>
      <c r="C1959" s="34"/>
      <c r="D1959" s="210" t="s">
        <v>115</v>
      </c>
      <c r="E1959" s="34"/>
      <c r="F1959" s="211" t="s">
        <v>3326</v>
      </c>
      <c r="G1959" s="34"/>
      <c r="H1959" s="34"/>
      <c r="I1959" s="134"/>
      <c r="J1959" s="34"/>
      <c r="K1959" s="34"/>
      <c r="L1959" s="38"/>
      <c r="M1959" s="212"/>
      <c r="N1959" s="213"/>
      <c r="O1959" s="85"/>
      <c r="P1959" s="85"/>
      <c r="Q1959" s="85"/>
      <c r="R1959" s="85"/>
      <c r="S1959" s="85"/>
      <c r="T1959" s="86"/>
      <c r="U1959" s="32"/>
      <c r="V1959" s="32"/>
      <c r="W1959" s="32"/>
      <c r="X1959" s="32"/>
      <c r="Y1959" s="32"/>
      <c r="Z1959" s="32"/>
      <c r="AA1959" s="32"/>
      <c r="AB1959" s="32"/>
      <c r="AC1959" s="32"/>
      <c r="AD1959" s="32"/>
      <c r="AE1959" s="32"/>
      <c r="AT1959" s="11" t="s">
        <v>115</v>
      </c>
      <c r="AU1959" s="11" t="s">
        <v>76</v>
      </c>
    </row>
    <row r="1960" s="2" customFormat="1">
      <c r="A1960" s="32"/>
      <c r="B1960" s="33"/>
      <c r="C1960" s="34"/>
      <c r="D1960" s="210" t="s">
        <v>117</v>
      </c>
      <c r="E1960" s="34"/>
      <c r="F1960" s="214" t="s">
        <v>2431</v>
      </c>
      <c r="G1960" s="34"/>
      <c r="H1960" s="34"/>
      <c r="I1960" s="134"/>
      <c r="J1960" s="34"/>
      <c r="K1960" s="34"/>
      <c r="L1960" s="38"/>
      <c r="M1960" s="212"/>
      <c r="N1960" s="213"/>
      <c r="O1960" s="85"/>
      <c r="P1960" s="85"/>
      <c r="Q1960" s="85"/>
      <c r="R1960" s="85"/>
      <c r="S1960" s="85"/>
      <c r="T1960" s="86"/>
      <c r="U1960" s="32"/>
      <c r="V1960" s="32"/>
      <c r="W1960" s="32"/>
      <c r="X1960" s="32"/>
      <c r="Y1960" s="32"/>
      <c r="Z1960" s="32"/>
      <c r="AA1960" s="32"/>
      <c r="AB1960" s="32"/>
      <c r="AC1960" s="32"/>
      <c r="AD1960" s="32"/>
      <c r="AE1960" s="32"/>
      <c r="AT1960" s="11" t="s">
        <v>117</v>
      </c>
      <c r="AU1960" s="11" t="s">
        <v>76</v>
      </c>
    </row>
    <row r="1961" s="2" customFormat="1" ht="16.5" customHeight="1">
      <c r="A1961" s="32"/>
      <c r="B1961" s="33"/>
      <c r="C1961" s="196" t="s">
        <v>3327</v>
      </c>
      <c r="D1961" s="196" t="s">
        <v>108</v>
      </c>
      <c r="E1961" s="197" t="s">
        <v>3328</v>
      </c>
      <c r="F1961" s="198" t="s">
        <v>3329</v>
      </c>
      <c r="G1961" s="199" t="s">
        <v>121</v>
      </c>
      <c r="H1961" s="200">
        <v>20</v>
      </c>
      <c r="I1961" s="201"/>
      <c r="J1961" s="202">
        <f>ROUND(I1961*H1961,2)</f>
        <v>0</v>
      </c>
      <c r="K1961" s="203"/>
      <c r="L1961" s="38"/>
      <c r="M1961" s="204" t="s">
        <v>1</v>
      </c>
      <c r="N1961" s="205" t="s">
        <v>41</v>
      </c>
      <c r="O1961" s="85"/>
      <c r="P1961" s="206">
        <f>O1961*H1961</f>
        <v>0</v>
      </c>
      <c r="Q1961" s="206">
        <v>0</v>
      </c>
      <c r="R1961" s="206">
        <f>Q1961*H1961</f>
        <v>0</v>
      </c>
      <c r="S1961" s="206">
        <v>0</v>
      </c>
      <c r="T1961" s="207">
        <f>S1961*H1961</f>
        <v>0</v>
      </c>
      <c r="U1961" s="32"/>
      <c r="V1961" s="32"/>
      <c r="W1961" s="32"/>
      <c r="X1961" s="32"/>
      <c r="Y1961" s="32"/>
      <c r="Z1961" s="32"/>
      <c r="AA1961" s="32"/>
      <c r="AB1961" s="32"/>
      <c r="AC1961" s="32"/>
      <c r="AD1961" s="32"/>
      <c r="AE1961" s="32"/>
      <c r="AR1961" s="208" t="s">
        <v>112</v>
      </c>
      <c r="AT1961" s="208" t="s">
        <v>108</v>
      </c>
      <c r="AU1961" s="208" t="s">
        <v>76</v>
      </c>
      <c r="AY1961" s="11" t="s">
        <v>113</v>
      </c>
      <c r="BE1961" s="209">
        <f>IF(N1961="základní",J1961,0)</f>
        <v>0</v>
      </c>
      <c r="BF1961" s="209">
        <f>IF(N1961="snížená",J1961,0)</f>
        <v>0</v>
      </c>
      <c r="BG1961" s="209">
        <f>IF(N1961="zákl. přenesená",J1961,0)</f>
        <v>0</v>
      </c>
      <c r="BH1961" s="209">
        <f>IF(N1961="sníž. přenesená",J1961,0)</f>
        <v>0</v>
      </c>
      <c r="BI1961" s="209">
        <f>IF(N1961="nulová",J1961,0)</f>
        <v>0</v>
      </c>
      <c r="BJ1961" s="11" t="s">
        <v>84</v>
      </c>
      <c r="BK1961" s="209">
        <f>ROUND(I1961*H1961,2)</f>
        <v>0</v>
      </c>
      <c r="BL1961" s="11" t="s">
        <v>112</v>
      </c>
      <c r="BM1961" s="208" t="s">
        <v>3330</v>
      </c>
    </row>
    <row r="1962" s="2" customFormat="1">
      <c r="A1962" s="32"/>
      <c r="B1962" s="33"/>
      <c r="C1962" s="34"/>
      <c r="D1962" s="210" t="s">
        <v>115</v>
      </c>
      <c r="E1962" s="34"/>
      <c r="F1962" s="211" t="s">
        <v>3331</v>
      </c>
      <c r="G1962" s="34"/>
      <c r="H1962" s="34"/>
      <c r="I1962" s="134"/>
      <c r="J1962" s="34"/>
      <c r="K1962" s="34"/>
      <c r="L1962" s="38"/>
      <c r="M1962" s="212"/>
      <c r="N1962" s="213"/>
      <c r="O1962" s="85"/>
      <c r="P1962" s="85"/>
      <c r="Q1962" s="85"/>
      <c r="R1962" s="85"/>
      <c r="S1962" s="85"/>
      <c r="T1962" s="86"/>
      <c r="U1962" s="32"/>
      <c r="V1962" s="32"/>
      <c r="W1962" s="32"/>
      <c r="X1962" s="32"/>
      <c r="Y1962" s="32"/>
      <c r="Z1962" s="32"/>
      <c r="AA1962" s="32"/>
      <c r="AB1962" s="32"/>
      <c r="AC1962" s="32"/>
      <c r="AD1962" s="32"/>
      <c r="AE1962" s="32"/>
      <c r="AT1962" s="11" t="s">
        <v>115</v>
      </c>
      <c r="AU1962" s="11" t="s">
        <v>76</v>
      </c>
    </row>
    <row r="1963" s="2" customFormat="1">
      <c r="A1963" s="32"/>
      <c r="B1963" s="33"/>
      <c r="C1963" s="34"/>
      <c r="D1963" s="210" t="s">
        <v>117</v>
      </c>
      <c r="E1963" s="34"/>
      <c r="F1963" s="214" t="s">
        <v>2431</v>
      </c>
      <c r="G1963" s="34"/>
      <c r="H1963" s="34"/>
      <c r="I1963" s="134"/>
      <c r="J1963" s="34"/>
      <c r="K1963" s="34"/>
      <c r="L1963" s="38"/>
      <c r="M1963" s="212"/>
      <c r="N1963" s="213"/>
      <c r="O1963" s="85"/>
      <c r="P1963" s="85"/>
      <c r="Q1963" s="85"/>
      <c r="R1963" s="85"/>
      <c r="S1963" s="85"/>
      <c r="T1963" s="86"/>
      <c r="U1963" s="32"/>
      <c r="V1963" s="32"/>
      <c r="W1963" s="32"/>
      <c r="X1963" s="32"/>
      <c r="Y1963" s="32"/>
      <c r="Z1963" s="32"/>
      <c r="AA1963" s="32"/>
      <c r="AB1963" s="32"/>
      <c r="AC1963" s="32"/>
      <c r="AD1963" s="32"/>
      <c r="AE1963" s="32"/>
      <c r="AT1963" s="11" t="s">
        <v>117</v>
      </c>
      <c r="AU1963" s="11" t="s">
        <v>76</v>
      </c>
    </row>
    <row r="1964" s="2" customFormat="1" ht="16.5" customHeight="1">
      <c r="A1964" s="32"/>
      <c r="B1964" s="33"/>
      <c r="C1964" s="196" t="s">
        <v>3332</v>
      </c>
      <c r="D1964" s="196" t="s">
        <v>108</v>
      </c>
      <c r="E1964" s="197" t="s">
        <v>3333</v>
      </c>
      <c r="F1964" s="198" t="s">
        <v>3334</v>
      </c>
      <c r="G1964" s="199" t="s">
        <v>121</v>
      </c>
      <c r="H1964" s="200">
        <v>10</v>
      </c>
      <c r="I1964" s="201"/>
      <c r="J1964" s="202">
        <f>ROUND(I1964*H1964,2)</f>
        <v>0</v>
      </c>
      <c r="K1964" s="203"/>
      <c r="L1964" s="38"/>
      <c r="M1964" s="204" t="s">
        <v>1</v>
      </c>
      <c r="N1964" s="205" t="s">
        <v>41</v>
      </c>
      <c r="O1964" s="85"/>
      <c r="P1964" s="206">
        <f>O1964*H1964</f>
        <v>0</v>
      </c>
      <c r="Q1964" s="206">
        <v>0</v>
      </c>
      <c r="R1964" s="206">
        <f>Q1964*H1964</f>
        <v>0</v>
      </c>
      <c r="S1964" s="206">
        <v>0</v>
      </c>
      <c r="T1964" s="207">
        <f>S1964*H1964</f>
        <v>0</v>
      </c>
      <c r="U1964" s="32"/>
      <c r="V1964" s="32"/>
      <c r="W1964" s="32"/>
      <c r="X1964" s="32"/>
      <c r="Y1964" s="32"/>
      <c r="Z1964" s="32"/>
      <c r="AA1964" s="32"/>
      <c r="AB1964" s="32"/>
      <c r="AC1964" s="32"/>
      <c r="AD1964" s="32"/>
      <c r="AE1964" s="32"/>
      <c r="AR1964" s="208" t="s">
        <v>112</v>
      </c>
      <c r="AT1964" s="208" t="s">
        <v>108</v>
      </c>
      <c r="AU1964" s="208" t="s">
        <v>76</v>
      </c>
      <c r="AY1964" s="11" t="s">
        <v>113</v>
      </c>
      <c r="BE1964" s="209">
        <f>IF(N1964="základní",J1964,0)</f>
        <v>0</v>
      </c>
      <c r="BF1964" s="209">
        <f>IF(N1964="snížená",J1964,0)</f>
        <v>0</v>
      </c>
      <c r="BG1964" s="209">
        <f>IF(N1964="zákl. přenesená",J1964,0)</f>
        <v>0</v>
      </c>
      <c r="BH1964" s="209">
        <f>IF(N1964="sníž. přenesená",J1964,0)</f>
        <v>0</v>
      </c>
      <c r="BI1964" s="209">
        <f>IF(N1964="nulová",J1964,0)</f>
        <v>0</v>
      </c>
      <c r="BJ1964" s="11" t="s">
        <v>84</v>
      </c>
      <c r="BK1964" s="209">
        <f>ROUND(I1964*H1964,2)</f>
        <v>0</v>
      </c>
      <c r="BL1964" s="11" t="s">
        <v>112</v>
      </c>
      <c r="BM1964" s="208" t="s">
        <v>3335</v>
      </c>
    </row>
    <row r="1965" s="2" customFormat="1">
      <c r="A1965" s="32"/>
      <c r="B1965" s="33"/>
      <c r="C1965" s="34"/>
      <c r="D1965" s="210" t="s">
        <v>115</v>
      </c>
      <c r="E1965" s="34"/>
      <c r="F1965" s="211" t="s">
        <v>3336</v>
      </c>
      <c r="G1965" s="34"/>
      <c r="H1965" s="34"/>
      <c r="I1965" s="134"/>
      <c r="J1965" s="34"/>
      <c r="K1965" s="34"/>
      <c r="L1965" s="38"/>
      <c r="M1965" s="212"/>
      <c r="N1965" s="213"/>
      <c r="O1965" s="85"/>
      <c r="P1965" s="85"/>
      <c r="Q1965" s="85"/>
      <c r="R1965" s="85"/>
      <c r="S1965" s="85"/>
      <c r="T1965" s="86"/>
      <c r="U1965" s="32"/>
      <c r="V1965" s="32"/>
      <c r="W1965" s="32"/>
      <c r="X1965" s="32"/>
      <c r="Y1965" s="32"/>
      <c r="Z1965" s="32"/>
      <c r="AA1965" s="32"/>
      <c r="AB1965" s="32"/>
      <c r="AC1965" s="32"/>
      <c r="AD1965" s="32"/>
      <c r="AE1965" s="32"/>
      <c r="AT1965" s="11" t="s">
        <v>115</v>
      </c>
      <c r="AU1965" s="11" t="s">
        <v>76</v>
      </c>
    </row>
    <row r="1966" s="2" customFormat="1">
      <c r="A1966" s="32"/>
      <c r="B1966" s="33"/>
      <c r="C1966" s="34"/>
      <c r="D1966" s="210" t="s">
        <v>117</v>
      </c>
      <c r="E1966" s="34"/>
      <c r="F1966" s="214" t="s">
        <v>3337</v>
      </c>
      <c r="G1966" s="34"/>
      <c r="H1966" s="34"/>
      <c r="I1966" s="134"/>
      <c r="J1966" s="34"/>
      <c r="K1966" s="34"/>
      <c r="L1966" s="38"/>
      <c r="M1966" s="212"/>
      <c r="N1966" s="213"/>
      <c r="O1966" s="85"/>
      <c r="P1966" s="85"/>
      <c r="Q1966" s="85"/>
      <c r="R1966" s="85"/>
      <c r="S1966" s="85"/>
      <c r="T1966" s="86"/>
      <c r="U1966" s="32"/>
      <c r="V1966" s="32"/>
      <c r="W1966" s="32"/>
      <c r="X1966" s="32"/>
      <c r="Y1966" s="32"/>
      <c r="Z1966" s="32"/>
      <c r="AA1966" s="32"/>
      <c r="AB1966" s="32"/>
      <c r="AC1966" s="32"/>
      <c r="AD1966" s="32"/>
      <c r="AE1966" s="32"/>
      <c r="AT1966" s="11" t="s">
        <v>117</v>
      </c>
      <c r="AU1966" s="11" t="s">
        <v>76</v>
      </c>
    </row>
    <row r="1967" s="2" customFormat="1" ht="16.5" customHeight="1">
      <c r="A1967" s="32"/>
      <c r="B1967" s="33"/>
      <c r="C1967" s="196" t="s">
        <v>3338</v>
      </c>
      <c r="D1967" s="196" t="s">
        <v>108</v>
      </c>
      <c r="E1967" s="197" t="s">
        <v>3339</v>
      </c>
      <c r="F1967" s="198" t="s">
        <v>3340</v>
      </c>
      <c r="G1967" s="199" t="s">
        <v>121</v>
      </c>
      <c r="H1967" s="200">
        <v>10</v>
      </c>
      <c r="I1967" s="201"/>
      <c r="J1967" s="202">
        <f>ROUND(I1967*H1967,2)</f>
        <v>0</v>
      </c>
      <c r="K1967" s="203"/>
      <c r="L1967" s="38"/>
      <c r="M1967" s="204" t="s">
        <v>1</v>
      </c>
      <c r="N1967" s="205" t="s">
        <v>41</v>
      </c>
      <c r="O1967" s="85"/>
      <c r="P1967" s="206">
        <f>O1967*H1967</f>
        <v>0</v>
      </c>
      <c r="Q1967" s="206">
        <v>0</v>
      </c>
      <c r="R1967" s="206">
        <f>Q1967*H1967</f>
        <v>0</v>
      </c>
      <c r="S1967" s="206">
        <v>0</v>
      </c>
      <c r="T1967" s="207">
        <f>S1967*H1967</f>
        <v>0</v>
      </c>
      <c r="U1967" s="32"/>
      <c r="V1967" s="32"/>
      <c r="W1967" s="32"/>
      <c r="X1967" s="32"/>
      <c r="Y1967" s="32"/>
      <c r="Z1967" s="32"/>
      <c r="AA1967" s="32"/>
      <c r="AB1967" s="32"/>
      <c r="AC1967" s="32"/>
      <c r="AD1967" s="32"/>
      <c r="AE1967" s="32"/>
      <c r="AR1967" s="208" t="s">
        <v>112</v>
      </c>
      <c r="AT1967" s="208" t="s">
        <v>108</v>
      </c>
      <c r="AU1967" s="208" t="s">
        <v>76</v>
      </c>
      <c r="AY1967" s="11" t="s">
        <v>113</v>
      </c>
      <c r="BE1967" s="209">
        <f>IF(N1967="základní",J1967,0)</f>
        <v>0</v>
      </c>
      <c r="BF1967" s="209">
        <f>IF(N1967="snížená",J1967,0)</f>
        <v>0</v>
      </c>
      <c r="BG1967" s="209">
        <f>IF(N1967="zákl. přenesená",J1967,0)</f>
        <v>0</v>
      </c>
      <c r="BH1967" s="209">
        <f>IF(N1967="sníž. přenesená",J1967,0)</f>
        <v>0</v>
      </c>
      <c r="BI1967" s="209">
        <f>IF(N1967="nulová",J1967,0)</f>
        <v>0</v>
      </c>
      <c r="BJ1967" s="11" t="s">
        <v>84</v>
      </c>
      <c r="BK1967" s="209">
        <f>ROUND(I1967*H1967,2)</f>
        <v>0</v>
      </c>
      <c r="BL1967" s="11" t="s">
        <v>112</v>
      </c>
      <c r="BM1967" s="208" t="s">
        <v>3341</v>
      </c>
    </row>
    <row r="1968" s="2" customFormat="1">
      <c r="A1968" s="32"/>
      <c r="B1968" s="33"/>
      <c r="C1968" s="34"/>
      <c r="D1968" s="210" t="s">
        <v>115</v>
      </c>
      <c r="E1968" s="34"/>
      <c r="F1968" s="211" t="s">
        <v>3342</v>
      </c>
      <c r="G1968" s="34"/>
      <c r="H1968" s="34"/>
      <c r="I1968" s="134"/>
      <c r="J1968" s="34"/>
      <c r="K1968" s="34"/>
      <c r="L1968" s="38"/>
      <c r="M1968" s="212"/>
      <c r="N1968" s="213"/>
      <c r="O1968" s="85"/>
      <c r="P1968" s="85"/>
      <c r="Q1968" s="85"/>
      <c r="R1968" s="85"/>
      <c r="S1968" s="85"/>
      <c r="T1968" s="86"/>
      <c r="U1968" s="32"/>
      <c r="V1968" s="32"/>
      <c r="W1968" s="32"/>
      <c r="X1968" s="32"/>
      <c r="Y1968" s="32"/>
      <c r="Z1968" s="32"/>
      <c r="AA1968" s="32"/>
      <c r="AB1968" s="32"/>
      <c r="AC1968" s="32"/>
      <c r="AD1968" s="32"/>
      <c r="AE1968" s="32"/>
      <c r="AT1968" s="11" t="s">
        <v>115</v>
      </c>
      <c r="AU1968" s="11" t="s">
        <v>76</v>
      </c>
    </row>
    <row r="1969" s="2" customFormat="1">
      <c r="A1969" s="32"/>
      <c r="B1969" s="33"/>
      <c r="C1969" s="34"/>
      <c r="D1969" s="210" t="s">
        <v>117</v>
      </c>
      <c r="E1969" s="34"/>
      <c r="F1969" s="214" t="s">
        <v>3337</v>
      </c>
      <c r="G1969" s="34"/>
      <c r="H1969" s="34"/>
      <c r="I1969" s="134"/>
      <c r="J1969" s="34"/>
      <c r="K1969" s="34"/>
      <c r="L1969" s="38"/>
      <c r="M1969" s="212"/>
      <c r="N1969" s="213"/>
      <c r="O1969" s="85"/>
      <c r="P1969" s="85"/>
      <c r="Q1969" s="85"/>
      <c r="R1969" s="85"/>
      <c r="S1969" s="85"/>
      <c r="T1969" s="86"/>
      <c r="U1969" s="32"/>
      <c r="V1969" s="32"/>
      <c r="W1969" s="32"/>
      <c r="X1969" s="32"/>
      <c r="Y1969" s="32"/>
      <c r="Z1969" s="32"/>
      <c r="AA1969" s="32"/>
      <c r="AB1969" s="32"/>
      <c r="AC1969" s="32"/>
      <c r="AD1969" s="32"/>
      <c r="AE1969" s="32"/>
      <c r="AT1969" s="11" t="s">
        <v>117</v>
      </c>
      <c r="AU1969" s="11" t="s">
        <v>76</v>
      </c>
    </row>
    <row r="1970" s="2" customFormat="1" ht="16.5" customHeight="1">
      <c r="A1970" s="32"/>
      <c r="B1970" s="33"/>
      <c r="C1970" s="196" t="s">
        <v>3343</v>
      </c>
      <c r="D1970" s="196" t="s">
        <v>108</v>
      </c>
      <c r="E1970" s="197" t="s">
        <v>3344</v>
      </c>
      <c r="F1970" s="198" t="s">
        <v>3345</v>
      </c>
      <c r="G1970" s="199" t="s">
        <v>121</v>
      </c>
      <c r="H1970" s="200">
        <v>20</v>
      </c>
      <c r="I1970" s="201"/>
      <c r="J1970" s="202">
        <f>ROUND(I1970*H1970,2)</f>
        <v>0</v>
      </c>
      <c r="K1970" s="203"/>
      <c r="L1970" s="38"/>
      <c r="M1970" s="204" t="s">
        <v>1</v>
      </c>
      <c r="N1970" s="205" t="s">
        <v>41</v>
      </c>
      <c r="O1970" s="85"/>
      <c r="P1970" s="206">
        <f>O1970*H1970</f>
        <v>0</v>
      </c>
      <c r="Q1970" s="206">
        <v>0</v>
      </c>
      <c r="R1970" s="206">
        <f>Q1970*H1970</f>
        <v>0</v>
      </c>
      <c r="S1970" s="206">
        <v>0</v>
      </c>
      <c r="T1970" s="207">
        <f>S1970*H1970</f>
        <v>0</v>
      </c>
      <c r="U1970" s="32"/>
      <c r="V1970" s="32"/>
      <c r="W1970" s="32"/>
      <c r="X1970" s="32"/>
      <c r="Y1970" s="32"/>
      <c r="Z1970" s="32"/>
      <c r="AA1970" s="32"/>
      <c r="AB1970" s="32"/>
      <c r="AC1970" s="32"/>
      <c r="AD1970" s="32"/>
      <c r="AE1970" s="32"/>
      <c r="AR1970" s="208" t="s">
        <v>112</v>
      </c>
      <c r="AT1970" s="208" t="s">
        <v>108</v>
      </c>
      <c r="AU1970" s="208" t="s">
        <v>76</v>
      </c>
      <c r="AY1970" s="11" t="s">
        <v>113</v>
      </c>
      <c r="BE1970" s="209">
        <f>IF(N1970="základní",J1970,0)</f>
        <v>0</v>
      </c>
      <c r="BF1970" s="209">
        <f>IF(N1970="snížená",J1970,0)</f>
        <v>0</v>
      </c>
      <c r="BG1970" s="209">
        <f>IF(N1970="zákl. přenesená",J1970,0)</f>
        <v>0</v>
      </c>
      <c r="BH1970" s="209">
        <f>IF(N1970="sníž. přenesená",J1970,0)</f>
        <v>0</v>
      </c>
      <c r="BI1970" s="209">
        <f>IF(N1970="nulová",J1970,0)</f>
        <v>0</v>
      </c>
      <c r="BJ1970" s="11" t="s">
        <v>84</v>
      </c>
      <c r="BK1970" s="209">
        <f>ROUND(I1970*H1970,2)</f>
        <v>0</v>
      </c>
      <c r="BL1970" s="11" t="s">
        <v>112</v>
      </c>
      <c r="BM1970" s="208" t="s">
        <v>3346</v>
      </c>
    </row>
    <row r="1971" s="2" customFormat="1">
      <c r="A1971" s="32"/>
      <c r="B1971" s="33"/>
      <c r="C1971" s="34"/>
      <c r="D1971" s="210" t="s">
        <v>115</v>
      </c>
      <c r="E1971" s="34"/>
      <c r="F1971" s="211" t="s">
        <v>3347</v>
      </c>
      <c r="G1971" s="34"/>
      <c r="H1971" s="34"/>
      <c r="I1971" s="134"/>
      <c r="J1971" s="34"/>
      <c r="K1971" s="34"/>
      <c r="L1971" s="38"/>
      <c r="M1971" s="212"/>
      <c r="N1971" s="213"/>
      <c r="O1971" s="85"/>
      <c r="P1971" s="85"/>
      <c r="Q1971" s="85"/>
      <c r="R1971" s="85"/>
      <c r="S1971" s="85"/>
      <c r="T1971" s="86"/>
      <c r="U1971" s="32"/>
      <c r="V1971" s="32"/>
      <c r="W1971" s="32"/>
      <c r="X1971" s="32"/>
      <c r="Y1971" s="32"/>
      <c r="Z1971" s="32"/>
      <c r="AA1971" s="32"/>
      <c r="AB1971" s="32"/>
      <c r="AC1971" s="32"/>
      <c r="AD1971" s="32"/>
      <c r="AE1971" s="32"/>
      <c r="AT1971" s="11" t="s">
        <v>115</v>
      </c>
      <c r="AU1971" s="11" t="s">
        <v>76</v>
      </c>
    </row>
    <row r="1972" s="2" customFormat="1">
      <c r="A1972" s="32"/>
      <c r="B1972" s="33"/>
      <c r="C1972" s="34"/>
      <c r="D1972" s="210" t="s">
        <v>117</v>
      </c>
      <c r="E1972" s="34"/>
      <c r="F1972" s="214" t="s">
        <v>3337</v>
      </c>
      <c r="G1972" s="34"/>
      <c r="H1972" s="34"/>
      <c r="I1972" s="134"/>
      <c r="J1972" s="34"/>
      <c r="K1972" s="34"/>
      <c r="L1972" s="38"/>
      <c r="M1972" s="212"/>
      <c r="N1972" s="213"/>
      <c r="O1972" s="85"/>
      <c r="P1972" s="85"/>
      <c r="Q1972" s="85"/>
      <c r="R1972" s="85"/>
      <c r="S1972" s="85"/>
      <c r="T1972" s="86"/>
      <c r="U1972" s="32"/>
      <c r="V1972" s="32"/>
      <c r="W1972" s="32"/>
      <c r="X1972" s="32"/>
      <c r="Y1972" s="32"/>
      <c r="Z1972" s="32"/>
      <c r="AA1972" s="32"/>
      <c r="AB1972" s="32"/>
      <c r="AC1972" s="32"/>
      <c r="AD1972" s="32"/>
      <c r="AE1972" s="32"/>
      <c r="AT1972" s="11" t="s">
        <v>117</v>
      </c>
      <c r="AU1972" s="11" t="s">
        <v>76</v>
      </c>
    </row>
    <row r="1973" s="2" customFormat="1" ht="16.5" customHeight="1">
      <c r="A1973" s="32"/>
      <c r="B1973" s="33"/>
      <c r="C1973" s="196" t="s">
        <v>3348</v>
      </c>
      <c r="D1973" s="196" t="s">
        <v>108</v>
      </c>
      <c r="E1973" s="197" t="s">
        <v>3349</v>
      </c>
      <c r="F1973" s="198" t="s">
        <v>3350</v>
      </c>
      <c r="G1973" s="199" t="s">
        <v>121</v>
      </c>
      <c r="H1973" s="200">
        <v>20</v>
      </c>
      <c r="I1973" s="201"/>
      <c r="J1973" s="202">
        <f>ROUND(I1973*H1973,2)</f>
        <v>0</v>
      </c>
      <c r="K1973" s="203"/>
      <c r="L1973" s="38"/>
      <c r="M1973" s="204" t="s">
        <v>1</v>
      </c>
      <c r="N1973" s="205" t="s">
        <v>41</v>
      </c>
      <c r="O1973" s="85"/>
      <c r="P1973" s="206">
        <f>O1973*H1973</f>
        <v>0</v>
      </c>
      <c r="Q1973" s="206">
        <v>0</v>
      </c>
      <c r="R1973" s="206">
        <f>Q1973*H1973</f>
        <v>0</v>
      </c>
      <c r="S1973" s="206">
        <v>0</v>
      </c>
      <c r="T1973" s="207">
        <f>S1973*H1973</f>
        <v>0</v>
      </c>
      <c r="U1973" s="32"/>
      <c r="V1973" s="32"/>
      <c r="W1973" s="32"/>
      <c r="X1973" s="32"/>
      <c r="Y1973" s="32"/>
      <c r="Z1973" s="32"/>
      <c r="AA1973" s="32"/>
      <c r="AB1973" s="32"/>
      <c r="AC1973" s="32"/>
      <c r="AD1973" s="32"/>
      <c r="AE1973" s="32"/>
      <c r="AR1973" s="208" t="s">
        <v>112</v>
      </c>
      <c r="AT1973" s="208" t="s">
        <v>108</v>
      </c>
      <c r="AU1973" s="208" t="s">
        <v>76</v>
      </c>
      <c r="AY1973" s="11" t="s">
        <v>113</v>
      </c>
      <c r="BE1973" s="209">
        <f>IF(N1973="základní",J1973,0)</f>
        <v>0</v>
      </c>
      <c r="BF1973" s="209">
        <f>IF(N1973="snížená",J1973,0)</f>
        <v>0</v>
      </c>
      <c r="BG1973" s="209">
        <f>IF(N1973="zákl. přenesená",J1973,0)</f>
        <v>0</v>
      </c>
      <c r="BH1973" s="209">
        <f>IF(N1973="sníž. přenesená",J1973,0)</f>
        <v>0</v>
      </c>
      <c r="BI1973" s="209">
        <f>IF(N1973="nulová",J1973,0)</f>
        <v>0</v>
      </c>
      <c r="BJ1973" s="11" t="s">
        <v>84</v>
      </c>
      <c r="BK1973" s="209">
        <f>ROUND(I1973*H1973,2)</f>
        <v>0</v>
      </c>
      <c r="BL1973" s="11" t="s">
        <v>112</v>
      </c>
      <c r="BM1973" s="208" t="s">
        <v>3351</v>
      </c>
    </row>
    <row r="1974" s="2" customFormat="1">
      <c r="A1974" s="32"/>
      <c r="B1974" s="33"/>
      <c r="C1974" s="34"/>
      <c r="D1974" s="210" t="s">
        <v>115</v>
      </c>
      <c r="E1974" s="34"/>
      <c r="F1974" s="211" t="s">
        <v>3352</v>
      </c>
      <c r="G1974" s="34"/>
      <c r="H1974" s="34"/>
      <c r="I1974" s="134"/>
      <c r="J1974" s="34"/>
      <c r="K1974" s="34"/>
      <c r="L1974" s="38"/>
      <c r="M1974" s="212"/>
      <c r="N1974" s="213"/>
      <c r="O1974" s="85"/>
      <c r="P1974" s="85"/>
      <c r="Q1974" s="85"/>
      <c r="R1974" s="85"/>
      <c r="S1974" s="85"/>
      <c r="T1974" s="86"/>
      <c r="U1974" s="32"/>
      <c r="V1974" s="32"/>
      <c r="W1974" s="32"/>
      <c r="X1974" s="32"/>
      <c r="Y1974" s="32"/>
      <c r="Z1974" s="32"/>
      <c r="AA1974" s="32"/>
      <c r="AB1974" s="32"/>
      <c r="AC1974" s="32"/>
      <c r="AD1974" s="32"/>
      <c r="AE1974" s="32"/>
      <c r="AT1974" s="11" t="s">
        <v>115</v>
      </c>
      <c r="AU1974" s="11" t="s">
        <v>76</v>
      </c>
    </row>
    <row r="1975" s="2" customFormat="1">
      <c r="A1975" s="32"/>
      <c r="B1975" s="33"/>
      <c r="C1975" s="34"/>
      <c r="D1975" s="210" t="s">
        <v>117</v>
      </c>
      <c r="E1975" s="34"/>
      <c r="F1975" s="214" t="s">
        <v>3337</v>
      </c>
      <c r="G1975" s="34"/>
      <c r="H1975" s="34"/>
      <c r="I1975" s="134"/>
      <c r="J1975" s="34"/>
      <c r="K1975" s="34"/>
      <c r="L1975" s="38"/>
      <c r="M1975" s="212"/>
      <c r="N1975" s="213"/>
      <c r="O1975" s="85"/>
      <c r="P1975" s="85"/>
      <c r="Q1975" s="85"/>
      <c r="R1975" s="85"/>
      <c r="S1975" s="85"/>
      <c r="T1975" s="86"/>
      <c r="U1975" s="32"/>
      <c r="V1975" s="32"/>
      <c r="W1975" s="32"/>
      <c r="X1975" s="32"/>
      <c r="Y1975" s="32"/>
      <c r="Z1975" s="32"/>
      <c r="AA1975" s="32"/>
      <c r="AB1975" s="32"/>
      <c r="AC1975" s="32"/>
      <c r="AD1975" s="32"/>
      <c r="AE1975" s="32"/>
      <c r="AT1975" s="11" t="s">
        <v>117</v>
      </c>
      <c r="AU1975" s="11" t="s">
        <v>76</v>
      </c>
    </row>
    <row r="1976" s="2" customFormat="1" ht="16.5" customHeight="1">
      <c r="A1976" s="32"/>
      <c r="B1976" s="33"/>
      <c r="C1976" s="196" t="s">
        <v>3353</v>
      </c>
      <c r="D1976" s="196" t="s">
        <v>108</v>
      </c>
      <c r="E1976" s="197" t="s">
        <v>3354</v>
      </c>
      <c r="F1976" s="198" t="s">
        <v>3355</v>
      </c>
      <c r="G1976" s="199" t="s">
        <v>121</v>
      </c>
      <c r="H1976" s="200">
        <v>20</v>
      </c>
      <c r="I1976" s="201"/>
      <c r="J1976" s="202">
        <f>ROUND(I1976*H1976,2)</f>
        <v>0</v>
      </c>
      <c r="K1976" s="203"/>
      <c r="L1976" s="38"/>
      <c r="M1976" s="204" t="s">
        <v>1</v>
      </c>
      <c r="N1976" s="205" t="s">
        <v>41</v>
      </c>
      <c r="O1976" s="85"/>
      <c r="P1976" s="206">
        <f>O1976*H1976</f>
        <v>0</v>
      </c>
      <c r="Q1976" s="206">
        <v>0</v>
      </c>
      <c r="R1976" s="206">
        <f>Q1976*H1976</f>
        <v>0</v>
      </c>
      <c r="S1976" s="206">
        <v>0</v>
      </c>
      <c r="T1976" s="207">
        <f>S1976*H1976</f>
        <v>0</v>
      </c>
      <c r="U1976" s="32"/>
      <c r="V1976" s="32"/>
      <c r="W1976" s="32"/>
      <c r="X1976" s="32"/>
      <c r="Y1976" s="32"/>
      <c r="Z1976" s="32"/>
      <c r="AA1976" s="32"/>
      <c r="AB1976" s="32"/>
      <c r="AC1976" s="32"/>
      <c r="AD1976" s="32"/>
      <c r="AE1976" s="32"/>
      <c r="AR1976" s="208" t="s">
        <v>112</v>
      </c>
      <c r="AT1976" s="208" t="s">
        <v>108</v>
      </c>
      <c r="AU1976" s="208" t="s">
        <v>76</v>
      </c>
      <c r="AY1976" s="11" t="s">
        <v>113</v>
      </c>
      <c r="BE1976" s="209">
        <f>IF(N1976="základní",J1976,0)</f>
        <v>0</v>
      </c>
      <c r="BF1976" s="209">
        <f>IF(N1976="snížená",J1976,0)</f>
        <v>0</v>
      </c>
      <c r="BG1976" s="209">
        <f>IF(N1976="zákl. přenesená",J1976,0)</f>
        <v>0</v>
      </c>
      <c r="BH1976" s="209">
        <f>IF(N1976="sníž. přenesená",J1976,0)</f>
        <v>0</v>
      </c>
      <c r="BI1976" s="209">
        <f>IF(N1976="nulová",J1976,0)</f>
        <v>0</v>
      </c>
      <c r="BJ1976" s="11" t="s">
        <v>84</v>
      </c>
      <c r="BK1976" s="209">
        <f>ROUND(I1976*H1976,2)</f>
        <v>0</v>
      </c>
      <c r="BL1976" s="11" t="s">
        <v>112</v>
      </c>
      <c r="BM1976" s="208" t="s">
        <v>3356</v>
      </c>
    </row>
    <row r="1977" s="2" customFormat="1">
      <c r="A1977" s="32"/>
      <c r="B1977" s="33"/>
      <c r="C1977" s="34"/>
      <c r="D1977" s="210" t="s">
        <v>115</v>
      </c>
      <c r="E1977" s="34"/>
      <c r="F1977" s="211" t="s">
        <v>3357</v>
      </c>
      <c r="G1977" s="34"/>
      <c r="H1977" s="34"/>
      <c r="I1977" s="134"/>
      <c r="J1977" s="34"/>
      <c r="K1977" s="34"/>
      <c r="L1977" s="38"/>
      <c r="M1977" s="212"/>
      <c r="N1977" s="213"/>
      <c r="O1977" s="85"/>
      <c r="P1977" s="85"/>
      <c r="Q1977" s="85"/>
      <c r="R1977" s="85"/>
      <c r="S1977" s="85"/>
      <c r="T1977" s="86"/>
      <c r="U1977" s="32"/>
      <c r="V1977" s="32"/>
      <c r="W1977" s="32"/>
      <c r="X1977" s="32"/>
      <c r="Y1977" s="32"/>
      <c r="Z1977" s="32"/>
      <c r="AA1977" s="32"/>
      <c r="AB1977" s="32"/>
      <c r="AC1977" s="32"/>
      <c r="AD1977" s="32"/>
      <c r="AE1977" s="32"/>
      <c r="AT1977" s="11" t="s">
        <v>115</v>
      </c>
      <c r="AU1977" s="11" t="s">
        <v>76</v>
      </c>
    </row>
    <row r="1978" s="2" customFormat="1">
      <c r="A1978" s="32"/>
      <c r="B1978" s="33"/>
      <c r="C1978" s="34"/>
      <c r="D1978" s="210" t="s">
        <v>117</v>
      </c>
      <c r="E1978" s="34"/>
      <c r="F1978" s="214" t="s">
        <v>3358</v>
      </c>
      <c r="G1978" s="34"/>
      <c r="H1978" s="34"/>
      <c r="I1978" s="134"/>
      <c r="J1978" s="34"/>
      <c r="K1978" s="34"/>
      <c r="L1978" s="38"/>
      <c r="M1978" s="212"/>
      <c r="N1978" s="213"/>
      <c r="O1978" s="85"/>
      <c r="P1978" s="85"/>
      <c r="Q1978" s="85"/>
      <c r="R1978" s="85"/>
      <c r="S1978" s="85"/>
      <c r="T1978" s="86"/>
      <c r="U1978" s="32"/>
      <c r="V1978" s="32"/>
      <c r="W1978" s="32"/>
      <c r="X1978" s="32"/>
      <c r="Y1978" s="32"/>
      <c r="Z1978" s="32"/>
      <c r="AA1978" s="32"/>
      <c r="AB1978" s="32"/>
      <c r="AC1978" s="32"/>
      <c r="AD1978" s="32"/>
      <c r="AE1978" s="32"/>
      <c r="AT1978" s="11" t="s">
        <v>117</v>
      </c>
      <c r="AU1978" s="11" t="s">
        <v>76</v>
      </c>
    </row>
    <row r="1979" s="2" customFormat="1" ht="16.5" customHeight="1">
      <c r="A1979" s="32"/>
      <c r="B1979" s="33"/>
      <c r="C1979" s="196" t="s">
        <v>3359</v>
      </c>
      <c r="D1979" s="196" t="s">
        <v>108</v>
      </c>
      <c r="E1979" s="197" t="s">
        <v>3360</v>
      </c>
      <c r="F1979" s="198" t="s">
        <v>3361</v>
      </c>
      <c r="G1979" s="199" t="s">
        <v>121</v>
      </c>
      <c r="H1979" s="200">
        <v>5</v>
      </c>
      <c r="I1979" s="201"/>
      <c r="J1979" s="202">
        <f>ROUND(I1979*H1979,2)</f>
        <v>0</v>
      </c>
      <c r="K1979" s="203"/>
      <c r="L1979" s="38"/>
      <c r="M1979" s="204" t="s">
        <v>1</v>
      </c>
      <c r="N1979" s="205" t="s">
        <v>41</v>
      </c>
      <c r="O1979" s="85"/>
      <c r="P1979" s="206">
        <f>O1979*H1979</f>
        <v>0</v>
      </c>
      <c r="Q1979" s="206">
        <v>0</v>
      </c>
      <c r="R1979" s="206">
        <f>Q1979*H1979</f>
        <v>0</v>
      </c>
      <c r="S1979" s="206">
        <v>0</v>
      </c>
      <c r="T1979" s="207">
        <f>S1979*H1979</f>
        <v>0</v>
      </c>
      <c r="U1979" s="32"/>
      <c r="V1979" s="32"/>
      <c r="W1979" s="32"/>
      <c r="X1979" s="32"/>
      <c r="Y1979" s="32"/>
      <c r="Z1979" s="32"/>
      <c r="AA1979" s="32"/>
      <c r="AB1979" s="32"/>
      <c r="AC1979" s="32"/>
      <c r="AD1979" s="32"/>
      <c r="AE1979" s="32"/>
      <c r="AR1979" s="208" t="s">
        <v>112</v>
      </c>
      <c r="AT1979" s="208" t="s">
        <v>108</v>
      </c>
      <c r="AU1979" s="208" t="s">
        <v>76</v>
      </c>
      <c r="AY1979" s="11" t="s">
        <v>113</v>
      </c>
      <c r="BE1979" s="209">
        <f>IF(N1979="základní",J1979,0)</f>
        <v>0</v>
      </c>
      <c r="BF1979" s="209">
        <f>IF(N1979="snížená",J1979,0)</f>
        <v>0</v>
      </c>
      <c r="BG1979" s="209">
        <f>IF(N1979="zákl. přenesená",J1979,0)</f>
        <v>0</v>
      </c>
      <c r="BH1979" s="209">
        <f>IF(N1979="sníž. přenesená",J1979,0)</f>
        <v>0</v>
      </c>
      <c r="BI1979" s="209">
        <f>IF(N1979="nulová",J1979,0)</f>
        <v>0</v>
      </c>
      <c r="BJ1979" s="11" t="s">
        <v>84</v>
      </c>
      <c r="BK1979" s="209">
        <f>ROUND(I1979*H1979,2)</f>
        <v>0</v>
      </c>
      <c r="BL1979" s="11" t="s">
        <v>112</v>
      </c>
      <c r="BM1979" s="208" t="s">
        <v>3362</v>
      </c>
    </row>
    <row r="1980" s="2" customFormat="1">
      <c r="A1980" s="32"/>
      <c r="B1980" s="33"/>
      <c r="C1980" s="34"/>
      <c r="D1980" s="210" t="s">
        <v>115</v>
      </c>
      <c r="E1980" s="34"/>
      <c r="F1980" s="211" t="s">
        <v>3363</v>
      </c>
      <c r="G1980" s="34"/>
      <c r="H1980" s="34"/>
      <c r="I1980" s="134"/>
      <c r="J1980" s="34"/>
      <c r="K1980" s="34"/>
      <c r="L1980" s="38"/>
      <c r="M1980" s="212"/>
      <c r="N1980" s="213"/>
      <c r="O1980" s="85"/>
      <c r="P1980" s="85"/>
      <c r="Q1980" s="85"/>
      <c r="R1980" s="85"/>
      <c r="S1980" s="85"/>
      <c r="T1980" s="86"/>
      <c r="U1980" s="32"/>
      <c r="V1980" s="32"/>
      <c r="W1980" s="32"/>
      <c r="X1980" s="32"/>
      <c r="Y1980" s="32"/>
      <c r="Z1980" s="32"/>
      <c r="AA1980" s="32"/>
      <c r="AB1980" s="32"/>
      <c r="AC1980" s="32"/>
      <c r="AD1980" s="32"/>
      <c r="AE1980" s="32"/>
      <c r="AT1980" s="11" t="s">
        <v>115</v>
      </c>
      <c r="AU1980" s="11" t="s">
        <v>76</v>
      </c>
    </row>
    <row r="1981" s="2" customFormat="1">
      <c r="A1981" s="32"/>
      <c r="B1981" s="33"/>
      <c r="C1981" s="34"/>
      <c r="D1981" s="210" t="s">
        <v>117</v>
      </c>
      <c r="E1981" s="34"/>
      <c r="F1981" s="214" t="s">
        <v>3364</v>
      </c>
      <c r="G1981" s="34"/>
      <c r="H1981" s="34"/>
      <c r="I1981" s="134"/>
      <c r="J1981" s="34"/>
      <c r="K1981" s="34"/>
      <c r="L1981" s="38"/>
      <c r="M1981" s="212"/>
      <c r="N1981" s="213"/>
      <c r="O1981" s="85"/>
      <c r="P1981" s="85"/>
      <c r="Q1981" s="85"/>
      <c r="R1981" s="85"/>
      <c r="S1981" s="85"/>
      <c r="T1981" s="86"/>
      <c r="U1981" s="32"/>
      <c r="V1981" s="32"/>
      <c r="W1981" s="32"/>
      <c r="X1981" s="32"/>
      <c r="Y1981" s="32"/>
      <c r="Z1981" s="32"/>
      <c r="AA1981" s="32"/>
      <c r="AB1981" s="32"/>
      <c r="AC1981" s="32"/>
      <c r="AD1981" s="32"/>
      <c r="AE1981" s="32"/>
      <c r="AT1981" s="11" t="s">
        <v>117</v>
      </c>
      <c r="AU1981" s="11" t="s">
        <v>76</v>
      </c>
    </row>
    <row r="1982" s="2" customFormat="1" ht="16.5" customHeight="1">
      <c r="A1982" s="32"/>
      <c r="B1982" s="33"/>
      <c r="C1982" s="196" t="s">
        <v>3365</v>
      </c>
      <c r="D1982" s="196" t="s">
        <v>108</v>
      </c>
      <c r="E1982" s="197" t="s">
        <v>3366</v>
      </c>
      <c r="F1982" s="198" t="s">
        <v>3367</v>
      </c>
      <c r="G1982" s="199" t="s">
        <v>121</v>
      </c>
      <c r="H1982" s="200">
        <v>5</v>
      </c>
      <c r="I1982" s="201"/>
      <c r="J1982" s="202">
        <f>ROUND(I1982*H1982,2)</f>
        <v>0</v>
      </c>
      <c r="K1982" s="203"/>
      <c r="L1982" s="38"/>
      <c r="M1982" s="204" t="s">
        <v>1</v>
      </c>
      <c r="N1982" s="205" t="s">
        <v>41</v>
      </c>
      <c r="O1982" s="85"/>
      <c r="P1982" s="206">
        <f>O1982*H1982</f>
        <v>0</v>
      </c>
      <c r="Q1982" s="206">
        <v>0</v>
      </c>
      <c r="R1982" s="206">
        <f>Q1982*H1982</f>
        <v>0</v>
      </c>
      <c r="S1982" s="206">
        <v>0</v>
      </c>
      <c r="T1982" s="207">
        <f>S1982*H1982</f>
        <v>0</v>
      </c>
      <c r="U1982" s="32"/>
      <c r="V1982" s="32"/>
      <c r="W1982" s="32"/>
      <c r="X1982" s="32"/>
      <c r="Y1982" s="32"/>
      <c r="Z1982" s="32"/>
      <c r="AA1982" s="32"/>
      <c r="AB1982" s="32"/>
      <c r="AC1982" s="32"/>
      <c r="AD1982" s="32"/>
      <c r="AE1982" s="32"/>
      <c r="AR1982" s="208" t="s">
        <v>112</v>
      </c>
      <c r="AT1982" s="208" t="s">
        <v>108</v>
      </c>
      <c r="AU1982" s="208" t="s">
        <v>76</v>
      </c>
      <c r="AY1982" s="11" t="s">
        <v>113</v>
      </c>
      <c r="BE1982" s="209">
        <f>IF(N1982="základní",J1982,0)</f>
        <v>0</v>
      </c>
      <c r="BF1982" s="209">
        <f>IF(N1982="snížená",J1982,0)</f>
        <v>0</v>
      </c>
      <c r="BG1982" s="209">
        <f>IF(N1982="zákl. přenesená",J1982,0)</f>
        <v>0</v>
      </c>
      <c r="BH1982" s="209">
        <f>IF(N1982="sníž. přenesená",J1982,0)</f>
        <v>0</v>
      </c>
      <c r="BI1982" s="209">
        <f>IF(N1982="nulová",J1982,0)</f>
        <v>0</v>
      </c>
      <c r="BJ1982" s="11" t="s">
        <v>84</v>
      </c>
      <c r="BK1982" s="209">
        <f>ROUND(I1982*H1982,2)</f>
        <v>0</v>
      </c>
      <c r="BL1982" s="11" t="s">
        <v>112</v>
      </c>
      <c r="BM1982" s="208" t="s">
        <v>3368</v>
      </c>
    </row>
    <row r="1983" s="2" customFormat="1">
      <c r="A1983" s="32"/>
      <c r="B1983" s="33"/>
      <c r="C1983" s="34"/>
      <c r="D1983" s="210" t="s">
        <v>115</v>
      </c>
      <c r="E1983" s="34"/>
      <c r="F1983" s="211" t="s">
        <v>3369</v>
      </c>
      <c r="G1983" s="34"/>
      <c r="H1983" s="34"/>
      <c r="I1983" s="134"/>
      <c r="J1983" s="34"/>
      <c r="K1983" s="34"/>
      <c r="L1983" s="38"/>
      <c r="M1983" s="212"/>
      <c r="N1983" s="213"/>
      <c r="O1983" s="85"/>
      <c r="P1983" s="85"/>
      <c r="Q1983" s="85"/>
      <c r="R1983" s="85"/>
      <c r="S1983" s="85"/>
      <c r="T1983" s="86"/>
      <c r="U1983" s="32"/>
      <c r="V1983" s="32"/>
      <c r="W1983" s="32"/>
      <c r="X1983" s="32"/>
      <c r="Y1983" s="32"/>
      <c r="Z1983" s="32"/>
      <c r="AA1983" s="32"/>
      <c r="AB1983" s="32"/>
      <c r="AC1983" s="32"/>
      <c r="AD1983" s="32"/>
      <c r="AE1983" s="32"/>
      <c r="AT1983" s="11" t="s">
        <v>115</v>
      </c>
      <c r="AU1983" s="11" t="s">
        <v>76</v>
      </c>
    </row>
    <row r="1984" s="2" customFormat="1">
      <c r="A1984" s="32"/>
      <c r="B1984" s="33"/>
      <c r="C1984" s="34"/>
      <c r="D1984" s="210" t="s">
        <v>117</v>
      </c>
      <c r="E1984" s="34"/>
      <c r="F1984" s="214" t="s">
        <v>3364</v>
      </c>
      <c r="G1984" s="34"/>
      <c r="H1984" s="34"/>
      <c r="I1984" s="134"/>
      <c r="J1984" s="34"/>
      <c r="K1984" s="34"/>
      <c r="L1984" s="38"/>
      <c r="M1984" s="212"/>
      <c r="N1984" s="213"/>
      <c r="O1984" s="85"/>
      <c r="P1984" s="85"/>
      <c r="Q1984" s="85"/>
      <c r="R1984" s="85"/>
      <c r="S1984" s="85"/>
      <c r="T1984" s="86"/>
      <c r="U1984" s="32"/>
      <c r="V1984" s="32"/>
      <c r="W1984" s="32"/>
      <c r="X1984" s="32"/>
      <c r="Y1984" s="32"/>
      <c r="Z1984" s="32"/>
      <c r="AA1984" s="32"/>
      <c r="AB1984" s="32"/>
      <c r="AC1984" s="32"/>
      <c r="AD1984" s="32"/>
      <c r="AE1984" s="32"/>
      <c r="AT1984" s="11" t="s">
        <v>117</v>
      </c>
      <c r="AU1984" s="11" t="s">
        <v>76</v>
      </c>
    </row>
    <row r="1985" s="2" customFormat="1" ht="16.5" customHeight="1">
      <c r="A1985" s="32"/>
      <c r="B1985" s="33"/>
      <c r="C1985" s="196" t="s">
        <v>3370</v>
      </c>
      <c r="D1985" s="196" t="s">
        <v>108</v>
      </c>
      <c r="E1985" s="197" t="s">
        <v>3371</v>
      </c>
      <c r="F1985" s="198" t="s">
        <v>3372</v>
      </c>
      <c r="G1985" s="199" t="s">
        <v>121</v>
      </c>
      <c r="H1985" s="200">
        <v>50</v>
      </c>
      <c r="I1985" s="201"/>
      <c r="J1985" s="202">
        <f>ROUND(I1985*H1985,2)</f>
        <v>0</v>
      </c>
      <c r="K1985" s="203"/>
      <c r="L1985" s="38"/>
      <c r="M1985" s="204" t="s">
        <v>1</v>
      </c>
      <c r="N1985" s="205" t="s">
        <v>41</v>
      </c>
      <c r="O1985" s="85"/>
      <c r="P1985" s="206">
        <f>O1985*H1985</f>
        <v>0</v>
      </c>
      <c r="Q1985" s="206">
        <v>0</v>
      </c>
      <c r="R1985" s="206">
        <f>Q1985*H1985</f>
        <v>0</v>
      </c>
      <c r="S1985" s="206">
        <v>0</v>
      </c>
      <c r="T1985" s="207">
        <f>S1985*H1985</f>
        <v>0</v>
      </c>
      <c r="U1985" s="32"/>
      <c r="V1985" s="32"/>
      <c r="W1985" s="32"/>
      <c r="X1985" s="32"/>
      <c r="Y1985" s="32"/>
      <c r="Z1985" s="32"/>
      <c r="AA1985" s="32"/>
      <c r="AB1985" s="32"/>
      <c r="AC1985" s="32"/>
      <c r="AD1985" s="32"/>
      <c r="AE1985" s="32"/>
      <c r="AR1985" s="208" t="s">
        <v>112</v>
      </c>
      <c r="AT1985" s="208" t="s">
        <v>108</v>
      </c>
      <c r="AU1985" s="208" t="s">
        <v>76</v>
      </c>
      <c r="AY1985" s="11" t="s">
        <v>113</v>
      </c>
      <c r="BE1985" s="209">
        <f>IF(N1985="základní",J1985,0)</f>
        <v>0</v>
      </c>
      <c r="BF1985" s="209">
        <f>IF(N1985="snížená",J1985,0)</f>
        <v>0</v>
      </c>
      <c r="BG1985" s="209">
        <f>IF(N1985="zákl. přenesená",J1985,0)</f>
        <v>0</v>
      </c>
      <c r="BH1985" s="209">
        <f>IF(N1985="sníž. přenesená",J1985,0)</f>
        <v>0</v>
      </c>
      <c r="BI1985" s="209">
        <f>IF(N1985="nulová",J1985,0)</f>
        <v>0</v>
      </c>
      <c r="BJ1985" s="11" t="s">
        <v>84</v>
      </c>
      <c r="BK1985" s="209">
        <f>ROUND(I1985*H1985,2)</f>
        <v>0</v>
      </c>
      <c r="BL1985" s="11" t="s">
        <v>112</v>
      </c>
      <c r="BM1985" s="208" t="s">
        <v>3373</v>
      </c>
    </row>
    <row r="1986" s="2" customFormat="1">
      <c r="A1986" s="32"/>
      <c r="B1986" s="33"/>
      <c r="C1986" s="34"/>
      <c r="D1986" s="210" t="s">
        <v>115</v>
      </c>
      <c r="E1986" s="34"/>
      <c r="F1986" s="211" t="s">
        <v>3374</v>
      </c>
      <c r="G1986" s="34"/>
      <c r="H1986" s="34"/>
      <c r="I1986" s="134"/>
      <c r="J1986" s="34"/>
      <c r="K1986" s="34"/>
      <c r="L1986" s="38"/>
      <c r="M1986" s="212"/>
      <c r="N1986" s="213"/>
      <c r="O1986" s="85"/>
      <c r="P1986" s="85"/>
      <c r="Q1986" s="85"/>
      <c r="R1986" s="85"/>
      <c r="S1986" s="85"/>
      <c r="T1986" s="86"/>
      <c r="U1986" s="32"/>
      <c r="V1986" s="32"/>
      <c r="W1986" s="32"/>
      <c r="X1986" s="32"/>
      <c r="Y1986" s="32"/>
      <c r="Z1986" s="32"/>
      <c r="AA1986" s="32"/>
      <c r="AB1986" s="32"/>
      <c r="AC1986" s="32"/>
      <c r="AD1986" s="32"/>
      <c r="AE1986" s="32"/>
      <c r="AT1986" s="11" t="s">
        <v>115</v>
      </c>
      <c r="AU1986" s="11" t="s">
        <v>76</v>
      </c>
    </row>
    <row r="1987" s="2" customFormat="1">
      <c r="A1987" s="32"/>
      <c r="B1987" s="33"/>
      <c r="C1987" s="34"/>
      <c r="D1987" s="210" t="s">
        <v>117</v>
      </c>
      <c r="E1987" s="34"/>
      <c r="F1987" s="214" t="s">
        <v>3375</v>
      </c>
      <c r="G1987" s="34"/>
      <c r="H1987" s="34"/>
      <c r="I1987" s="134"/>
      <c r="J1987" s="34"/>
      <c r="K1987" s="34"/>
      <c r="L1987" s="38"/>
      <c r="M1987" s="212"/>
      <c r="N1987" s="213"/>
      <c r="O1987" s="85"/>
      <c r="P1987" s="85"/>
      <c r="Q1987" s="85"/>
      <c r="R1987" s="85"/>
      <c r="S1987" s="85"/>
      <c r="T1987" s="86"/>
      <c r="U1987" s="32"/>
      <c r="V1987" s="32"/>
      <c r="W1987" s="32"/>
      <c r="X1987" s="32"/>
      <c r="Y1987" s="32"/>
      <c r="Z1987" s="32"/>
      <c r="AA1987" s="32"/>
      <c r="AB1987" s="32"/>
      <c r="AC1987" s="32"/>
      <c r="AD1987" s="32"/>
      <c r="AE1987" s="32"/>
      <c r="AT1987" s="11" t="s">
        <v>117</v>
      </c>
      <c r="AU1987" s="11" t="s">
        <v>76</v>
      </c>
    </row>
    <row r="1988" s="2" customFormat="1" ht="16.5" customHeight="1">
      <c r="A1988" s="32"/>
      <c r="B1988" s="33"/>
      <c r="C1988" s="196" t="s">
        <v>3376</v>
      </c>
      <c r="D1988" s="196" t="s">
        <v>108</v>
      </c>
      <c r="E1988" s="197" t="s">
        <v>3377</v>
      </c>
      <c r="F1988" s="198" t="s">
        <v>3378</v>
      </c>
      <c r="G1988" s="199" t="s">
        <v>121</v>
      </c>
      <c r="H1988" s="200">
        <v>10</v>
      </c>
      <c r="I1988" s="201"/>
      <c r="J1988" s="202">
        <f>ROUND(I1988*H1988,2)</f>
        <v>0</v>
      </c>
      <c r="K1988" s="203"/>
      <c r="L1988" s="38"/>
      <c r="M1988" s="204" t="s">
        <v>1</v>
      </c>
      <c r="N1988" s="205" t="s">
        <v>41</v>
      </c>
      <c r="O1988" s="85"/>
      <c r="P1988" s="206">
        <f>O1988*H1988</f>
        <v>0</v>
      </c>
      <c r="Q1988" s="206">
        <v>0</v>
      </c>
      <c r="R1988" s="206">
        <f>Q1988*H1988</f>
        <v>0</v>
      </c>
      <c r="S1988" s="206">
        <v>0</v>
      </c>
      <c r="T1988" s="207">
        <f>S1988*H1988</f>
        <v>0</v>
      </c>
      <c r="U1988" s="32"/>
      <c r="V1988" s="32"/>
      <c r="W1988" s="32"/>
      <c r="X1988" s="32"/>
      <c r="Y1988" s="32"/>
      <c r="Z1988" s="32"/>
      <c r="AA1988" s="32"/>
      <c r="AB1988" s="32"/>
      <c r="AC1988" s="32"/>
      <c r="AD1988" s="32"/>
      <c r="AE1988" s="32"/>
      <c r="AR1988" s="208" t="s">
        <v>112</v>
      </c>
      <c r="AT1988" s="208" t="s">
        <v>108</v>
      </c>
      <c r="AU1988" s="208" t="s">
        <v>76</v>
      </c>
      <c r="AY1988" s="11" t="s">
        <v>113</v>
      </c>
      <c r="BE1988" s="209">
        <f>IF(N1988="základní",J1988,0)</f>
        <v>0</v>
      </c>
      <c r="BF1988" s="209">
        <f>IF(N1988="snížená",J1988,0)</f>
        <v>0</v>
      </c>
      <c r="BG1988" s="209">
        <f>IF(N1988="zákl. přenesená",J1988,0)</f>
        <v>0</v>
      </c>
      <c r="BH1988" s="209">
        <f>IF(N1988="sníž. přenesená",J1988,0)</f>
        <v>0</v>
      </c>
      <c r="BI1988" s="209">
        <f>IF(N1988="nulová",J1988,0)</f>
        <v>0</v>
      </c>
      <c r="BJ1988" s="11" t="s">
        <v>84</v>
      </c>
      <c r="BK1988" s="209">
        <f>ROUND(I1988*H1988,2)</f>
        <v>0</v>
      </c>
      <c r="BL1988" s="11" t="s">
        <v>112</v>
      </c>
      <c r="BM1988" s="208" t="s">
        <v>3379</v>
      </c>
    </row>
    <row r="1989" s="2" customFormat="1">
      <c r="A1989" s="32"/>
      <c r="B1989" s="33"/>
      <c r="C1989" s="34"/>
      <c r="D1989" s="210" t="s">
        <v>115</v>
      </c>
      <c r="E1989" s="34"/>
      <c r="F1989" s="211" t="s">
        <v>3380</v>
      </c>
      <c r="G1989" s="34"/>
      <c r="H1989" s="34"/>
      <c r="I1989" s="134"/>
      <c r="J1989" s="34"/>
      <c r="K1989" s="34"/>
      <c r="L1989" s="38"/>
      <c r="M1989" s="212"/>
      <c r="N1989" s="213"/>
      <c r="O1989" s="85"/>
      <c r="P1989" s="85"/>
      <c r="Q1989" s="85"/>
      <c r="R1989" s="85"/>
      <c r="S1989" s="85"/>
      <c r="T1989" s="86"/>
      <c r="U1989" s="32"/>
      <c r="V1989" s="32"/>
      <c r="W1989" s="32"/>
      <c r="X1989" s="32"/>
      <c r="Y1989" s="32"/>
      <c r="Z1989" s="32"/>
      <c r="AA1989" s="32"/>
      <c r="AB1989" s="32"/>
      <c r="AC1989" s="32"/>
      <c r="AD1989" s="32"/>
      <c r="AE1989" s="32"/>
      <c r="AT1989" s="11" t="s">
        <v>115</v>
      </c>
      <c r="AU1989" s="11" t="s">
        <v>76</v>
      </c>
    </row>
    <row r="1990" s="2" customFormat="1">
      <c r="A1990" s="32"/>
      <c r="B1990" s="33"/>
      <c r="C1990" s="34"/>
      <c r="D1990" s="210" t="s">
        <v>117</v>
      </c>
      <c r="E1990" s="34"/>
      <c r="F1990" s="214" t="s">
        <v>3381</v>
      </c>
      <c r="G1990" s="34"/>
      <c r="H1990" s="34"/>
      <c r="I1990" s="134"/>
      <c r="J1990" s="34"/>
      <c r="K1990" s="34"/>
      <c r="L1990" s="38"/>
      <c r="M1990" s="212"/>
      <c r="N1990" s="213"/>
      <c r="O1990" s="85"/>
      <c r="P1990" s="85"/>
      <c r="Q1990" s="85"/>
      <c r="R1990" s="85"/>
      <c r="S1990" s="85"/>
      <c r="T1990" s="86"/>
      <c r="U1990" s="32"/>
      <c r="V1990" s="32"/>
      <c r="W1990" s="32"/>
      <c r="X1990" s="32"/>
      <c r="Y1990" s="32"/>
      <c r="Z1990" s="32"/>
      <c r="AA1990" s="32"/>
      <c r="AB1990" s="32"/>
      <c r="AC1990" s="32"/>
      <c r="AD1990" s="32"/>
      <c r="AE1990" s="32"/>
      <c r="AT1990" s="11" t="s">
        <v>117</v>
      </c>
      <c r="AU1990" s="11" t="s">
        <v>76</v>
      </c>
    </row>
    <row r="1991" s="2" customFormat="1" ht="16.5" customHeight="1">
      <c r="A1991" s="32"/>
      <c r="B1991" s="33"/>
      <c r="C1991" s="196" t="s">
        <v>3382</v>
      </c>
      <c r="D1991" s="196" t="s">
        <v>108</v>
      </c>
      <c r="E1991" s="197" t="s">
        <v>3383</v>
      </c>
      <c r="F1991" s="198" t="s">
        <v>3384</v>
      </c>
      <c r="G1991" s="199" t="s">
        <v>121</v>
      </c>
      <c r="H1991" s="200">
        <v>10</v>
      </c>
      <c r="I1991" s="201"/>
      <c r="J1991" s="202">
        <f>ROUND(I1991*H1991,2)</f>
        <v>0</v>
      </c>
      <c r="K1991" s="203"/>
      <c r="L1991" s="38"/>
      <c r="M1991" s="204" t="s">
        <v>1</v>
      </c>
      <c r="N1991" s="205" t="s">
        <v>41</v>
      </c>
      <c r="O1991" s="85"/>
      <c r="P1991" s="206">
        <f>O1991*H1991</f>
        <v>0</v>
      </c>
      <c r="Q1991" s="206">
        <v>0</v>
      </c>
      <c r="R1991" s="206">
        <f>Q1991*H1991</f>
        <v>0</v>
      </c>
      <c r="S1991" s="206">
        <v>0</v>
      </c>
      <c r="T1991" s="207">
        <f>S1991*H1991</f>
        <v>0</v>
      </c>
      <c r="U1991" s="32"/>
      <c r="V1991" s="32"/>
      <c r="W1991" s="32"/>
      <c r="X1991" s="32"/>
      <c r="Y1991" s="32"/>
      <c r="Z1991" s="32"/>
      <c r="AA1991" s="32"/>
      <c r="AB1991" s="32"/>
      <c r="AC1991" s="32"/>
      <c r="AD1991" s="32"/>
      <c r="AE1991" s="32"/>
      <c r="AR1991" s="208" t="s">
        <v>112</v>
      </c>
      <c r="AT1991" s="208" t="s">
        <v>108</v>
      </c>
      <c r="AU1991" s="208" t="s">
        <v>76</v>
      </c>
      <c r="AY1991" s="11" t="s">
        <v>113</v>
      </c>
      <c r="BE1991" s="209">
        <f>IF(N1991="základní",J1991,0)</f>
        <v>0</v>
      </c>
      <c r="BF1991" s="209">
        <f>IF(N1991="snížená",J1991,0)</f>
        <v>0</v>
      </c>
      <c r="BG1991" s="209">
        <f>IF(N1991="zákl. přenesená",J1991,0)</f>
        <v>0</v>
      </c>
      <c r="BH1991" s="209">
        <f>IF(N1991="sníž. přenesená",J1991,0)</f>
        <v>0</v>
      </c>
      <c r="BI1991" s="209">
        <f>IF(N1991="nulová",J1991,0)</f>
        <v>0</v>
      </c>
      <c r="BJ1991" s="11" t="s">
        <v>84</v>
      </c>
      <c r="BK1991" s="209">
        <f>ROUND(I1991*H1991,2)</f>
        <v>0</v>
      </c>
      <c r="BL1991" s="11" t="s">
        <v>112</v>
      </c>
      <c r="BM1991" s="208" t="s">
        <v>3385</v>
      </c>
    </row>
    <row r="1992" s="2" customFormat="1">
      <c r="A1992" s="32"/>
      <c r="B1992" s="33"/>
      <c r="C1992" s="34"/>
      <c r="D1992" s="210" t="s">
        <v>115</v>
      </c>
      <c r="E1992" s="34"/>
      <c r="F1992" s="211" t="s">
        <v>3386</v>
      </c>
      <c r="G1992" s="34"/>
      <c r="H1992" s="34"/>
      <c r="I1992" s="134"/>
      <c r="J1992" s="34"/>
      <c r="K1992" s="34"/>
      <c r="L1992" s="38"/>
      <c r="M1992" s="212"/>
      <c r="N1992" s="213"/>
      <c r="O1992" s="85"/>
      <c r="P1992" s="85"/>
      <c r="Q1992" s="85"/>
      <c r="R1992" s="85"/>
      <c r="S1992" s="85"/>
      <c r="T1992" s="86"/>
      <c r="U1992" s="32"/>
      <c r="V1992" s="32"/>
      <c r="W1992" s="32"/>
      <c r="X1992" s="32"/>
      <c r="Y1992" s="32"/>
      <c r="Z1992" s="32"/>
      <c r="AA1992" s="32"/>
      <c r="AB1992" s="32"/>
      <c r="AC1992" s="32"/>
      <c r="AD1992" s="32"/>
      <c r="AE1992" s="32"/>
      <c r="AT1992" s="11" t="s">
        <v>115</v>
      </c>
      <c r="AU1992" s="11" t="s">
        <v>76</v>
      </c>
    </row>
    <row r="1993" s="2" customFormat="1">
      <c r="A1993" s="32"/>
      <c r="B1993" s="33"/>
      <c r="C1993" s="34"/>
      <c r="D1993" s="210" t="s">
        <v>117</v>
      </c>
      <c r="E1993" s="34"/>
      <c r="F1993" s="214" t="s">
        <v>3381</v>
      </c>
      <c r="G1993" s="34"/>
      <c r="H1993" s="34"/>
      <c r="I1993" s="134"/>
      <c r="J1993" s="34"/>
      <c r="K1993" s="34"/>
      <c r="L1993" s="38"/>
      <c r="M1993" s="212"/>
      <c r="N1993" s="213"/>
      <c r="O1993" s="85"/>
      <c r="P1993" s="85"/>
      <c r="Q1993" s="85"/>
      <c r="R1993" s="85"/>
      <c r="S1993" s="85"/>
      <c r="T1993" s="86"/>
      <c r="U1993" s="32"/>
      <c r="V1993" s="32"/>
      <c r="W1993" s="32"/>
      <c r="X1993" s="32"/>
      <c r="Y1993" s="32"/>
      <c r="Z1993" s="32"/>
      <c r="AA1993" s="32"/>
      <c r="AB1993" s="32"/>
      <c r="AC1993" s="32"/>
      <c r="AD1993" s="32"/>
      <c r="AE1993" s="32"/>
      <c r="AT1993" s="11" t="s">
        <v>117</v>
      </c>
      <c r="AU1993" s="11" t="s">
        <v>76</v>
      </c>
    </row>
    <row r="1994" s="2" customFormat="1" ht="16.5" customHeight="1">
      <c r="A1994" s="32"/>
      <c r="B1994" s="33"/>
      <c r="C1994" s="196" t="s">
        <v>3387</v>
      </c>
      <c r="D1994" s="196" t="s">
        <v>108</v>
      </c>
      <c r="E1994" s="197" t="s">
        <v>3388</v>
      </c>
      <c r="F1994" s="198" t="s">
        <v>3389</v>
      </c>
      <c r="G1994" s="199" t="s">
        <v>121</v>
      </c>
      <c r="H1994" s="200">
        <v>50</v>
      </c>
      <c r="I1994" s="201"/>
      <c r="J1994" s="202">
        <f>ROUND(I1994*H1994,2)</f>
        <v>0</v>
      </c>
      <c r="K1994" s="203"/>
      <c r="L1994" s="38"/>
      <c r="M1994" s="204" t="s">
        <v>1</v>
      </c>
      <c r="N1994" s="205" t="s">
        <v>41</v>
      </c>
      <c r="O1994" s="85"/>
      <c r="P1994" s="206">
        <f>O1994*H1994</f>
        <v>0</v>
      </c>
      <c r="Q1994" s="206">
        <v>0</v>
      </c>
      <c r="R1994" s="206">
        <f>Q1994*H1994</f>
        <v>0</v>
      </c>
      <c r="S1994" s="206">
        <v>0</v>
      </c>
      <c r="T1994" s="207">
        <f>S1994*H1994</f>
        <v>0</v>
      </c>
      <c r="U1994" s="32"/>
      <c r="V1994" s="32"/>
      <c r="W1994" s="32"/>
      <c r="X1994" s="32"/>
      <c r="Y1994" s="32"/>
      <c r="Z1994" s="32"/>
      <c r="AA1994" s="32"/>
      <c r="AB1994" s="32"/>
      <c r="AC1994" s="32"/>
      <c r="AD1994" s="32"/>
      <c r="AE1994" s="32"/>
      <c r="AR1994" s="208" t="s">
        <v>112</v>
      </c>
      <c r="AT1994" s="208" t="s">
        <v>108</v>
      </c>
      <c r="AU1994" s="208" t="s">
        <v>76</v>
      </c>
      <c r="AY1994" s="11" t="s">
        <v>113</v>
      </c>
      <c r="BE1994" s="209">
        <f>IF(N1994="základní",J1994,0)</f>
        <v>0</v>
      </c>
      <c r="BF1994" s="209">
        <f>IF(N1994="snížená",J1994,0)</f>
        <v>0</v>
      </c>
      <c r="BG1994" s="209">
        <f>IF(N1994="zákl. přenesená",J1994,0)</f>
        <v>0</v>
      </c>
      <c r="BH1994" s="209">
        <f>IF(N1994="sníž. přenesená",J1994,0)</f>
        <v>0</v>
      </c>
      <c r="BI1994" s="209">
        <f>IF(N1994="nulová",J1994,0)</f>
        <v>0</v>
      </c>
      <c r="BJ1994" s="11" t="s">
        <v>84</v>
      </c>
      <c r="BK1994" s="209">
        <f>ROUND(I1994*H1994,2)</f>
        <v>0</v>
      </c>
      <c r="BL1994" s="11" t="s">
        <v>112</v>
      </c>
      <c r="BM1994" s="208" t="s">
        <v>3390</v>
      </c>
    </row>
    <row r="1995" s="2" customFormat="1">
      <c r="A1995" s="32"/>
      <c r="B1995" s="33"/>
      <c r="C1995" s="34"/>
      <c r="D1995" s="210" t="s">
        <v>115</v>
      </c>
      <c r="E1995" s="34"/>
      <c r="F1995" s="211" t="s">
        <v>3391</v>
      </c>
      <c r="G1995" s="34"/>
      <c r="H1995" s="34"/>
      <c r="I1995" s="134"/>
      <c r="J1995" s="34"/>
      <c r="K1995" s="34"/>
      <c r="L1995" s="38"/>
      <c r="M1995" s="212"/>
      <c r="N1995" s="213"/>
      <c r="O1995" s="85"/>
      <c r="P1995" s="85"/>
      <c r="Q1995" s="85"/>
      <c r="R1995" s="85"/>
      <c r="S1995" s="85"/>
      <c r="T1995" s="86"/>
      <c r="U1995" s="32"/>
      <c r="V1995" s="32"/>
      <c r="W1995" s="32"/>
      <c r="X1995" s="32"/>
      <c r="Y1995" s="32"/>
      <c r="Z1995" s="32"/>
      <c r="AA1995" s="32"/>
      <c r="AB1995" s="32"/>
      <c r="AC1995" s="32"/>
      <c r="AD1995" s="32"/>
      <c r="AE1995" s="32"/>
      <c r="AT1995" s="11" t="s">
        <v>115</v>
      </c>
      <c r="AU1995" s="11" t="s">
        <v>76</v>
      </c>
    </row>
    <row r="1996" s="2" customFormat="1">
      <c r="A1996" s="32"/>
      <c r="B1996" s="33"/>
      <c r="C1996" s="34"/>
      <c r="D1996" s="210" t="s">
        <v>117</v>
      </c>
      <c r="E1996" s="34"/>
      <c r="F1996" s="214" t="s">
        <v>2431</v>
      </c>
      <c r="G1996" s="34"/>
      <c r="H1996" s="34"/>
      <c r="I1996" s="134"/>
      <c r="J1996" s="34"/>
      <c r="K1996" s="34"/>
      <c r="L1996" s="38"/>
      <c r="M1996" s="212"/>
      <c r="N1996" s="213"/>
      <c r="O1996" s="85"/>
      <c r="P1996" s="85"/>
      <c r="Q1996" s="85"/>
      <c r="R1996" s="85"/>
      <c r="S1996" s="85"/>
      <c r="T1996" s="86"/>
      <c r="U1996" s="32"/>
      <c r="V1996" s="32"/>
      <c r="W1996" s="32"/>
      <c r="X1996" s="32"/>
      <c r="Y1996" s="32"/>
      <c r="Z1996" s="32"/>
      <c r="AA1996" s="32"/>
      <c r="AB1996" s="32"/>
      <c r="AC1996" s="32"/>
      <c r="AD1996" s="32"/>
      <c r="AE1996" s="32"/>
      <c r="AT1996" s="11" t="s">
        <v>117</v>
      </c>
      <c r="AU1996" s="11" t="s">
        <v>76</v>
      </c>
    </row>
    <row r="1997" s="2" customFormat="1" ht="16.5" customHeight="1">
      <c r="A1997" s="32"/>
      <c r="B1997" s="33"/>
      <c r="C1997" s="196" t="s">
        <v>3392</v>
      </c>
      <c r="D1997" s="196" t="s">
        <v>108</v>
      </c>
      <c r="E1997" s="197" t="s">
        <v>3393</v>
      </c>
      <c r="F1997" s="198" t="s">
        <v>3394</v>
      </c>
      <c r="G1997" s="199" t="s">
        <v>121</v>
      </c>
      <c r="H1997" s="200">
        <v>50</v>
      </c>
      <c r="I1997" s="201"/>
      <c r="J1997" s="202">
        <f>ROUND(I1997*H1997,2)</f>
        <v>0</v>
      </c>
      <c r="K1997" s="203"/>
      <c r="L1997" s="38"/>
      <c r="M1997" s="204" t="s">
        <v>1</v>
      </c>
      <c r="N1997" s="205" t="s">
        <v>41</v>
      </c>
      <c r="O1997" s="85"/>
      <c r="P1997" s="206">
        <f>O1997*H1997</f>
        <v>0</v>
      </c>
      <c r="Q1997" s="206">
        <v>0</v>
      </c>
      <c r="R1997" s="206">
        <f>Q1997*H1997</f>
        <v>0</v>
      </c>
      <c r="S1997" s="206">
        <v>0</v>
      </c>
      <c r="T1997" s="207">
        <f>S1997*H1997</f>
        <v>0</v>
      </c>
      <c r="U1997" s="32"/>
      <c r="V1997" s="32"/>
      <c r="W1997" s="32"/>
      <c r="X1997" s="32"/>
      <c r="Y1997" s="32"/>
      <c r="Z1997" s="32"/>
      <c r="AA1997" s="32"/>
      <c r="AB1997" s="32"/>
      <c r="AC1997" s="32"/>
      <c r="AD1997" s="32"/>
      <c r="AE1997" s="32"/>
      <c r="AR1997" s="208" t="s">
        <v>112</v>
      </c>
      <c r="AT1997" s="208" t="s">
        <v>108</v>
      </c>
      <c r="AU1997" s="208" t="s">
        <v>76</v>
      </c>
      <c r="AY1997" s="11" t="s">
        <v>113</v>
      </c>
      <c r="BE1997" s="209">
        <f>IF(N1997="základní",J1997,0)</f>
        <v>0</v>
      </c>
      <c r="BF1997" s="209">
        <f>IF(N1997="snížená",J1997,0)</f>
        <v>0</v>
      </c>
      <c r="BG1997" s="209">
        <f>IF(N1997="zákl. přenesená",J1997,0)</f>
        <v>0</v>
      </c>
      <c r="BH1997" s="209">
        <f>IF(N1997="sníž. přenesená",J1997,0)</f>
        <v>0</v>
      </c>
      <c r="BI1997" s="209">
        <f>IF(N1997="nulová",J1997,0)</f>
        <v>0</v>
      </c>
      <c r="BJ1997" s="11" t="s">
        <v>84</v>
      </c>
      <c r="BK1997" s="209">
        <f>ROUND(I1997*H1997,2)</f>
        <v>0</v>
      </c>
      <c r="BL1997" s="11" t="s">
        <v>112</v>
      </c>
      <c r="BM1997" s="208" t="s">
        <v>3395</v>
      </c>
    </row>
    <row r="1998" s="2" customFormat="1">
      <c r="A1998" s="32"/>
      <c r="B1998" s="33"/>
      <c r="C1998" s="34"/>
      <c r="D1998" s="210" t="s">
        <v>115</v>
      </c>
      <c r="E1998" s="34"/>
      <c r="F1998" s="211" t="s">
        <v>3396</v>
      </c>
      <c r="G1998" s="34"/>
      <c r="H1998" s="34"/>
      <c r="I1998" s="134"/>
      <c r="J1998" s="34"/>
      <c r="K1998" s="34"/>
      <c r="L1998" s="38"/>
      <c r="M1998" s="212"/>
      <c r="N1998" s="213"/>
      <c r="O1998" s="85"/>
      <c r="P1998" s="85"/>
      <c r="Q1998" s="85"/>
      <c r="R1998" s="85"/>
      <c r="S1998" s="85"/>
      <c r="T1998" s="86"/>
      <c r="U1998" s="32"/>
      <c r="V1998" s="32"/>
      <c r="W1998" s="32"/>
      <c r="X1998" s="32"/>
      <c r="Y1998" s="32"/>
      <c r="Z1998" s="32"/>
      <c r="AA1998" s="32"/>
      <c r="AB1998" s="32"/>
      <c r="AC1998" s="32"/>
      <c r="AD1998" s="32"/>
      <c r="AE1998" s="32"/>
      <c r="AT1998" s="11" t="s">
        <v>115</v>
      </c>
      <c r="AU1998" s="11" t="s">
        <v>76</v>
      </c>
    </row>
    <row r="1999" s="2" customFormat="1">
      <c r="A1999" s="32"/>
      <c r="B1999" s="33"/>
      <c r="C1999" s="34"/>
      <c r="D1999" s="210" t="s">
        <v>117</v>
      </c>
      <c r="E1999" s="34"/>
      <c r="F1999" s="214" t="s">
        <v>3397</v>
      </c>
      <c r="G1999" s="34"/>
      <c r="H1999" s="34"/>
      <c r="I1999" s="134"/>
      <c r="J1999" s="34"/>
      <c r="K1999" s="34"/>
      <c r="L1999" s="38"/>
      <c r="M1999" s="212"/>
      <c r="N1999" s="213"/>
      <c r="O1999" s="85"/>
      <c r="P1999" s="85"/>
      <c r="Q1999" s="85"/>
      <c r="R1999" s="85"/>
      <c r="S1999" s="85"/>
      <c r="T1999" s="86"/>
      <c r="U1999" s="32"/>
      <c r="V1999" s="32"/>
      <c r="W1999" s="32"/>
      <c r="X1999" s="32"/>
      <c r="Y1999" s="32"/>
      <c r="Z1999" s="32"/>
      <c r="AA1999" s="32"/>
      <c r="AB1999" s="32"/>
      <c r="AC1999" s="32"/>
      <c r="AD1999" s="32"/>
      <c r="AE1999" s="32"/>
      <c r="AT1999" s="11" t="s">
        <v>117</v>
      </c>
      <c r="AU1999" s="11" t="s">
        <v>76</v>
      </c>
    </row>
    <row r="2000" s="2" customFormat="1" ht="16.5" customHeight="1">
      <c r="A2000" s="32"/>
      <c r="B2000" s="33"/>
      <c r="C2000" s="196" t="s">
        <v>3398</v>
      </c>
      <c r="D2000" s="196" t="s">
        <v>108</v>
      </c>
      <c r="E2000" s="197" t="s">
        <v>3399</v>
      </c>
      <c r="F2000" s="198" t="s">
        <v>3400</v>
      </c>
      <c r="G2000" s="199" t="s">
        <v>121</v>
      </c>
      <c r="H2000" s="200">
        <v>20</v>
      </c>
      <c r="I2000" s="201"/>
      <c r="J2000" s="202">
        <f>ROUND(I2000*H2000,2)</f>
        <v>0</v>
      </c>
      <c r="K2000" s="203"/>
      <c r="L2000" s="38"/>
      <c r="M2000" s="204" t="s">
        <v>1</v>
      </c>
      <c r="N2000" s="205" t="s">
        <v>41</v>
      </c>
      <c r="O2000" s="85"/>
      <c r="P2000" s="206">
        <f>O2000*H2000</f>
        <v>0</v>
      </c>
      <c r="Q2000" s="206">
        <v>0</v>
      </c>
      <c r="R2000" s="206">
        <f>Q2000*H2000</f>
        <v>0</v>
      </c>
      <c r="S2000" s="206">
        <v>0</v>
      </c>
      <c r="T2000" s="207">
        <f>S2000*H2000</f>
        <v>0</v>
      </c>
      <c r="U2000" s="32"/>
      <c r="V2000" s="32"/>
      <c r="W2000" s="32"/>
      <c r="X2000" s="32"/>
      <c r="Y2000" s="32"/>
      <c r="Z2000" s="32"/>
      <c r="AA2000" s="32"/>
      <c r="AB2000" s="32"/>
      <c r="AC2000" s="32"/>
      <c r="AD2000" s="32"/>
      <c r="AE2000" s="32"/>
      <c r="AR2000" s="208" t="s">
        <v>112</v>
      </c>
      <c r="AT2000" s="208" t="s">
        <v>108</v>
      </c>
      <c r="AU2000" s="208" t="s">
        <v>76</v>
      </c>
      <c r="AY2000" s="11" t="s">
        <v>113</v>
      </c>
      <c r="BE2000" s="209">
        <f>IF(N2000="základní",J2000,0)</f>
        <v>0</v>
      </c>
      <c r="BF2000" s="209">
        <f>IF(N2000="snížená",J2000,0)</f>
        <v>0</v>
      </c>
      <c r="BG2000" s="209">
        <f>IF(N2000="zákl. přenesená",J2000,0)</f>
        <v>0</v>
      </c>
      <c r="BH2000" s="209">
        <f>IF(N2000="sníž. přenesená",J2000,0)</f>
        <v>0</v>
      </c>
      <c r="BI2000" s="209">
        <f>IF(N2000="nulová",J2000,0)</f>
        <v>0</v>
      </c>
      <c r="BJ2000" s="11" t="s">
        <v>84</v>
      </c>
      <c r="BK2000" s="209">
        <f>ROUND(I2000*H2000,2)</f>
        <v>0</v>
      </c>
      <c r="BL2000" s="11" t="s">
        <v>112</v>
      </c>
      <c r="BM2000" s="208" t="s">
        <v>3401</v>
      </c>
    </row>
    <row r="2001" s="2" customFormat="1">
      <c r="A2001" s="32"/>
      <c r="B2001" s="33"/>
      <c r="C2001" s="34"/>
      <c r="D2001" s="210" t="s">
        <v>115</v>
      </c>
      <c r="E2001" s="34"/>
      <c r="F2001" s="211" t="s">
        <v>3402</v>
      </c>
      <c r="G2001" s="34"/>
      <c r="H2001" s="34"/>
      <c r="I2001" s="134"/>
      <c r="J2001" s="34"/>
      <c r="K2001" s="34"/>
      <c r="L2001" s="38"/>
      <c r="M2001" s="212"/>
      <c r="N2001" s="213"/>
      <c r="O2001" s="85"/>
      <c r="P2001" s="85"/>
      <c r="Q2001" s="85"/>
      <c r="R2001" s="85"/>
      <c r="S2001" s="85"/>
      <c r="T2001" s="86"/>
      <c r="U2001" s="32"/>
      <c r="V2001" s="32"/>
      <c r="W2001" s="32"/>
      <c r="X2001" s="32"/>
      <c r="Y2001" s="32"/>
      <c r="Z2001" s="32"/>
      <c r="AA2001" s="32"/>
      <c r="AB2001" s="32"/>
      <c r="AC2001" s="32"/>
      <c r="AD2001" s="32"/>
      <c r="AE2001" s="32"/>
      <c r="AT2001" s="11" t="s">
        <v>115</v>
      </c>
      <c r="AU2001" s="11" t="s">
        <v>76</v>
      </c>
    </row>
    <row r="2002" s="2" customFormat="1">
      <c r="A2002" s="32"/>
      <c r="B2002" s="33"/>
      <c r="C2002" s="34"/>
      <c r="D2002" s="210" t="s">
        <v>117</v>
      </c>
      <c r="E2002" s="34"/>
      <c r="F2002" s="214" t="s">
        <v>3403</v>
      </c>
      <c r="G2002" s="34"/>
      <c r="H2002" s="34"/>
      <c r="I2002" s="134"/>
      <c r="J2002" s="34"/>
      <c r="K2002" s="34"/>
      <c r="L2002" s="38"/>
      <c r="M2002" s="212"/>
      <c r="N2002" s="213"/>
      <c r="O2002" s="85"/>
      <c r="P2002" s="85"/>
      <c r="Q2002" s="85"/>
      <c r="R2002" s="85"/>
      <c r="S2002" s="85"/>
      <c r="T2002" s="86"/>
      <c r="U2002" s="32"/>
      <c r="V2002" s="32"/>
      <c r="W2002" s="32"/>
      <c r="X2002" s="32"/>
      <c r="Y2002" s="32"/>
      <c r="Z2002" s="32"/>
      <c r="AA2002" s="32"/>
      <c r="AB2002" s="32"/>
      <c r="AC2002" s="32"/>
      <c r="AD2002" s="32"/>
      <c r="AE2002" s="32"/>
      <c r="AT2002" s="11" t="s">
        <v>117</v>
      </c>
      <c r="AU2002" s="11" t="s">
        <v>76</v>
      </c>
    </row>
    <row r="2003" s="2" customFormat="1" ht="16.5" customHeight="1">
      <c r="A2003" s="32"/>
      <c r="B2003" s="33"/>
      <c r="C2003" s="196" t="s">
        <v>3404</v>
      </c>
      <c r="D2003" s="196" t="s">
        <v>108</v>
      </c>
      <c r="E2003" s="197" t="s">
        <v>3405</v>
      </c>
      <c r="F2003" s="198" t="s">
        <v>3406</v>
      </c>
      <c r="G2003" s="199" t="s">
        <v>121</v>
      </c>
      <c r="H2003" s="200">
        <v>10</v>
      </c>
      <c r="I2003" s="201"/>
      <c r="J2003" s="202">
        <f>ROUND(I2003*H2003,2)</f>
        <v>0</v>
      </c>
      <c r="K2003" s="203"/>
      <c r="L2003" s="38"/>
      <c r="M2003" s="204" t="s">
        <v>1</v>
      </c>
      <c r="N2003" s="205" t="s">
        <v>41</v>
      </c>
      <c r="O2003" s="85"/>
      <c r="P2003" s="206">
        <f>O2003*H2003</f>
        <v>0</v>
      </c>
      <c r="Q2003" s="206">
        <v>0</v>
      </c>
      <c r="R2003" s="206">
        <f>Q2003*H2003</f>
        <v>0</v>
      </c>
      <c r="S2003" s="206">
        <v>0</v>
      </c>
      <c r="T2003" s="207">
        <f>S2003*H2003</f>
        <v>0</v>
      </c>
      <c r="U2003" s="32"/>
      <c r="V2003" s="32"/>
      <c r="W2003" s="32"/>
      <c r="X2003" s="32"/>
      <c r="Y2003" s="32"/>
      <c r="Z2003" s="32"/>
      <c r="AA2003" s="32"/>
      <c r="AB2003" s="32"/>
      <c r="AC2003" s="32"/>
      <c r="AD2003" s="32"/>
      <c r="AE2003" s="32"/>
      <c r="AR2003" s="208" t="s">
        <v>112</v>
      </c>
      <c r="AT2003" s="208" t="s">
        <v>108</v>
      </c>
      <c r="AU2003" s="208" t="s">
        <v>76</v>
      </c>
      <c r="AY2003" s="11" t="s">
        <v>113</v>
      </c>
      <c r="BE2003" s="209">
        <f>IF(N2003="základní",J2003,0)</f>
        <v>0</v>
      </c>
      <c r="BF2003" s="209">
        <f>IF(N2003="snížená",J2003,0)</f>
        <v>0</v>
      </c>
      <c r="BG2003" s="209">
        <f>IF(N2003="zákl. přenesená",J2003,0)</f>
        <v>0</v>
      </c>
      <c r="BH2003" s="209">
        <f>IF(N2003="sníž. přenesená",J2003,0)</f>
        <v>0</v>
      </c>
      <c r="BI2003" s="209">
        <f>IF(N2003="nulová",J2003,0)</f>
        <v>0</v>
      </c>
      <c r="BJ2003" s="11" t="s">
        <v>84</v>
      </c>
      <c r="BK2003" s="209">
        <f>ROUND(I2003*H2003,2)</f>
        <v>0</v>
      </c>
      <c r="BL2003" s="11" t="s">
        <v>112</v>
      </c>
      <c r="BM2003" s="208" t="s">
        <v>3407</v>
      </c>
    </row>
    <row r="2004" s="2" customFormat="1">
      <c r="A2004" s="32"/>
      <c r="B2004" s="33"/>
      <c r="C2004" s="34"/>
      <c r="D2004" s="210" t="s">
        <v>115</v>
      </c>
      <c r="E2004" s="34"/>
      <c r="F2004" s="211" t="s">
        <v>3408</v>
      </c>
      <c r="G2004" s="34"/>
      <c r="H2004" s="34"/>
      <c r="I2004" s="134"/>
      <c r="J2004" s="34"/>
      <c r="K2004" s="34"/>
      <c r="L2004" s="38"/>
      <c r="M2004" s="212"/>
      <c r="N2004" s="213"/>
      <c r="O2004" s="85"/>
      <c r="P2004" s="85"/>
      <c r="Q2004" s="85"/>
      <c r="R2004" s="85"/>
      <c r="S2004" s="85"/>
      <c r="T2004" s="86"/>
      <c r="U2004" s="32"/>
      <c r="V2004" s="32"/>
      <c r="W2004" s="32"/>
      <c r="X2004" s="32"/>
      <c r="Y2004" s="32"/>
      <c r="Z2004" s="32"/>
      <c r="AA2004" s="32"/>
      <c r="AB2004" s="32"/>
      <c r="AC2004" s="32"/>
      <c r="AD2004" s="32"/>
      <c r="AE2004" s="32"/>
      <c r="AT2004" s="11" t="s">
        <v>115</v>
      </c>
      <c r="AU2004" s="11" t="s">
        <v>76</v>
      </c>
    </row>
    <row r="2005" s="2" customFormat="1">
      <c r="A2005" s="32"/>
      <c r="B2005" s="33"/>
      <c r="C2005" s="34"/>
      <c r="D2005" s="210" t="s">
        <v>117</v>
      </c>
      <c r="E2005" s="34"/>
      <c r="F2005" s="214" t="s">
        <v>3403</v>
      </c>
      <c r="G2005" s="34"/>
      <c r="H2005" s="34"/>
      <c r="I2005" s="134"/>
      <c r="J2005" s="34"/>
      <c r="K2005" s="34"/>
      <c r="L2005" s="38"/>
      <c r="M2005" s="212"/>
      <c r="N2005" s="213"/>
      <c r="O2005" s="85"/>
      <c r="P2005" s="85"/>
      <c r="Q2005" s="85"/>
      <c r="R2005" s="85"/>
      <c r="S2005" s="85"/>
      <c r="T2005" s="86"/>
      <c r="U2005" s="32"/>
      <c r="V2005" s="32"/>
      <c r="W2005" s="32"/>
      <c r="X2005" s="32"/>
      <c r="Y2005" s="32"/>
      <c r="Z2005" s="32"/>
      <c r="AA2005" s="32"/>
      <c r="AB2005" s="32"/>
      <c r="AC2005" s="32"/>
      <c r="AD2005" s="32"/>
      <c r="AE2005" s="32"/>
      <c r="AT2005" s="11" t="s">
        <v>117</v>
      </c>
      <c r="AU2005" s="11" t="s">
        <v>76</v>
      </c>
    </row>
    <row r="2006" s="2" customFormat="1" ht="16.5" customHeight="1">
      <c r="A2006" s="32"/>
      <c r="B2006" s="33"/>
      <c r="C2006" s="196" t="s">
        <v>3409</v>
      </c>
      <c r="D2006" s="196" t="s">
        <v>108</v>
      </c>
      <c r="E2006" s="197" t="s">
        <v>3410</v>
      </c>
      <c r="F2006" s="198" t="s">
        <v>3411</v>
      </c>
      <c r="G2006" s="199" t="s">
        <v>121</v>
      </c>
      <c r="H2006" s="200">
        <v>10</v>
      </c>
      <c r="I2006" s="201"/>
      <c r="J2006" s="202">
        <f>ROUND(I2006*H2006,2)</f>
        <v>0</v>
      </c>
      <c r="K2006" s="203"/>
      <c r="L2006" s="38"/>
      <c r="M2006" s="204" t="s">
        <v>1</v>
      </c>
      <c r="N2006" s="205" t="s">
        <v>41</v>
      </c>
      <c r="O2006" s="85"/>
      <c r="P2006" s="206">
        <f>O2006*H2006</f>
        <v>0</v>
      </c>
      <c r="Q2006" s="206">
        <v>0</v>
      </c>
      <c r="R2006" s="206">
        <f>Q2006*H2006</f>
        <v>0</v>
      </c>
      <c r="S2006" s="206">
        <v>0</v>
      </c>
      <c r="T2006" s="207">
        <f>S2006*H2006</f>
        <v>0</v>
      </c>
      <c r="U2006" s="32"/>
      <c r="V2006" s="32"/>
      <c r="W2006" s="32"/>
      <c r="X2006" s="32"/>
      <c r="Y2006" s="32"/>
      <c r="Z2006" s="32"/>
      <c r="AA2006" s="32"/>
      <c r="AB2006" s="32"/>
      <c r="AC2006" s="32"/>
      <c r="AD2006" s="32"/>
      <c r="AE2006" s="32"/>
      <c r="AR2006" s="208" t="s">
        <v>112</v>
      </c>
      <c r="AT2006" s="208" t="s">
        <v>108</v>
      </c>
      <c r="AU2006" s="208" t="s">
        <v>76</v>
      </c>
      <c r="AY2006" s="11" t="s">
        <v>113</v>
      </c>
      <c r="BE2006" s="209">
        <f>IF(N2006="základní",J2006,0)</f>
        <v>0</v>
      </c>
      <c r="BF2006" s="209">
        <f>IF(N2006="snížená",J2006,0)</f>
        <v>0</v>
      </c>
      <c r="BG2006" s="209">
        <f>IF(N2006="zákl. přenesená",J2006,0)</f>
        <v>0</v>
      </c>
      <c r="BH2006" s="209">
        <f>IF(N2006="sníž. přenesená",J2006,0)</f>
        <v>0</v>
      </c>
      <c r="BI2006" s="209">
        <f>IF(N2006="nulová",J2006,0)</f>
        <v>0</v>
      </c>
      <c r="BJ2006" s="11" t="s">
        <v>84</v>
      </c>
      <c r="BK2006" s="209">
        <f>ROUND(I2006*H2006,2)</f>
        <v>0</v>
      </c>
      <c r="BL2006" s="11" t="s">
        <v>112</v>
      </c>
      <c r="BM2006" s="208" t="s">
        <v>3412</v>
      </c>
    </row>
    <row r="2007" s="2" customFormat="1">
      <c r="A2007" s="32"/>
      <c r="B2007" s="33"/>
      <c r="C2007" s="34"/>
      <c r="D2007" s="210" t="s">
        <v>115</v>
      </c>
      <c r="E2007" s="34"/>
      <c r="F2007" s="211" t="s">
        <v>3413</v>
      </c>
      <c r="G2007" s="34"/>
      <c r="H2007" s="34"/>
      <c r="I2007" s="134"/>
      <c r="J2007" s="34"/>
      <c r="K2007" s="34"/>
      <c r="L2007" s="38"/>
      <c r="M2007" s="212"/>
      <c r="N2007" s="213"/>
      <c r="O2007" s="85"/>
      <c r="P2007" s="85"/>
      <c r="Q2007" s="85"/>
      <c r="R2007" s="85"/>
      <c r="S2007" s="85"/>
      <c r="T2007" s="86"/>
      <c r="U2007" s="32"/>
      <c r="V2007" s="32"/>
      <c r="W2007" s="32"/>
      <c r="X2007" s="32"/>
      <c r="Y2007" s="32"/>
      <c r="Z2007" s="32"/>
      <c r="AA2007" s="32"/>
      <c r="AB2007" s="32"/>
      <c r="AC2007" s="32"/>
      <c r="AD2007" s="32"/>
      <c r="AE2007" s="32"/>
      <c r="AT2007" s="11" t="s">
        <v>115</v>
      </c>
      <c r="AU2007" s="11" t="s">
        <v>76</v>
      </c>
    </row>
    <row r="2008" s="2" customFormat="1">
      <c r="A2008" s="32"/>
      <c r="B2008" s="33"/>
      <c r="C2008" s="34"/>
      <c r="D2008" s="210" t="s">
        <v>117</v>
      </c>
      <c r="E2008" s="34"/>
      <c r="F2008" s="214" t="s">
        <v>3403</v>
      </c>
      <c r="G2008" s="34"/>
      <c r="H2008" s="34"/>
      <c r="I2008" s="134"/>
      <c r="J2008" s="34"/>
      <c r="K2008" s="34"/>
      <c r="L2008" s="38"/>
      <c r="M2008" s="212"/>
      <c r="N2008" s="213"/>
      <c r="O2008" s="85"/>
      <c r="P2008" s="85"/>
      <c r="Q2008" s="85"/>
      <c r="R2008" s="85"/>
      <c r="S2008" s="85"/>
      <c r="T2008" s="86"/>
      <c r="U2008" s="32"/>
      <c r="V2008" s="32"/>
      <c r="W2008" s="32"/>
      <c r="X2008" s="32"/>
      <c r="Y2008" s="32"/>
      <c r="Z2008" s="32"/>
      <c r="AA2008" s="32"/>
      <c r="AB2008" s="32"/>
      <c r="AC2008" s="32"/>
      <c r="AD2008" s="32"/>
      <c r="AE2008" s="32"/>
      <c r="AT2008" s="11" t="s">
        <v>117</v>
      </c>
      <c r="AU2008" s="11" t="s">
        <v>76</v>
      </c>
    </row>
    <row r="2009" s="2" customFormat="1" ht="16.5" customHeight="1">
      <c r="A2009" s="32"/>
      <c r="B2009" s="33"/>
      <c r="C2009" s="196" t="s">
        <v>3414</v>
      </c>
      <c r="D2009" s="196" t="s">
        <v>108</v>
      </c>
      <c r="E2009" s="197" t="s">
        <v>3415</v>
      </c>
      <c r="F2009" s="198" t="s">
        <v>3416</v>
      </c>
      <c r="G2009" s="199" t="s">
        <v>121</v>
      </c>
      <c r="H2009" s="200">
        <v>50</v>
      </c>
      <c r="I2009" s="201"/>
      <c r="J2009" s="202">
        <f>ROUND(I2009*H2009,2)</f>
        <v>0</v>
      </c>
      <c r="K2009" s="203"/>
      <c r="L2009" s="38"/>
      <c r="M2009" s="204" t="s">
        <v>1</v>
      </c>
      <c r="N2009" s="205" t="s">
        <v>41</v>
      </c>
      <c r="O2009" s="85"/>
      <c r="P2009" s="206">
        <f>O2009*H2009</f>
        <v>0</v>
      </c>
      <c r="Q2009" s="206">
        <v>0</v>
      </c>
      <c r="R2009" s="206">
        <f>Q2009*H2009</f>
        <v>0</v>
      </c>
      <c r="S2009" s="206">
        <v>0</v>
      </c>
      <c r="T2009" s="207">
        <f>S2009*H2009</f>
        <v>0</v>
      </c>
      <c r="U2009" s="32"/>
      <c r="V2009" s="32"/>
      <c r="W2009" s="32"/>
      <c r="X2009" s="32"/>
      <c r="Y2009" s="32"/>
      <c r="Z2009" s="32"/>
      <c r="AA2009" s="32"/>
      <c r="AB2009" s="32"/>
      <c r="AC2009" s="32"/>
      <c r="AD2009" s="32"/>
      <c r="AE2009" s="32"/>
      <c r="AR2009" s="208" t="s">
        <v>112</v>
      </c>
      <c r="AT2009" s="208" t="s">
        <v>108</v>
      </c>
      <c r="AU2009" s="208" t="s">
        <v>76</v>
      </c>
      <c r="AY2009" s="11" t="s">
        <v>113</v>
      </c>
      <c r="BE2009" s="209">
        <f>IF(N2009="základní",J2009,0)</f>
        <v>0</v>
      </c>
      <c r="BF2009" s="209">
        <f>IF(N2009="snížená",J2009,0)</f>
        <v>0</v>
      </c>
      <c r="BG2009" s="209">
        <f>IF(N2009="zákl. přenesená",J2009,0)</f>
        <v>0</v>
      </c>
      <c r="BH2009" s="209">
        <f>IF(N2009="sníž. přenesená",J2009,0)</f>
        <v>0</v>
      </c>
      <c r="BI2009" s="209">
        <f>IF(N2009="nulová",J2009,0)</f>
        <v>0</v>
      </c>
      <c r="BJ2009" s="11" t="s">
        <v>84</v>
      </c>
      <c r="BK2009" s="209">
        <f>ROUND(I2009*H2009,2)</f>
        <v>0</v>
      </c>
      <c r="BL2009" s="11" t="s">
        <v>112</v>
      </c>
      <c r="BM2009" s="208" t="s">
        <v>3417</v>
      </c>
    </row>
    <row r="2010" s="2" customFormat="1">
      <c r="A2010" s="32"/>
      <c r="B2010" s="33"/>
      <c r="C2010" s="34"/>
      <c r="D2010" s="210" t="s">
        <v>115</v>
      </c>
      <c r="E2010" s="34"/>
      <c r="F2010" s="211" t="s">
        <v>3418</v>
      </c>
      <c r="G2010" s="34"/>
      <c r="H2010" s="34"/>
      <c r="I2010" s="134"/>
      <c r="J2010" s="34"/>
      <c r="K2010" s="34"/>
      <c r="L2010" s="38"/>
      <c r="M2010" s="212"/>
      <c r="N2010" s="213"/>
      <c r="O2010" s="85"/>
      <c r="P2010" s="85"/>
      <c r="Q2010" s="85"/>
      <c r="R2010" s="85"/>
      <c r="S2010" s="85"/>
      <c r="T2010" s="86"/>
      <c r="U2010" s="32"/>
      <c r="V2010" s="32"/>
      <c r="W2010" s="32"/>
      <c r="X2010" s="32"/>
      <c r="Y2010" s="32"/>
      <c r="Z2010" s="32"/>
      <c r="AA2010" s="32"/>
      <c r="AB2010" s="32"/>
      <c r="AC2010" s="32"/>
      <c r="AD2010" s="32"/>
      <c r="AE2010" s="32"/>
      <c r="AT2010" s="11" t="s">
        <v>115</v>
      </c>
      <c r="AU2010" s="11" t="s">
        <v>76</v>
      </c>
    </row>
    <row r="2011" s="2" customFormat="1">
      <c r="A2011" s="32"/>
      <c r="B2011" s="33"/>
      <c r="C2011" s="34"/>
      <c r="D2011" s="210" t="s">
        <v>117</v>
      </c>
      <c r="E2011" s="34"/>
      <c r="F2011" s="214" t="s">
        <v>3419</v>
      </c>
      <c r="G2011" s="34"/>
      <c r="H2011" s="34"/>
      <c r="I2011" s="134"/>
      <c r="J2011" s="34"/>
      <c r="K2011" s="34"/>
      <c r="L2011" s="38"/>
      <c r="M2011" s="212"/>
      <c r="N2011" s="213"/>
      <c r="O2011" s="85"/>
      <c r="P2011" s="85"/>
      <c r="Q2011" s="85"/>
      <c r="R2011" s="85"/>
      <c r="S2011" s="85"/>
      <c r="T2011" s="86"/>
      <c r="U2011" s="32"/>
      <c r="V2011" s="32"/>
      <c r="W2011" s="32"/>
      <c r="X2011" s="32"/>
      <c r="Y2011" s="32"/>
      <c r="Z2011" s="32"/>
      <c r="AA2011" s="32"/>
      <c r="AB2011" s="32"/>
      <c r="AC2011" s="32"/>
      <c r="AD2011" s="32"/>
      <c r="AE2011" s="32"/>
      <c r="AT2011" s="11" t="s">
        <v>117</v>
      </c>
      <c r="AU2011" s="11" t="s">
        <v>76</v>
      </c>
    </row>
    <row r="2012" s="2" customFormat="1" ht="16.5" customHeight="1">
      <c r="A2012" s="32"/>
      <c r="B2012" s="33"/>
      <c r="C2012" s="196" t="s">
        <v>3420</v>
      </c>
      <c r="D2012" s="196" t="s">
        <v>108</v>
      </c>
      <c r="E2012" s="197" t="s">
        <v>3421</v>
      </c>
      <c r="F2012" s="198" t="s">
        <v>3422</v>
      </c>
      <c r="G2012" s="199" t="s">
        <v>121</v>
      </c>
      <c r="H2012" s="200">
        <v>20</v>
      </c>
      <c r="I2012" s="201"/>
      <c r="J2012" s="202">
        <f>ROUND(I2012*H2012,2)</f>
        <v>0</v>
      </c>
      <c r="K2012" s="203"/>
      <c r="L2012" s="38"/>
      <c r="M2012" s="204" t="s">
        <v>1</v>
      </c>
      <c r="N2012" s="205" t="s">
        <v>41</v>
      </c>
      <c r="O2012" s="85"/>
      <c r="P2012" s="206">
        <f>O2012*H2012</f>
        <v>0</v>
      </c>
      <c r="Q2012" s="206">
        <v>0</v>
      </c>
      <c r="R2012" s="206">
        <f>Q2012*H2012</f>
        <v>0</v>
      </c>
      <c r="S2012" s="206">
        <v>0</v>
      </c>
      <c r="T2012" s="207">
        <f>S2012*H2012</f>
        <v>0</v>
      </c>
      <c r="U2012" s="32"/>
      <c r="V2012" s="32"/>
      <c r="W2012" s="32"/>
      <c r="X2012" s="32"/>
      <c r="Y2012" s="32"/>
      <c r="Z2012" s="32"/>
      <c r="AA2012" s="32"/>
      <c r="AB2012" s="32"/>
      <c r="AC2012" s="32"/>
      <c r="AD2012" s="32"/>
      <c r="AE2012" s="32"/>
      <c r="AR2012" s="208" t="s">
        <v>112</v>
      </c>
      <c r="AT2012" s="208" t="s">
        <v>108</v>
      </c>
      <c r="AU2012" s="208" t="s">
        <v>76</v>
      </c>
      <c r="AY2012" s="11" t="s">
        <v>113</v>
      </c>
      <c r="BE2012" s="209">
        <f>IF(N2012="základní",J2012,0)</f>
        <v>0</v>
      </c>
      <c r="BF2012" s="209">
        <f>IF(N2012="snížená",J2012,0)</f>
        <v>0</v>
      </c>
      <c r="BG2012" s="209">
        <f>IF(N2012="zákl. přenesená",J2012,0)</f>
        <v>0</v>
      </c>
      <c r="BH2012" s="209">
        <f>IF(N2012="sníž. přenesená",J2012,0)</f>
        <v>0</v>
      </c>
      <c r="BI2012" s="209">
        <f>IF(N2012="nulová",J2012,0)</f>
        <v>0</v>
      </c>
      <c r="BJ2012" s="11" t="s">
        <v>84</v>
      </c>
      <c r="BK2012" s="209">
        <f>ROUND(I2012*H2012,2)</f>
        <v>0</v>
      </c>
      <c r="BL2012" s="11" t="s">
        <v>112</v>
      </c>
      <c r="BM2012" s="208" t="s">
        <v>3423</v>
      </c>
    </row>
    <row r="2013" s="2" customFormat="1">
      <c r="A2013" s="32"/>
      <c r="B2013" s="33"/>
      <c r="C2013" s="34"/>
      <c r="D2013" s="210" t="s">
        <v>115</v>
      </c>
      <c r="E2013" s="34"/>
      <c r="F2013" s="211" t="s">
        <v>3424</v>
      </c>
      <c r="G2013" s="34"/>
      <c r="H2013" s="34"/>
      <c r="I2013" s="134"/>
      <c r="J2013" s="34"/>
      <c r="K2013" s="34"/>
      <c r="L2013" s="38"/>
      <c r="M2013" s="212"/>
      <c r="N2013" s="213"/>
      <c r="O2013" s="85"/>
      <c r="P2013" s="85"/>
      <c r="Q2013" s="85"/>
      <c r="R2013" s="85"/>
      <c r="S2013" s="85"/>
      <c r="T2013" s="86"/>
      <c r="U2013" s="32"/>
      <c r="V2013" s="32"/>
      <c r="W2013" s="32"/>
      <c r="X2013" s="32"/>
      <c r="Y2013" s="32"/>
      <c r="Z2013" s="32"/>
      <c r="AA2013" s="32"/>
      <c r="AB2013" s="32"/>
      <c r="AC2013" s="32"/>
      <c r="AD2013" s="32"/>
      <c r="AE2013" s="32"/>
      <c r="AT2013" s="11" t="s">
        <v>115</v>
      </c>
      <c r="AU2013" s="11" t="s">
        <v>76</v>
      </c>
    </row>
    <row r="2014" s="2" customFormat="1">
      <c r="A2014" s="32"/>
      <c r="B2014" s="33"/>
      <c r="C2014" s="34"/>
      <c r="D2014" s="210" t="s">
        <v>117</v>
      </c>
      <c r="E2014" s="34"/>
      <c r="F2014" s="214" t="s">
        <v>3419</v>
      </c>
      <c r="G2014" s="34"/>
      <c r="H2014" s="34"/>
      <c r="I2014" s="134"/>
      <c r="J2014" s="34"/>
      <c r="K2014" s="34"/>
      <c r="L2014" s="38"/>
      <c r="M2014" s="212"/>
      <c r="N2014" s="213"/>
      <c r="O2014" s="85"/>
      <c r="P2014" s="85"/>
      <c r="Q2014" s="85"/>
      <c r="R2014" s="85"/>
      <c r="S2014" s="85"/>
      <c r="T2014" s="86"/>
      <c r="U2014" s="32"/>
      <c r="V2014" s="32"/>
      <c r="W2014" s="32"/>
      <c r="X2014" s="32"/>
      <c r="Y2014" s="32"/>
      <c r="Z2014" s="32"/>
      <c r="AA2014" s="32"/>
      <c r="AB2014" s="32"/>
      <c r="AC2014" s="32"/>
      <c r="AD2014" s="32"/>
      <c r="AE2014" s="32"/>
      <c r="AT2014" s="11" t="s">
        <v>117</v>
      </c>
      <c r="AU2014" s="11" t="s">
        <v>76</v>
      </c>
    </row>
    <row r="2015" s="2" customFormat="1" ht="16.5" customHeight="1">
      <c r="A2015" s="32"/>
      <c r="B2015" s="33"/>
      <c r="C2015" s="196" t="s">
        <v>3425</v>
      </c>
      <c r="D2015" s="196" t="s">
        <v>108</v>
      </c>
      <c r="E2015" s="197" t="s">
        <v>3426</v>
      </c>
      <c r="F2015" s="198" t="s">
        <v>3427</v>
      </c>
      <c r="G2015" s="199" t="s">
        <v>121</v>
      </c>
      <c r="H2015" s="200">
        <v>25</v>
      </c>
      <c r="I2015" s="201"/>
      <c r="J2015" s="202">
        <f>ROUND(I2015*H2015,2)</f>
        <v>0</v>
      </c>
      <c r="K2015" s="203"/>
      <c r="L2015" s="38"/>
      <c r="M2015" s="204" t="s">
        <v>1</v>
      </c>
      <c r="N2015" s="205" t="s">
        <v>41</v>
      </c>
      <c r="O2015" s="85"/>
      <c r="P2015" s="206">
        <f>O2015*H2015</f>
        <v>0</v>
      </c>
      <c r="Q2015" s="206">
        <v>0</v>
      </c>
      <c r="R2015" s="206">
        <f>Q2015*H2015</f>
        <v>0</v>
      </c>
      <c r="S2015" s="206">
        <v>0</v>
      </c>
      <c r="T2015" s="207">
        <f>S2015*H2015</f>
        <v>0</v>
      </c>
      <c r="U2015" s="32"/>
      <c r="V2015" s="32"/>
      <c r="W2015" s="32"/>
      <c r="X2015" s="32"/>
      <c r="Y2015" s="32"/>
      <c r="Z2015" s="32"/>
      <c r="AA2015" s="32"/>
      <c r="AB2015" s="32"/>
      <c r="AC2015" s="32"/>
      <c r="AD2015" s="32"/>
      <c r="AE2015" s="32"/>
      <c r="AR2015" s="208" t="s">
        <v>112</v>
      </c>
      <c r="AT2015" s="208" t="s">
        <v>108</v>
      </c>
      <c r="AU2015" s="208" t="s">
        <v>76</v>
      </c>
      <c r="AY2015" s="11" t="s">
        <v>113</v>
      </c>
      <c r="BE2015" s="209">
        <f>IF(N2015="základní",J2015,0)</f>
        <v>0</v>
      </c>
      <c r="BF2015" s="209">
        <f>IF(N2015="snížená",J2015,0)</f>
        <v>0</v>
      </c>
      <c r="BG2015" s="209">
        <f>IF(N2015="zákl. přenesená",J2015,0)</f>
        <v>0</v>
      </c>
      <c r="BH2015" s="209">
        <f>IF(N2015="sníž. přenesená",J2015,0)</f>
        <v>0</v>
      </c>
      <c r="BI2015" s="209">
        <f>IF(N2015="nulová",J2015,0)</f>
        <v>0</v>
      </c>
      <c r="BJ2015" s="11" t="s">
        <v>84</v>
      </c>
      <c r="BK2015" s="209">
        <f>ROUND(I2015*H2015,2)</f>
        <v>0</v>
      </c>
      <c r="BL2015" s="11" t="s">
        <v>112</v>
      </c>
      <c r="BM2015" s="208" t="s">
        <v>3428</v>
      </c>
    </row>
    <row r="2016" s="2" customFormat="1">
      <c r="A2016" s="32"/>
      <c r="B2016" s="33"/>
      <c r="C2016" s="34"/>
      <c r="D2016" s="210" t="s">
        <v>115</v>
      </c>
      <c r="E2016" s="34"/>
      <c r="F2016" s="211" t="s">
        <v>3429</v>
      </c>
      <c r="G2016" s="34"/>
      <c r="H2016" s="34"/>
      <c r="I2016" s="134"/>
      <c r="J2016" s="34"/>
      <c r="K2016" s="34"/>
      <c r="L2016" s="38"/>
      <c r="M2016" s="212"/>
      <c r="N2016" s="213"/>
      <c r="O2016" s="85"/>
      <c r="P2016" s="85"/>
      <c r="Q2016" s="85"/>
      <c r="R2016" s="85"/>
      <c r="S2016" s="85"/>
      <c r="T2016" s="86"/>
      <c r="U2016" s="32"/>
      <c r="V2016" s="32"/>
      <c r="W2016" s="32"/>
      <c r="X2016" s="32"/>
      <c r="Y2016" s="32"/>
      <c r="Z2016" s="32"/>
      <c r="AA2016" s="32"/>
      <c r="AB2016" s="32"/>
      <c r="AC2016" s="32"/>
      <c r="AD2016" s="32"/>
      <c r="AE2016" s="32"/>
      <c r="AT2016" s="11" t="s">
        <v>115</v>
      </c>
      <c r="AU2016" s="11" t="s">
        <v>76</v>
      </c>
    </row>
    <row r="2017" s="2" customFormat="1">
      <c r="A2017" s="32"/>
      <c r="B2017" s="33"/>
      <c r="C2017" s="34"/>
      <c r="D2017" s="210" t="s">
        <v>117</v>
      </c>
      <c r="E2017" s="34"/>
      <c r="F2017" s="214" t="s">
        <v>3419</v>
      </c>
      <c r="G2017" s="34"/>
      <c r="H2017" s="34"/>
      <c r="I2017" s="134"/>
      <c r="J2017" s="34"/>
      <c r="K2017" s="34"/>
      <c r="L2017" s="38"/>
      <c r="M2017" s="212"/>
      <c r="N2017" s="213"/>
      <c r="O2017" s="85"/>
      <c r="P2017" s="85"/>
      <c r="Q2017" s="85"/>
      <c r="R2017" s="85"/>
      <c r="S2017" s="85"/>
      <c r="T2017" s="86"/>
      <c r="U2017" s="32"/>
      <c r="V2017" s="32"/>
      <c r="W2017" s="32"/>
      <c r="X2017" s="32"/>
      <c r="Y2017" s="32"/>
      <c r="Z2017" s="32"/>
      <c r="AA2017" s="32"/>
      <c r="AB2017" s="32"/>
      <c r="AC2017" s="32"/>
      <c r="AD2017" s="32"/>
      <c r="AE2017" s="32"/>
      <c r="AT2017" s="11" t="s">
        <v>117</v>
      </c>
      <c r="AU2017" s="11" t="s">
        <v>76</v>
      </c>
    </row>
    <row r="2018" s="2" customFormat="1" ht="16.5" customHeight="1">
      <c r="A2018" s="32"/>
      <c r="B2018" s="33"/>
      <c r="C2018" s="196" t="s">
        <v>3430</v>
      </c>
      <c r="D2018" s="196" t="s">
        <v>108</v>
      </c>
      <c r="E2018" s="197" t="s">
        <v>3431</v>
      </c>
      <c r="F2018" s="198" t="s">
        <v>3432</v>
      </c>
      <c r="G2018" s="199" t="s">
        <v>121</v>
      </c>
      <c r="H2018" s="200">
        <v>15</v>
      </c>
      <c r="I2018" s="201"/>
      <c r="J2018" s="202">
        <f>ROUND(I2018*H2018,2)</f>
        <v>0</v>
      </c>
      <c r="K2018" s="203"/>
      <c r="L2018" s="38"/>
      <c r="M2018" s="204" t="s">
        <v>1</v>
      </c>
      <c r="N2018" s="205" t="s">
        <v>41</v>
      </c>
      <c r="O2018" s="85"/>
      <c r="P2018" s="206">
        <f>O2018*H2018</f>
        <v>0</v>
      </c>
      <c r="Q2018" s="206">
        <v>0</v>
      </c>
      <c r="R2018" s="206">
        <f>Q2018*H2018</f>
        <v>0</v>
      </c>
      <c r="S2018" s="206">
        <v>0</v>
      </c>
      <c r="T2018" s="207">
        <f>S2018*H2018</f>
        <v>0</v>
      </c>
      <c r="U2018" s="32"/>
      <c r="V2018" s="32"/>
      <c r="W2018" s="32"/>
      <c r="X2018" s="32"/>
      <c r="Y2018" s="32"/>
      <c r="Z2018" s="32"/>
      <c r="AA2018" s="32"/>
      <c r="AB2018" s="32"/>
      <c r="AC2018" s="32"/>
      <c r="AD2018" s="32"/>
      <c r="AE2018" s="32"/>
      <c r="AR2018" s="208" t="s">
        <v>112</v>
      </c>
      <c r="AT2018" s="208" t="s">
        <v>108</v>
      </c>
      <c r="AU2018" s="208" t="s">
        <v>76</v>
      </c>
      <c r="AY2018" s="11" t="s">
        <v>113</v>
      </c>
      <c r="BE2018" s="209">
        <f>IF(N2018="základní",J2018,0)</f>
        <v>0</v>
      </c>
      <c r="BF2018" s="209">
        <f>IF(N2018="snížená",J2018,0)</f>
        <v>0</v>
      </c>
      <c r="BG2018" s="209">
        <f>IF(N2018="zákl. přenesená",J2018,0)</f>
        <v>0</v>
      </c>
      <c r="BH2018" s="209">
        <f>IF(N2018="sníž. přenesená",J2018,0)</f>
        <v>0</v>
      </c>
      <c r="BI2018" s="209">
        <f>IF(N2018="nulová",J2018,0)</f>
        <v>0</v>
      </c>
      <c r="BJ2018" s="11" t="s">
        <v>84</v>
      </c>
      <c r="BK2018" s="209">
        <f>ROUND(I2018*H2018,2)</f>
        <v>0</v>
      </c>
      <c r="BL2018" s="11" t="s">
        <v>112</v>
      </c>
      <c r="BM2018" s="208" t="s">
        <v>3433</v>
      </c>
    </row>
    <row r="2019" s="2" customFormat="1">
      <c r="A2019" s="32"/>
      <c r="B2019" s="33"/>
      <c r="C2019" s="34"/>
      <c r="D2019" s="210" t="s">
        <v>115</v>
      </c>
      <c r="E2019" s="34"/>
      <c r="F2019" s="211" t="s">
        <v>3434</v>
      </c>
      <c r="G2019" s="34"/>
      <c r="H2019" s="34"/>
      <c r="I2019" s="134"/>
      <c r="J2019" s="34"/>
      <c r="K2019" s="34"/>
      <c r="L2019" s="38"/>
      <c r="M2019" s="212"/>
      <c r="N2019" s="213"/>
      <c r="O2019" s="85"/>
      <c r="P2019" s="85"/>
      <c r="Q2019" s="85"/>
      <c r="R2019" s="85"/>
      <c r="S2019" s="85"/>
      <c r="T2019" s="86"/>
      <c r="U2019" s="32"/>
      <c r="V2019" s="32"/>
      <c r="W2019" s="32"/>
      <c r="X2019" s="32"/>
      <c r="Y2019" s="32"/>
      <c r="Z2019" s="32"/>
      <c r="AA2019" s="32"/>
      <c r="AB2019" s="32"/>
      <c r="AC2019" s="32"/>
      <c r="AD2019" s="32"/>
      <c r="AE2019" s="32"/>
      <c r="AT2019" s="11" t="s">
        <v>115</v>
      </c>
      <c r="AU2019" s="11" t="s">
        <v>76</v>
      </c>
    </row>
    <row r="2020" s="2" customFormat="1">
      <c r="A2020" s="32"/>
      <c r="B2020" s="33"/>
      <c r="C2020" s="34"/>
      <c r="D2020" s="210" t="s">
        <v>117</v>
      </c>
      <c r="E2020" s="34"/>
      <c r="F2020" s="214" t="s">
        <v>3419</v>
      </c>
      <c r="G2020" s="34"/>
      <c r="H2020" s="34"/>
      <c r="I2020" s="134"/>
      <c r="J2020" s="34"/>
      <c r="K2020" s="34"/>
      <c r="L2020" s="38"/>
      <c r="M2020" s="212"/>
      <c r="N2020" s="213"/>
      <c r="O2020" s="85"/>
      <c r="P2020" s="85"/>
      <c r="Q2020" s="85"/>
      <c r="R2020" s="85"/>
      <c r="S2020" s="85"/>
      <c r="T2020" s="86"/>
      <c r="U2020" s="32"/>
      <c r="V2020" s="32"/>
      <c r="W2020" s="32"/>
      <c r="X2020" s="32"/>
      <c r="Y2020" s="32"/>
      <c r="Z2020" s="32"/>
      <c r="AA2020" s="32"/>
      <c r="AB2020" s="32"/>
      <c r="AC2020" s="32"/>
      <c r="AD2020" s="32"/>
      <c r="AE2020" s="32"/>
      <c r="AT2020" s="11" t="s">
        <v>117</v>
      </c>
      <c r="AU2020" s="11" t="s">
        <v>76</v>
      </c>
    </row>
    <row r="2021" s="2" customFormat="1" ht="21.75" customHeight="1">
      <c r="A2021" s="32"/>
      <c r="B2021" s="33"/>
      <c r="C2021" s="196" t="s">
        <v>3435</v>
      </c>
      <c r="D2021" s="196" t="s">
        <v>108</v>
      </c>
      <c r="E2021" s="197" t="s">
        <v>3436</v>
      </c>
      <c r="F2021" s="198" t="s">
        <v>3437</v>
      </c>
      <c r="G2021" s="199" t="s">
        <v>121</v>
      </c>
      <c r="H2021" s="200">
        <v>40</v>
      </c>
      <c r="I2021" s="201"/>
      <c r="J2021" s="202">
        <f>ROUND(I2021*H2021,2)</f>
        <v>0</v>
      </c>
      <c r="K2021" s="203"/>
      <c r="L2021" s="38"/>
      <c r="M2021" s="204" t="s">
        <v>1</v>
      </c>
      <c r="N2021" s="205" t="s">
        <v>41</v>
      </c>
      <c r="O2021" s="85"/>
      <c r="P2021" s="206">
        <f>O2021*H2021</f>
        <v>0</v>
      </c>
      <c r="Q2021" s="206">
        <v>0</v>
      </c>
      <c r="R2021" s="206">
        <f>Q2021*H2021</f>
        <v>0</v>
      </c>
      <c r="S2021" s="206">
        <v>0</v>
      </c>
      <c r="T2021" s="207">
        <f>S2021*H2021</f>
        <v>0</v>
      </c>
      <c r="U2021" s="32"/>
      <c r="V2021" s="32"/>
      <c r="W2021" s="32"/>
      <c r="X2021" s="32"/>
      <c r="Y2021" s="32"/>
      <c r="Z2021" s="32"/>
      <c r="AA2021" s="32"/>
      <c r="AB2021" s="32"/>
      <c r="AC2021" s="32"/>
      <c r="AD2021" s="32"/>
      <c r="AE2021" s="32"/>
      <c r="AR2021" s="208" t="s">
        <v>112</v>
      </c>
      <c r="AT2021" s="208" t="s">
        <v>108</v>
      </c>
      <c r="AU2021" s="208" t="s">
        <v>76</v>
      </c>
      <c r="AY2021" s="11" t="s">
        <v>113</v>
      </c>
      <c r="BE2021" s="209">
        <f>IF(N2021="základní",J2021,0)</f>
        <v>0</v>
      </c>
      <c r="BF2021" s="209">
        <f>IF(N2021="snížená",J2021,0)</f>
        <v>0</v>
      </c>
      <c r="BG2021" s="209">
        <f>IF(N2021="zákl. přenesená",J2021,0)</f>
        <v>0</v>
      </c>
      <c r="BH2021" s="209">
        <f>IF(N2021="sníž. přenesená",J2021,0)</f>
        <v>0</v>
      </c>
      <c r="BI2021" s="209">
        <f>IF(N2021="nulová",J2021,0)</f>
        <v>0</v>
      </c>
      <c r="BJ2021" s="11" t="s">
        <v>84</v>
      </c>
      <c r="BK2021" s="209">
        <f>ROUND(I2021*H2021,2)</f>
        <v>0</v>
      </c>
      <c r="BL2021" s="11" t="s">
        <v>112</v>
      </c>
      <c r="BM2021" s="208" t="s">
        <v>3438</v>
      </c>
    </row>
    <row r="2022" s="2" customFormat="1">
      <c r="A2022" s="32"/>
      <c r="B2022" s="33"/>
      <c r="C2022" s="34"/>
      <c r="D2022" s="210" t="s">
        <v>115</v>
      </c>
      <c r="E2022" s="34"/>
      <c r="F2022" s="211" t="s">
        <v>3439</v>
      </c>
      <c r="G2022" s="34"/>
      <c r="H2022" s="34"/>
      <c r="I2022" s="134"/>
      <c r="J2022" s="34"/>
      <c r="K2022" s="34"/>
      <c r="L2022" s="38"/>
      <c r="M2022" s="212"/>
      <c r="N2022" s="213"/>
      <c r="O2022" s="85"/>
      <c r="P2022" s="85"/>
      <c r="Q2022" s="85"/>
      <c r="R2022" s="85"/>
      <c r="S2022" s="85"/>
      <c r="T2022" s="86"/>
      <c r="U2022" s="32"/>
      <c r="V2022" s="32"/>
      <c r="W2022" s="32"/>
      <c r="X2022" s="32"/>
      <c r="Y2022" s="32"/>
      <c r="Z2022" s="32"/>
      <c r="AA2022" s="32"/>
      <c r="AB2022" s="32"/>
      <c r="AC2022" s="32"/>
      <c r="AD2022" s="32"/>
      <c r="AE2022" s="32"/>
      <c r="AT2022" s="11" t="s">
        <v>115</v>
      </c>
      <c r="AU2022" s="11" t="s">
        <v>76</v>
      </c>
    </row>
    <row r="2023" s="2" customFormat="1">
      <c r="A2023" s="32"/>
      <c r="B2023" s="33"/>
      <c r="C2023" s="34"/>
      <c r="D2023" s="210" t="s">
        <v>117</v>
      </c>
      <c r="E2023" s="34"/>
      <c r="F2023" s="214" t="s">
        <v>3440</v>
      </c>
      <c r="G2023" s="34"/>
      <c r="H2023" s="34"/>
      <c r="I2023" s="134"/>
      <c r="J2023" s="34"/>
      <c r="K2023" s="34"/>
      <c r="L2023" s="38"/>
      <c r="M2023" s="212"/>
      <c r="N2023" s="213"/>
      <c r="O2023" s="85"/>
      <c r="P2023" s="85"/>
      <c r="Q2023" s="85"/>
      <c r="R2023" s="85"/>
      <c r="S2023" s="85"/>
      <c r="T2023" s="86"/>
      <c r="U2023" s="32"/>
      <c r="V2023" s="32"/>
      <c r="W2023" s="32"/>
      <c r="X2023" s="32"/>
      <c r="Y2023" s="32"/>
      <c r="Z2023" s="32"/>
      <c r="AA2023" s="32"/>
      <c r="AB2023" s="32"/>
      <c r="AC2023" s="32"/>
      <c r="AD2023" s="32"/>
      <c r="AE2023" s="32"/>
      <c r="AT2023" s="11" t="s">
        <v>117</v>
      </c>
      <c r="AU2023" s="11" t="s">
        <v>76</v>
      </c>
    </row>
    <row r="2024" s="2" customFormat="1" ht="21.75" customHeight="1">
      <c r="A2024" s="32"/>
      <c r="B2024" s="33"/>
      <c r="C2024" s="196" t="s">
        <v>3441</v>
      </c>
      <c r="D2024" s="196" t="s">
        <v>108</v>
      </c>
      <c r="E2024" s="197" t="s">
        <v>3442</v>
      </c>
      <c r="F2024" s="198" t="s">
        <v>3443</v>
      </c>
      <c r="G2024" s="199" t="s">
        <v>121</v>
      </c>
      <c r="H2024" s="200">
        <v>5</v>
      </c>
      <c r="I2024" s="201"/>
      <c r="J2024" s="202">
        <f>ROUND(I2024*H2024,2)</f>
        <v>0</v>
      </c>
      <c r="K2024" s="203"/>
      <c r="L2024" s="38"/>
      <c r="M2024" s="204" t="s">
        <v>1</v>
      </c>
      <c r="N2024" s="205" t="s">
        <v>41</v>
      </c>
      <c r="O2024" s="85"/>
      <c r="P2024" s="206">
        <f>O2024*H2024</f>
        <v>0</v>
      </c>
      <c r="Q2024" s="206">
        <v>0</v>
      </c>
      <c r="R2024" s="206">
        <f>Q2024*H2024</f>
        <v>0</v>
      </c>
      <c r="S2024" s="206">
        <v>0</v>
      </c>
      <c r="T2024" s="207">
        <f>S2024*H2024</f>
        <v>0</v>
      </c>
      <c r="U2024" s="32"/>
      <c r="V2024" s="32"/>
      <c r="W2024" s="32"/>
      <c r="X2024" s="32"/>
      <c r="Y2024" s="32"/>
      <c r="Z2024" s="32"/>
      <c r="AA2024" s="32"/>
      <c r="AB2024" s="32"/>
      <c r="AC2024" s="32"/>
      <c r="AD2024" s="32"/>
      <c r="AE2024" s="32"/>
      <c r="AR2024" s="208" t="s">
        <v>112</v>
      </c>
      <c r="AT2024" s="208" t="s">
        <v>108</v>
      </c>
      <c r="AU2024" s="208" t="s">
        <v>76</v>
      </c>
      <c r="AY2024" s="11" t="s">
        <v>113</v>
      </c>
      <c r="BE2024" s="209">
        <f>IF(N2024="základní",J2024,0)</f>
        <v>0</v>
      </c>
      <c r="BF2024" s="209">
        <f>IF(N2024="snížená",J2024,0)</f>
        <v>0</v>
      </c>
      <c r="BG2024" s="209">
        <f>IF(N2024="zákl. přenesená",J2024,0)</f>
        <v>0</v>
      </c>
      <c r="BH2024" s="209">
        <f>IF(N2024="sníž. přenesená",J2024,0)</f>
        <v>0</v>
      </c>
      <c r="BI2024" s="209">
        <f>IF(N2024="nulová",J2024,0)</f>
        <v>0</v>
      </c>
      <c r="BJ2024" s="11" t="s">
        <v>84</v>
      </c>
      <c r="BK2024" s="209">
        <f>ROUND(I2024*H2024,2)</f>
        <v>0</v>
      </c>
      <c r="BL2024" s="11" t="s">
        <v>112</v>
      </c>
      <c r="BM2024" s="208" t="s">
        <v>3444</v>
      </c>
    </row>
    <row r="2025" s="2" customFormat="1">
      <c r="A2025" s="32"/>
      <c r="B2025" s="33"/>
      <c r="C2025" s="34"/>
      <c r="D2025" s="210" t="s">
        <v>115</v>
      </c>
      <c r="E2025" s="34"/>
      <c r="F2025" s="211" t="s">
        <v>3445</v>
      </c>
      <c r="G2025" s="34"/>
      <c r="H2025" s="34"/>
      <c r="I2025" s="134"/>
      <c r="J2025" s="34"/>
      <c r="K2025" s="34"/>
      <c r="L2025" s="38"/>
      <c r="M2025" s="212"/>
      <c r="N2025" s="213"/>
      <c r="O2025" s="85"/>
      <c r="P2025" s="85"/>
      <c r="Q2025" s="85"/>
      <c r="R2025" s="85"/>
      <c r="S2025" s="85"/>
      <c r="T2025" s="86"/>
      <c r="U2025" s="32"/>
      <c r="V2025" s="32"/>
      <c r="W2025" s="32"/>
      <c r="X2025" s="32"/>
      <c r="Y2025" s="32"/>
      <c r="Z2025" s="32"/>
      <c r="AA2025" s="32"/>
      <c r="AB2025" s="32"/>
      <c r="AC2025" s="32"/>
      <c r="AD2025" s="32"/>
      <c r="AE2025" s="32"/>
      <c r="AT2025" s="11" t="s">
        <v>115</v>
      </c>
      <c r="AU2025" s="11" t="s">
        <v>76</v>
      </c>
    </row>
    <row r="2026" s="2" customFormat="1">
      <c r="A2026" s="32"/>
      <c r="B2026" s="33"/>
      <c r="C2026" s="34"/>
      <c r="D2026" s="210" t="s">
        <v>117</v>
      </c>
      <c r="E2026" s="34"/>
      <c r="F2026" s="214" t="s">
        <v>3440</v>
      </c>
      <c r="G2026" s="34"/>
      <c r="H2026" s="34"/>
      <c r="I2026" s="134"/>
      <c r="J2026" s="34"/>
      <c r="K2026" s="34"/>
      <c r="L2026" s="38"/>
      <c r="M2026" s="212"/>
      <c r="N2026" s="213"/>
      <c r="O2026" s="85"/>
      <c r="P2026" s="85"/>
      <c r="Q2026" s="85"/>
      <c r="R2026" s="85"/>
      <c r="S2026" s="85"/>
      <c r="T2026" s="86"/>
      <c r="U2026" s="32"/>
      <c r="V2026" s="32"/>
      <c r="W2026" s="32"/>
      <c r="X2026" s="32"/>
      <c r="Y2026" s="32"/>
      <c r="Z2026" s="32"/>
      <c r="AA2026" s="32"/>
      <c r="AB2026" s="32"/>
      <c r="AC2026" s="32"/>
      <c r="AD2026" s="32"/>
      <c r="AE2026" s="32"/>
      <c r="AT2026" s="11" t="s">
        <v>117</v>
      </c>
      <c r="AU2026" s="11" t="s">
        <v>76</v>
      </c>
    </row>
    <row r="2027" s="2" customFormat="1" ht="21.75" customHeight="1">
      <c r="A2027" s="32"/>
      <c r="B2027" s="33"/>
      <c r="C2027" s="196" t="s">
        <v>3446</v>
      </c>
      <c r="D2027" s="196" t="s">
        <v>108</v>
      </c>
      <c r="E2027" s="197" t="s">
        <v>3447</v>
      </c>
      <c r="F2027" s="198" t="s">
        <v>3448</v>
      </c>
      <c r="G2027" s="199" t="s">
        <v>121</v>
      </c>
      <c r="H2027" s="200">
        <v>5</v>
      </c>
      <c r="I2027" s="201"/>
      <c r="J2027" s="202">
        <f>ROUND(I2027*H2027,2)</f>
        <v>0</v>
      </c>
      <c r="K2027" s="203"/>
      <c r="L2027" s="38"/>
      <c r="M2027" s="204" t="s">
        <v>1</v>
      </c>
      <c r="N2027" s="205" t="s">
        <v>41</v>
      </c>
      <c r="O2027" s="85"/>
      <c r="P2027" s="206">
        <f>O2027*H2027</f>
        <v>0</v>
      </c>
      <c r="Q2027" s="206">
        <v>0</v>
      </c>
      <c r="R2027" s="206">
        <f>Q2027*H2027</f>
        <v>0</v>
      </c>
      <c r="S2027" s="206">
        <v>0</v>
      </c>
      <c r="T2027" s="207">
        <f>S2027*H2027</f>
        <v>0</v>
      </c>
      <c r="U2027" s="32"/>
      <c r="V2027" s="32"/>
      <c r="W2027" s="32"/>
      <c r="X2027" s="32"/>
      <c r="Y2027" s="32"/>
      <c r="Z2027" s="32"/>
      <c r="AA2027" s="32"/>
      <c r="AB2027" s="32"/>
      <c r="AC2027" s="32"/>
      <c r="AD2027" s="32"/>
      <c r="AE2027" s="32"/>
      <c r="AR2027" s="208" t="s">
        <v>112</v>
      </c>
      <c r="AT2027" s="208" t="s">
        <v>108</v>
      </c>
      <c r="AU2027" s="208" t="s">
        <v>76</v>
      </c>
      <c r="AY2027" s="11" t="s">
        <v>113</v>
      </c>
      <c r="BE2027" s="209">
        <f>IF(N2027="základní",J2027,0)</f>
        <v>0</v>
      </c>
      <c r="BF2027" s="209">
        <f>IF(N2027="snížená",J2027,0)</f>
        <v>0</v>
      </c>
      <c r="BG2027" s="209">
        <f>IF(N2027="zákl. přenesená",J2027,0)</f>
        <v>0</v>
      </c>
      <c r="BH2027" s="209">
        <f>IF(N2027="sníž. přenesená",J2027,0)</f>
        <v>0</v>
      </c>
      <c r="BI2027" s="209">
        <f>IF(N2027="nulová",J2027,0)</f>
        <v>0</v>
      </c>
      <c r="BJ2027" s="11" t="s">
        <v>84</v>
      </c>
      <c r="BK2027" s="209">
        <f>ROUND(I2027*H2027,2)</f>
        <v>0</v>
      </c>
      <c r="BL2027" s="11" t="s">
        <v>112</v>
      </c>
      <c r="BM2027" s="208" t="s">
        <v>3449</v>
      </c>
    </row>
    <row r="2028" s="2" customFormat="1">
      <c r="A2028" s="32"/>
      <c r="B2028" s="33"/>
      <c r="C2028" s="34"/>
      <c r="D2028" s="210" t="s">
        <v>115</v>
      </c>
      <c r="E2028" s="34"/>
      <c r="F2028" s="211" t="s">
        <v>3450</v>
      </c>
      <c r="G2028" s="34"/>
      <c r="H2028" s="34"/>
      <c r="I2028" s="134"/>
      <c r="J2028" s="34"/>
      <c r="K2028" s="34"/>
      <c r="L2028" s="38"/>
      <c r="M2028" s="212"/>
      <c r="N2028" s="213"/>
      <c r="O2028" s="85"/>
      <c r="P2028" s="85"/>
      <c r="Q2028" s="85"/>
      <c r="R2028" s="85"/>
      <c r="S2028" s="85"/>
      <c r="T2028" s="86"/>
      <c r="U2028" s="32"/>
      <c r="V2028" s="32"/>
      <c r="W2028" s="32"/>
      <c r="X2028" s="32"/>
      <c r="Y2028" s="32"/>
      <c r="Z2028" s="32"/>
      <c r="AA2028" s="32"/>
      <c r="AB2028" s="32"/>
      <c r="AC2028" s="32"/>
      <c r="AD2028" s="32"/>
      <c r="AE2028" s="32"/>
      <c r="AT2028" s="11" t="s">
        <v>115</v>
      </c>
      <c r="AU2028" s="11" t="s">
        <v>76</v>
      </c>
    </row>
    <row r="2029" s="2" customFormat="1">
      <c r="A2029" s="32"/>
      <c r="B2029" s="33"/>
      <c r="C2029" s="34"/>
      <c r="D2029" s="210" t="s">
        <v>117</v>
      </c>
      <c r="E2029" s="34"/>
      <c r="F2029" s="214" t="s">
        <v>3440</v>
      </c>
      <c r="G2029" s="34"/>
      <c r="H2029" s="34"/>
      <c r="I2029" s="134"/>
      <c r="J2029" s="34"/>
      <c r="K2029" s="34"/>
      <c r="L2029" s="38"/>
      <c r="M2029" s="212"/>
      <c r="N2029" s="213"/>
      <c r="O2029" s="85"/>
      <c r="P2029" s="85"/>
      <c r="Q2029" s="85"/>
      <c r="R2029" s="85"/>
      <c r="S2029" s="85"/>
      <c r="T2029" s="86"/>
      <c r="U2029" s="32"/>
      <c r="V2029" s="32"/>
      <c r="W2029" s="32"/>
      <c r="X2029" s="32"/>
      <c r="Y2029" s="32"/>
      <c r="Z2029" s="32"/>
      <c r="AA2029" s="32"/>
      <c r="AB2029" s="32"/>
      <c r="AC2029" s="32"/>
      <c r="AD2029" s="32"/>
      <c r="AE2029" s="32"/>
      <c r="AT2029" s="11" t="s">
        <v>117</v>
      </c>
      <c r="AU2029" s="11" t="s">
        <v>76</v>
      </c>
    </row>
    <row r="2030" s="2" customFormat="1" ht="16.5" customHeight="1">
      <c r="A2030" s="32"/>
      <c r="B2030" s="33"/>
      <c r="C2030" s="196" t="s">
        <v>3451</v>
      </c>
      <c r="D2030" s="196" t="s">
        <v>108</v>
      </c>
      <c r="E2030" s="197" t="s">
        <v>3452</v>
      </c>
      <c r="F2030" s="198" t="s">
        <v>3453</v>
      </c>
      <c r="G2030" s="199" t="s">
        <v>121</v>
      </c>
      <c r="H2030" s="200">
        <v>20</v>
      </c>
      <c r="I2030" s="201"/>
      <c r="J2030" s="202">
        <f>ROUND(I2030*H2030,2)</f>
        <v>0</v>
      </c>
      <c r="K2030" s="203"/>
      <c r="L2030" s="38"/>
      <c r="M2030" s="204" t="s">
        <v>1</v>
      </c>
      <c r="N2030" s="205" t="s">
        <v>41</v>
      </c>
      <c r="O2030" s="85"/>
      <c r="P2030" s="206">
        <f>O2030*H2030</f>
        <v>0</v>
      </c>
      <c r="Q2030" s="206">
        <v>0</v>
      </c>
      <c r="R2030" s="206">
        <f>Q2030*H2030</f>
        <v>0</v>
      </c>
      <c r="S2030" s="206">
        <v>0</v>
      </c>
      <c r="T2030" s="207">
        <f>S2030*H2030</f>
        <v>0</v>
      </c>
      <c r="U2030" s="32"/>
      <c r="V2030" s="32"/>
      <c r="W2030" s="32"/>
      <c r="X2030" s="32"/>
      <c r="Y2030" s="32"/>
      <c r="Z2030" s="32"/>
      <c r="AA2030" s="32"/>
      <c r="AB2030" s="32"/>
      <c r="AC2030" s="32"/>
      <c r="AD2030" s="32"/>
      <c r="AE2030" s="32"/>
      <c r="AR2030" s="208" t="s">
        <v>112</v>
      </c>
      <c r="AT2030" s="208" t="s">
        <v>108</v>
      </c>
      <c r="AU2030" s="208" t="s">
        <v>76</v>
      </c>
      <c r="AY2030" s="11" t="s">
        <v>113</v>
      </c>
      <c r="BE2030" s="209">
        <f>IF(N2030="základní",J2030,0)</f>
        <v>0</v>
      </c>
      <c r="BF2030" s="209">
        <f>IF(N2030="snížená",J2030,0)</f>
        <v>0</v>
      </c>
      <c r="BG2030" s="209">
        <f>IF(N2030="zákl. přenesená",J2030,0)</f>
        <v>0</v>
      </c>
      <c r="BH2030" s="209">
        <f>IF(N2030="sníž. přenesená",J2030,0)</f>
        <v>0</v>
      </c>
      <c r="BI2030" s="209">
        <f>IF(N2030="nulová",J2030,0)</f>
        <v>0</v>
      </c>
      <c r="BJ2030" s="11" t="s">
        <v>84</v>
      </c>
      <c r="BK2030" s="209">
        <f>ROUND(I2030*H2030,2)</f>
        <v>0</v>
      </c>
      <c r="BL2030" s="11" t="s">
        <v>112</v>
      </c>
      <c r="BM2030" s="208" t="s">
        <v>3454</v>
      </c>
    </row>
    <row r="2031" s="2" customFormat="1">
      <c r="A2031" s="32"/>
      <c r="B2031" s="33"/>
      <c r="C2031" s="34"/>
      <c r="D2031" s="210" t="s">
        <v>115</v>
      </c>
      <c r="E2031" s="34"/>
      <c r="F2031" s="211" t="s">
        <v>3455</v>
      </c>
      <c r="G2031" s="34"/>
      <c r="H2031" s="34"/>
      <c r="I2031" s="134"/>
      <c r="J2031" s="34"/>
      <c r="K2031" s="34"/>
      <c r="L2031" s="38"/>
      <c r="M2031" s="212"/>
      <c r="N2031" s="213"/>
      <c r="O2031" s="85"/>
      <c r="P2031" s="85"/>
      <c r="Q2031" s="85"/>
      <c r="R2031" s="85"/>
      <c r="S2031" s="85"/>
      <c r="T2031" s="86"/>
      <c r="U2031" s="32"/>
      <c r="V2031" s="32"/>
      <c r="W2031" s="32"/>
      <c r="X2031" s="32"/>
      <c r="Y2031" s="32"/>
      <c r="Z2031" s="32"/>
      <c r="AA2031" s="32"/>
      <c r="AB2031" s="32"/>
      <c r="AC2031" s="32"/>
      <c r="AD2031" s="32"/>
      <c r="AE2031" s="32"/>
      <c r="AT2031" s="11" t="s">
        <v>115</v>
      </c>
      <c r="AU2031" s="11" t="s">
        <v>76</v>
      </c>
    </row>
    <row r="2032" s="2" customFormat="1">
      <c r="A2032" s="32"/>
      <c r="B2032" s="33"/>
      <c r="C2032" s="34"/>
      <c r="D2032" s="210" t="s">
        <v>117</v>
      </c>
      <c r="E2032" s="34"/>
      <c r="F2032" s="214" t="s">
        <v>3456</v>
      </c>
      <c r="G2032" s="34"/>
      <c r="H2032" s="34"/>
      <c r="I2032" s="134"/>
      <c r="J2032" s="34"/>
      <c r="K2032" s="34"/>
      <c r="L2032" s="38"/>
      <c r="M2032" s="212"/>
      <c r="N2032" s="213"/>
      <c r="O2032" s="85"/>
      <c r="P2032" s="85"/>
      <c r="Q2032" s="85"/>
      <c r="R2032" s="85"/>
      <c r="S2032" s="85"/>
      <c r="T2032" s="86"/>
      <c r="U2032" s="32"/>
      <c r="V2032" s="32"/>
      <c r="W2032" s="32"/>
      <c r="X2032" s="32"/>
      <c r="Y2032" s="32"/>
      <c r="Z2032" s="32"/>
      <c r="AA2032" s="32"/>
      <c r="AB2032" s="32"/>
      <c r="AC2032" s="32"/>
      <c r="AD2032" s="32"/>
      <c r="AE2032" s="32"/>
      <c r="AT2032" s="11" t="s">
        <v>117</v>
      </c>
      <c r="AU2032" s="11" t="s">
        <v>76</v>
      </c>
    </row>
    <row r="2033" s="2" customFormat="1" ht="16.5" customHeight="1">
      <c r="A2033" s="32"/>
      <c r="B2033" s="33"/>
      <c r="C2033" s="196" t="s">
        <v>3457</v>
      </c>
      <c r="D2033" s="196" t="s">
        <v>108</v>
      </c>
      <c r="E2033" s="197" t="s">
        <v>3458</v>
      </c>
      <c r="F2033" s="198" t="s">
        <v>3459</v>
      </c>
      <c r="G2033" s="199" t="s">
        <v>121</v>
      </c>
      <c r="H2033" s="200">
        <v>40</v>
      </c>
      <c r="I2033" s="201"/>
      <c r="J2033" s="202">
        <f>ROUND(I2033*H2033,2)</f>
        <v>0</v>
      </c>
      <c r="K2033" s="203"/>
      <c r="L2033" s="38"/>
      <c r="M2033" s="204" t="s">
        <v>1</v>
      </c>
      <c r="N2033" s="205" t="s">
        <v>41</v>
      </c>
      <c r="O2033" s="85"/>
      <c r="P2033" s="206">
        <f>O2033*H2033</f>
        <v>0</v>
      </c>
      <c r="Q2033" s="206">
        <v>0</v>
      </c>
      <c r="R2033" s="206">
        <f>Q2033*H2033</f>
        <v>0</v>
      </c>
      <c r="S2033" s="206">
        <v>0</v>
      </c>
      <c r="T2033" s="207">
        <f>S2033*H2033</f>
        <v>0</v>
      </c>
      <c r="U2033" s="32"/>
      <c r="V2033" s="32"/>
      <c r="W2033" s="32"/>
      <c r="X2033" s="32"/>
      <c r="Y2033" s="32"/>
      <c r="Z2033" s="32"/>
      <c r="AA2033" s="32"/>
      <c r="AB2033" s="32"/>
      <c r="AC2033" s="32"/>
      <c r="AD2033" s="32"/>
      <c r="AE2033" s="32"/>
      <c r="AR2033" s="208" t="s">
        <v>112</v>
      </c>
      <c r="AT2033" s="208" t="s">
        <v>108</v>
      </c>
      <c r="AU2033" s="208" t="s">
        <v>76</v>
      </c>
      <c r="AY2033" s="11" t="s">
        <v>113</v>
      </c>
      <c r="BE2033" s="209">
        <f>IF(N2033="základní",J2033,0)</f>
        <v>0</v>
      </c>
      <c r="BF2033" s="209">
        <f>IF(N2033="snížená",J2033,0)</f>
        <v>0</v>
      </c>
      <c r="BG2033" s="209">
        <f>IF(N2033="zákl. přenesená",J2033,0)</f>
        <v>0</v>
      </c>
      <c r="BH2033" s="209">
        <f>IF(N2033="sníž. přenesená",J2033,0)</f>
        <v>0</v>
      </c>
      <c r="BI2033" s="209">
        <f>IF(N2033="nulová",J2033,0)</f>
        <v>0</v>
      </c>
      <c r="BJ2033" s="11" t="s">
        <v>84</v>
      </c>
      <c r="BK2033" s="209">
        <f>ROUND(I2033*H2033,2)</f>
        <v>0</v>
      </c>
      <c r="BL2033" s="11" t="s">
        <v>112</v>
      </c>
      <c r="BM2033" s="208" t="s">
        <v>3460</v>
      </c>
    </row>
    <row r="2034" s="2" customFormat="1">
      <c r="A2034" s="32"/>
      <c r="B2034" s="33"/>
      <c r="C2034" s="34"/>
      <c r="D2034" s="210" t="s">
        <v>115</v>
      </c>
      <c r="E2034" s="34"/>
      <c r="F2034" s="211" t="s">
        <v>3461</v>
      </c>
      <c r="G2034" s="34"/>
      <c r="H2034" s="34"/>
      <c r="I2034" s="134"/>
      <c r="J2034" s="34"/>
      <c r="K2034" s="34"/>
      <c r="L2034" s="38"/>
      <c r="M2034" s="212"/>
      <c r="N2034" s="213"/>
      <c r="O2034" s="85"/>
      <c r="P2034" s="85"/>
      <c r="Q2034" s="85"/>
      <c r="R2034" s="85"/>
      <c r="S2034" s="85"/>
      <c r="T2034" s="86"/>
      <c r="U2034" s="32"/>
      <c r="V2034" s="32"/>
      <c r="W2034" s="32"/>
      <c r="X2034" s="32"/>
      <c r="Y2034" s="32"/>
      <c r="Z2034" s="32"/>
      <c r="AA2034" s="32"/>
      <c r="AB2034" s="32"/>
      <c r="AC2034" s="32"/>
      <c r="AD2034" s="32"/>
      <c r="AE2034" s="32"/>
      <c r="AT2034" s="11" t="s">
        <v>115</v>
      </c>
      <c r="AU2034" s="11" t="s">
        <v>76</v>
      </c>
    </row>
    <row r="2035" s="2" customFormat="1">
      <c r="A2035" s="32"/>
      <c r="B2035" s="33"/>
      <c r="C2035" s="34"/>
      <c r="D2035" s="210" t="s">
        <v>117</v>
      </c>
      <c r="E2035" s="34"/>
      <c r="F2035" s="214" t="s">
        <v>3462</v>
      </c>
      <c r="G2035" s="34"/>
      <c r="H2035" s="34"/>
      <c r="I2035" s="134"/>
      <c r="J2035" s="34"/>
      <c r="K2035" s="34"/>
      <c r="L2035" s="38"/>
      <c r="M2035" s="212"/>
      <c r="N2035" s="213"/>
      <c r="O2035" s="85"/>
      <c r="P2035" s="85"/>
      <c r="Q2035" s="85"/>
      <c r="R2035" s="85"/>
      <c r="S2035" s="85"/>
      <c r="T2035" s="86"/>
      <c r="U2035" s="32"/>
      <c r="V2035" s="32"/>
      <c r="W2035" s="32"/>
      <c r="X2035" s="32"/>
      <c r="Y2035" s="32"/>
      <c r="Z2035" s="32"/>
      <c r="AA2035" s="32"/>
      <c r="AB2035" s="32"/>
      <c r="AC2035" s="32"/>
      <c r="AD2035" s="32"/>
      <c r="AE2035" s="32"/>
      <c r="AT2035" s="11" t="s">
        <v>117</v>
      </c>
      <c r="AU2035" s="11" t="s">
        <v>76</v>
      </c>
    </row>
    <row r="2036" s="2" customFormat="1" ht="16.5" customHeight="1">
      <c r="A2036" s="32"/>
      <c r="B2036" s="33"/>
      <c r="C2036" s="196" t="s">
        <v>3463</v>
      </c>
      <c r="D2036" s="196" t="s">
        <v>108</v>
      </c>
      <c r="E2036" s="197" t="s">
        <v>3464</v>
      </c>
      <c r="F2036" s="198" t="s">
        <v>3465</v>
      </c>
      <c r="G2036" s="199" t="s">
        <v>121</v>
      </c>
      <c r="H2036" s="200">
        <v>40</v>
      </c>
      <c r="I2036" s="201"/>
      <c r="J2036" s="202">
        <f>ROUND(I2036*H2036,2)</f>
        <v>0</v>
      </c>
      <c r="K2036" s="203"/>
      <c r="L2036" s="38"/>
      <c r="M2036" s="204" t="s">
        <v>1</v>
      </c>
      <c r="N2036" s="205" t="s">
        <v>41</v>
      </c>
      <c r="O2036" s="85"/>
      <c r="P2036" s="206">
        <f>O2036*H2036</f>
        <v>0</v>
      </c>
      <c r="Q2036" s="206">
        <v>0</v>
      </c>
      <c r="R2036" s="206">
        <f>Q2036*H2036</f>
        <v>0</v>
      </c>
      <c r="S2036" s="206">
        <v>0</v>
      </c>
      <c r="T2036" s="207">
        <f>S2036*H2036</f>
        <v>0</v>
      </c>
      <c r="U2036" s="32"/>
      <c r="V2036" s="32"/>
      <c r="W2036" s="32"/>
      <c r="X2036" s="32"/>
      <c r="Y2036" s="32"/>
      <c r="Z2036" s="32"/>
      <c r="AA2036" s="32"/>
      <c r="AB2036" s="32"/>
      <c r="AC2036" s="32"/>
      <c r="AD2036" s="32"/>
      <c r="AE2036" s="32"/>
      <c r="AR2036" s="208" t="s">
        <v>112</v>
      </c>
      <c r="AT2036" s="208" t="s">
        <v>108</v>
      </c>
      <c r="AU2036" s="208" t="s">
        <v>76</v>
      </c>
      <c r="AY2036" s="11" t="s">
        <v>113</v>
      </c>
      <c r="BE2036" s="209">
        <f>IF(N2036="základní",J2036,0)</f>
        <v>0</v>
      </c>
      <c r="BF2036" s="209">
        <f>IF(N2036="snížená",J2036,0)</f>
        <v>0</v>
      </c>
      <c r="BG2036" s="209">
        <f>IF(N2036="zákl. přenesená",J2036,0)</f>
        <v>0</v>
      </c>
      <c r="BH2036" s="209">
        <f>IF(N2036="sníž. přenesená",J2036,0)</f>
        <v>0</v>
      </c>
      <c r="BI2036" s="209">
        <f>IF(N2036="nulová",J2036,0)</f>
        <v>0</v>
      </c>
      <c r="BJ2036" s="11" t="s">
        <v>84</v>
      </c>
      <c r="BK2036" s="209">
        <f>ROUND(I2036*H2036,2)</f>
        <v>0</v>
      </c>
      <c r="BL2036" s="11" t="s">
        <v>112</v>
      </c>
      <c r="BM2036" s="208" t="s">
        <v>3466</v>
      </c>
    </row>
    <row r="2037" s="2" customFormat="1">
      <c r="A2037" s="32"/>
      <c r="B2037" s="33"/>
      <c r="C2037" s="34"/>
      <c r="D2037" s="210" t="s">
        <v>115</v>
      </c>
      <c r="E2037" s="34"/>
      <c r="F2037" s="211" t="s">
        <v>3467</v>
      </c>
      <c r="G2037" s="34"/>
      <c r="H2037" s="34"/>
      <c r="I2037" s="134"/>
      <c r="J2037" s="34"/>
      <c r="K2037" s="34"/>
      <c r="L2037" s="38"/>
      <c r="M2037" s="212"/>
      <c r="N2037" s="213"/>
      <c r="O2037" s="85"/>
      <c r="P2037" s="85"/>
      <c r="Q2037" s="85"/>
      <c r="R2037" s="85"/>
      <c r="S2037" s="85"/>
      <c r="T2037" s="86"/>
      <c r="U2037" s="32"/>
      <c r="V2037" s="32"/>
      <c r="W2037" s="32"/>
      <c r="X2037" s="32"/>
      <c r="Y2037" s="32"/>
      <c r="Z2037" s="32"/>
      <c r="AA2037" s="32"/>
      <c r="AB2037" s="32"/>
      <c r="AC2037" s="32"/>
      <c r="AD2037" s="32"/>
      <c r="AE2037" s="32"/>
      <c r="AT2037" s="11" t="s">
        <v>115</v>
      </c>
      <c r="AU2037" s="11" t="s">
        <v>76</v>
      </c>
    </row>
    <row r="2038" s="2" customFormat="1">
      <c r="A2038" s="32"/>
      <c r="B2038" s="33"/>
      <c r="C2038" s="34"/>
      <c r="D2038" s="210" t="s">
        <v>117</v>
      </c>
      <c r="E2038" s="34"/>
      <c r="F2038" s="214" t="s">
        <v>3468</v>
      </c>
      <c r="G2038" s="34"/>
      <c r="H2038" s="34"/>
      <c r="I2038" s="134"/>
      <c r="J2038" s="34"/>
      <c r="K2038" s="34"/>
      <c r="L2038" s="38"/>
      <c r="M2038" s="212"/>
      <c r="N2038" s="213"/>
      <c r="O2038" s="85"/>
      <c r="P2038" s="85"/>
      <c r="Q2038" s="85"/>
      <c r="R2038" s="85"/>
      <c r="S2038" s="85"/>
      <c r="T2038" s="86"/>
      <c r="U2038" s="32"/>
      <c r="V2038" s="32"/>
      <c r="W2038" s="32"/>
      <c r="X2038" s="32"/>
      <c r="Y2038" s="32"/>
      <c r="Z2038" s="32"/>
      <c r="AA2038" s="32"/>
      <c r="AB2038" s="32"/>
      <c r="AC2038" s="32"/>
      <c r="AD2038" s="32"/>
      <c r="AE2038" s="32"/>
      <c r="AT2038" s="11" t="s">
        <v>117</v>
      </c>
      <c r="AU2038" s="11" t="s">
        <v>76</v>
      </c>
    </row>
    <row r="2039" s="2" customFormat="1" ht="16.5" customHeight="1">
      <c r="A2039" s="32"/>
      <c r="B2039" s="33"/>
      <c r="C2039" s="196" t="s">
        <v>3469</v>
      </c>
      <c r="D2039" s="196" t="s">
        <v>108</v>
      </c>
      <c r="E2039" s="197" t="s">
        <v>3470</v>
      </c>
      <c r="F2039" s="198" t="s">
        <v>3471</v>
      </c>
      <c r="G2039" s="199" t="s">
        <v>121</v>
      </c>
      <c r="H2039" s="200">
        <v>40</v>
      </c>
      <c r="I2039" s="201"/>
      <c r="J2039" s="202">
        <f>ROUND(I2039*H2039,2)</f>
        <v>0</v>
      </c>
      <c r="K2039" s="203"/>
      <c r="L2039" s="38"/>
      <c r="M2039" s="204" t="s">
        <v>1</v>
      </c>
      <c r="N2039" s="205" t="s">
        <v>41</v>
      </c>
      <c r="O2039" s="85"/>
      <c r="P2039" s="206">
        <f>O2039*H2039</f>
        <v>0</v>
      </c>
      <c r="Q2039" s="206">
        <v>0</v>
      </c>
      <c r="R2039" s="206">
        <f>Q2039*H2039</f>
        <v>0</v>
      </c>
      <c r="S2039" s="206">
        <v>0</v>
      </c>
      <c r="T2039" s="207">
        <f>S2039*H2039</f>
        <v>0</v>
      </c>
      <c r="U2039" s="32"/>
      <c r="V2039" s="32"/>
      <c r="W2039" s="32"/>
      <c r="X2039" s="32"/>
      <c r="Y2039" s="32"/>
      <c r="Z2039" s="32"/>
      <c r="AA2039" s="32"/>
      <c r="AB2039" s="32"/>
      <c r="AC2039" s="32"/>
      <c r="AD2039" s="32"/>
      <c r="AE2039" s="32"/>
      <c r="AR2039" s="208" t="s">
        <v>112</v>
      </c>
      <c r="AT2039" s="208" t="s">
        <v>108</v>
      </c>
      <c r="AU2039" s="208" t="s">
        <v>76</v>
      </c>
      <c r="AY2039" s="11" t="s">
        <v>113</v>
      </c>
      <c r="BE2039" s="209">
        <f>IF(N2039="základní",J2039,0)</f>
        <v>0</v>
      </c>
      <c r="BF2039" s="209">
        <f>IF(N2039="snížená",J2039,0)</f>
        <v>0</v>
      </c>
      <c r="BG2039" s="209">
        <f>IF(N2039="zákl. přenesená",J2039,0)</f>
        <v>0</v>
      </c>
      <c r="BH2039" s="209">
        <f>IF(N2039="sníž. přenesená",J2039,0)</f>
        <v>0</v>
      </c>
      <c r="BI2039" s="209">
        <f>IF(N2039="nulová",J2039,0)</f>
        <v>0</v>
      </c>
      <c r="BJ2039" s="11" t="s">
        <v>84</v>
      </c>
      <c r="BK2039" s="209">
        <f>ROUND(I2039*H2039,2)</f>
        <v>0</v>
      </c>
      <c r="BL2039" s="11" t="s">
        <v>112</v>
      </c>
      <c r="BM2039" s="208" t="s">
        <v>3472</v>
      </c>
    </row>
    <row r="2040" s="2" customFormat="1">
      <c r="A2040" s="32"/>
      <c r="B2040" s="33"/>
      <c r="C2040" s="34"/>
      <c r="D2040" s="210" t="s">
        <v>115</v>
      </c>
      <c r="E2040" s="34"/>
      <c r="F2040" s="211" t="s">
        <v>3473</v>
      </c>
      <c r="G2040" s="34"/>
      <c r="H2040" s="34"/>
      <c r="I2040" s="134"/>
      <c r="J2040" s="34"/>
      <c r="K2040" s="34"/>
      <c r="L2040" s="38"/>
      <c r="M2040" s="212"/>
      <c r="N2040" s="213"/>
      <c r="O2040" s="85"/>
      <c r="P2040" s="85"/>
      <c r="Q2040" s="85"/>
      <c r="R2040" s="85"/>
      <c r="S2040" s="85"/>
      <c r="T2040" s="86"/>
      <c r="U2040" s="32"/>
      <c r="V2040" s="32"/>
      <c r="W2040" s="32"/>
      <c r="X2040" s="32"/>
      <c r="Y2040" s="32"/>
      <c r="Z2040" s="32"/>
      <c r="AA2040" s="32"/>
      <c r="AB2040" s="32"/>
      <c r="AC2040" s="32"/>
      <c r="AD2040" s="32"/>
      <c r="AE2040" s="32"/>
      <c r="AT2040" s="11" t="s">
        <v>115</v>
      </c>
      <c r="AU2040" s="11" t="s">
        <v>76</v>
      </c>
    </row>
    <row r="2041" s="2" customFormat="1">
      <c r="A2041" s="32"/>
      <c r="B2041" s="33"/>
      <c r="C2041" s="34"/>
      <c r="D2041" s="210" t="s">
        <v>117</v>
      </c>
      <c r="E2041" s="34"/>
      <c r="F2041" s="214" t="s">
        <v>3468</v>
      </c>
      <c r="G2041" s="34"/>
      <c r="H2041" s="34"/>
      <c r="I2041" s="134"/>
      <c r="J2041" s="34"/>
      <c r="K2041" s="34"/>
      <c r="L2041" s="38"/>
      <c r="M2041" s="212"/>
      <c r="N2041" s="213"/>
      <c r="O2041" s="85"/>
      <c r="P2041" s="85"/>
      <c r="Q2041" s="85"/>
      <c r="R2041" s="85"/>
      <c r="S2041" s="85"/>
      <c r="T2041" s="86"/>
      <c r="U2041" s="32"/>
      <c r="V2041" s="32"/>
      <c r="W2041" s="32"/>
      <c r="X2041" s="32"/>
      <c r="Y2041" s="32"/>
      <c r="Z2041" s="32"/>
      <c r="AA2041" s="32"/>
      <c r="AB2041" s="32"/>
      <c r="AC2041" s="32"/>
      <c r="AD2041" s="32"/>
      <c r="AE2041" s="32"/>
      <c r="AT2041" s="11" t="s">
        <v>117</v>
      </c>
      <c r="AU2041" s="11" t="s">
        <v>76</v>
      </c>
    </row>
    <row r="2042" s="2" customFormat="1" ht="16.5" customHeight="1">
      <c r="A2042" s="32"/>
      <c r="B2042" s="33"/>
      <c r="C2042" s="196" t="s">
        <v>3474</v>
      </c>
      <c r="D2042" s="196" t="s">
        <v>108</v>
      </c>
      <c r="E2042" s="197" t="s">
        <v>3475</v>
      </c>
      <c r="F2042" s="198" t="s">
        <v>3476</v>
      </c>
      <c r="G2042" s="199" t="s">
        <v>121</v>
      </c>
      <c r="H2042" s="200">
        <v>40</v>
      </c>
      <c r="I2042" s="201"/>
      <c r="J2042" s="202">
        <f>ROUND(I2042*H2042,2)</f>
        <v>0</v>
      </c>
      <c r="K2042" s="203"/>
      <c r="L2042" s="38"/>
      <c r="M2042" s="204" t="s">
        <v>1</v>
      </c>
      <c r="N2042" s="205" t="s">
        <v>41</v>
      </c>
      <c r="O2042" s="85"/>
      <c r="P2042" s="206">
        <f>O2042*H2042</f>
        <v>0</v>
      </c>
      <c r="Q2042" s="206">
        <v>0</v>
      </c>
      <c r="R2042" s="206">
        <f>Q2042*H2042</f>
        <v>0</v>
      </c>
      <c r="S2042" s="206">
        <v>0</v>
      </c>
      <c r="T2042" s="207">
        <f>S2042*H2042</f>
        <v>0</v>
      </c>
      <c r="U2042" s="32"/>
      <c r="V2042" s="32"/>
      <c r="W2042" s="32"/>
      <c r="X2042" s="32"/>
      <c r="Y2042" s="32"/>
      <c r="Z2042" s="32"/>
      <c r="AA2042" s="32"/>
      <c r="AB2042" s="32"/>
      <c r="AC2042" s="32"/>
      <c r="AD2042" s="32"/>
      <c r="AE2042" s="32"/>
      <c r="AR2042" s="208" t="s">
        <v>112</v>
      </c>
      <c r="AT2042" s="208" t="s">
        <v>108</v>
      </c>
      <c r="AU2042" s="208" t="s">
        <v>76</v>
      </c>
      <c r="AY2042" s="11" t="s">
        <v>113</v>
      </c>
      <c r="BE2042" s="209">
        <f>IF(N2042="základní",J2042,0)</f>
        <v>0</v>
      </c>
      <c r="BF2042" s="209">
        <f>IF(N2042="snížená",J2042,0)</f>
        <v>0</v>
      </c>
      <c r="BG2042" s="209">
        <f>IF(N2042="zákl. přenesená",J2042,0)</f>
        <v>0</v>
      </c>
      <c r="BH2042" s="209">
        <f>IF(N2042="sníž. přenesená",J2042,0)</f>
        <v>0</v>
      </c>
      <c r="BI2042" s="209">
        <f>IF(N2042="nulová",J2042,0)</f>
        <v>0</v>
      </c>
      <c r="BJ2042" s="11" t="s">
        <v>84</v>
      </c>
      <c r="BK2042" s="209">
        <f>ROUND(I2042*H2042,2)</f>
        <v>0</v>
      </c>
      <c r="BL2042" s="11" t="s">
        <v>112</v>
      </c>
      <c r="BM2042" s="208" t="s">
        <v>3477</v>
      </c>
    </row>
    <row r="2043" s="2" customFormat="1">
      <c r="A2043" s="32"/>
      <c r="B2043" s="33"/>
      <c r="C2043" s="34"/>
      <c r="D2043" s="210" t="s">
        <v>115</v>
      </c>
      <c r="E2043" s="34"/>
      <c r="F2043" s="211" t="s">
        <v>3478</v>
      </c>
      <c r="G2043" s="34"/>
      <c r="H2043" s="34"/>
      <c r="I2043" s="134"/>
      <c r="J2043" s="34"/>
      <c r="K2043" s="34"/>
      <c r="L2043" s="38"/>
      <c r="M2043" s="212"/>
      <c r="N2043" s="213"/>
      <c r="O2043" s="85"/>
      <c r="P2043" s="85"/>
      <c r="Q2043" s="85"/>
      <c r="R2043" s="85"/>
      <c r="S2043" s="85"/>
      <c r="T2043" s="86"/>
      <c r="U2043" s="32"/>
      <c r="V2043" s="32"/>
      <c r="W2043" s="32"/>
      <c r="X2043" s="32"/>
      <c r="Y2043" s="32"/>
      <c r="Z2043" s="32"/>
      <c r="AA2043" s="32"/>
      <c r="AB2043" s="32"/>
      <c r="AC2043" s="32"/>
      <c r="AD2043" s="32"/>
      <c r="AE2043" s="32"/>
      <c r="AT2043" s="11" t="s">
        <v>115</v>
      </c>
      <c r="AU2043" s="11" t="s">
        <v>76</v>
      </c>
    </row>
    <row r="2044" s="2" customFormat="1">
      <c r="A2044" s="32"/>
      <c r="B2044" s="33"/>
      <c r="C2044" s="34"/>
      <c r="D2044" s="210" t="s">
        <v>117</v>
      </c>
      <c r="E2044" s="34"/>
      <c r="F2044" s="214" t="s">
        <v>3468</v>
      </c>
      <c r="G2044" s="34"/>
      <c r="H2044" s="34"/>
      <c r="I2044" s="134"/>
      <c r="J2044" s="34"/>
      <c r="K2044" s="34"/>
      <c r="L2044" s="38"/>
      <c r="M2044" s="212"/>
      <c r="N2044" s="213"/>
      <c r="O2044" s="85"/>
      <c r="P2044" s="85"/>
      <c r="Q2044" s="85"/>
      <c r="R2044" s="85"/>
      <c r="S2044" s="85"/>
      <c r="T2044" s="86"/>
      <c r="U2044" s="32"/>
      <c r="V2044" s="32"/>
      <c r="W2044" s="32"/>
      <c r="X2044" s="32"/>
      <c r="Y2044" s="32"/>
      <c r="Z2044" s="32"/>
      <c r="AA2044" s="32"/>
      <c r="AB2044" s="32"/>
      <c r="AC2044" s="32"/>
      <c r="AD2044" s="32"/>
      <c r="AE2044" s="32"/>
      <c r="AT2044" s="11" t="s">
        <v>117</v>
      </c>
      <c r="AU2044" s="11" t="s">
        <v>76</v>
      </c>
    </row>
    <row r="2045" s="2" customFormat="1" ht="16.5" customHeight="1">
      <c r="A2045" s="32"/>
      <c r="B2045" s="33"/>
      <c r="C2045" s="196" t="s">
        <v>3479</v>
      </c>
      <c r="D2045" s="196" t="s">
        <v>108</v>
      </c>
      <c r="E2045" s="197" t="s">
        <v>3480</v>
      </c>
      <c r="F2045" s="198" t="s">
        <v>3481</v>
      </c>
      <c r="G2045" s="199" t="s">
        <v>121</v>
      </c>
      <c r="H2045" s="200">
        <v>20</v>
      </c>
      <c r="I2045" s="201"/>
      <c r="J2045" s="202">
        <f>ROUND(I2045*H2045,2)</f>
        <v>0</v>
      </c>
      <c r="K2045" s="203"/>
      <c r="L2045" s="38"/>
      <c r="M2045" s="204" t="s">
        <v>1</v>
      </c>
      <c r="N2045" s="205" t="s">
        <v>41</v>
      </c>
      <c r="O2045" s="85"/>
      <c r="P2045" s="206">
        <f>O2045*H2045</f>
        <v>0</v>
      </c>
      <c r="Q2045" s="206">
        <v>0</v>
      </c>
      <c r="R2045" s="206">
        <f>Q2045*H2045</f>
        <v>0</v>
      </c>
      <c r="S2045" s="206">
        <v>0</v>
      </c>
      <c r="T2045" s="207">
        <f>S2045*H2045</f>
        <v>0</v>
      </c>
      <c r="U2045" s="32"/>
      <c r="V2045" s="32"/>
      <c r="W2045" s="32"/>
      <c r="X2045" s="32"/>
      <c r="Y2045" s="32"/>
      <c r="Z2045" s="32"/>
      <c r="AA2045" s="32"/>
      <c r="AB2045" s="32"/>
      <c r="AC2045" s="32"/>
      <c r="AD2045" s="32"/>
      <c r="AE2045" s="32"/>
      <c r="AR2045" s="208" t="s">
        <v>112</v>
      </c>
      <c r="AT2045" s="208" t="s">
        <v>108</v>
      </c>
      <c r="AU2045" s="208" t="s">
        <v>76</v>
      </c>
      <c r="AY2045" s="11" t="s">
        <v>113</v>
      </c>
      <c r="BE2045" s="209">
        <f>IF(N2045="základní",J2045,0)</f>
        <v>0</v>
      </c>
      <c r="BF2045" s="209">
        <f>IF(N2045="snížená",J2045,0)</f>
        <v>0</v>
      </c>
      <c r="BG2045" s="209">
        <f>IF(N2045="zákl. přenesená",J2045,0)</f>
        <v>0</v>
      </c>
      <c r="BH2045" s="209">
        <f>IF(N2045="sníž. přenesená",J2045,0)</f>
        <v>0</v>
      </c>
      <c r="BI2045" s="209">
        <f>IF(N2045="nulová",J2045,0)</f>
        <v>0</v>
      </c>
      <c r="BJ2045" s="11" t="s">
        <v>84</v>
      </c>
      <c r="BK2045" s="209">
        <f>ROUND(I2045*H2045,2)</f>
        <v>0</v>
      </c>
      <c r="BL2045" s="11" t="s">
        <v>112</v>
      </c>
      <c r="BM2045" s="208" t="s">
        <v>3482</v>
      </c>
    </row>
    <row r="2046" s="2" customFormat="1">
      <c r="A2046" s="32"/>
      <c r="B2046" s="33"/>
      <c r="C2046" s="34"/>
      <c r="D2046" s="210" t="s">
        <v>115</v>
      </c>
      <c r="E2046" s="34"/>
      <c r="F2046" s="211" t="s">
        <v>3483</v>
      </c>
      <c r="G2046" s="34"/>
      <c r="H2046" s="34"/>
      <c r="I2046" s="134"/>
      <c r="J2046" s="34"/>
      <c r="K2046" s="34"/>
      <c r="L2046" s="38"/>
      <c r="M2046" s="212"/>
      <c r="N2046" s="213"/>
      <c r="O2046" s="85"/>
      <c r="P2046" s="85"/>
      <c r="Q2046" s="85"/>
      <c r="R2046" s="85"/>
      <c r="S2046" s="85"/>
      <c r="T2046" s="86"/>
      <c r="U2046" s="32"/>
      <c r="V2046" s="32"/>
      <c r="W2046" s="32"/>
      <c r="X2046" s="32"/>
      <c r="Y2046" s="32"/>
      <c r="Z2046" s="32"/>
      <c r="AA2046" s="32"/>
      <c r="AB2046" s="32"/>
      <c r="AC2046" s="32"/>
      <c r="AD2046" s="32"/>
      <c r="AE2046" s="32"/>
      <c r="AT2046" s="11" t="s">
        <v>115</v>
      </c>
      <c r="AU2046" s="11" t="s">
        <v>76</v>
      </c>
    </row>
    <row r="2047" s="2" customFormat="1">
      <c r="A2047" s="32"/>
      <c r="B2047" s="33"/>
      <c r="C2047" s="34"/>
      <c r="D2047" s="210" t="s">
        <v>117</v>
      </c>
      <c r="E2047" s="34"/>
      <c r="F2047" s="214" t="s">
        <v>3484</v>
      </c>
      <c r="G2047" s="34"/>
      <c r="H2047" s="34"/>
      <c r="I2047" s="134"/>
      <c r="J2047" s="34"/>
      <c r="K2047" s="34"/>
      <c r="L2047" s="38"/>
      <c r="M2047" s="212"/>
      <c r="N2047" s="213"/>
      <c r="O2047" s="85"/>
      <c r="P2047" s="85"/>
      <c r="Q2047" s="85"/>
      <c r="R2047" s="85"/>
      <c r="S2047" s="85"/>
      <c r="T2047" s="86"/>
      <c r="U2047" s="32"/>
      <c r="V2047" s="32"/>
      <c r="W2047" s="32"/>
      <c r="X2047" s="32"/>
      <c r="Y2047" s="32"/>
      <c r="Z2047" s="32"/>
      <c r="AA2047" s="32"/>
      <c r="AB2047" s="32"/>
      <c r="AC2047" s="32"/>
      <c r="AD2047" s="32"/>
      <c r="AE2047" s="32"/>
      <c r="AT2047" s="11" t="s">
        <v>117</v>
      </c>
      <c r="AU2047" s="11" t="s">
        <v>76</v>
      </c>
    </row>
    <row r="2048" s="2" customFormat="1" ht="16.5" customHeight="1">
      <c r="A2048" s="32"/>
      <c r="B2048" s="33"/>
      <c r="C2048" s="196" t="s">
        <v>3485</v>
      </c>
      <c r="D2048" s="196" t="s">
        <v>108</v>
      </c>
      <c r="E2048" s="197" t="s">
        <v>3486</v>
      </c>
      <c r="F2048" s="198" t="s">
        <v>3487</v>
      </c>
      <c r="G2048" s="199" t="s">
        <v>121</v>
      </c>
      <c r="H2048" s="200">
        <v>20</v>
      </c>
      <c r="I2048" s="201"/>
      <c r="J2048" s="202">
        <f>ROUND(I2048*H2048,2)</f>
        <v>0</v>
      </c>
      <c r="K2048" s="203"/>
      <c r="L2048" s="38"/>
      <c r="M2048" s="204" t="s">
        <v>1</v>
      </c>
      <c r="N2048" s="205" t="s">
        <v>41</v>
      </c>
      <c r="O2048" s="85"/>
      <c r="P2048" s="206">
        <f>O2048*H2048</f>
        <v>0</v>
      </c>
      <c r="Q2048" s="206">
        <v>0</v>
      </c>
      <c r="R2048" s="206">
        <f>Q2048*H2048</f>
        <v>0</v>
      </c>
      <c r="S2048" s="206">
        <v>0</v>
      </c>
      <c r="T2048" s="207">
        <f>S2048*H2048</f>
        <v>0</v>
      </c>
      <c r="U2048" s="32"/>
      <c r="V2048" s="32"/>
      <c r="W2048" s="32"/>
      <c r="X2048" s="32"/>
      <c r="Y2048" s="32"/>
      <c r="Z2048" s="32"/>
      <c r="AA2048" s="32"/>
      <c r="AB2048" s="32"/>
      <c r="AC2048" s="32"/>
      <c r="AD2048" s="32"/>
      <c r="AE2048" s="32"/>
      <c r="AR2048" s="208" t="s">
        <v>112</v>
      </c>
      <c r="AT2048" s="208" t="s">
        <v>108</v>
      </c>
      <c r="AU2048" s="208" t="s">
        <v>76</v>
      </c>
      <c r="AY2048" s="11" t="s">
        <v>113</v>
      </c>
      <c r="BE2048" s="209">
        <f>IF(N2048="základní",J2048,0)</f>
        <v>0</v>
      </c>
      <c r="BF2048" s="209">
        <f>IF(N2048="snížená",J2048,0)</f>
        <v>0</v>
      </c>
      <c r="BG2048" s="209">
        <f>IF(N2048="zákl. přenesená",J2048,0)</f>
        <v>0</v>
      </c>
      <c r="BH2048" s="209">
        <f>IF(N2048="sníž. přenesená",J2048,0)</f>
        <v>0</v>
      </c>
      <c r="BI2048" s="209">
        <f>IF(N2048="nulová",J2048,0)</f>
        <v>0</v>
      </c>
      <c r="BJ2048" s="11" t="s">
        <v>84</v>
      </c>
      <c r="BK2048" s="209">
        <f>ROUND(I2048*H2048,2)</f>
        <v>0</v>
      </c>
      <c r="BL2048" s="11" t="s">
        <v>112</v>
      </c>
      <c r="BM2048" s="208" t="s">
        <v>3488</v>
      </c>
    </row>
    <row r="2049" s="2" customFormat="1">
      <c r="A2049" s="32"/>
      <c r="B2049" s="33"/>
      <c r="C2049" s="34"/>
      <c r="D2049" s="210" t="s">
        <v>115</v>
      </c>
      <c r="E2049" s="34"/>
      <c r="F2049" s="211" t="s">
        <v>3489</v>
      </c>
      <c r="G2049" s="34"/>
      <c r="H2049" s="34"/>
      <c r="I2049" s="134"/>
      <c r="J2049" s="34"/>
      <c r="K2049" s="34"/>
      <c r="L2049" s="38"/>
      <c r="M2049" s="212"/>
      <c r="N2049" s="213"/>
      <c r="O2049" s="85"/>
      <c r="P2049" s="85"/>
      <c r="Q2049" s="85"/>
      <c r="R2049" s="85"/>
      <c r="S2049" s="85"/>
      <c r="T2049" s="86"/>
      <c r="U2049" s="32"/>
      <c r="V2049" s="32"/>
      <c r="W2049" s="32"/>
      <c r="X2049" s="32"/>
      <c r="Y2049" s="32"/>
      <c r="Z2049" s="32"/>
      <c r="AA2049" s="32"/>
      <c r="AB2049" s="32"/>
      <c r="AC2049" s="32"/>
      <c r="AD2049" s="32"/>
      <c r="AE2049" s="32"/>
      <c r="AT2049" s="11" t="s">
        <v>115</v>
      </c>
      <c r="AU2049" s="11" t="s">
        <v>76</v>
      </c>
    </row>
    <row r="2050" s="2" customFormat="1">
      <c r="A2050" s="32"/>
      <c r="B2050" s="33"/>
      <c r="C2050" s="34"/>
      <c r="D2050" s="210" t="s">
        <v>117</v>
      </c>
      <c r="E2050" s="34"/>
      <c r="F2050" s="214" t="s">
        <v>3490</v>
      </c>
      <c r="G2050" s="34"/>
      <c r="H2050" s="34"/>
      <c r="I2050" s="134"/>
      <c r="J2050" s="34"/>
      <c r="K2050" s="34"/>
      <c r="L2050" s="38"/>
      <c r="M2050" s="212"/>
      <c r="N2050" s="213"/>
      <c r="O2050" s="85"/>
      <c r="P2050" s="85"/>
      <c r="Q2050" s="85"/>
      <c r="R2050" s="85"/>
      <c r="S2050" s="85"/>
      <c r="T2050" s="86"/>
      <c r="U2050" s="32"/>
      <c r="V2050" s="32"/>
      <c r="W2050" s="32"/>
      <c r="X2050" s="32"/>
      <c r="Y2050" s="32"/>
      <c r="Z2050" s="32"/>
      <c r="AA2050" s="32"/>
      <c r="AB2050" s="32"/>
      <c r="AC2050" s="32"/>
      <c r="AD2050" s="32"/>
      <c r="AE2050" s="32"/>
      <c r="AT2050" s="11" t="s">
        <v>117</v>
      </c>
      <c r="AU2050" s="11" t="s">
        <v>76</v>
      </c>
    </row>
    <row r="2051" s="2" customFormat="1" ht="16.5" customHeight="1">
      <c r="A2051" s="32"/>
      <c r="B2051" s="33"/>
      <c r="C2051" s="196" t="s">
        <v>3491</v>
      </c>
      <c r="D2051" s="196" t="s">
        <v>108</v>
      </c>
      <c r="E2051" s="197" t="s">
        <v>3492</v>
      </c>
      <c r="F2051" s="198" t="s">
        <v>3493</v>
      </c>
      <c r="G2051" s="199" t="s">
        <v>121</v>
      </c>
      <c r="H2051" s="200">
        <v>20</v>
      </c>
      <c r="I2051" s="201"/>
      <c r="J2051" s="202">
        <f>ROUND(I2051*H2051,2)</f>
        <v>0</v>
      </c>
      <c r="K2051" s="203"/>
      <c r="L2051" s="38"/>
      <c r="M2051" s="204" t="s">
        <v>1</v>
      </c>
      <c r="N2051" s="205" t="s">
        <v>41</v>
      </c>
      <c r="O2051" s="85"/>
      <c r="P2051" s="206">
        <f>O2051*H2051</f>
        <v>0</v>
      </c>
      <c r="Q2051" s="206">
        <v>0</v>
      </c>
      <c r="R2051" s="206">
        <f>Q2051*H2051</f>
        <v>0</v>
      </c>
      <c r="S2051" s="206">
        <v>0</v>
      </c>
      <c r="T2051" s="207">
        <f>S2051*H2051</f>
        <v>0</v>
      </c>
      <c r="U2051" s="32"/>
      <c r="V2051" s="32"/>
      <c r="W2051" s="32"/>
      <c r="X2051" s="32"/>
      <c r="Y2051" s="32"/>
      <c r="Z2051" s="32"/>
      <c r="AA2051" s="32"/>
      <c r="AB2051" s="32"/>
      <c r="AC2051" s="32"/>
      <c r="AD2051" s="32"/>
      <c r="AE2051" s="32"/>
      <c r="AR2051" s="208" t="s">
        <v>112</v>
      </c>
      <c r="AT2051" s="208" t="s">
        <v>108</v>
      </c>
      <c r="AU2051" s="208" t="s">
        <v>76</v>
      </c>
      <c r="AY2051" s="11" t="s">
        <v>113</v>
      </c>
      <c r="BE2051" s="209">
        <f>IF(N2051="základní",J2051,0)</f>
        <v>0</v>
      </c>
      <c r="BF2051" s="209">
        <f>IF(N2051="snížená",J2051,0)</f>
        <v>0</v>
      </c>
      <c r="BG2051" s="209">
        <f>IF(N2051="zákl. přenesená",J2051,0)</f>
        <v>0</v>
      </c>
      <c r="BH2051" s="209">
        <f>IF(N2051="sníž. přenesená",J2051,0)</f>
        <v>0</v>
      </c>
      <c r="BI2051" s="209">
        <f>IF(N2051="nulová",J2051,0)</f>
        <v>0</v>
      </c>
      <c r="BJ2051" s="11" t="s">
        <v>84</v>
      </c>
      <c r="BK2051" s="209">
        <f>ROUND(I2051*H2051,2)</f>
        <v>0</v>
      </c>
      <c r="BL2051" s="11" t="s">
        <v>112</v>
      </c>
      <c r="BM2051" s="208" t="s">
        <v>3494</v>
      </c>
    </row>
    <row r="2052" s="2" customFormat="1">
      <c r="A2052" s="32"/>
      <c r="B2052" s="33"/>
      <c r="C2052" s="34"/>
      <c r="D2052" s="210" t="s">
        <v>115</v>
      </c>
      <c r="E2052" s="34"/>
      <c r="F2052" s="211" t="s">
        <v>3495</v>
      </c>
      <c r="G2052" s="34"/>
      <c r="H2052" s="34"/>
      <c r="I2052" s="134"/>
      <c r="J2052" s="34"/>
      <c r="K2052" s="34"/>
      <c r="L2052" s="38"/>
      <c r="M2052" s="212"/>
      <c r="N2052" s="213"/>
      <c r="O2052" s="85"/>
      <c r="P2052" s="85"/>
      <c r="Q2052" s="85"/>
      <c r="R2052" s="85"/>
      <c r="S2052" s="85"/>
      <c r="T2052" s="86"/>
      <c r="U2052" s="32"/>
      <c r="V2052" s="32"/>
      <c r="W2052" s="32"/>
      <c r="X2052" s="32"/>
      <c r="Y2052" s="32"/>
      <c r="Z2052" s="32"/>
      <c r="AA2052" s="32"/>
      <c r="AB2052" s="32"/>
      <c r="AC2052" s="32"/>
      <c r="AD2052" s="32"/>
      <c r="AE2052" s="32"/>
      <c r="AT2052" s="11" t="s">
        <v>115</v>
      </c>
      <c r="AU2052" s="11" t="s">
        <v>76</v>
      </c>
    </row>
    <row r="2053" s="2" customFormat="1">
      <c r="A2053" s="32"/>
      <c r="B2053" s="33"/>
      <c r="C2053" s="34"/>
      <c r="D2053" s="210" t="s">
        <v>117</v>
      </c>
      <c r="E2053" s="34"/>
      <c r="F2053" s="214" t="s">
        <v>3490</v>
      </c>
      <c r="G2053" s="34"/>
      <c r="H2053" s="34"/>
      <c r="I2053" s="134"/>
      <c r="J2053" s="34"/>
      <c r="K2053" s="34"/>
      <c r="L2053" s="38"/>
      <c r="M2053" s="212"/>
      <c r="N2053" s="213"/>
      <c r="O2053" s="85"/>
      <c r="P2053" s="85"/>
      <c r="Q2053" s="85"/>
      <c r="R2053" s="85"/>
      <c r="S2053" s="85"/>
      <c r="T2053" s="86"/>
      <c r="U2053" s="32"/>
      <c r="V2053" s="32"/>
      <c r="W2053" s="32"/>
      <c r="X2053" s="32"/>
      <c r="Y2053" s="32"/>
      <c r="Z2053" s="32"/>
      <c r="AA2053" s="32"/>
      <c r="AB2053" s="32"/>
      <c r="AC2053" s="32"/>
      <c r="AD2053" s="32"/>
      <c r="AE2053" s="32"/>
      <c r="AT2053" s="11" t="s">
        <v>117</v>
      </c>
      <c r="AU2053" s="11" t="s">
        <v>76</v>
      </c>
    </row>
    <row r="2054" s="2" customFormat="1" ht="16.5" customHeight="1">
      <c r="A2054" s="32"/>
      <c r="B2054" s="33"/>
      <c r="C2054" s="196" t="s">
        <v>3496</v>
      </c>
      <c r="D2054" s="196" t="s">
        <v>108</v>
      </c>
      <c r="E2054" s="197" t="s">
        <v>3497</v>
      </c>
      <c r="F2054" s="198" t="s">
        <v>3498</v>
      </c>
      <c r="G2054" s="199" t="s">
        <v>121</v>
      </c>
      <c r="H2054" s="200">
        <v>20</v>
      </c>
      <c r="I2054" s="201"/>
      <c r="J2054" s="202">
        <f>ROUND(I2054*H2054,2)</f>
        <v>0</v>
      </c>
      <c r="K2054" s="203"/>
      <c r="L2054" s="38"/>
      <c r="M2054" s="204" t="s">
        <v>1</v>
      </c>
      <c r="N2054" s="205" t="s">
        <v>41</v>
      </c>
      <c r="O2054" s="85"/>
      <c r="P2054" s="206">
        <f>O2054*H2054</f>
        <v>0</v>
      </c>
      <c r="Q2054" s="206">
        <v>0</v>
      </c>
      <c r="R2054" s="206">
        <f>Q2054*H2054</f>
        <v>0</v>
      </c>
      <c r="S2054" s="206">
        <v>0</v>
      </c>
      <c r="T2054" s="207">
        <f>S2054*H2054</f>
        <v>0</v>
      </c>
      <c r="U2054" s="32"/>
      <c r="V2054" s="32"/>
      <c r="W2054" s="32"/>
      <c r="X2054" s="32"/>
      <c r="Y2054" s="32"/>
      <c r="Z2054" s="32"/>
      <c r="AA2054" s="32"/>
      <c r="AB2054" s="32"/>
      <c r="AC2054" s="32"/>
      <c r="AD2054" s="32"/>
      <c r="AE2054" s="32"/>
      <c r="AR2054" s="208" t="s">
        <v>112</v>
      </c>
      <c r="AT2054" s="208" t="s">
        <v>108</v>
      </c>
      <c r="AU2054" s="208" t="s">
        <v>76</v>
      </c>
      <c r="AY2054" s="11" t="s">
        <v>113</v>
      </c>
      <c r="BE2054" s="209">
        <f>IF(N2054="základní",J2054,0)</f>
        <v>0</v>
      </c>
      <c r="BF2054" s="209">
        <f>IF(N2054="snížená",J2054,0)</f>
        <v>0</v>
      </c>
      <c r="BG2054" s="209">
        <f>IF(N2054="zákl. přenesená",J2054,0)</f>
        <v>0</v>
      </c>
      <c r="BH2054" s="209">
        <f>IF(N2054="sníž. přenesená",J2054,0)</f>
        <v>0</v>
      </c>
      <c r="BI2054" s="209">
        <f>IF(N2054="nulová",J2054,0)</f>
        <v>0</v>
      </c>
      <c r="BJ2054" s="11" t="s">
        <v>84</v>
      </c>
      <c r="BK2054" s="209">
        <f>ROUND(I2054*H2054,2)</f>
        <v>0</v>
      </c>
      <c r="BL2054" s="11" t="s">
        <v>112</v>
      </c>
      <c r="BM2054" s="208" t="s">
        <v>3499</v>
      </c>
    </row>
    <row r="2055" s="2" customFormat="1">
      <c r="A2055" s="32"/>
      <c r="B2055" s="33"/>
      <c r="C2055" s="34"/>
      <c r="D2055" s="210" t="s">
        <v>115</v>
      </c>
      <c r="E2055" s="34"/>
      <c r="F2055" s="211" t="s">
        <v>3500</v>
      </c>
      <c r="G2055" s="34"/>
      <c r="H2055" s="34"/>
      <c r="I2055" s="134"/>
      <c r="J2055" s="34"/>
      <c r="K2055" s="34"/>
      <c r="L2055" s="38"/>
      <c r="M2055" s="212"/>
      <c r="N2055" s="213"/>
      <c r="O2055" s="85"/>
      <c r="P2055" s="85"/>
      <c r="Q2055" s="85"/>
      <c r="R2055" s="85"/>
      <c r="S2055" s="85"/>
      <c r="T2055" s="86"/>
      <c r="U2055" s="32"/>
      <c r="V2055" s="32"/>
      <c r="W2055" s="32"/>
      <c r="X2055" s="32"/>
      <c r="Y2055" s="32"/>
      <c r="Z2055" s="32"/>
      <c r="AA2055" s="32"/>
      <c r="AB2055" s="32"/>
      <c r="AC2055" s="32"/>
      <c r="AD2055" s="32"/>
      <c r="AE2055" s="32"/>
      <c r="AT2055" s="11" t="s">
        <v>115</v>
      </c>
      <c r="AU2055" s="11" t="s">
        <v>76</v>
      </c>
    </row>
    <row r="2056" s="2" customFormat="1">
      <c r="A2056" s="32"/>
      <c r="B2056" s="33"/>
      <c r="C2056" s="34"/>
      <c r="D2056" s="210" t="s">
        <v>117</v>
      </c>
      <c r="E2056" s="34"/>
      <c r="F2056" s="214" t="s">
        <v>3501</v>
      </c>
      <c r="G2056" s="34"/>
      <c r="H2056" s="34"/>
      <c r="I2056" s="134"/>
      <c r="J2056" s="34"/>
      <c r="K2056" s="34"/>
      <c r="L2056" s="38"/>
      <c r="M2056" s="212"/>
      <c r="N2056" s="213"/>
      <c r="O2056" s="85"/>
      <c r="P2056" s="85"/>
      <c r="Q2056" s="85"/>
      <c r="R2056" s="85"/>
      <c r="S2056" s="85"/>
      <c r="T2056" s="86"/>
      <c r="U2056" s="32"/>
      <c r="V2056" s="32"/>
      <c r="W2056" s="32"/>
      <c r="X2056" s="32"/>
      <c r="Y2056" s="32"/>
      <c r="Z2056" s="32"/>
      <c r="AA2056" s="32"/>
      <c r="AB2056" s="32"/>
      <c r="AC2056" s="32"/>
      <c r="AD2056" s="32"/>
      <c r="AE2056" s="32"/>
      <c r="AT2056" s="11" t="s">
        <v>117</v>
      </c>
      <c r="AU2056" s="11" t="s">
        <v>76</v>
      </c>
    </row>
    <row r="2057" s="2" customFormat="1" ht="16.5" customHeight="1">
      <c r="A2057" s="32"/>
      <c r="B2057" s="33"/>
      <c r="C2057" s="196" t="s">
        <v>3502</v>
      </c>
      <c r="D2057" s="196" t="s">
        <v>108</v>
      </c>
      <c r="E2057" s="197" t="s">
        <v>3503</v>
      </c>
      <c r="F2057" s="198" t="s">
        <v>3504</v>
      </c>
      <c r="G2057" s="199" t="s">
        <v>121</v>
      </c>
      <c r="H2057" s="200">
        <v>5</v>
      </c>
      <c r="I2057" s="201"/>
      <c r="J2057" s="202">
        <f>ROUND(I2057*H2057,2)</f>
        <v>0</v>
      </c>
      <c r="K2057" s="203"/>
      <c r="L2057" s="38"/>
      <c r="M2057" s="204" t="s">
        <v>1</v>
      </c>
      <c r="N2057" s="205" t="s">
        <v>41</v>
      </c>
      <c r="O2057" s="85"/>
      <c r="P2057" s="206">
        <f>O2057*H2057</f>
        <v>0</v>
      </c>
      <c r="Q2057" s="206">
        <v>0</v>
      </c>
      <c r="R2057" s="206">
        <f>Q2057*H2057</f>
        <v>0</v>
      </c>
      <c r="S2057" s="206">
        <v>0</v>
      </c>
      <c r="T2057" s="207">
        <f>S2057*H2057</f>
        <v>0</v>
      </c>
      <c r="U2057" s="32"/>
      <c r="V2057" s="32"/>
      <c r="W2057" s="32"/>
      <c r="X2057" s="32"/>
      <c r="Y2057" s="32"/>
      <c r="Z2057" s="32"/>
      <c r="AA2057" s="32"/>
      <c r="AB2057" s="32"/>
      <c r="AC2057" s="32"/>
      <c r="AD2057" s="32"/>
      <c r="AE2057" s="32"/>
      <c r="AR2057" s="208" t="s">
        <v>112</v>
      </c>
      <c r="AT2057" s="208" t="s">
        <v>108</v>
      </c>
      <c r="AU2057" s="208" t="s">
        <v>76</v>
      </c>
      <c r="AY2057" s="11" t="s">
        <v>113</v>
      </c>
      <c r="BE2057" s="209">
        <f>IF(N2057="základní",J2057,0)</f>
        <v>0</v>
      </c>
      <c r="BF2057" s="209">
        <f>IF(N2057="snížená",J2057,0)</f>
        <v>0</v>
      </c>
      <c r="BG2057" s="209">
        <f>IF(N2057="zákl. přenesená",J2057,0)</f>
        <v>0</v>
      </c>
      <c r="BH2057" s="209">
        <f>IF(N2057="sníž. přenesená",J2057,0)</f>
        <v>0</v>
      </c>
      <c r="BI2057" s="209">
        <f>IF(N2057="nulová",J2057,0)</f>
        <v>0</v>
      </c>
      <c r="BJ2057" s="11" t="s">
        <v>84</v>
      </c>
      <c r="BK2057" s="209">
        <f>ROUND(I2057*H2057,2)</f>
        <v>0</v>
      </c>
      <c r="BL2057" s="11" t="s">
        <v>112</v>
      </c>
      <c r="BM2057" s="208" t="s">
        <v>3505</v>
      </c>
    </row>
    <row r="2058" s="2" customFormat="1">
      <c r="A2058" s="32"/>
      <c r="B2058" s="33"/>
      <c r="C2058" s="34"/>
      <c r="D2058" s="210" t="s">
        <v>115</v>
      </c>
      <c r="E2058" s="34"/>
      <c r="F2058" s="211" t="s">
        <v>3506</v>
      </c>
      <c r="G2058" s="34"/>
      <c r="H2058" s="34"/>
      <c r="I2058" s="134"/>
      <c r="J2058" s="34"/>
      <c r="K2058" s="34"/>
      <c r="L2058" s="38"/>
      <c r="M2058" s="212"/>
      <c r="N2058" s="213"/>
      <c r="O2058" s="85"/>
      <c r="P2058" s="85"/>
      <c r="Q2058" s="85"/>
      <c r="R2058" s="85"/>
      <c r="S2058" s="85"/>
      <c r="T2058" s="86"/>
      <c r="U2058" s="32"/>
      <c r="V2058" s="32"/>
      <c r="W2058" s="32"/>
      <c r="X2058" s="32"/>
      <c r="Y2058" s="32"/>
      <c r="Z2058" s="32"/>
      <c r="AA2058" s="32"/>
      <c r="AB2058" s="32"/>
      <c r="AC2058" s="32"/>
      <c r="AD2058" s="32"/>
      <c r="AE2058" s="32"/>
      <c r="AT2058" s="11" t="s">
        <v>115</v>
      </c>
      <c r="AU2058" s="11" t="s">
        <v>76</v>
      </c>
    </row>
    <row r="2059" s="2" customFormat="1">
      <c r="A2059" s="32"/>
      <c r="B2059" s="33"/>
      <c r="C2059" s="34"/>
      <c r="D2059" s="210" t="s">
        <v>117</v>
      </c>
      <c r="E2059" s="34"/>
      <c r="F2059" s="214" t="s">
        <v>3507</v>
      </c>
      <c r="G2059" s="34"/>
      <c r="H2059" s="34"/>
      <c r="I2059" s="134"/>
      <c r="J2059" s="34"/>
      <c r="K2059" s="34"/>
      <c r="L2059" s="38"/>
      <c r="M2059" s="212"/>
      <c r="N2059" s="213"/>
      <c r="O2059" s="85"/>
      <c r="P2059" s="85"/>
      <c r="Q2059" s="85"/>
      <c r="R2059" s="85"/>
      <c r="S2059" s="85"/>
      <c r="T2059" s="86"/>
      <c r="U2059" s="32"/>
      <c r="V2059" s="32"/>
      <c r="W2059" s="32"/>
      <c r="X2059" s="32"/>
      <c r="Y2059" s="32"/>
      <c r="Z2059" s="32"/>
      <c r="AA2059" s="32"/>
      <c r="AB2059" s="32"/>
      <c r="AC2059" s="32"/>
      <c r="AD2059" s="32"/>
      <c r="AE2059" s="32"/>
      <c r="AT2059" s="11" t="s">
        <v>117</v>
      </c>
      <c r="AU2059" s="11" t="s">
        <v>76</v>
      </c>
    </row>
    <row r="2060" s="2" customFormat="1" ht="16.5" customHeight="1">
      <c r="A2060" s="32"/>
      <c r="B2060" s="33"/>
      <c r="C2060" s="196" t="s">
        <v>3508</v>
      </c>
      <c r="D2060" s="196" t="s">
        <v>108</v>
      </c>
      <c r="E2060" s="197" t="s">
        <v>3509</v>
      </c>
      <c r="F2060" s="198" t="s">
        <v>3510</v>
      </c>
      <c r="G2060" s="199" t="s">
        <v>121</v>
      </c>
      <c r="H2060" s="200">
        <v>10</v>
      </c>
      <c r="I2060" s="201"/>
      <c r="J2060" s="202">
        <f>ROUND(I2060*H2060,2)</f>
        <v>0</v>
      </c>
      <c r="K2060" s="203"/>
      <c r="L2060" s="38"/>
      <c r="M2060" s="204" t="s">
        <v>1</v>
      </c>
      <c r="N2060" s="205" t="s">
        <v>41</v>
      </c>
      <c r="O2060" s="85"/>
      <c r="P2060" s="206">
        <f>O2060*H2060</f>
        <v>0</v>
      </c>
      <c r="Q2060" s="206">
        <v>0</v>
      </c>
      <c r="R2060" s="206">
        <f>Q2060*H2060</f>
        <v>0</v>
      </c>
      <c r="S2060" s="206">
        <v>0</v>
      </c>
      <c r="T2060" s="207">
        <f>S2060*H2060</f>
        <v>0</v>
      </c>
      <c r="U2060" s="32"/>
      <c r="V2060" s="32"/>
      <c r="W2060" s="32"/>
      <c r="X2060" s="32"/>
      <c r="Y2060" s="32"/>
      <c r="Z2060" s="32"/>
      <c r="AA2060" s="32"/>
      <c r="AB2060" s="32"/>
      <c r="AC2060" s="32"/>
      <c r="AD2060" s="32"/>
      <c r="AE2060" s="32"/>
      <c r="AR2060" s="208" t="s">
        <v>112</v>
      </c>
      <c r="AT2060" s="208" t="s">
        <v>108</v>
      </c>
      <c r="AU2060" s="208" t="s">
        <v>76</v>
      </c>
      <c r="AY2060" s="11" t="s">
        <v>113</v>
      </c>
      <c r="BE2060" s="209">
        <f>IF(N2060="základní",J2060,0)</f>
        <v>0</v>
      </c>
      <c r="BF2060" s="209">
        <f>IF(N2060="snížená",J2060,0)</f>
        <v>0</v>
      </c>
      <c r="BG2060" s="209">
        <f>IF(N2060="zákl. přenesená",J2060,0)</f>
        <v>0</v>
      </c>
      <c r="BH2060" s="209">
        <f>IF(N2060="sníž. přenesená",J2060,0)</f>
        <v>0</v>
      </c>
      <c r="BI2060" s="209">
        <f>IF(N2060="nulová",J2060,0)</f>
        <v>0</v>
      </c>
      <c r="BJ2060" s="11" t="s">
        <v>84</v>
      </c>
      <c r="BK2060" s="209">
        <f>ROUND(I2060*H2060,2)</f>
        <v>0</v>
      </c>
      <c r="BL2060" s="11" t="s">
        <v>112</v>
      </c>
      <c r="BM2060" s="208" t="s">
        <v>3511</v>
      </c>
    </row>
    <row r="2061" s="2" customFormat="1">
      <c r="A2061" s="32"/>
      <c r="B2061" s="33"/>
      <c r="C2061" s="34"/>
      <c r="D2061" s="210" t="s">
        <v>115</v>
      </c>
      <c r="E2061" s="34"/>
      <c r="F2061" s="211" t="s">
        <v>3512</v>
      </c>
      <c r="G2061" s="34"/>
      <c r="H2061" s="34"/>
      <c r="I2061" s="134"/>
      <c r="J2061" s="34"/>
      <c r="K2061" s="34"/>
      <c r="L2061" s="38"/>
      <c r="M2061" s="212"/>
      <c r="N2061" s="213"/>
      <c r="O2061" s="85"/>
      <c r="P2061" s="85"/>
      <c r="Q2061" s="85"/>
      <c r="R2061" s="85"/>
      <c r="S2061" s="85"/>
      <c r="T2061" s="86"/>
      <c r="U2061" s="32"/>
      <c r="V2061" s="32"/>
      <c r="W2061" s="32"/>
      <c r="X2061" s="32"/>
      <c r="Y2061" s="32"/>
      <c r="Z2061" s="32"/>
      <c r="AA2061" s="32"/>
      <c r="AB2061" s="32"/>
      <c r="AC2061" s="32"/>
      <c r="AD2061" s="32"/>
      <c r="AE2061" s="32"/>
      <c r="AT2061" s="11" t="s">
        <v>115</v>
      </c>
      <c r="AU2061" s="11" t="s">
        <v>76</v>
      </c>
    </row>
    <row r="2062" s="2" customFormat="1">
      <c r="A2062" s="32"/>
      <c r="B2062" s="33"/>
      <c r="C2062" s="34"/>
      <c r="D2062" s="210" t="s">
        <v>117</v>
      </c>
      <c r="E2062" s="34"/>
      <c r="F2062" s="214" t="s">
        <v>3507</v>
      </c>
      <c r="G2062" s="34"/>
      <c r="H2062" s="34"/>
      <c r="I2062" s="134"/>
      <c r="J2062" s="34"/>
      <c r="K2062" s="34"/>
      <c r="L2062" s="38"/>
      <c r="M2062" s="212"/>
      <c r="N2062" s="213"/>
      <c r="O2062" s="85"/>
      <c r="P2062" s="85"/>
      <c r="Q2062" s="85"/>
      <c r="R2062" s="85"/>
      <c r="S2062" s="85"/>
      <c r="T2062" s="86"/>
      <c r="U2062" s="32"/>
      <c r="V2062" s="32"/>
      <c r="W2062" s="32"/>
      <c r="X2062" s="32"/>
      <c r="Y2062" s="32"/>
      <c r="Z2062" s="32"/>
      <c r="AA2062" s="32"/>
      <c r="AB2062" s="32"/>
      <c r="AC2062" s="32"/>
      <c r="AD2062" s="32"/>
      <c r="AE2062" s="32"/>
      <c r="AT2062" s="11" t="s">
        <v>117</v>
      </c>
      <c r="AU2062" s="11" t="s">
        <v>76</v>
      </c>
    </row>
    <row r="2063" s="2" customFormat="1" ht="16.5" customHeight="1">
      <c r="A2063" s="32"/>
      <c r="B2063" s="33"/>
      <c r="C2063" s="196" t="s">
        <v>3513</v>
      </c>
      <c r="D2063" s="196" t="s">
        <v>108</v>
      </c>
      <c r="E2063" s="197" t="s">
        <v>3514</v>
      </c>
      <c r="F2063" s="198" t="s">
        <v>3515</v>
      </c>
      <c r="G2063" s="199" t="s">
        <v>121</v>
      </c>
      <c r="H2063" s="200">
        <v>10</v>
      </c>
      <c r="I2063" s="201"/>
      <c r="J2063" s="202">
        <f>ROUND(I2063*H2063,2)</f>
        <v>0</v>
      </c>
      <c r="K2063" s="203"/>
      <c r="L2063" s="38"/>
      <c r="M2063" s="204" t="s">
        <v>1</v>
      </c>
      <c r="N2063" s="205" t="s">
        <v>41</v>
      </c>
      <c r="O2063" s="85"/>
      <c r="P2063" s="206">
        <f>O2063*H2063</f>
        <v>0</v>
      </c>
      <c r="Q2063" s="206">
        <v>0</v>
      </c>
      <c r="R2063" s="206">
        <f>Q2063*H2063</f>
        <v>0</v>
      </c>
      <c r="S2063" s="206">
        <v>0</v>
      </c>
      <c r="T2063" s="207">
        <f>S2063*H2063</f>
        <v>0</v>
      </c>
      <c r="U2063" s="32"/>
      <c r="V2063" s="32"/>
      <c r="W2063" s="32"/>
      <c r="X2063" s="32"/>
      <c r="Y2063" s="32"/>
      <c r="Z2063" s="32"/>
      <c r="AA2063" s="32"/>
      <c r="AB2063" s="32"/>
      <c r="AC2063" s="32"/>
      <c r="AD2063" s="32"/>
      <c r="AE2063" s="32"/>
      <c r="AR2063" s="208" t="s">
        <v>112</v>
      </c>
      <c r="AT2063" s="208" t="s">
        <v>108</v>
      </c>
      <c r="AU2063" s="208" t="s">
        <v>76</v>
      </c>
      <c r="AY2063" s="11" t="s">
        <v>113</v>
      </c>
      <c r="BE2063" s="209">
        <f>IF(N2063="základní",J2063,0)</f>
        <v>0</v>
      </c>
      <c r="BF2063" s="209">
        <f>IF(N2063="snížená",J2063,0)</f>
        <v>0</v>
      </c>
      <c r="BG2063" s="209">
        <f>IF(N2063="zákl. přenesená",J2063,0)</f>
        <v>0</v>
      </c>
      <c r="BH2063" s="209">
        <f>IF(N2063="sníž. přenesená",J2063,0)</f>
        <v>0</v>
      </c>
      <c r="BI2063" s="209">
        <f>IF(N2063="nulová",J2063,0)</f>
        <v>0</v>
      </c>
      <c r="BJ2063" s="11" t="s">
        <v>84</v>
      </c>
      <c r="BK2063" s="209">
        <f>ROUND(I2063*H2063,2)</f>
        <v>0</v>
      </c>
      <c r="BL2063" s="11" t="s">
        <v>112</v>
      </c>
      <c r="BM2063" s="208" t="s">
        <v>3516</v>
      </c>
    </row>
    <row r="2064" s="2" customFormat="1">
      <c r="A2064" s="32"/>
      <c r="B2064" s="33"/>
      <c r="C2064" s="34"/>
      <c r="D2064" s="210" t="s">
        <v>115</v>
      </c>
      <c r="E2064" s="34"/>
      <c r="F2064" s="211" t="s">
        <v>3517</v>
      </c>
      <c r="G2064" s="34"/>
      <c r="H2064" s="34"/>
      <c r="I2064" s="134"/>
      <c r="J2064" s="34"/>
      <c r="K2064" s="34"/>
      <c r="L2064" s="38"/>
      <c r="M2064" s="212"/>
      <c r="N2064" s="213"/>
      <c r="O2064" s="85"/>
      <c r="P2064" s="85"/>
      <c r="Q2064" s="85"/>
      <c r="R2064" s="85"/>
      <c r="S2064" s="85"/>
      <c r="T2064" s="86"/>
      <c r="U2064" s="32"/>
      <c r="V2064" s="32"/>
      <c r="W2064" s="32"/>
      <c r="X2064" s="32"/>
      <c r="Y2064" s="32"/>
      <c r="Z2064" s="32"/>
      <c r="AA2064" s="32"/>
      <c r="AB2064" s="32"/>
      <c r="AC2064" s="32"/>
      <c r="AD2064" s="32"/>
      <c r="AE2064" s="32"/>
      <c r="AT2064" s="11" t="s">
        <v>115</v>
      </c>
      <c r="AU2064" s="11" t="s">
        <v>76</v>
      </c>
    </row>
    <row r="2065" s="2" customFormat="1">
      <c r="A2065" s="32"/>
      <c r="B2065" s="33"/>
      <c r="C2065" s="34"/>
      <c r="D2065" s="210" t="s">
        <v>117</v>
      </c>
      <c r="E2065" s="34"/>
      <c r="F2065" s="214" t="s">
        <v>3518</v>
      </c>
      <c r="G2065" s="34"/>
      <c r="H2065" s="34"/>
      <c r="I2065" s="134"/>
      <c r="J2065" s="34"/>
      <c r="K2065" s="34"/>
      <c r="L2065" s="38"/>
      <c r="M2065" s="212"/>
      <c r="N2065" s="213"/>
      <c r="O2065" s="85"/>
      <c r="P2065" s="85"/>
      <c r="Q2065" s="85"/>
      <c r="R2065" s="85"/>
      <c r="S2065" s="85"/>
      <c r="T2065" s="86"/>
      <c r="U2065" s="32"/>
      <c r="V2065" s="32"/>
      <c r="W2065" s="32"/>
      <c r="X2065" s="32"/>
      <c r="Y2065" s="32"/>
      <c r="Z2065" s="32"/>
      <c r="AA2065" s="32"/>
      <c r="AB2065" s="32"/>
      <c r="AC2065" s="32"/>
      <c r="AD2065" s="32"/>
      <c r="AE2065" s="32"/>
      <c r="AT2065" s="11" t="s">
        <v>117</v>
      </c>
      <c r="AU2065" s="11" t="s">
        <v>76</v>
      </c>
    </row>
    <row r="2066" s="2" customFormat="1" ht="16.5" customHeight="1">
      <c r="A2066" s="32"/>
      <c r="B2066" s="33"/>
      <c r="C2066" s="196" t="s">
        <v>3519</v>
      </c>
      <c r="D2066" s="196" t="s">
        <v>108</v>
      </c>
      <c r="E2066" s="197" t="s">
        <v>3520</v>
      </c>
      <c r="F2066" s="198" t="s">
        <v>3521</v>
      </c>
      <c r="G2066" s="199" t="s">
        <v>121</v>
      </c>
      <c r="H2066" s="200">
        <v>10</v>
      </c>
      <c r="I2066" s="201"/>
      <c r="J2066" s="202">
        <f>ROUND(I2066*H2066,2)</f>
        <v>0</v>
      </c>
      <c r="K2066" s="203"/>
      <c r="L2066" s="38"/>
      <c r="M2066" s="204" t="s">
        <v>1</v>
      </c>
      <c r="N2066" s="205" t="s">
        <v>41</v>
      </c>
      <c r="O2066" s="85"/>
      <c r="P2066" s="206">
        <f>O2066*H2066</f>
        <v>0</v>
      </c>
      <c r="Q2066" s="206">
        <v>0</v>
      </c>
      <c r="R2066" s="206">
        <f>Q2066*H2066</f>
        <v>0</v>
      </c>
      <c r="S2066" s="206">
        <v>0</v>
      </c>
      <c r="T2066" s="207">
        <f>S2066*H2066</f>
        <v>0</v>
      </c>
      <c r="U2066" s="32"/>
      <c r="V2066" s="32"/>
      <c r="W2066" s="32"/>
      <c r="X2066" s="32"/>
      <c r="Y2066" s="32"/>
      <c r="Z2066" s="32"/>
      <c r="AA2066" s="32"/>
      <c r="AB2066" s="32"/>
      <c r="AC2066" s="32"/>
      <c r="AD2066" s="32"/>
      <c r="AE2066" s="32"/>
      <c r="AR2066" s="208" t="s">
        <v>112</v>
      </c>
      <c r="AT2066" s="208" t="s">
        <v>108</v>
      </c>
      <c r="AU2066" s="208" t="s">
        <v>76</v>
      </c>
      <c r="AY2066" s="11" t="s">
        <v>113</v>
      </c>
      <c r="BE2066" s="209">
        <f>IF(N2066="základní",J2066,0)</f>
        <v>0</v>
      </c>
      <c r="BF2066" s="209">
        <f>IF(N2066="snížená",J2066,0)</f>
        <v>0</v>
      </c>
      <c r="BG2066" s="209">
        <f>IF(N2066="zákl. přenesená",J2066,0)</f>
        <v>0</v>
      </c>
      <c r="BH2066" s="209">
        <f>IF(N2066="sníž. přenesená",J2066,0)</f>
        <v>0</v>
      </c>
      <c r="BI2066" s="209">
        <f>IF(N2066="nulová",J2066,0)</f>
        <v>0</v>
      </c>
      <c r="BJ2066" s="11" t="s">
        <v>84</v>
      </c>
      <c r="BK2066" s="209">
        <f>ROUND(I2066*H2066,2)</f>
        <v>0</v>
      </c>
      <c r="BL2066" s="11" t="s">
        <v>112</v>
      </c>
      <c r="BM2066" s="208" t="s">
        <v>3522</v>
      </c>
    </row>
    <row r="2067" s="2" customFormat="1">
      <c r="A2067" s="32"/>
      <c r="B2067" s="33"/>
      <c r="C2067" s="34"/>
      <c r="D2067" s="210" t="s">
        <v>115</v>
      </c>
      <c r="E2067" s="34"/>
      <c r="F2067" s="211" t="s">
        <v>3523</v>
      </c>
      <c r="G2067" s="34"/>
      <c r="H2067" s="34"/>
      <c r="I2067" s="134"/>
      <c r="J2067" s="34"/>
      <c r="K2067" s="34"/>
      <c r="L2067" s="38"/>
      <c r="M2067" s="212"/>
      <c r="N2067" s="213"/>
      <c r="O2067" s="85"/>
      <c r="P2067" s="85"/>
      <c r="Q2067" s="85"/>
      <c r="R2067" s="85"/>
      <c r="S2067" s="85"/>
      <c r="T2067" s="86"/>
      <c r="U2067" s="32"/>
      <c r="V2067" s="32"/>
      <c r="W2067" s="32"/>
      <c r="X2067" s="32"/>
      <c r="Y2067" s="32"/>
      <c r="Z2067" s="32"/>
      <c r="AA2067" s="32"/>
      <c r="AB2067" s="32"/>
      <c r="AC2067" s="32"/>
      <c r="AD2067" s="32"/>
      <c r="AE2067" s="32"/>
      <c r="AT2067" s="11" t="s">
        <v>115</v>
      </c>
      <c r="AU2067" s="11" t="s">
        <v>76</v>
      </c>
    </row>
    <row r="2068" s="2" customFormat="1">
      <c r="A2068" s="32"/>
      <c r="B2068" s="33"/>
      <c r="C2068" s="34"/>
      <c r="D2068" s="210" t="s">
        <v>117</v>
      </c>
      <c r="E2068" s="34"/>
      <c r="F2068" s="214" t="s">
        <v>3524</v>
      </c>
      <c r="G2068" s="34"/>
      <c r="H2068" s="34"/>
      <c r="I2068" s="134"/>
      <c r="J2068" s="34"/>
      <c r="K2068" s="34"/>
      <c r="L2068" s="38"/>
      <c r="M2068" s="212"/>
      <c r="N2068" s="213"/>
      <c r="O2068" s="85"/>
      <c r="P2068" s="85"/>
      <c r="Q2068" s="85"/>
      <c r="R2068" s="85"/>
      <c r="S2068" s="85"/>
      <c r="T2068" s="86"/>
      <c r="U2068" s="32"/>
      <c r="V2068" s="32"/>
      <c r="W2068" s="32"/>
      <c r="X2068" s="32"/>
      <c r="Y2068" s="32"/>
      <c r="Z2068" s="32"/>
      <c r="AA2068" s="32"/>
      <c r="AB2068" s="32"/>
      <c r="AC2068" s="32"/>
      <c r="AD2068" s="32"/>
      <c r="AE2068" s="32"/>
      <c r="AT2068" s="11" t="s">
        <v>117</v>
      </c>
      <c r="AU2068" s="11" t="s">
        <v>76</v>
      </c>
    </row>
    <row r="2069" s="2" customFormat="1" ht="16.5" customHeight="1">
      <c r="A2069" s="32"/>
      <c r="B2069" s="33"/>
      <c r="C2069" s="196" t="s">
        <v>3525</v>
      </c>
      <c r="D2069" s="196" t="s">
        <v>108</v>
      </c>
      <c r="E2069" s="197" t="s">
        <v>3526</v>
      </c>
      <c r="F2069" s="198" t="s">
        <v>3527</v>
      </c>
      <c r="G2069" s="199" t="s">
        <v>121</v>
      </c>
      <c r="H2069" s="200">
        <v>40</v>
      </c>
      <c r="I2069" s="201"/>
      <c r="J2069" s="202">
        <f>ROUND(I2069*H2069,2)</f>
        <v>0</v>
      </c>
      <c r="K2069" s="203"/>
      <c r="L2069" s="38"/>
      <c r="M2069" s="204" t="s">
        <v>1</v>
      </c>
      <c r="N2069" s="205" t="s">
        <v>41</v>
      </c>
      <c r="O2069" s="85"/>
      <c r="P2069" s="206">
        <f>O2069*H2069</f>
        <v>0</v>
      </c>
      <c r="Q2069" s="206">
        <v>0</v>
      </c>
      <c r="R2069" s="206">
        <f>Q2069*H2069</f>
        <v>0</v>
      </c>
      <c r="S2069" s="206">
        <v>0</v>
      </c>
      <c r="T2069" s="207">
        <f>S2069*H2069</f>
        <v>0</v>
      </c>
      <c r="U2069" s="32"/>
      <c r="V2069" s="32"/>
      <c r="W2069" s="32"/>
      <c r="X2069" s="32"/>
      <c r="Y2069" s="32"/>
      <c r="Z2069" s="32"/>
      <c r="AA2069" s="32"/>
      <c r="AB2069" s="32"/>
      <c r="AC2069" s="32"/>
      <c r="AD2069" s="32"/>
      <c r="AE2069" s="32"/>
      <c r="AR2069" s="208" t="s">
        <v>112</v>
      </c>
      <c r="AT2069" s="208" t="s">
        <v>108</v>
      </c>
      <c r="AU2069" s="208" t="s">
        <v>76</v>
      </c>
      <c r="AY2069" s="11" t="s">
        <v>113</v>
      </c>
      <c r="BE2069" s="209">
        <f>IF(N2069="základní",J2069,0)</f>
        <v>0</v>
      </c>
      <c r="BF2069" s="209">
        <f>IF(N2069="snížená",J2069,0)</f>
        <v>0</v>
      </c>
      <c r="BG2069" s="209">
        <f>IF(N2069="zákl. přenesená",J2069,0)</f>
        <v>0</v>
      </c>
      <c r="BH2069" s="209">
        <f>IF(N2069="sníž. přenesená",J2069,0)</f>
        <v>0</v>
      </c>
      <c r="BI2069" s="209">
        <f>IF(N2069="nulová",J2069,0)</f>
        <v>0</v>
      </c>
      <c r="BJ2069" s="11" t="s">
        <v>84</v>
      </c>
      <c r="BK2069" s="209">
        <f>ROUND(I2069*H2069,2)</f>
        <v>0</v>
      </c>
      <c r="BL2069" s="11" t="s">
        <v>112</v>
      </c>
      <c r="BM2069" s="208" t="s">
        <v>3528</v>
      </c>
    </row>
    <row r="2070" s="2" customFormat="1">
      <c r="A2070" s="32"/>
      <c r="B2070" s="33"/>
      <c r="C2070" s="34"/>
      <c r="D2070" s="210" t="s">
        <v>115</v>
      </c>
      <c r="E2070" s="34"/>
      <c r="F2070" s="211" t="s">
        <v>3529</v>
      </c>
      <c r="G2070" s="34"/>
      <c r="H2070" s="34"/>
      <c r="I2070" s="134"/>
      <c r="J2070" s="34"/>
      <c r="K2070" s="34"/>
      <c r="L2070" s="38"/>
      <c r="M2070" s="212"/>
      <c r="N2070" s="213"/>
      <c r="O2070" s="85"/>
      <c r="P2070" s="85"/>
      <c r="Q2070" s="85"/>
      <c r="R2070" s="85"/>
      <c r="S2070" s="85"/>
      <c r="T2070" s="86"/>
      <c r="U2070" s="32"/>
      <c r="V2070" s="32"/>
      <c r="W2070" s="32"/>
      <c r="X2070" s="32"/>
      <c r="Y2070" s="32"/>
      <c r="Z2070" s="32"/>
      <c r="AA2070" s="32"/>
      <c r="AB2070" s="32"/>
      <c r="AC2070" s="32"/>
      <c r="AD2070" s="32"/>
      <c r="AE2070" s="32"/>
      <c r="AT2070" s="11" t="s">
        <v>115</v>
      </c>
      <c r="AU2070" s="11" t="s">
        <v>76</v>
      </c>
    </row>
    <row r="2071" s="2" customFormat="1">
      <c r="A2071" s="32"/>
      <c r="B2071" s="33"/>
      <c r="C2071" s="34"/>
      <c r="D2071" s="210" t="s">
        <v>117</v>
      </c>
      <c r="E2071" s="34"/>
      <c r="F2071" s="214" t="s">
        <v>3524</v>
      </c>
      <c r="G2071" s="34"/>
      <c r="H2071" s="34"/>
      <c r="I2071" s="134"/>
      <c r="J2071" s="34"/>
      <c r="K2071" s="34"/>
      <c r="L2071" s="38"/>
      <c r="M2071" s="212"/>
      <c r="N2071" s="213"/>
      <c r="O2071" s="85"/>
      <c r="P2071" s="85"/>
      <c r="Q2071" s="85"/>
      <c r="R2071" s="85"/>
      <c r="S2071" s="85"/>
      <c r="T2071" s="86"/>
      <c r="U2071" s="32"/>
      <c r="V2071" s="32"/>
      <c r="W2071" s="32"/>
      <c r="X2071" s="32"/>
      <c r="Y2071" s="32"/>
      <c r="Z2071" s="32"/>
      <c r="AA2071" s="32"/>
      <c r="AB2071" s="32"/>
      <c r="AC2071" s="32"/>
      <c r="AD2071" s="32"/>
      <c r="AE2071" s="32"/>
      <c r="AT2071" s="11" t="s">
        <v>117</v>
      </c>
      <c r="AU2071" s="11" t="s">
        <v>76</v>
      </c>
    </row>
    <row r="2072" s="2" customFormat="1" ht="16.5" customHeight="1">
      <c r="A2072" s="32"/>
      <c r="B2072" s="33"/>
      <c r="C2072" s="196" t="s">
        <v>3530</v>
      </c>
      <c r="D2072" s="196" t="s">
        <v>108</v>
      </c>
      <c r="E2072" s="197" t="s">
        <v>3531</v>
      </c>
      <c r="F2072" s="198" t="s">
        <v>3532</v>
      </c>
      <c r="G2072" s="199" t="s">
        <v>121</v>
      </c>
      <c r="H2072" s="200">
        <v>10</v>
      </c>
      <c r="I2072" s="201"/>
      <c r="J2072" s="202">
        <f>ROUND(I2072*H2072,2)</f>
        <v>0</v>
      </c>
      <c r="K2072" s="203"/>
      <c r="L2072" s="38"/>
      <c r="M2072" s="204" t="s">
        <v>1</v>
      </c>
      <c r="N2072" s="205" t="s">
        <v>41</v>
      </c>
      <c r="O2072" s="85"/>
      <c r="P2072" s="206">
        <f>O2072*H2072</f>
        <v>0</v>
      </c>
      <c r="Q2072" s="206">
        <v>0</v>
      </c>
      <c r="R2072" s="206">
        <f>Q2072*H2072</f>
        <v>0</v>
      </c>
      <c r="S2072" s="206">
        <v>0</v>
      </c>
      <c r="T2072" s="207">
        <f>S2072*H2072</f>
        <v>0</v>
      </c>
      <c r="U2072" s="32"/>
      <c r="V2072" s="32"/>
      <c r="W2072" s="32"/>
      <c r="X2072" s="32"/>
      <c r="Y2072" s="32"/>
      <c r="Z2072" s="32"/>
      <c r="AA2072" s="32"/>
      <c r="AB2072" s="32"/>
      <c r="AC2072" s="32"/>
      <c r="AD2072" s="32"/>
      <c r="AE2072" s="32"/>
      <c r="AR2072" s="208" t="s">
        <v>112</v>
      </c>
      <c r="AT2072" s="208" t="s">
        <v>108</v>
      </c>
      <c r="AU2072" s="208" t="s">
        <v>76</v>
      </c>
      <c r="AY2072" s="11" t="s">
        <v>113</v>
      </c>
      <c r="BE2072" s="209">
        <f>IF(N2072="základní",J2072,0)</f>
        <v>0</v>
      </c>
      <c r="BF2072" s="209">
        <f>IF(N2072="snížená",J2072,0)</f>
        <v>0</v>
      </c>
      <c r="BG2072" s="209">
        <f>IF(N2072="zákl. přenesená",J2072,0)</f>
        <v>0</v>
      </c>
      <c r="BH2072" s="209">
        <f>IF(N2072="sníž. přenesená",J2072,0)</f>
        <v>0</v>
      </c>
      <c r="BI2072" s="209">
        <f>IF(N2072="nulová",J2072,0)</f>
        <v>0</v>
      </c>
      <c r="BJ2072" s="11" t="s">
        <v>84</v>
      </c>
      <c r="BK2072" s="209">
        <f>ROUND(I2072*H2072,2)</f>
        <v>0</v>
      </c>
      <c r="BL2072" s="11" t="s">
        <v>112</v>
      </c>
      <c r="BM2072" s="208" t="s">
        <v>3533</v>
      </c>
    </row>
    <row r="2073" s="2" customFormat="1">
      <c r="A2073" s="32"/>
      <c r="B2073" s="33"/>
      <c r="C2073" s="34"/>
      <c r="D2073" s="210" t="s">
        <v>115</v>
      </c>
      <c r="E2073" s="34"/>
      <c r="F2073" s="211" t="s">
        <v>3534</v>
      </c>
      <c r="G2073" s="34"/>
      <c r="H2073" s="34"/>
      <c r="I2073" s="134"/>
      <c r="J2073" s="34"/>
      <c r="K2073" s="34"/>
      <c r="L2073" s="38"/>
      <c r="M2073" s="212"/>
      <c r="N2073" s="213"/>
      <c r="O2073" s="85"/>
      <c r="P2073" s="85"/>
      <c r="Q2073" s="85"/>
      <c r="R2073" s="85"/>
      <c r="S2073" s="85"/>
      <c r="T2073" s="86"/>
      <c r="U2073" s="32"/>
      <c r="V2073" s="32"/>
      <c r="W2073" s="32"/>
      <c r="X2073" s="32"/>
      <c r="Y2073" s="32"/>
      <c r="Z2073" s="32"/>
      <c r="AA2073" s="32"/>
      <c r="AB2073" s="32"/>
      <c r="AC2073" s="32"/>
      <c r="AD2073" s="32"/>
      <c r="AE2073" s="32"/>
      <c r="AT2073" s="11" t="s">
        <v>115</v>
      </c>
      <c r="AU2073" s="11" t="s">
        <v>76</v>
      </c>
    </row>
    <row r="2074" s="2" customFormat="1">
      <c r="A2074" s="32"/>
      <c r="B2074" s="33"/>
      <c r="C2074" s="34"/>
      <c r="D2074" s="210" t="s">
        <v>117</v>
      </c>
      <c r="E2074" s="34"/>
      <c r="F2074" s="214" t="s">
        <v>3524</v>
      </c>
      <c r="G2074" s="34"/>
      <c r="H2074" s="34"/>
      <c r="I2074" s="134"/>
      <c r="J2074" s="34"/>
      <c r="K2074" s="34"/>
      <c r="L2074" s="38"/>
      <c r="M2074" s="212"/>
      <c r="N2074" s="213"/>
      <c r="O2074" s="85"/>
      <c r="P2074" s="85"/>
      <c r="Q2074" s="85"/>
      <c r="R2074" s="85"/>
      <c r="S2074" s="85"/>
      <c r="T2074" s="86"/>
      <c r="U2074" s="32"/>
      <c r="V2074" s="32"/>
      <c r="W2074" s="32"/>
      <c r="X2074" s="32"/>
      <c r="Y2074" s="32"/>
      <c r="Z2074" s="32"/>
      <c r="AA2074" s="32"/>
      <c r="AB2074" s="32"/>
      <c r="AC2074" s="32"/>
      <c r="AD2074" s="32"/>
      <c r="AE2074" s="32"/>
      <c r="AT2074" s="11" t="s">
        <v>117</v>
      </c>
      <c r="AU2074" s="11" t="s">
        <v>76</v>
      </c>
    </row>
    <row r="2075" s="2" customFormat="1" ht="16.5" customHeight="1">
      <c r="A2075" s="32"/>
      <c r="B2075" s="33"/>
      <c r="C2075" s="196" t="s">
        <v>3535</v>
      </c>
      <c r="D2075" s="196" t="s">
        <v>108</v>
      </c>
      <c r="E2075" s="197" t="s">
        <v>3536</v>
      </c>
      <c r="F2075" s="198" t="s">
        <v>3537</v>
      </c>
      <c r="G2075" s="199" t="s">
        <v>121</v>
      </c>
      <c r="H2075" s="200">
        <v>5</v>
      </c>
      <c r="I2075" s="201"/>
      <c r="J2075" s="202">
        <f>ROUND(I2075*H2075,2)</f>
        <v>0</v>
      </c>
      <c r="K2075" s="203"/>
      <c r="L2075" s="38"/>
      <c r="M2075" s="204" t="s">
        <v>1</v>
      </c>
      <c r="N2075" s="205" t="s">
        <v>41</v>
      </c>
      <c r="O2075" s="85"/>
      <c r="P2075" s="206">
        <f>O2075*H2075</f>
        <v>0</v>
      </c>
      <c r="Q2075" s="206">
        <v>0</v>
      </c>
      <c r="R2075" s="206">
        <f>Q2075*H2075</f>
        <v>0</v>
      </c>
      <c r="S2075" s="206">
        <v>0</v>
      </c>
      <c r="T2075" s="207">
        <f>S2075*H2075</f>
        <v>0</v>
      </c>
      <c r="U2075" s="32"/>
      <c r="V2075" s="32"/>
      <c r="W2075" s="32"/>
      <c r="X2075" s="32"/>
      <c r="Y2075" s="32"/>
      <c r="Z2075" s="32"/>
      <c r="AA2075" s="32"/>
      <c r="AB2075" s="32"/>
      <c r="AC2075" s="32"/>
      <c r="AD2075" s="32"/>
      <c r="AE2075" s="32"/>
      <c r="AR2075" s="208" t="s">
        <v>112</v>
      </c>
      <c r="AT2075" s="208" t="s">
        <v>108</v>
      </c>
      <c r="AU2075" s="208" t="s">
        <v>76</v>
      </c>
      <c r="AY2075" s="11" t="s">
        <v>113</v>
      </c>
      <c r="BE2075" s="209">
        <f>IF(N2075="základní",J2075,0)</f>
        <v>0</v>
      </c>
      <c r="BF2075" s="209">
        <f>IF(N2075="snížená",J2075,0)</f>
        <v>0</v>
      </c>
      <c r="BG2075" s="209">
        <f>IF(N2075="zákl. přenesená",J2075,0)</f>
        <v>0</v>
      </c>
      <c r="BH2075" s="209">
        <f>IF(N2075="sníž. přenesená",J2075,0)</f>
        <v>0</v>
      </c>
      <c r="BI2075" s="209">
        <f>IF(N2075="nulová",J2075,0)</f>
        <v>0</v>
      </c>
      <c r="BJ2075" s="11" t="s">
        <v>84</v>
      </c>
      <c r="BK2075" s="209">
        <f>ROUND(I2075*H2075,2)</f>
        <v>0</v>
      </c>
      <c r="BL2075" s="11" t="s">
        <v>112</v>
      </c>
      <c r="BM2075" s="208" t="s">
        <v>3538</v>
      </c>
    </row>
    <row r="2076" s="2" customFormat="1">
      <c r="A2076" s="32"/>
      <c r="B2076" s="33"/>
      <c r="C2076" s="34"/>
      <c r="D2076" s="210" t="s">
        <v>115</v>
      </c>
      <c r="E2076" s="34"/>
      <c r="F2076" s="211" t="s">
        <v>3539</v>
      </c>
      <c r="G2076" s="34"/>
      <c r="H2076" s="34"/>
      <c r="I2076" s="134"/>
      <c r="J2076" s="34"/>
      <c r="K2076" s="34"/>
      <c r="L2076" s="38"/>
      <c r="M2076" s="212"/>
      <c r="N2076" s="213"/>
      <c r="O2076" s="85"/>
      <c r="P2076" s="85"/>
      <c r="Q2076" s="85"/>
      <c r="R2076" s="85"/>
      <c r="S2076" s="85"/>
      <c r="T2076" s="86"/>
      <c r="U2076" s="32"/>
      <c r="V2076" s="32"/>
      <c r="W2076" s="32"/>
      <c r="X2076" s="32"/>
      <c r="Y2076" s="32"/>
      <c r="Z2076" s="32"/>
      <c r="AA2076" s="32"/>
      <c r="AB2076" s="32"/>
      <c r="AC2076" s="32"/>
      <c r="AD2076" s="32"/>
      <c r="AE2076" s="32"/>
      <c r="AT2076" s="11" t="s">
        <v>115</v>
      </c>
      <c r="AU2076" s="11" t="s">
        <v>76</v>
      </c>
    </row>
    <row r="2077" s="2" customFormat="1">
      <c r="A2077" s="32"/>
      <c r="B2077" s="33"/>
      <c r="C2077" s="34"/>
      <c r="D2077" s="210" t="s">
        <v>117</v>
      </c>
      <c r="E2077" s="34"/>
      <c r="F2077" s="214" t="s">
        <v>3524</v>
      </c>
      <c r="G2077" s="34"/>
      <c r="H2077" s="34"/>
      <c r="I2077" s="134"/>
      <c r="J2077" s="34"/>
      <c r="K2077" s="34"/>
      <c r="L2077" s="38"/>
      <c r="M2077" s="212"/>
      <c r="N2077" s="213"/>
      <c r="O2077" s="85"/>
      <c r="P2077" s="85"/>
      <c r="Q2077" s="85"/>
      <c r="R2077" s="85"/>
      <c r="S2077" s="85"/>
      <c r="T2077" s="86"/>
      <c r="U2077" s="32"/>
      <c r="V2077" s="32"/>
      <c r="W2077" s="32"/>
      <c r="X2077" s="32"/>
      <c r="Y2077" s="32"/>
      <c r="Z2077" s="32"/>
      <c r="AA2077" s="32"/>
      <c r="AB2077" s="32"/>
      <c r="AC2077" s="32"/>
      <c r="AD2077" s="32"/>
      <c r="AE2077" s="32"/>
      <c r="AT2077" s="11" t="s">
        <v>117</v>
      </c>
      <c r="AU2077" s="11" t="s">
        <v>76</v>
      </c>
    </row>
    <row r="2078" s="2" customFormat="1" ht="16.5" customHeight="1">
      <c r="A2078" s="32"/>
      <c r="B2078" s="33"/>
      <c r="C2078" s="196" t="s">
        <v>3540</v>
      </c>
      <c r="D2078" s="196" t="s">
        <v>108</v>
      </c>
      <c r="E2078" s="197" t="s">
        <v>3541</v>
      </c>
      <c r="F2078" s="198" t="s">
        <v>3542</v>
      </c>
      <c r="G2078" s="199" t="s">
        <v>121</v>
      </c>
      <c r="H2078" s="200">
        <v>5</v>
      </c>
      <c r="I2078" s="201"/>
      <c r="J2078" s="202">
        <f>ROUND(I2078*H2078,2)</f>
        <v>0</v>
      </c>
      <c r="K2078" s="203"/>
      <c r="L2078" s="38"/>
      <c r="M2078" s="204" t="s">
        <v>1</v>
      </c>
      <c r="N2078" s="205" t="s">
        <v>41</v>
      </c>
      <c r="O2078" s="85"/>
      <c r="P2078" s="206">
        <f>O2078*H2078</f>
        <v>0</v>
      </c>
      <c r="Q2078" s="206">
        <v>0</v>
      </c>
      <c r="R2078" s="206">
        <f>Q2078*H2078</f>
        <v>0</v>
      </c>
      <c r="S2078" s="206">
        <v>0</v>
      </c>
      <c r="T2078" s="207">
        <f>S2078*H2078</f>
        <v>0</v>
      </c>
      <c r="U2078" s="32"/>
      <c r="V2078" s="32"/>
      <c r="W2078" s="32"/>
      <c r="X2078" s="32"/>
      <c r="Y2078" s="32"/>
      <c r="Z2078" s="32"/>
      <c r="AA2078" s="32"/>
      <c r="AB2078" s="32"/>
      <c r="AC2078" s="32"/>
      <c r="AD2078" s="32"/>
      <c r="AE2078" s="32"/>
      <c r="AR2078" s="208" t="s">
        <v>112</v>
      </c>
      <c r="AT2078" s="208" t="s">
        <v>108</v>
      </c>
      <c r="AU2078" s="208" t="s">
        <v>76</v>
      </c>
      <c r="AY2078" s="11" t="s">
        <v>113</v>
      </c>
      <c r="BE2078" s="209">
        <f>IF(N2078="základní",J2078,0)</f>
        <v>0</v>
      </c>
      <c r="BF2078" s="209">
        <f>IF(N2078="snížená",J2078,0)</f>
        <v>0</v>
      </c>
      <c r="BG2078" s="209">
        <f>IF(N2078="zákl. přenesená",J2078,0)</f>
        <v>0</v>
      </c>
      <c r="BH2078" s="209">
        <f>IF(N2078="sníž. přenesená",J2078,0)</f>
        <v>0</v>
      </c>
      <c r="BI2078" s="209">
        <f>IF(N2078="nulová",J2078,0)</f>
        <v>0</v>
      </c>
      <c r="BJ2078" s="11" t="s">
        <v>84</v>
      </c>
      <c r="BK2078" s="209">
        <f>ROUND(I2078*H2078,2)</f>
        <v>0</v>
      </c>
      <c r="BL2078" s="11" t="s">
        <v>112</v>
      </c>
      <c r="BM2078" s="208" t="s">
        <v>3543</v>
      </c>
    </row>
    <row r="2079" s="2" customFormat="1">
      <c r="A2079" s="32"/>
      <c r="B2079" s="33"/>
      <c r="C2079" s="34"/>
      <c r="D2079" s="210" t="s">
        <v>115</v>
      </c>
      <c r="E2079" s="34"/>
      <c r="F2079" s="211" t="s">
        <v>3544</v>
      </c>
      <c r="G2079" s="34"/>
      <c r="H2079" s="34"/>
      <c r="I2079" s="134"/>
      <c r="J2079" s="34"/>
      <c r="K2079" s="34"/>
      <c r="L2079" s="38"/>
      <c r="M2079" s="212"/>
      <c r="N2079" s="213"/>
      <c r="O2079" s="85"/>
      <c r="P2079" s="85"/>
      <c r="Q2079" s="85"/>
      <c r="R2079" s="85"/>
      <c r="S2079" s="85"/>
      <c r="T2079" s="86"/>
      <c r="U2079" s="32"/>
      <c r="V2079" s="32"/>
      <c r="W2079" s="32"/>
      <c r="X2079" s="32"/>
      <c r="Y2079" s="32"/>
      <c r="Z2079" s="32"/>
      <c r="AA2079" s="32"/>
      <c r="AB2079" s="32"/>
      <c r="AC2079" s="32"/>
      <c r="AD2079" s="32"/>
      <c r="AE2079" s="32"/>
      <c r="AT2079" s="11" t="s">
        <v>115</v>
      </c>
      <c r="AU2079" s="11" t="s">
        <v>76</v>
      </c>
    </row>
    <row r="2080" s="2" customFormat="1">
      <c r="A2080" s="32"/>
      <c r="B2080" s="33"/>
      <c r="C2080" s="34"/>
      <c r="D2080" s="210" t="s">
        <v>117</v>
      </c>
      <c r="E2080" s="34"/>
      <c r="F2080" s="214" t="s">
        <v>3545</v>
      </c>
      <c r="G2080" s="34"/>
      <c r="H2080" s="34"/>
      <c r="I2080" s="134"/>
      <c r="J2080" s="34"/>
      <c r="K2080" s="34"/>
      <c r="L2080" s="38"/>
      <c r="M2080" s="212"/>
      <c r="N2080" s="213"/>
      <c r="O2080" s="85"/>
      <c r="P2080" s="85"/>
      <c r="Q2080" s="85"/>
      <c r="R2080" s="85"/>
      <c r="S2080" s="85"/>
      <c r="T2080" s="86"/>
      <c r="U2080" s="32"/>
      <c r="V2080" s="32"/>
      <c r="W2080" s="32"/>
      <c r="X2080" s="32"/>
      <c r="Y2080" s="32"/>
      <c r="Z2080" s="32"/>
      <c r="AA2080" s="32"/>
      <c r="AB2080" s="32"/>
      <c r="AC2080" s="32"/>
      <c r="AD2080" s="32"/>
      <c r="AE2080" s="32"/>
      <c r="AT2080" s="11" t="s">
        <v>117</v>
      </c>
      <c r="AU2080" s="11" t="s">
        <v>76</v>
      </c>
    </row>
    <row r="2081" s="2" customFormat="1" ht="16.5" customHeight="1">
      <c r="A2081" s="32"/>
      <c r="B2081" s="33"/>
      <c r="C2081" s="196" t="s">
        <v>3546</v>
      </c>
      <c r="D2081" s="196" t="s">
        <v>108</v>
      </c>
      <c r="E2081" s="197" t="s">
        <v>3547</v>
      </c>
      <c r="F2081" s="198" t="s">
        <v>3548</v>
      </c>
      <c r="G2081" s="199" t="s">
        <v>121</v>
      </c>
      <c r="H2081" s="200">
        <v>5</v>
      </c>
      <c r="I2081" s="201"/>
      <c r="J2081" s="202">
        <f>ROUND(I2081*H2081,2)</f>
        <v>0</v>
      </c>
      <c r="K2081" s="203"/>
      <c r="L2081" s="38"/>
      <c r="M2081" s="204" t="s">
        <v>1</v>
      </c>
      <c r="N2081" s="205" t="s">
        <v>41</v>
      </c>
      <c r="O2081" s="85"/>
      <c r="P2081" s="206">
        <f>O2081*H2081</f>
        <v>0</v>
      </c>
      <c r="Q2081" s="206">
        <v>0</v>
      </c>
      <c r="R2081" s="206">
        <f>Q2081*H2081</f>
        <v>0</v>
      </c>
      <c r="S2081" s="206">
        <v>0</v>
      </c>
      <c r="T2081" s="207">
        <f>S2081*H2081</f>
        <v>0</v>
      </c>
      <c r="U2081" s="32"/>
      <c r="V2081" s="32"/>
      <c r="W2081" s="32"/>
      <c r="X2081" s="32"/>
      <c r="Y2081" s="32"/>
      <c r="Z2081" s="32"/>
      <c r="AA2081" s="32"/>
      <c r="AB2081" s="32"/>
      <c r="AC2081" s="32"/>
      <c r="AD2081" s="32"/>
      <c r="AE2081" s="32"/>
      <c r="AR2081" s="208" t="s">
        <v>112</v>
      </c>
      <c r="AT2081" s="208" t="s">
        <v>108</v>
      </c>
      <c r="AU2081" s="208" t="s">
        <v>76</v>
      </c>
      <c r="AY2081" s="11" t="s">
        <v>113</v>
      </c>
      <c r="BE2081" s="209">
        <f>IF(N2081="základní",J2081,0)</f>
        <v>0</v>
      </c>
      <c r="BF2081" s="209">
        <f>IF(N2081="snížená",J2081,0)</f>
        <v>0</v>
      </c>
      <c r="BG2081" s="209">
        <f>IF(N2081="zákl. přenesená",J2081,0)</f>
        <v>0</v>
      </c>
      <c r="BH2081" s="209">
        <f>IF(N2081="sníž. přenesená",J2081,0)</f>
        <v>0</v>
      </c>
      <c r="BI2081" s="209">
        <f>IF(N2081="nulová",J2081,0)</f>
        <v>0</v>
      </c>
      <c r="BJ2081" s="11" t="s">
        <v>84</v>
      </c>
      <c r="BK2081" s="209">
        <f>ROUND(I2081*H2081,2)</f>
        <v>0</v>
      </c>
      <c r="BL2081" s="11" t="s">
        <v>112</v>
      </c>
      <c r="BM2081" s="208" t="s">
        <v>3549</v>
      </c>
    </row>
    <row r="2082" s="2" customFormat="1">
      <c r="A2082" s="32"/>
      <c r="B2082" s="33"/>
      <c r="C2082" s="34"/>
      <c r="D2082" s="210" t="s">
        <v>115</v>
      </c>
      <c r="E2082" s="34"/>
      <c r="F2082" s="211" t="s">
        <v>3550</v>
      </c>
      <c r="G2082" s="34"/>
      <c r="H2082" s="34"/>
      <c r="I2082" s="134"/>
      <c r="J2082" s="34"/>
      <c r="K2082" s="34"/>
      <c r="L2082" s="38"/>
      <c r="M2082" s="212"/>
      <c r="N2082" s="213"/>
      <c r="O2082" s="85"/>
      <c r="P2082" s="85"/>
      <c r="Q2082" s="85"/>
      <c r="R2082" s="85"/>
      <c r="S2082" s="85"/>
      <c r="T2082" s="86"/>
      <c r="U2082" s="32"/>
      <c r="V2082" s="32"/>
      <c r="W2082" s="32"/>
      <c r="X2082" s="32"/>
      <c r="Y2082" s="32"/>
      <c r="Z2082" s="32"/>
      <c r="AA2082" s="32"/>
      <c r="AB2082" s="32"/>
      <c r="AC2082" s="32"/>
      <c r="AD2082" s="32"/>
      <c r="AE2082" s="32"/>
      <c r="AT2082" s="11" t="s">
        <v>115</v>
      </c>
      <c r="AU2082" s="11" t="s">
        <v>76</v>
      </c>
    </row>
    <row r="2083" s="2" customFormat="1">
      <c r="A2083" s="32"/>
      <c r="B2083" s="33"/>
      <c r="C2083" s="34"/>
      <c r="D2083" s="210" t="s">
        <v>117</v>
      </c>
      <c r="E2083" s="34"/>
      <c r="F2083" s="214" t="s">
        <v>3545</v>
      </c>
      <c r="G2083" s="34"/>
      <c r="H2083" s="34"/>
      <c r="I2083" s="134"/>
      <c r="J2083" s="34"/>
      <c r="K2083" s="34"/>
      <c r="L2083" s="38"/>
      <c r="M2083" s="212"/>
      <c r="N2083" s="213"/>
      <c r="O2083" s="85"/>
      <c r="P2083" s="85"/>
      <c r="Q2083" s="85"/>
      <c r="R2083" s="85"/>
      <c r="S2083" s="85"/>
      <c r="T2083" s="86"/>
      <c r="U2083" s="32"/>
      <c r="V2083" s="32"/>
      <c r="W2083" s="32"/>
      <c r="X2083" s="32"/>
      <c r="Y2083" s="32"/>
      <c r="Z2083" s="32"/>
      <c r="AA2083" s="32"/>
      <c r="AB2083" s="32"/>
      <c r="AC2083" s="32"/>
      <c r="AD2083" s="32"/>
      <c r="AE2083" s="32"/>
      <c r="AT2083" s="11" t="s">
        <v>117</v>
      </c>
      <c r="AU2083" s="11" t="s">
        <v>76</v>
      </c>
    </row>
    <row r="2084" s="2" customFormat="1" ht="16.5" customHeight="1">
      <c r="A2084" s="32"/>
      <c r="B2084" s="33"/>
      <c r="C2084" s="196" t="s">
        <v>3551</v>
      </c>
      <c r="D2084" s="196" t="s">
        <v>108</v>
      </c>
      <c r="E2084" s="197" t="s">
        <v>3552</v>
      </c>
      <c r="F2084" s="198" t="s">
        <v>3553</v>
      </c>
      <c r="G2084" s="199" t="s">
        <v>121</v>
      </c>
      <c r="H2084" s="200">
        <v>10</v>
      </c>
      <c r="I2084" s="201"/>
      <c r="J2084" s="202">
        <f>ROUND(I2084*H2084,2)</f>
        <v>0</v>
      </c>
      <c r="K2084" s="203"/>
      <c r="L2084" s="38"/>
      <c r="M2084" s="204" t="s">
        <v>1</v>
      </c>
      <c r="N2084" s="205" t="s">
        <v>41</v>
      </c>
      <c r="O2084" s="85"/>
      <c r="P2084" s="206">
        <f>O2084*H2084</f>
        <v>0</v>
      </c>
      <c r="Q2084" s="206">
        <v>0</v>
      </c>
      <c r="R2084" s="206">
        <f>Q2084*H2084</f>
        <v>0</v>
      </c>
      <c r="S2084" s="206">
        <v>0</v>
      </c>
      <c r="T2084" s="207">
        <f>S2084*H2084</f>
        <v>0</v>
      </c>
      <c r="U2084" s="32"/>
      <c r="V2084" s="32"/>
      <c r="W2084" s="32"/>
      <c r="X2084" s="32"/>
      <c r="Y2084" s="32"/>
      <c r="Z2084" s="32"/>
      <c r="AA2084" s="32"/>
      <c r="AB2084" s="32"/>
      <c r="AC2084" s="32"/>
      <c r="AD2084" s="32"/>
      <c r="AE2084" s="32"/>
      <c r="AR2084" s="208" t="s">
        <v>112</v>
      </c>
      <c r="AT2084" s="208" t="s">
        <v>108</v>
      </c>
      <c r="AU2084" s="208" t="s">
        <v>76</v>
      </c>
      <c r="AY2084" s="11" t="s">
        <v>113</v>
      </c>
      <c r="BE2084" s="209">
        <f>IF(N2084="základní",J2084,0)</f>
        <v>0</v>
      </c>
      <c r="BF2084" s="209">
        <f>IF(N2084="snížená",J2084,0)</f>
        <v>0</v>
      </c>
      <c r="BG2084" s="209">
        <f>IF(N2084="zákl. přenesená",J2084,0)</f>
        <v>0</v>
      </c>
      <c r="BH2084" s="209">
        <f>IF(N2084="sníž. přenesená",J2084,0)</f>
        <v>0</v>
      </c>
      <c r="BI2084" s="209">
        <f>IF(N2084="nulová",J2084,0)</f>
        <v>0</v>
      </c>
      <c r="BJ2084" s="11" t="s">
        <v>84</v>
      </c>
      <c r="BK2084" s="209">
        <f>ROUND(I2084*H2084,2)</f>
        <v>0</v>
      </c>
      <c r="BL2084" s="11" t="s">
        <v>112</v>
      </c>
      <c r="BM2084" s="208" t="s">
        <v>3554</v>
      </c>
    </row>
    <row r="2085" s="2" customFormat="1">
      <c r="A2085" s="32"/>
      <c r="B2085" s="33"/>
      <c r="C2085" s="34"/>
      <c r="D2085" s="210" t="s">
        <v>115</v>
      </c>
      <c r="E2085" s="34"/>
      <c r="F2085" s="211" t="s">
        <v>3555</v>
      </c>
      <c r="G2085" s="34"/>
      <c r="H2085" s="34"/>
      <c r="I2085" s="134"/>
      <c r="J2085" s="34"/>
      <c r="K2085" s="34"/>
      <c r="L2085" s="38"/>
      <c r="M2085" s="212"/>
      <c r="N2085" s="213"/>
      <c r="O2085" s="85"/>
      <c r="P2085" s="85"/>
      <c r="Q2085" s="85"/>
      <c r="R2085" s="85"/>
      <c r="S2085" s="85"/>
      <c r="T2085" s="86"/>
      <c r="U2085" s="32"/>
      <c r="V2085" s="32"/>
      <c r="W2085" s="32"/>
      <c r="X2085" s="32"/>
      <c r="Y2085" s="32"/>
      <c r="Z2085" s="32"/>
      <c r="AA2085" s="32"/>
      <c r="AB2085" s="32"/>
      <c r="AC2085" s="32"/>
      <c r="AD2085" s="32"/>
      <c r="AE2085" s="32"/>
      <c r="AT2085" s="11" t="s">
        <v>115</v>
      </c>
      <c r="AU2085" s="11" t="s">
        <v>76</v>
      </c>
    </row>
    <row r="2086" s="2" customFormat="1">
      <c r="A2086" s="32"/>
      <c r="B2086" s="33"/>
      <c r="C2086" s="34"/>
      <c r="D2086" s="210" t="s">
        <v>117</v>
      </c>
      <c r="E2086" s="34"/>
      <c r="F2086" s="214" t="s">
        <v>3556</v>
      </c>
      <c r="G2086" s="34"/>
      <c r="H2086" s="34"/>
      <c r="I2086" s="134"/>
      <c r="J2086" s="34"/>
      <c r="K2086" s="34"/>
      <c r="L2086" s="38"/>
      <c r="M2086" s="212"/>
      <c r="N2086" s="213"/>
      <c r="O2086" s="85"/>
      <c r="P2086" s="85"/>
      <c r="Q2086" s="85"/>
      <c r="R2086" s="85"/>
      <c r="S2086" s="85"/>
      <c r="T2086" s="86"/>
      <c r="U2086" s="32"/>
      <c r="V2086" s="32"/>
      <c r="W2086" s="32"/>
      <c r="X2086" s="32"/>
      <c r="Y2086" s="32"/>
      <c r="Z2086" s="32"/>
      <c r="AA2086" s="32"/>
      <c r="AB2086" s="32"/>
      <c r="AC2086" s="32"/>
      <c r="AD2086" s="32"/>
      <c r="AE2086" s="32"/>
      <c r="AT2086" s="11" t="s">
        <v>117</v>
      </c>
      <c r="AU2086" s="11" t="s">
        <v>76</v>
      </c>
    </row>
    <row r="2087" s="2" customFormat="1" ht="16.5" customHeight="1">
      <c r="A2087" s="32"/>
      <c r="B2087" s="33"/>
      <c r="C2087" s="196" t="s">
        <v>3557</v>
      </c>
      <c r="D2087" s="196" t="s">
        <v>108</v>
      </c>
      <c r="E2087" s="197" t="s">
        <v>3558</v>
      </c>
      <c r="F2087" s="198" t="s">
        <v>3559</v>
      </c>
      <c r="G2087" s="199" t="s">
        <v>121</v>
      </c>
      <c r="H2087" s="200">
        <v>5</v>
      </c>
      <c r="I2087" s="201"/>
      <c r="J2087" s="202">
        <f>ROUND(I2087*H2087,2)</f>
        <v>0</v>
      </c>
      <c r="K2087" s="203"/>
      <c r="L2087" s="38"/>
      <c r="M2087" s="204" t="s">
        <v>1</v>
      </c>
      <c r="N2087" s="205" t="s">
        <v>41</v>
      </c>
      <c r="O2087" s="85"/>
      <c r="P2087" s="206">
        <f>O2087*H2087</f>
        <v>0</v>
      </c>
      <c r="Q2087" s="206">
        <v>0</v>
      </c>
      <c r="R2087" s="206">
        <f>Q2087*H2087</f>
        <v>0</v>
      </c>
      <c r="S2087" s="206">
        <v>0</v>
      </c>
      <c r="T2087" s="207">
        <f>S2087*H2087</f>
        <v>0</v>
      </c>
      <c r="U2087" s="32"/>
      <c r="V2087" s="32"/>
      <c r="W2087" s="32"/>
      <c r="X2087" s="32"/>
      <c r="Y2087" s="32"/>
      <c r="Z2087" s="32"/>
      <c r="AA2087" s="32"/>
      <c r="AB2087" s="32"/>
      <c r="AC2087" s="32"/>
      <c r="AD2087" s="32"/>
      <c r="AE2087" s="32"/>
      <c r="AR2087" s="208" t="s">
        <v>112</v>
      </c>
      <c r="AT2087" s="208" t="s">
        <v>108</v>
      </c>
      <c r="AU2087" s="208" t="s">
        <v>76</v>
      </c>
      <c r="AY2087" s="11" t="s">
        <v>113</v>
      </c>
      <c r="BE2087" s="209">
        <f>IF(N2087="základní",J2087,0)</f>
        <v>0</v>
      </c>
      <c r="BF2087" s="209">
        <f>IF(N2087="snížená",J2087,0)</f>
        <v>0</v>
      </c>
      <c r="BG2087" s="209">
        <f>IF(N2087="zákl. přenesená",J2087,0)</f>
        <v>0</v>
      </c>
      <c r="BH2087" s="209">
        <f>IF(N2087="sníž. přenesená",J2087,0)</f>
        <v>0</v>
      </c>
      <c r="BI2087" s="209">
        <f>IF(N2087="nulová",J2087,0)</f>
        <v>0</v>
      </c>
      <c r="BJ2087" s="11" t="s">
        <v>84</v>
      </c>
      <c r="BK2087" s="209">
        <f>ROUND(I2087*H2087,2)</f>
        <v>0</v>
      </c>
      <c r="BL2087" s="11" t="s">
        <v>112</v>
      </c>
      <c r="BM2087" s="208" t="s">
        <v>3560</v>
      </c>
    </row>
    <row r="2088" s="2" customFormat="1">
      <c r="A2088" s="32"/>
      <c r="B2088" s="33"/>
      <c r="C2088" s="34"/>
      <c r="D2088" s="210" t="s">
        <v>115</v>
      </c>
      <c r="E2088" s="34"/>
      <c r="F2088" s="211" t="s">
        <v>3561</v>
      </c>
      <c r="G2088" s="34"/>
      <c r="H2088" s="34"/>
      <c r="I2088" s="134"/>
      <c r="J2088" s="34"/>
      <c r="K2088" s="34"/>
      <c r="L2088" s="38"/>
      <c r="M2088" s="212"/>
      <c r="N2088" s="213"/>
      <c r="O2088" s="85"/>
      <c r="P2088" s="85"/>
      <c r="Q2088" s="85"/>
      <c r="R2088" s="85"/>
      <c r="S2088" s="85"/>
      <c r="T2088" s="86"/>
      <c r="U2088" s="32"/>
      <c r="V2088" s="32"/>
      <c r="W2088" s="32"/>
      <c r="X2088" s="32"/>
      <c r="Y2088" s="32"/>
      <c r="Z2088" s="32"/>
      <c r="AA2088" s="32"/>
      <c r="AB2088" s="32"/>
      <c r="AC2088" s="32"/>
      <c r="AD2088" s="32"/>
      <c r="AE2088" s="32"/>
      <c r="AT2088" s="11" t="s">
        <v>115</v>
      </c>
      <c r="AU2088" s="11" t="s">
        <v>76</v>
      </c>
    </row>
    <row r="2089" s="2" customFormat="1">
      <c r="A2089" s="32"/>
      <c r="B2089" s="33"/>
      <c r="C2089" s="34"/>
      <c r="D2089" s="210" t="s">
        <v>117</v>
      </c>
      <c r="E2089" s="34"/>
      <c r="F2089" s="214" t="s">
        <v>3556</v>
      </c>
      <c r="G2089" s="34"/>
      <c r="H2089" s="34"/>
      <c r="I2089" s="134"/>
      <c r="J2089" s="34"/>
      <c r="K2089" s="34"/>
      <c r="L2089" s="38"/>
      <c r="M2089" s="212"/>
      <c r="N2089" s="213"/>
      <c r="O2089" s="85"/>
      <c r="P2089" s="85"/>
      <c r="Q2089" s="85"/>
      <c r="R2089" s="85"/>
      <c r="S2089" s="85"/>
      <c r="T2089" s="86"/>
      <c r="U2089" s="32"/>
      <c r="V2089" s="32"/>
      <c r="W2089" s="32"/>
      <c r="X2089" s="32"/>
      <c r="Y2089" s="32"/>
      <c r="Z2089" s="32"/>
      <c r="AA2089" s="32"/>
      <c r="AB2089" s="32"/>
      <c r="AC2089" s="32"/>
      <c r="AD2089" s="32"/>
      <c r="AE2089" s="32"/>
      <c r="AT2089" s="11" t="s">
        <v>117</v>
      </c>
      <c r="AU2089" s="11" t="s">
        <v>76</v>
      </c>
    </row>
    <row r="2090" s="2" customFormat="1" ht="16.5" customHeight="1">
      <c r="A2090" s="32"/>
      <c r="B2090" s="33"/>
      <c r="C2090" s="196" t="s">
        <v>3562</v>
      </c>
      <c r="D2090" s="196" t="s">
        <v>108</v>
      </c>
      <c r="E2090" s="197" t="s">
        <v>3563</v>
      </c>
      <c r="F2090" s="198" t="s">
        <v>3564</v>
      </c>
      <c r="G2090" s="199" t="s">
        <v>121</v>
      </c>
      <c r="H2090" s="200">
        <v>5</v>
      </c>
      <c r="I2090" s="201"/>
      <c r="J2090" s="202">
        <f>ROUND(I2090*H2090,2)</f>
        <v>0</v>
      </c>
      <c r="K2090" s="203"/>
      <c r="L2090" s="38"/>
      <c r="M2090" s="204" t="s">
        <v>1</v>
      </c>
      <c r="N2090" s="205" t="s">
        <v>41</v>
      </c>
      <c r="O2090" s="85"/>
      <c r="P2090" s="206">
        <f>O2090*H2090</f>
        <v>0</v>
      </c>
      <c r="Q2090" s="206">
        <v>0</v>
      </c>
      <c r="R2090" s="206">
        <f>Q2090*H2090</f>
        <v>0</v>
      </c>
      <c r="S2090" s="206">
        <v>0</v>
      </c>
      <c r="T2090" s="207">
        <f>S2090*H2090</f>
        <v>0</v>
      </c>
      <c r="U2090" s="32"/>
      <c r="V2090" s="32"/>
      <c r="W2090" s="32"/>
      <c r="X2090" s="32"/>
      <c r="Y2090" s="32"/>
      <c r="Z2090" s="32"/>
      <c r="AA2090" s="32"/>
      <c r="AB2090" s="32"/>
      <c r="AC2090" s="32"/>
      <c r="AD2090" s="32"/>
      <c r="AE2090" s="32"/>
      <c r="AR2090" s="208" t="s">
        <v>112</v>
      </c>
      <c r="AT2090" s="208" t="s">
        <v>108</v>
      </c>
      <c r="AU2090" s="208" t="s">
        <v>76</v>
      </c>
      <c r="AY2090" s="11" t="s">
        <v>113</v>
      </c>
      <c r="BE2090" s="209">
        <f>IF(N2090="základní",J2090,0)</f>
        <v>0</v>
      </c>
      <c r="BF2090" s="209">
        <f>IF(N2090="snížená",J2090,0)</f>
        <v>0</v>
      </c>
      <c r="BG2090" s="209">
        <f>IF(N2090="zákl. přenesená",J2090,0)</f>
        <v>0</v>
      </c>
      <c r="BH2090" s="209">
        <f>IF(N2090="sníž. přenesená",J2090,0)</f>
        <v>0</v>
      </c>
      <c r="BI2090" s="209">
        <f>IF(N2090="nulová",J2090,0)</f>
        <v>0</v>
      </c>
      <c r="BJ2090" s="11" t="s">
        <v>84</v>
      </c>
      <c r="BK2090" s="209">
        <f>ROUND(I2090*H2090,2)</f>
        <v>0</v>
      </c>
      <c r="BL2090" s="11" t="s">
        <v>112</v>
      </c>
      <c r="BM2090" s="208" t="s">
        <v>3565</v>
      </c>
    </row>
    <row r="2091" s="2" customFormat="1">
      <c r="A2091" s="32"/>
      <c r="B2091" s="33"/>
      <c r="C2091" s="34"/>
      <c r="D2091" s="210" t="s">
        <v>115</v>
      </c>
      <c r="E2091" s="34"/>
      <c r="F2091" s="211" t="s">
        <v>3566</v>
      </c>
      <c r="G2091" s="34"/>
      <c r="H2091" s="34"/>
      <c r="I2091" s="134"/>
      <c r="J2091" s="34"/>
      <c r="K2091" s="34"/>
      <c r="L2091" s="38"/>
      <c r="M2091" s="212"/>
      <c r="N2091" s="213"/>
      <c r="O2091" s="85"/>
      <c r="P2091" s="85"/>
      <c r="Q2091" s="85"/>
      <c r="R2091" s="85"/>
      <c r="S2091" s="85"/>
      <c r="T2091" s="86"/>
      <c r="U2091" s="32"/>
      <c r="V2091" s="32"/>
      <c r="W2091" s="32"/>
      <c r="X2091" s="32"/>
      <c r="Y2091" s="32"/>
      <c r="Z2091" s="32"/>
      <c r="AA2091" s="32"/>
      <c r="AB2091" s="32"/>
      <c r="AC2091" s="32"/>
      <c r="AD2091" s="32"/>
      <c r="AE2091" s="32"/>
      <c r="AT2091" s="11" t="s">
        <v>115</v>
      </c>
      <c r="AU2091" s="11" t="s">
        <v>76</v>
      </c>
    </row>
    <row r="2092" s="2" customFormat="1">
      <c r="A2092" s="32"/>
      <c r="B2092" s="33"/>
      <c r="C2092" s="34"/>
      <c r="D2092" s="210" t="s">
        <v>117</v>
      </c>
      <c r="E2092" s="34"/>
      <c r="F2092" s="214" t="s">
        <v>3567</v>
      </c>
      <c r="G2092" s="34"/>
      <c r="H2092" s="34"/>
      <c r="I2092" s="134"/>
      <c r="J2092" s="34"/>
      <c r="K2092" s="34"/>
      <c r="L2092" s="38"/>
      <c r="M2092" s="212"/>
      <c r="N2092" s="213"/>
      <c r="O2092" s="85"/>
      <c r="P2092" s="85"/>
      <c r="Q2092" s="85"/>
      <c r="R2092" s="85"/>
      <c r="S2092" s="85"/>
      <c r="T2092" s="86"/>
      <c r="U2092" s="32"/>
      <c r="V2092" s="32"/>
      <c r="W2092" s="32"/>
      <c r="X2092" s="32"/>
      <c r="Y2092" s="32"/>
      <c r="Z2092" s="32"/>
      <c r="AA2092" s="32"/>
      <c r="AB2092" s="32"/>
      <c r="AC2092" s="32"/>
      <c r="AD2092" s="32"/>
      <c r="AE2092" s="32"/>
      <c r="AT2092" s="11" t="s">
        <v>117</v>
      </c>
      <c r="AU2092" s="11" t="s">
        <v>76</v>
      </c>
    </row>
    <row r="2093" s="2" customFormat="1" ht="16.5" customHeight="1">
      <c r="A2093" s="32"/>
      <c r="B2093" s="33"/>
      <c r="C2093" s="196" t="s">
        <v>3568</v>
      </c>
      <c r="D2093" s="196" t="s">
        <v>108</v>
      </c>
      <c r="E2093" s="197" t="s">
        <v>3569</v>
      </c>
      <c r="F2093" s="198" t="s">
        <v>3570</v>
      </c>
      <c r="G2093" s="199" t="s">
        <v>121</v>
      </c>
      <c r="H2093" s="200">
        <v>2</v>
      </c>
      <c r="I2093" s="201"/>
      <c r="J2093" s="202">
        <f>ROUND(I2093*H2093,2)</f>
        <v>0</v>
      </c>
      <c r="K2093" s="203"/>
      <c r="L2093" s="38"/>
      <c r="M2093" s="204" t="s">
        <v>1</v>
      </c>
      <c r="N2093" s="205" t="s">
        <v>41</v>
      </c>
      <c r="O2093" s="85"/>
      <c r="P2093" s="206">
        <f>O2093*H2093</f>
        <v>0</v>
      </c>
      <c r="Q2093" s="206">
        <v>0</v>
      </c>
      <c r="R2093" s="206">
        <f>Q2093*H2093</f>
        <v>0</v>
      </c>
      <c r="S2093" s="206">
        <v>0</v>
      </c>
      <c r="T2093" s="207">
        <f>S2093*H2093</f>
        <v>0</v>
      </c>
      <c r="U2093" s="32"/>
      <c r="V2093" s="32"/>
      <c r="W2093" s="32"/>
      <c r="X2093" s="32"/>
      <c r="Y2093" s="32"/>
      <c r="Z2093" s="32"/>
      <c r="AA2093" s="32"/>
      <c r="AB2093" s="32"/>
      <c r="AC2093" s="32"/>
      <c r="AD2093" s="32"/>
      <c r="AE2093" s="32"/>
      <c r="AR2093" s="208" t="s">
        <v>112</v>
      </c>
      <c r="AT2093" s="208" t="s">
        <v>108</v>
      </c>
      <c r="AU2093" s="208" t="s">
        <v>76</v>
      </c>
      <c r="AY2093" s="11" t="s">
        <v>113</v>
      </c>
      <c r="BE2093" s="209">
        <f>IF(N2093="základní",J2093,0)</f>
        <v>0</v>
      </c>
      <c r="BF2093" s="209">
        <f>IF(N2093="snížená",J2093,0)</f>
        <v>0</v>
      </c>
      <c r="BG2093" s="209">
        <f>IF(N2093="zákl. přenesená",J2093,0)</f>
        <v>0</v>
      </c>
      <c r="BH2093" s="209">
        <f>IF(N2093="sníž. přenesená",J2093,0)</f>
        <v>0</v>
      </c>
      <c r="BI2093" s="209">
        <f>IF(N2093="nulová",J2093,0)</f>
        <v>0</v>
      </c>
      <c r="BJ2093" s="11" t="s">
        <v>84</v>
      </c>
      <c r="BK2093" s="209">
        <f>ROUND(I2093*H2093,2)</f>
        <v>0</v>
      </c>
      <c r="BL2093" s="11" t="s">
        <v>112</v>
      </c>
      <c r="BM2093" s="208" t="s">
        <v>3571</v>
      </c>
    </row>
    <row r="2094" s="2" customFormat="1">
      <c r="A2094" s="32"/>
      <c r="B2094" s="33"/>
      <c r="C2094" s="34"/>
      <c r="D2094" s="210" t="s">
        <v>115</v>
      </c>
      <c r="E2094" s="34"/>
      <c r="F2094" s="211" t="s">
        <v>3572</v>
      </c>
      <c r="G2094" s="34"/>
      <c r="H2094" s="34"/>
      <c r="I2094" s="134"/>
      <c r="J2094" s="34"/>
      <c r="K2094" s="34"/>
      <c r="L2094" s="38"/>
      <c r="M2094" s="212"/>
      <c r="N2094" s="213"/>
      <c r="O2094" s="85"/>
      <c r="P2094" s="85"/>
      <c r="Q2094" s="85"/>
      <c r="R2094" s="85"/>
      <c r="S2094" s="85"/>
      <c r="T2094" s="86"/>
      <c r="U2094" s="32"/>
      <c r="V2094" s="32"/>
      <c r="W2094" s="32"/>
      <c r="X2094" s="32"/>
      <c r="Y2094" s="32"/>
      <c r="Z2094" s="32"/>
      <c r="AA2094" s="32"/>
      <c r="AB2094" s="32"/>
      <c r="AC2094" s="32"/>
      <c r="AD2094" s="32"/>
      <c r="AE2094" s="32"/>
      <c r="AT2094" s="11" t="s">
        <v>115</v>
      </c>
      <c r="AU2094" s="11" t="s">
        <v>76</v>
      </c>
    </row>
    <row r="2095" s="2" customFormat="1">
      <c r="A2095" s="32"/>
      <c r="B2095" s="33"/>
      <c r="C2095" s="34"/>
      <c r="D2095" s="210" t="s">
        <v>117</v>
      </c>
      <c r="E2095" s="34"/>
      <c r="F2095" s="214" t="s">
        <v>3567</v>
      </c>
      <c r="G2095" s="34"/>
      <c r="H2095" s="34"/>
      <c r="I2095" s="134"/>
      <c r="J2095" s="34"/>
      <c r="K2095" s="34"/>
      <c r="L2095" s="38"/>
      <c r="M2095" s="212"/>
      <c r="N2095" s="213"/>
      <c r="O2095" s="85"/>
      <c r="P2095" s="85"/>
      <c r="Q2095" s="85"/>
      <c r="R2095" s="85"/>
      <c r="S2095" s="85"/>
      <c r="T2095" s="86"/>
      <c r="U2095" s="32"/>
      <c r="V2095" s="32"/>
      <c r="W2095" s="32"/>
      <c r="X2095" s="32"/>
      <c r="Y2095" s="32"/>
      <c r="Z2095" s="32"/>
      <c r="AA2095" s="32"/>
      <c r="AB2095" s="32"/>
      <c r="AC2095" s="32"/>
      <c r="AD2095" s="32"/>
      <c r="AE2095" s="32"/>
      <c r="AT2095" s="11" t="s">
        <v>117</v>
      </c>
      <c r="AU2095" s="11" t="s">
        <v>76</v>
      </c>
    </row>
    <row r="2096" s="2" customFormat="1" ht="16.5" customHeight="1">
      <c r="A2096" s="32"/>
      <c r="B2096" s="33"/>
      <c r="C2096" s="196" t="s">
        <v>3573</v>
      </c>
      <c r="D2096" s="196" t="s">
        <v>108</v>
      </c>
      <c r="E2096" s="197" t="s">
        <v>3574</v>
      </c>
      <c r="F2096" s="198" t="s">
        <v>3575</v>
      </c>
      <c r="G2096" s="199" t="s">
        <v>121</v>
      </c>
      <c r="H2096" s="200">
        <v>2</v>
      </c>
      <c r="I2096" s="201"/>
      <c r="J2096" s="202">
        <f>ROUND(I2096*H2096,2)</f>
        <v>0</v>
      </c>
      <c r="K2096" s="203"/>
      <c r="L2096" s="38"/>
      <c r="M2096" s="204" t="s">
        <v>1</v>
      </c>
      <c r="N2096" s="205" t="s">
        <v>41</v>
      </c>
      <c r="O2096" s="85"/>
      <c r="P2096" s="206">
        <f>O2096*H2096</f>
        <v>0</v>
      </c>
      <c r="Q2096" s="206">
        <v>0</v>
      </c>
      <c r="R2096" s="206">
        <f>Q2096*H2096</f>
        <v>0</v>
      </c>
      <c r="S2096" s="206">
        <v>0</v>
      </c>
      <c r="T2096" s="207">
        <f>S2096*H2096</f>
        <v>0</v>
      </c>
      <c r="U2096" s="32"/>
      <c r="V2096" s="32"/>
      <c r="W2096" s="32"/>
      <c r="X2096" s="32"/>
      <c r="Y2096" s="32"/>
      <c r="Z2096" s="32"/>
      <c r="AA2096" s="32"/>
      <c r="AB2096" s="32"/>
      <c r="AC2096" s="32"/>
      <c r="AD2096" s="32"/>
      <c r="AE2096" s="32"/>
      <c r="AR2096" s="208" t="s">
        <v>112</v>
      </c>
      <c r="AT2096" s="208" t="s">
        <v>108</v>
      </c>
      <c r="AU2096" s="208" t="s">
        <v>76</v>
      </c>
      <c r="AY2096" s="11" t="s">
        <v>113</v>
      </c>
      <c r="BE2096" s="209">
        <f>IF(N2096="základní",J2096,0)</f>
        <v>0</v>
      </c>
      <c r="BF2096" s="209">
        <f>IF(N2096="snížená",J2096,0)</f>
        <v>0</v>
      </c>
      <c r="BG2096" s="209">
        <f>IF(N2096="zákl. přenesená",J2096,0)</f>
        <v>0</v>
      </c>
      <c r="BH2096" s="209">
        <f>IF(N2096="sníž. přenesená",J2096,0)</f>
        <v>0</v>
      </c>
      <c r="BI2096" s="209">
        <f>IF(N2096="nulová",J2096,0)</f>
        <v>0</v>
      </c>
      <c r="BJ2096" s="11" t="s">
        <v>84</v>
      </c>
      <c r="BK2096" s="209">
        <f>ROUND(I2096*H2096,2)</f>
        <v>0</v>
      </c>
      <c r="BL2096" s="11" t="s">
        <v>112</v>
      </c>
      <c r="BM2096" s="208" t="s">
        <v>3576</v>
      </c>
    </row>
    <row r="2097" s="2" customFormat="1">
      <c r="A2097" s="32"/>
      <c r="B2097" s="33"/>
      <c r="C2097" s="34"/>
      <c r="D2097" s="210" t="s">
        <v>115</v>
      </c>
      <c r="E2097" s="34"/>
      <c r="F2097" s="211" t="s">
        <v>3577</v>
      </c>
      <c r="G2097" s="34"/>
      <c r="H2097" s="34"/>
      <c r="I2097" s="134"/>
      <c r="J2097" s="34"/>
      <c r="K2097" s="34"/>
      <c r="L2097" s="38"/>
      <c r="M2097" s="212"/>
      <c r="N2097" s="213"/>
      <c r="O2097" s="85"/>
      <c r="P2097" s="85"/>
      <c r="Q2097" s="85"/>
      <c r="R2097" s="85"/>
      <c r="S2097" s="85"/>
      <c r="T2097" s="86"/>
      <c r="U2097" s="32"/>
      <c r="V2097" s="32"/>
      <c r="W2097" s="32"/>
      <c r="X2097" s="32"/>
      <c r="Y2097" s="32"/>
      <c r="Z2097" s="32"/>
      <c r="AA2097" s="32"/>
      <c r="AB2097" s="32"/>
      <c r="AC2097" s="32"/>
      <c r="AD2097" s="32"/>
      <c r="AE2097" s="32"/>
      <c r="AT2097" s="11" t="s">
        <v>115</v>
      </c>
      <c r="AU2097" s="11" t="s">
        <v>76</v>
      </c>
    </row>
    <row r="2098" s="2" customFormat="1">
      <c r="A2098" s="32"/>
      <c r="B2098" s="33"/>
      <c r="C2098" s="34"/>
      <c r="D2098" s="210" t="s">
        <v>117</v>
      </c>
      <c r="E2098" s="34"/>
      <c r="F2098" s="214" t="s">
        <v>3578</v>
      </c>
      <c r="G2098" s="34"/>
      <c r="H2098" s="34"/>
      <c r="I2098" s="134"/>
      <c r="J2098" s="34"/>
      <c r="K2098" s="34"/>
      <c r="L2098" s="38"/>
      <c r="M2098" s="212"/>
      <c r="N2098" s="213"/>
      <c r="O2098" s="85"/>
      <c r="P2098" s="85"/>
      <c r="Q2098" s="85"/>
      <c r="R2098" s="85"/>
      <c r="S2098" s="85"/>
      <c r="T2098" s="86"/>
      <c r="U2098" s="32"/>
      <c r="V2098" s="32"/>
      <c r="W2098" s="32"/>
      <c r="X2098" s="32"/>
      <c r="Y2098" s="32"/>
      <c r="Z2098" s="32"/>
      <c r="AA2098" s="32"/>
      <c r="AB2098" s="32"/>
      <c r="AC2098" s="32"/>
      <c r="AD2098" s="32"/>
      <c r="AE2098" s="32"/>
      <c r="AT2098" s="11" t="s">
        <v>117</v>
      </c>
      <c r="AU2098" s="11" t="s">
        <v>76</v>
      </c>
    </row>
    <row r="2099" s="2" customFormat="1" ht="16.5" customHeight="1">
      <c r="A2099" s="32"/>
      <c r="B2099" s="33"/>
      <c r="C2099" s="196" t="s">
        <v>3579</v>
      </c>
      <c r="D2099" s="196" t="s">
        <v>108</v>
      </c>
      <c r="E2099" s="197" t="s">
        <v>3580</v>
      </c>
      <c r="F2099" s="198" t="s">
        <v>3581</v>
      </c>
      <c r="G2099" s="199" t="s">
        <v>121</v>
      </c>
      <c r="H2099" s="200">
        <v>2</v>
      </c>
      <c r="I2099" s="201"/>
      <c r="J2099" s="202">
        <f>ROUND(I2099*H2099,2)</f>
        <v>0</v>
      </c>
      <c r="K2099" s="203"/>
      <c r="L2099" s="38"/>
      <c r="M2099" s="204" t="s">
        <v>1</v>
      </c>
      <c r="N2099" s="205" t="s">
        <v>41</v>
      </c>
      <c r="O2099" s="85"/>
      <c r="P2099" s="206">
        <f>O2099*H2099</f>
        <v>0</v>
      </c>
      <c r="Q2099" s="206">
        <v>0</v>
      </c>
      <c r="R2099" s="206">
        <f>Q2099*H2099</f>
        <v>0</v>
      </c>
      <c r="S2099" s="206">
        <v>0</v>
      </c>
      <c r="T2099" s="207">
        <f>S2099*H2099</f>
        <v>0</v>
      </c>
      <c r="U2099" s="32"/>
      <c r="V2099" s="32"/>
      <c r="W2099" s="32"/>
      <c r="X2099" s="32"/>
      <c r="Y2099" s="32"/>
      <c r="Z2099" s="32"/>
      <c r="AA2099" s="32"/>
      <c r="AB2099" s="32"/>
      <c r="AC2099" s="32"/>
      <c r="AD2099" s="32"/>
      <c r="AE2099" s="32"/>
      <c r="AR2099" s="208" t="s">
        <v>112</v>
      </c>
      <c r="AT2099" s="208" t="s">
        <v>108</v>
      </c>
      <c r="AU2099" s="208" t="s">
        <v>76</v>
      </c>
      <c r="AY2099" s="11" t="s">
        <v>113</v>
      </c>
      <c r="BE2099" s="209">
        <f>IF(N2099="základní",J2099,0)</f>
        <v>0</v>
      </c>
      <c r="BF2099" s="209">
        <f>IF(N2099="snížená",J2099,0)</f>
        <v>0</v>
      </c>
      <c r="BG2099" s="209">
        <f>IF(N2099="zákl. přenesená",J2099,0)</f>
        <v>0</v>
      </c>
      <c r="BH2099" s="209">
        <f>IF(N2099="sníž. přenesená",J2099,0)</f>
        <v>0</v>
      </c>
      <c r="BI2099" s="209">
        <f>IF(N2099="nulová",J2099,0)</f>
        <v>0</v>
      </c>
      <c r="BJ2099" s="11" t="s">
        <v>84</v>
      </c>
      <c r="BK2099" s="209">
        <f>ROUND(I2099*H2099,2)</f>
        <v>0</v>
      </c>
      <c r="BL2099" s="11" t="s">
        <v>112</v>
      </c>
      <c r="BM2099" s="208" t="s">
        <v>3582</v>
      </c>
    </row>
    <row r="2100" s="2" customFormat="1">
      <c r="A2100" s="32"/>
      <c r="B2100" s="33"/>
      <c r="C2100" s="34"/>
      <c r="D2100" s="210" t="s">
        <v>115</v>
      </c>
      <c r="E2100" s="34"/>
      <c r="F2100" s="211" t="s">
        <v>3583</v>
      </c>
      <c r="G2100" s="34"/>
      <c r="H2100" s="34"/>
      <c r="I2100" s="134"/>
      <c r="J2100" s="34"/>
      <c r="K2100" s="34"/>
      <c r="L2100" s="38"/>
      <c r="M2100" s="212"/>
      <c r="N2100" s="213"/>
      <c r="O2100" s="85"/>
      <c r="P2100" s="85"/>
      <c r="Q2100" s="85"/>
      <c r="R2100" s="85"/>
      <c r="S2100" s="85"/>
      <c r="T2100" s="86"/>
      <c r="U2100" s="32"/>
      <c r="V2100" s="32"/>
      <c r="W2100" s="32"/>
      <c r="X2100" s="32"/>
      <c r="Y2100" s="32"/>
      <c r="Z2100" s="32"/>
      <c r="AA2100" s="32"/>
      <c r="AB2100" s="32"/>
      <c r="AC2100" s="32"/>
      <c r="AD2100" s="32"/>
      <c r="AE2100" s="32"/>
      <c r="AT2100" s="11" t="s">
        <v>115</v>
      </c>
      <c r="AU2100" s="11" t="s">
        <v>76</v>
      </c>
    </row>
    <row r="2101" s="2" customFormat="1">
      <c r="A2101" s="32"/>
      <c r="B2101" s="33"/>
      <c r="C2101" s="34"/>
      <c r="D2101" s="210" t="s">
        <v>117</v>
      </c>
      <c r="E2101" s="34"/>
      <c r="F2101" s="214" t="s">
        <v>3578</v>
      </c>
      <c r="G2101" s="34"/>
      <c r="H2101" s="34"/>
      <c r="I2101" s="134"/>
      <c r="J2101" s="34"/>
      <c r="K2101" s="34"/>
      <c r="L2101" s="38"/>
      <c r="M2101" s="212"/>
      <c r="N2101" s="213"/>
      <c r="O2101" s="85"/>
      <c r="P2101" s="85"/>
      <c r="Q2101" s="85"/>
      <c r="R2101" s="85"/>
      <c r="S2101" s="85"/>
      <c r="T2101" s="86"/>
      <c r="U2101" s="32"/>
      <c r="V2101" s="32"/>
      <c r="W2101" s="32"/>
      <c r="X2101" s="32"/>
      <c r="Y2101" s="32"/>
      <c r="Z2101" s="32"/>
      <c r="AA2101" s="32"/>
      <c r="AB2101" s="32"/>
      <c r="AC2101" s="32"/>
      <c r="AD2101" s="32"/>
      <c r="AE2101" s="32"/>
      <c r="AT2101" s="11" t="s">
        <v>117</v>
      </c>
      <c r="AU2101" s="11" t="s">
        <v>76</v>
      </c>
    </row>
    <row r="2102" s="2" customFormat="1" ht="16.5" customHeight="1">
      <c r="A2102" s="32"/>
      <c r="B2102" s="33"/>
      <c r="C2102" s="196" t="s">
        <v>3584</v>
      </c>
      <c r="D2102" s="196" t="s">
        <v>108</v>
      </c>
      <c r="E2102" s="197" t="s">
        <v>3585</v>
      </c>
      <c r="F2102" s="198" t="s">
        <v>3586</v>
      </c>
      <c r="G2102" s="199" t="s">
        <v>121</v>
      </c>
      <c r="H2102" s="200">
        <v>2</v>
      </c>
      <c r="I2102" s="201"/>
      <c r="J2102" s="202">
        <f>ROUND(I2102*H2102,2)</f>
        <v>0</v>
      </c>
      <c r="K2102" s="203"/>
      <c r="L2102" s="38"/>
      <c r="M2102" s="204" t="s">
        <v>1</v>
      </c>
      <c r="N2102" s="205" t="s">
        <v>41</v>
      </c>
      <c r="O2102" s="85"/>
      <c r="P2102" s="206">
        <f>O2102*H2102</f>
        <v>0</v>
      </c>
      <c r="Q2102" s="206">
        <v>0</v>
      </c>
      <c r="R2102" s="206">
        <f>Q2102*H2102</f>
        <v>0</v>
      </c>
      <c r="S2102" s="206">
        <v>0</v>
      </c>
      <c r="T2102" s="207">
        <f>S2102*H2102</f>
        <v>0</v>
      </c>
      <c r="U2102" s="32"/>
      <c r="V2102" s="32"/>
      <c r="W2102" s="32"/>
      <c r="X2102" s="32"/>
      <c r="Y2102" s="32"/>
      <c r="Z2102" s="32"/>
      <c r="AA2102" s="32"/>
      <c r="AB2102" s="32"/>
      <c r="AC2102" s="32"/>
      <c r="AD2102" s="32"/>
      <c r="AE2102" s="32"/>
      <c r="AR2102" s="208" t="s">
        <v>112</v>
      </c>
      <c r="AT2102" s="208" t="s">
        <v>108</v>
      </c>
      <c r="AU2102" s="208" t="s">
        <v>76</v>
      </c>
      <c r="AY2102" s="11" t="s">
        <v>113</v>
      </c>
      <c r="BE2102" s="209">
        <f>IF(N2102="základní",J2102,0)</f>
        <v>0</v>
      </c>
      <c r="BF2102" s="209">
        <f>IF(N2102="snížená",J2102,0)</f>
        <v>0</v>
      </c>
      <c r="BG2102" s="209">
        <f>IF(N2102="zákl. přenesená",J2102,0)</f>
        <v>0</v>
      </c>
      <c r="BH2102" s="209">
        <f>IF(N2102="sníž. přenesená",J2102,0)</f>
        <v>0</v>
      </c>
      <c r="BI2102" s="209">
        <f>IF(N2102="nulová",J2102,0)</f>
        <v>0</v>
      </c>
      <c r="BJ2102" s="11" t="s">
        <v>84</v>
      </c>
      <c r="BK2102" s="209">
        <f>ROUND(I2102*H2102,2)</f>
        <v>0</v>
      </c>
      <c r="BL2102" s="11" t="s">
        <v>112</v>
      </c>
      <c r="BM2102" s="208" t="s">
        <v>3587</v>
      </c>
    </row>
    <row r="2103" s="2" customFormat="1">
      <c r="A2103" s="32"/>
      <c r="B2103" s="33"/>
      <c r="C2103" s="34"/>
      <c r="D2103" s="210" t="s">
        <v>115</v>
      </c>
      <c r="E2103" s="34"/>
      <c r="F2103" s="211" t="s">
        <v>3588</v>
      </c>
      <c r="G2103" s="34"/>
      <c r="H2103" s="34"/>
      <c r="I2103" s="134"/>
      <c r="J2103" s="34"/>
      <c r="K2103" s="34"/>
      <c r="L2103" s="38"/>
      <c r="M2103" s="212"/>
      <c r="N2103" s="213"/>
      <c r="O2103" s="85"/>
      <c r="P2103" s="85"/>
      <c r="Q2103" s="85"/>
      <c r="R2103" s="85"/>
      <c r="S2103" s="85"/>
      <c r="T2103" s="86"/>
      <c r="U2103" s="32"/>
      <c r="V2103" s="32"/>
      <c r="W2103" s="32"/>
      <c r="X2103" s="32"/>
      <c r="Y2103" s="32"/>
      <c r="Z2103" s="32"/>
      <c r="AA2103" s="32"/>
      <c r="AB2103" s="32"/>
      <c r="AC2103" s="32"/>
      <c r="AD2103" s="32"/>
      <c r="AE2103" s="32"/>
      <c r="AT2103" s="11" t="s">
        <v>115</v>
      </c>
      <c r="AU2103" s="11" t="s">
        <v>76</v>
      </c>
    </row>
    <row r="2104" s="2" customFormat="1">
      <c r="A2104" s="32"/>
      <c r="B2104" s="33"/>
      <c r="C2104" s="34"/>
      <c r="D2104" s="210" t="s">
        <v>117</v>
      </c>
      <c r="E2104" s="34"/>
      <c r="F2104" s="214" t="s">
        <v>3545</v>
      </c>
      <c r="G2104" s="34"/>
      <c r="H2104" s="34"/>
      <c r="I2104" s="134"/>
      <c r="J2104" s="34"/>
      <c r="K2104" s="34"/>
      <c r="L2104" s="38"/>
      <c r="M2104" s="212"/>
      <c r="N2104" s="213"/>
      <c r="O2104" s="85"/>
      <c r="P2104" s="85"/>
      <c r="Q2104" s="85"/>
      <c r="R2104" s="85"/>
      <c r="S2104" s="85"/>
      <c r="T2104" s="86"/>
      <c r="U2104" s="32"/>
      <c r="V2104" s="32"/>
      <c r="W2104" s="32"/>
      <c r="X2104" s="32"/>
      <c r="Y2104" s="32"/>
      <c r="Z2104" s="32"/>
      <c r="AA2104" s="32"/>
      <c r="AB2104" s="32"/>
      <c r="AC2104" s="32"/>
      <c r="AD2104" s="32"/>
      <c r="AE2104" s="32"/>
      <c r="AT2104" s="11" t="s">
        <v>117</v>
      </c>
      <c r="AU2104" s="11" t="s">
        <v>76</v>
      </c>
    </row>
    <row r="2105" s="2" customFormat="1" ht="16.5" customHeight="1">
      <c r="A2105" s="32"/>
      <c r="B2105" s="33"/>
      <c r="C2105" s="196" t="s">
        <v>3589</v>
      </c>
      <c r="D2105" s="196" t="s">
        <v>108</v>
      </c>
      <c r="E2105" s="197" t="s">
        <v>3590</v>
      </c>
      <c r="F2105" s="198" t="s">
        <v>3591</v>
      </c>
      <c r="G2105" s="199" t="s">
        <v>121</v>
      </c>
      <c r="H2105" s="200">
        <v>2</v>
      </c>
      <c r="I2105" s="201"/>
      <c r="J2105" s="202">
        <f>ROUND(I2105*H2105,2)</f>
        <v>0</v>
      </c>
      <c r="K2105" s="203"/>
      <c r="L2105" s="38"/>
      <c r="M2105" s="204" t="s">
        <v>1</v>
      </c>
      <c r="N2105" s="205" t="s">
        <v>41</v>
      </c>
      <c r="O2105" s="85"/>
      <c r="P2105" s="206">
        <f>O2105*H2105</f>
        <v>0</v>
      </c>
      <c r="Q2105" s="206">
        <v>0</v>
      </c>
      <c r="R2105" s="206">
        <f>Q2105*H2105</f>
        <v>0</v>
      </c>
      <c r="S2105" s="206">
        <v>0</v>
      </c>
      <c r="T2105" s="207">
        <f>S2105*H2105</f>
        <v>0</v>
      </c>
      <c r="U2105" s="32"/>
      <c r="V2105" s="32"/>
      <c r="W2105" s="32"/>
      <c r="X2105" s="32"/>
      <c r="Y2105" s="32"/>
      <c r="Z2105" s="32"/>
      <c r="AA2105" s="32"/>
      <c r="AB2105" s="32"/>
      <c r="AC2105" s="32"/>
      <c r="AD2105" s="32"/>
      <c r="AE2105" s="32"/>
      <c r="AR2105" s="208" t="s">
        <v>112</v>
      </c>
      <c r="AT2105" s="208" t="s">
        <v>108</v>
      </c>
      <c r="AU2105" s="208" t="s">
        <v>76</v>
      </c>
      <c r="AY2105" s="11" t="s">
        <v>113</v>
      </c>
      <c r="BE2105" s="209">
        <f>IF(N2105="základní",J2105,0)</f>
        <v>0</v>
      </c>
      <c r="BF2105" s="209">
        <f>IF(N2105="snížená",J2105,0)</f>
        <v>0</v>
      </c>
      <c r="BG2105" s="209">
        <f>IF(N2105="zákl. přenesená",J2105,0)</f>
        <v>0</v>
      </c>
      <c r="BH2105" s="209">
        <f>IF(N2105="sníž. přenesená",J2105,0)</f>
        <v>0</v>
      </c>
      <c r="BI2105" s="209">
        <f>IF(N2105="nulová",J2105,0)</f>
        <v>0</v>
      </c>
      <c r="BJ2105" s="11" t="s">
        <v>84</v>
      </c>
      <c r="BK2105" s="209">
        <f>ROUND(I2105*H2105,2)</f>
        <v>0</v>
      </c>
      <c r="BL2105" s="11" t="s">
        <v>112</v>
      </c>
      <c r="BM2105" s="208" t="s">
        <v>3592</v>
      </c>
    </row>
    <row r="2106" s="2" customFormat="1">
      <c r="A2106" s="32"/>
      <c r="B2106" s="33"/>
      <c r="C2106" s="34"/>
      <c r="D2106" s="210" t="s">
        <v>115</v>
      </c>
      <c r="E2106" s="34"/>
      <c r="F2106" s="211" t="s">
        <v>3593</v>
      </c>
      <c r="G2106" s="34"/>
      <c r="H2106" s="34"/>
      <c r="I2106" s="134"/>
      <c r="J2106" s="34"/>
      <c r="K2106" s="34"/>
      <c r="L2106" s="38"/>
      <c r="M2106" s="212"/>
      <c r="N2106" s="213"/>
      <c r="O2106" s="85"/>
      <c r="P2106" s="85"/>
      <c r="Q2106" s="85"/>
      <c r="R2106" s="85"/>
      <c r="S2106" s="85"/>
      <c r="T2106" s="86"/>
      <c r="U2106" s="32"/>
      <c r="V2106" s="32"/>
      <c r="W2106" s="32"/>
      <c r="X2106" s="32"/>
      <c r="Y2106" s="32"/>
      <c r="Z2106" s="32"/>
      <c r="AA2106" s="32"/>
      <c r="AB2106" s="32"/>
      <c r="AC2106" s="32"/>
      <c r="AD2106" s="32"/>
      <c r="AE2106" s="32"/>
      <c r="AT2106" s="11" t="s">
        <v>115</v>
      </c>
      <c r="AU2106" s="11" t="s">
        <v>76</v>
      </c>
    </row>
    <row r="2107" s="2" customFormat="1">
      <c r="A2107" s="32"/>
      <c r="B2107" s="33"/>
      <c r="C2107" s="34"/>
      <c r="D2107" s="210" t="s">
        <v>117</v>
      </c>
      <c r="E2107" s="34"/>
      <c r="F2107" s="214" t="s">
        <v>3545</v>
      </c>
      <c r="G2107" s="34"/>
      <c r="H2107" s="34"/>
      <c r="I2107" s="134"/>
      <c r="J2107" s="34"/>
      <c r="K2107" s="34"/>
      <c r="L2107" s="38"/>
      <c r="M2107" s="212"/>
      <c r="N2107" s="213"/>
      <c r="O2107" s="85"/>
      <c r="P2107" s="85"/>
      <c r="Q2107" s="85"/>
      <c r="R2107" s="85"/>
      <c r="S2107" s="85"/>
      <c r="T2107" s="86"/>
      <c r="U2107" s="32"/>
      <c r="V2107" s="32"/>
      <c r="W2107" s="32"/>
      <c r="X2107" s="32"/>
      <c r="Y2107" s="32"/>
      <c r="Z2107" s="32"/>
      <c r="AA2107" s="32"/>
      <c r="AB2107" s="32"/>
      <c r="AC2107" s="32"/>
      <c r="AD2107" s="32"/>
      <c r="AE2107" s="32"/>
      <c r="AT2107" s="11" t="s">
        <v>117</v>
      </c>
      <c r="AU2107" s="11" t="s">
        <v>76</v>
      </c>
    </row>
    <row r="2108" s="2" customFormat="1" ht="16.5" customHeight="1">
      <c r="A2108" s="32"/>
      <c r="B2108" s="33"/>
      <c r="C2108" s="196" t="s">
        <v>3594</v>
      </c>
      <c r="D2108" s="196" t="s">
        <v>108</v>
      </c>
      <c r="E2108" s="197" t="s">
        <v>3595</v>
      </c>
      <c r="F2108" s="198" t="s">
        <v>3596</v>
      </c>
      <c r="G2108" s="199" t="s">
        <v>121</v>
      </c>
      <c r="H2108" s="200">
        <v>2</v>
      </c>
      <c r="I2108" s="201"/>
      <c r="J2108" s="202">
        <f>ROUND(I2108*H2108,2)</f>
        <v>0</v>
      </c>
      <c r="K2108" s="203"/>
      <c r="L2108" s="38"/>
      <c r="M2108" s="204" t="s">
        <v>1</v>
      </c>
      <c r="N2108" s="205" t="s">
        <v>41</v>
      </c>
      <c r="O2108" s="85"/>
      <c r="P2108" s="206">
        <f>O2108*H2108</f>
        <v>0</v>
      </c>
      <c r="Q2108" s="206">
        <v>0</v>
      </c>
      <c r="R2108" s="206">
        <f>Q2108*H2108</f>
        <v>0</v>
      </c>
      <c r="S2108" s="206">
        <v>0</v>
      </c>
      <c r="T2108" s="207">
        <f>S2108*H2108</f>
        <v>0</v>
      </c>
      <c r="U2108" s="32"/>
      <c r="V2108" s="32"/>
      <c r="W2108" s="32"/>
      <c r="X2108" s="32"/>
      <c r="Y2108" s="32"/>
      <c r="Z2108" s="32"/>
      <c r="AA2108" s="32"/>
      <c r="AB2108" s="32"/>
      <c r="AC2108" s="32"/>
      <c r="AD2108" s="32"/>
      <c r="AE2108" s="32"/>
      <c r="AR2108" s="208" t="s">
        <v>112</v>
      </c>
      <c r="AT2108" s="208" t="s">
        <v>108</v>
      </c>
      <c r="AU2108" s="208" t="s">
        <v>76</v>
      </c>
      <c r="AY2108" s="11" t="s">
        <v>113</v>
      </c>
      <c r="BE2108" s="209">
        <f>IF(N2108="základní",J2108,0)</f>
        <v>0</v>
      </c>
      <c r="BF2108" s="209">
        <f>IF(N2108="snížená",J2108,0)</f>
        <v>0</v>
      </c>
      <c r="BG2108" s="209">
        <f>IF(N2108="zákl. přenesená",J2108,0)</f>
        <v>0</v>
      </c>
      <c r="BH2108" s="209">
        <f>IF(N2108="sníž. přenesená",J2108,0)</f>
        <v>0</v>
      </c>
      <c r="BI2108" s="209">
        <f>IF(N2108="nulová",J2108,0)</f>
        <v>0</v>
      </c>
      <c r="BJ2108" s="11" t="s">
        <v>84</v>
      </c>
      <c r="BK2108" s="209">
        <f>ROUND(I2108*H2108,2)</f>
        <v>0</v>
      </c>
      <c r="BL2108" s="11" t="s">
        <v>112</v>
      </c>
      <c r="BM2108" s="208" t="s">
        <v>3597</v>
      </c>
    </row>
    <row r="2109" s="2" customFormat="1">
      <c r="A2109" s="32"/>
      <c r="B2109" s="33"/>
      <c r="C2109" s="34"/>
      <c r="D2109" s="210" t="s">
        <v>115</v>
      </c>
      <c r="E2109" s="34"/>
      <c r="F2109" s="211" t="s">
        <v>3598</v>
      </c>
      <c r="G2109" s="34"/>
      <c r="H2109" s="34"/>
      <c r="I2109" s="134"/>
      <c r="J2109" s="34"/>
      <c r="K2109" s="34"/>
      <c r="L2109" s="38"/>
      <c r="M2109" s="212"/>
      <c r="N2109" s="213"/>
      <c r="O2109" s="85"/>
      <c r="P2109" s="85"/>
      <c r="Q2109" s="85"/>
      <c r="R2109" s="85"/>
      <c r="S2109" s="85"/>
      <c r="T2109" s="86"/>
      <c r="U2109" s="32"/>
      <c r="V2109" s="32"/>
      <c r="W2109" s="32"/>
      <c r="X2109" s="32"/>
      <c r="Y2109" s="32"/>
      <c r="Z2109" s="32"/>
      <c r="AA2109" s="32"/>
      <c r="AB2109" s="32"/>
      <c r="AC2109" s="32"/>
      <c r="AD2109" s="32"/>
      <c r="AE2109" s="32"/>
      <c r="AT2109" s="11" t="s">
        <v>115</v>
      </c>
      <c r="AU2109" s="11" t="s">
        <v>76</v>
      </c>
    </row>
    <row r="2110" s="2" customFormat="1">
      <c r="A2110" s="32"/>
      <c r="B2110" s="33"/>
      <c r="C2110" s="34"/>
      <c r="D2110" s="210" t="s">
        <v>117</v>
      </c>
      <c r="E2110" s="34"/>
      <c r="F2110" s="214" t="s">
        <v>3567</v>
      </c>
      <c r="G2110" s="34"/>
      <c r="H2110" s="34"/>
      <c r="I2110" s="134"/>
      <c r="J2110" s="34"/>
      <c r="K2110" s="34"/>
      <c r="L2110" s="38"/>
      <c r="M2110" s="212"/>
      <c r="N2110" s="213"/>
      <c r="O2110" s="85"/>
      <c r="P2110" s="85"/>
      <c r="Q2110" s="85"/>
      <c r="R2110" s="85"/>
      <c r="S2110" s="85"/>
      <c r="T2110" s="86"/>
      <c r="U2110" s="32"/>
      <c r="V2110" s="32"/>
      <c r="W2110" s="32"/>
      <c r="X2110" s="32"/>
      <c r="Y2110" s="32"/>
      <c r="Z2110" s="32"/>
      <c r="AA2110" s="32"/>
      <c r="AB2110" s="32"/>
      <c r="AC2110" s="32"/>
      <c r="AD2110" s="32"/>
      <c r="AE2110" s="32"/>
      <c r="AT2110" s="11" t="s">
        <v>117</v>
      </c>
      <c r="AU2110" s="11" t="s">
        <v>76</v>
      </c>
    </row>
    <row r="2111" s="2" customFormat="1" ht="16.5" customHeight="1">
      <c r="A2111" s="32"/>
      <c r="B2111" s="33"/>
      <c r="C2111" s="196" t="s">
        <v>3599</v>
      </c>
      <c r="D2111" s="196" t="s">
        <v>108</v>
      </c>
      <c r="E2111" s="197" t="s">
        <v>3600</v>
      </c>
      <c r="F2111" s="198" t="s">
        <v>3601</v>
      </c>
      <c r="G2111" s="199" t="s">
        <v>121</v>
      </c>
      <c r="H2111" s="200">
        <v>2</v>
      </c>
      <c r="I2111" s="201"/>
      <c r="J2111" s="202">
        <f>ROUND(I2111*H2111,2)</f>
        <v>0</v>
      </c>
      <c r="K2111" s="203"/>
      <c r="L2111" s="38"/>
      <c r="M2111" s="204" t="s">
        <v>1</v>
      </c>
      <c r="N2111" s="205" t="s">
        <v>41</v>
      </c>
      <c r="O2111" s="85"/>
      <c r="P2111" s="206">
        <f>O2111*H2111</f>
        <v>0</v>
      </c>
      <c r="Q2111" s="206">
        <v>0</v>
      </c>
      <c r="R2111" s="206">
        <f>Q2111*H2111</f>
        <v>0</v>
      </c>
      <c r="S2111" s="206">
        <v>0</v>
      </c>
      <c r="T2111" s="207">
        <f>S2111*H2111</f>
        <v>0</v>
      </c>
      <c r="U2111" s="32"/>
      <c r="V2111" s="32"/>
      <c r="W2111" s="32"/>
      <c r="X2111" s="32"/>
      <c r="Y2111" s="32"/>
      <c r="Z2111" s="32"/>
      <c r="AA2111" s="32"/>
      <c r="AB2111" s="32"/>
      <c r="AC2111" s="32"/>
      <c r="AD2111" s="32"/>
      <c r="AE2111" s="32"/>
      <c r="AR2111" s="208" t="s">
        <v>112</v>
      </c>
      <c r="AT2111" s="208" t="s">
        <v>108</v>
      </c>
      <c r="AU2111" s="208" t="s">
        <v>76</v>
      </c>
      <c r="AY2111" s="11" t="s">
        <v>113</v>
      </c>
      <c r="BE2111" s="209">
        <f>IF(N2111="základní",J2111,0)</f>
        <v>0</v>
      </c>
      <c r="BF2111" s="209">
        <f>IF(N2111="snížená",J2111,0)</f>
        <v>0</v>
      </c>
      <c r="BG2111" s="209">
        <f>IF(N2111="zákl. přenesená",J2111,0)</f>
        <v>0</v>
      </c>
      <c r="BH2111" s="209">
        <f>IF(N2111="sníž. přenesená",J2111,0)</f>
        <v>0</v>
      </c>
      <c r="BI2111" s="209">
        <f>IF(N2111="nulová",J2111,0)</f>
        <v>0</v>
      </c>
      <c r="BJ2111" s="11" t="s">
        <v>84</v>
      </c>
      <c r="BK2111" s="209">
        <f>ROUND(I2111*H2111,2)</f>
        <v>0</v>
      </c>
      <c r="BL2111" s="11" t="s">
        <v>112</v>
      </c>
      <c r="BM2111" s="208" t="s">
        <v>3602</v>
      </c>
    </row>
    <row r="2112" s="2" customFormat="1">
      <c r="A2112" s="32"/>
      <c r="B2112" s="33"/>
      <c r="C2112" s="34"/>
      <c r="D2112" s="210" t="s">
        <v>115</v>
      </c>
      <c r="E2112" s="34"/>
      <c r="F2112" s="211" t="s">
        <v>3603</v>
      </c>
      <c r="G2112" s="34"/>
      <c r="H2112" s="34"/>
      <c r="I2112" s="134"/>
      <c r="J2112" s="34"/>
      <c r="K2112" s="34"/>
      <c r="L2112" s="38"/>
      <c r="M2112" s="212"/>
      <c r="N2112" s="213"/>
      <c r="O2112" s="85"/>
      <c r="P2112" s="85"/>
      <c r="Q2112" s="85"/>
      <c r="R2112" s="85"/>
      <c r="S2112" s="85"/>
      <c r="T2112" s="86"/>
      <c r="U2112" s="32"/>
      <c r="V2112" s="32"/>
      <c r="W2112" s="32"/>
      <c r="X2112" s="32"/>
      <c r="Y2112" s="32"/>
      <c r="Z2112" s="32"/>
      <c r="AA2112" s="32"/>
      <c r="AB2112" s="32"/>
      <c r="AC2112" s="32"/>
      <c r="AD2112" s="32"/>
      <c r="AE2112" s="32"/>
      <c r="AT2112" s="11" t="s">
        <v>115</v>
      </c>
      <c r="AU2112" s="11" t="s">
        <v>76</v>
      </c>
    </row>
    <row r="2113" s="2" customFormat="1">
      <c r="A2113" s="32"/>
      <c r="B2113" s="33"/>
      <c r="C2113" s="34"/>
      <c r="D2113" s="210" t="s">
        <v>117</v>
      </c>
      <c r="E2113" s="34"/>
      <c r="F2113" s="214" t="s">
        <v>3567</v>
      </c>
      <c r="G2113" s="34"/>
      <c r="H2113" s="34"/>
      <c r="I2113" s="134"/>
      <c r="J2113" s="34"/>
      <c r="K2113" s="34"/>
      <c r="L2113" s="38"/>
      <c r="M2113" s="212"/>
      <c r="N2113" s="213"/>
      <c r="O2113" s="85"/>
      <c r="P2113" s="85"/>
      <c r="Q2113" s="85"/>
      <c r="R2113" s="85"/>
      <c r="S2113" s="85"/>
      <c r="T2113" s="86"/>
      <c r="U2113" s="32"/>
      <c r="V2113" s="32"/>
      <c r="W2113" s="32"/>
      <c r="X2113" s="32"/>
      <c r="Y2113" s="32"/>
      <c r="Z2113" s="32"/>
      <c r="AA2113" s="32"/>
      <c r="AB2113" s="32"/>
      <c r="AC2113" s="32"/>
      <c r="AD2113" s="32"/>
      <c r="AE2113" s="32"/>
      <c r="AT2113" s="11" t="s">
        <v>117</v>
      </c>
      <c r="AU2113" s="11" t="s">
        <v>76</v>
      </c>
    </row>
    <row r="2114" s="2" customFormat="1" ht="16.5" customHeight="1">
      <c r="A2114" s="32"/>
      <c r="B2114" s="33"/>
      <c r="C2114" s="196" t="s">
        <v>3604</v>
      </c>
      <c r="D2114" s="196" t="s">
        <v>108</v>
      </c>
      <c r="E2114" s="197" t="s">
        <v>3605</v>
      </c>
      <c r="F2114" s="198" t="s">
        <v>3606</v>
      </c>
      <c r="G2114" s="199" t="s">
        <v>121</v>
      </c>
      <c r="H2114" s="200">
        <v>2</v>
      </c>
      <c r="I2114" s="201"/>
      <c r="J2114" s="202">
        <f>ROUND(I2114*H2114,2)</f>
        <v>0</v>
      </c>
      <c r="K2114" s="203"/>
      <c r="L2114" s="38"/>
      <c r="M2114" s="204" t="s">
        <v>1</v>
      </c>
      <c r="N2114" s="205" t="s">
        <v>41</v>
      </c>
      <c r="O2114" s="85"/>
      <c r="P2114" s="206">
        <f>O2114*H2114</f>
        <v>0</v>
      </c>
      <c r="Q2114" s="206">
        <v>0</v>
      </c>
      <c r="R2114" s="206">
        <f>Q2114*H2114</f>
        <v>0</v>
      </c>
      <c r="S2114" s="206">
        <v>0</v>
      </c>
      <c r="T2114" s="207">
        <f>S2114*H2114</f>
        <v>0</v>
      </c>
      <c r="U2114" s="32"/>
      <c r="V2114" s="32"/>
      <c r="W2114" s="32"/>
      <c r="X2114" s="32"/>
      <c r="Y2114" s="32"/>
      <c r="Z2114" s="32"/>
      <c r="AA2114" s="32"/>
      <c r="AB2114" s="32"/>
      <c r="AC2114" s="32"/>
      <c r="AD2114" s="32"/>
      <c r="AE2114" s="32"/>
      <c r="AR2114" s="208" t="s">
        <v>112</v>
      </c>
      <c r="AT2114" s="208" t="s">
        <v>108</v>
      </c>
      <c r="AU2114" s="208" t="s">
        <v>76</v>
      </c>
      <c r="AY2114" s="11" t="s">
        <v>113</v>
      </c>
      <c r="BE2114" s="209">
        <f>IF(N2114="základní",J2114,0)</f>
        <v>0</v>
      </c>
      <c r="BF2114" s="209">
        <f>IF(N2114="snížená",J2114,0)</f>
        <v>0</v>
      </c>
      <c r="BG2114" s="209">
        <f>IF(N2114="zákl. přenesená",J2114,0)</f>
        <v>0</v>
      </c>
      <c r="BH2114" s="209">
        <f>IF(N2114="sníž. přenesená",J2114,0)</f>
        <v>0</v>
      </c>
      <c r="BI2114" s="209">
        <f>IF(N2114="nulová",J2114,0)</f>
        <v>0</v>
      </c>
      <c r="BJ2114" s="11" t="s">
        <v>84</v>
      </c>
      <c r="BK2114" s="209">
        <f>ROUND(I2114*H2114,2)</f>
        <v>0</v>
      </c>
      <c r="BL2114" s="11" t="s">
        <v>112</v>
      </c>
      <c r="BM2114" s="208" t="s">
        <v>3607</v>
      </c>
    </row>
    <row r="2115" s="2" customFormat="1">
      <c r="A2115" s="32"/>
      <c r="B2115" s="33"/>
      <c r="C2115" s="34"/>
      <c r="D2115" s="210" t="s">
        <v>115</v>
      </c>
      <c r="E2115" s="34"/>
      <c r="F2115" s="211" t="s">
        <v>3608</v>
      </c>
      <c r="G2115" s="34"/>
      <c r="H2115" s="34"/>
      <c r="I2115" s="134"/>
      <c r="J2115" s="34"/>
      <c r="K2115" s="34"/>
      <c r="L2115" s="38"/>
      <c r="M2115" s="212"/>
      <c r="N2115" s="213"/>
      <c r="O2115" s="85"/>
      <c r="P2115" s="85"/>
      <c r="Q2115" s="85"/>
      <c r="R2115" s="85"/>
      <c r="S2115" s="85"/>
      <c r="T2115" s="86"/>
      <c r="U2115" s="32"/>
      <c r="V2115" s="32"/>
      <c r="W2115" s="32"/>
      <c r="X2115" s="32"/>
      <c r="Y2115" s="32"/>
      <c r="Z2115" s="32"/>
      <c r="AA2115" s="32"/>
      <c r="AB2115" s="32"/>
      <c r="AC2115" s="32"/>
      <c r="AD2115" s="32"/>
      <c r="AE2115" s="32"/>
      <c r="AT2115" s="11" t="s">
        <v>115</v>
      </c>
      <c r="AU2115" s="11" t="s">
        <v>76</v>
      </c>
    </row>
    <row r="2116" s="2" customFormat="1">
      <c r="A2116" s="32"/>
      <c r="B2116" s="33"/>
      <c r="C2116" s="34"/>
      <c r="D2116" s="210" t="s">
        <v>117</v>
      </c>
      <c r="E2116" s="34"/>
      <c r="F2116" s="214" t="s">
        <v>3609</v>
      </c>
      <c r="G2116" s="34"/>
      <c r="H2116" s="34"/>
      <c r="I2116" s="134"/>
      <c r="J2116" s="34"/>
      <c r="K2116" s="34"/>
      <c r="L2116" s="38"/>
      <c r="M2116" s="212"/>
      <c r="N2116" s="213"/>
      <c r="O2116" s="85"/>
      <c r="P2116" s="85"/>
      <c r="Q2116" s="85"/>
      <c r="R2116" s="85"/>
      <c r="S2116" s="85"/>
      <c r="T2116" s="86"/>
      <c r="U2116" s="32"/>
      <c r="V2116" s="32"/>
      <c r="W2116" s="32"/>
      <c r="X2116" s="32"/>
      <c r="Y2116" s="32"/>
      <c r="Z2116" s="32"/>
      <c r="AA2116" s="32"/>
      <c r="AB2116" s="32"/>
      <c r="AC2116" s="32"/>
      <c r="AD2116" s="32"/>
      <c r="AE2116" s="32"/>
      <c r="AT2116" s="11" t="s">
        <v>117</v>
      </c>
      <c r="AU2116" s="11" t="s">
        <v>76</v>
      </c>
    </row>
    <row r="2117" s="2" customFormat="1" ht="16.5" customHeight="1">
      <c r="A2117" s="32"/>
      <c r="B2117" s="33"/>
      <c r="C2117" s="196" t="s">
        <v>3610</v>
      </c>
      <c r="D2117" s="196" t="s">
        <v>108</v>
      </c>
      <c r="E2117" s="197" t="s">
        <v>3611</v>
      </c>
      <c r="F2117" s="198" t="s">
        <v>3612</v>
      </c>
      <c r="G2117" s="199" t="s">
        <v>121</v>
      </c>
      <c r="H2117" s="200">
        <v>5</v>
      </c>
      <c r="I2117" s="201"/>
      <c r="J2117" s="202">
        <f>ROUND(I2117*H2117,2)</f>
        <v>0</v>
      </c>
      <c r="K2117" s="203"/>
      <c r="L2117" s="38"/>
      <c r="M2117" s="204" t="s">
        <v>1</v>
      </c>
      <c r="N2117" s="205" t="s">
        <v>41</v>
      </c>
      <c r="O2117" s="85"/>
      <c r="P2117" s="206">
        <f>O2117*H2117</f>
        <v>0</v>
      </c>
      <c r="Q2117" s="206">
        <v>0</v>
      </c>
      <c r="R2117" s="206">
        <f>Q2117*H2117</f>
        <v>0</v>
      </c>
      <c r="S2117" s="206">
        <v>0</v>
      </c>
      <c r="T2117" s="207">
        <f>S2117*H2117</f>
        <v>0</v>
      </c>
      <c r="U2117" s="32"/>
      <c r="V2117" s="32"/>
      <c r="W2117" s="32"/>
      <c r="X2117" s="32"/>
      <c r="Y2117" s="32"/>
      <c r="Z2117" s="32"/>
      <c r="AA2117" s="32"/>
      <c r="AB2117" s="32"/>
      <c r="AC2117" s="32"/>
      <c r="AD2117" s="32"/>
      <c r="AE2117" s="32"/>
      <c r="AR2117" s="208" t="s">
        <v>112</v>
      </c>
      <c r="AT2117" s="208" t="s">
        <v>108</v>
      </c>
      <c r="AU2117" s="208" t="s">
        <v>76</v>
      </c>
      <c r="AY2117" s="11" t="s">
        <v>113</v>
      </c>
      <c r="BE2117" s="209">
        <f>IF(N2117="základní",J2117,0)</f>
        <v>0</v>
      </c>
      <c r="BF2117" s="209">
        <f>IF(N2117="snížená",J2117,0)</f>
        <v>0</v>
      </c>
      <c r="BG2117" s="209">
        <f>IF(N2117="zákl. přenesená",J2117,0)</f>
        <v>0</v>
      </c>
      <c r="BH2117" s="209">
        <f>IF(N2117="sníž. přenesená",J2117,0)</f>
        <v>0</v>
      </c>
      <c r="BI2117" s="209">
        <f>IF(N2117="nulová",J2117,0)</f>
        <v>0</v>
      </c>
      <c r="BJ2117" s="11" t="s">
        <v>84</v>
      </c>
      <c r="BK2117" s="209">
        <f>ROUND(I2117*H2117,2)</f>
        <v>0</v>
      </c>
      <c r="BL2117" s="11" t="s">
        <v>112</v>
      </c>
      <c r="BM2117" s="208" t="s">
        <v>3613</v>
      </c>
    </row>
    <row r="2118" s="2" customFormat="1">
      <c r="A2118" s="32"/>
      <c r="B2118" s="33"/>
      <c r="C2118" s="34"/>
      <c r="D2118" s="210" t="s">
        <v>115</v>
      </c>
      <c r="E2118" s="34"/>
      <c r="F2118" s="211" t="s">
        <v>3614</v>
      </c>
      <c r="G2118" s="34"/>
      <c r="H2118" s="34"/>
      <c r="I2118" s="134"/>
      <c r="J2118" s="34"/>
      <c r="K2118" s="34"/>
      <c r="L2118" s="38"/>
      <c r="M2118" s="212"/>
      <c r="N2118" s="213"/>
      <c r="O2118" s="85"/>
      <c r="P2118" s="85"/>
      <c r="Q2118" s="85"/>
      <c r="R2118" s="85"/>
      <c r="S2118" s="85"/>
      <c r="T2118" s="86"/>
      <c r="U2118" s="32"/>
      <c r="V2118" s="32"/>
      <c r="W2118" s="32"/>
      <c r="X2118" s="32"/>
      <c r="Y2118" s="32"/>
      <c r="Z2118" s="32"/>
      <c r="AA2118" s="32"/>
      <c r="AB2118" s="32"/>
      <c r="AC2118" s="32"/>
      <c r="AD2118" s="32"/>
      <c r="AE2118" s="32"/>
      <c r="AT2118" s="11" t="s">
        <v>115</v>
      </c>
      <c r="AU2118" s="11" t="s">
        <v>76</v>
      </c>
    </row>
    <row r="2119" s="2" customFormat="1">
      <c r="A2119" s="32"/>
      <c r="B2119" s="33"/>
      <c r="C2119" s="34"/>
      <c r="D2119" s="210" t="s">
        <v>117</v>
      </c>
      <c r="E2119" s="34"/>
      <c r="F2119" s="214" t="s">
        <v>3609</v>
      </c>
      <c r="G2119" s="34"/>
      <c r="H2119" s="34"/>
      <c r="I2119" s="134"/>
      <c r="J2119" s="34"/>
      <c r="K2119" s="34"/>
      <c r="L2119" s="38"/>
      <c r="M2119" s="212"/>
      <c r="N2119" s="213"/>
      <c r="O2119" s="85"/>
      <c r="P2119" s="85"/>
      <c r="Q2119" s="85"/>
      <c r="R2119" s="85"/>
      <c r="S2119" s="85"/>
      <c r="T2119" s="86"/>
      <c r="U2119" s="32"/>
      <c r="V2119" s="32"/>
      <c r="W2119" s="32"/>
      <c r="X2119" s="32"/>
      <c r="Y2119" s="32"/>
      <c r="Z2119" s="32"/>
      <c r="AA2119" s="32"/>
      <c r="AB2119" s="32"/>
      <c r="AC2119" s="32"/>
      <c r="AD2119" s="32"/>
      <c r="AE2119" s="32"/>
      <c r="AT2119" s="11" t="s">
        <v>117</v>
      </c>
      <c r="AU2119" s="11" t="s">
        <v>76</v>
      </c>
    </row>
    <row r="2120" s="2" customFormat="1" ht="16.5" customHeight="1">
      <c r="A2120" s="32"/>
      <c r="B2120" s="33"/>
      <c r="C2120" s="196" t="s">
        <v>3615</v>
      </c>
      <c r="D2120" s="196" t="s">
        <v>108</v>
      </c>
      <c r="E2120" s="197" t="s">
        <v>3616</v>
      </c>
      <c r="F2120" s="198" t="s">
        <v>3617</v>
      </c>
      <c r="G2120" s="199" t="s">
        <v>121</v>
      </c>
      <c r="H2120" s="200">
        <v>2</v>
      </c>
      <c r="I2120" s="201"/>
      <c r="J2120" s="202">
        <f>ROUND(I2120*H2120,2)</f>
        <v>0</v>
      </c>
      <c r="K2120" s="203"/>
      <c r="L2120" s="38"/>
      <c r="M2120" s="204" t="s">
        <v>1</v>
      </c>
      <c r="N2120" s="205" t="s">
        <v>41</v>
      </c>
      <c r="O2120" s="85"/>
      <c r="P2120" s="206">
        <f>O2120*H2120</f>
        <v>0</v>
      </c>
      <c r="Q2120" s="206">
        <v>0</v>
      </c>
      <c r="R2120" s="206">
        <f>Q2120*H2120</f>
        <v>0</v>
      </c>
      <c r="S2120" s="206">
        <v>0</v>
      </c>
      <c r="T2120" s="207">
        <f>S2120*H2120</f>
        <v>0</v>
      </c>
      <c r="U2120" s="32"/>
      <c r="V2120" s="32"/>
      <c r="W2120" s="32"/>
      <c r="X2120" s="32"/>
      <c r="Y2120" s="32"/>
      <c r="Z2120" s="32"/>
      <c r="AA2120" s="32"/>
      <c r="AB2120" s="32"/>
      <c r="AC2120" s="32"/>
      <c r="AD2120" s="32"/>
      <c r="AE2120" s="32"/>
      <c r="AR2120" s="208" t="s">
        <v>112</v>
      </c>
      <c r="AT2120" s="208" t="s">
        <v>108</v>
      </c>
      <c r="AU2120" s="208" t="s">
        <v>76</v>
      </c>
      <c r="AY2120" s="11" t="s">
        <v>113</v>
      </c>
      <c r="BE2120" s="209">
        <f>IF(N2120="základní",J2120,0)</f>
        <v>0</v>
      </c>
      <c r="BF2120" s="209">
        <f>IF(N2120="snížená",J2120,0)</f>
        <v>0</v>
      </c>
      <c r="BG2120" s="209">
        <f>IF(N2120="zákl. přenesená",J2120,0)</f>
        <v>0</v>
      </c>
      <c r="BH2120" s="209">
        <f>IF(N2120="sníž. přenesená",J2120,0)</f>
        <v>0</v>
      </c>
      <c r="BI2120" s="209">
        <f>IF(N2120="nulová",J2120,0)</f>
        <v>0</v>
      </c>
      <c r="BJ2120" s="11" t="s">
        <v>84</v>
      </c>
      <c r="BK2120" s="209">
        <f>ROUND(I2120*H2120,2)</f>
        <v>0</v>
      </c>
      <c r="BL2120" s="11" t="s">
        <v>112</v>
      </c>
      <c r="BM2120" s="208" t="s">
        <v>3618</v>
      </c>
    </row>
    <row r="2121" s="2" customFormat="1">
      <c r="A2121" s="32"/>
      <c r="B2121" s="33"/>
      <c r="C2121" s="34"/>
      <c r="D2121" s="210" t="s">
        <v>115</v>
      </c>
      <c r="E2121" s="34"/>
      <c r="F2121" s="211" t="s">
        <v>3619</v>
      </c>
      <c r="G2121" s="34"/>
      <c r="H2121" s="34"/>
      <c r="I2121" s="134"/>
      <c r="J2121" s="34"/>
      <c r="K2121" s="34"/>
      <c r="L2121" s="38"/>
      <c r="M2121" s="212"/>
      <c r="N2121" s="213"/>
      <c r="O2121" s="85"/>
      <c r="P2121" s="85"/>
      <c r="Q2121" s="85"/>
      <c r="R2121" s="85"/>
      <c r="S2121" s="85"/>
      <c r="T2121" s="86"/>
      <c r="U2121" s="32"/>
      <c r="V2121" s="32"/>
      <c r="W2121" s="32"/>
      <c r="X2121" s="32"/>
      <c r="Y2121" s="32"/>
      <c r="Z2121" s="32"/>
      <c r="AA2121" s="32"/>
      <c r="AB2121" s="32"/>
      <c r="AC2121" s="32"/>
      <c r="AD2121" s="32"/>
      <c r="AE2121" s="32"/>
      <c r="AT2121" s="11" t="s">
        <v>115</v>
      </c>
      <c r="AU2121" s="11" t="s">
        <v>76</v>
      </c>
    </row>
    <row r="2122" s="2" customFormat="1">
      <c r="A2122" s="32"/>
      <c r="B2122" s="33"/>
      <c r="C2122" s="34"/>
      <c r="D2122" s="210" t="s">
        <v>117</v>
      </c>
      <c r="E2122" s="34"/>
      <c r="F2122" s="214" t="s">
        <v>3620</v>
      </c>
      <c r="G2122" s="34"/>
      <c r="H2122" s="34"/>
      <c r="I2122" s="134"/>
      <c r="J2122" s="34"/>
      <c r="K2122" s="34"/>
      <c r="L2122" s="38"/>
      <c r="M2122" s="212"/>
      <c r="N2122" s="213"/>
      <c r="O2122" s="85"/>
      <c r="P2122" s="85"/>
      <c r="Q2122" s="85"/>
      <c r="R2122" s="85"/>
      <c r="S2122" s="85"/>
      <c r="T2122" s="86"/>
      <c r="U2122" s="32"/>
      <c r="V2122" s="32"/>
      <c r="W2122" s="32"/>
      <c r="X2122" s="32"/>
      <c r="Y2122" s="32"/>
      <c r="Z2122" s="32"/>
      <c r="AA2122" s="32"/>
      <c r="AB2122" s="32"/>
      <c r="AC2122" s="32"/>
      <c r="AD2122" s="32"/>
      <c r="AE2122" s="32"/>
      <c r="AT2122" s="11" t="s">
        <v>117</v>
      </c>
      <c r="AU2122" s="11" t="s">
        <v>76</v>
      </c>
    </row>
    <row r="2123" s="2" customFormat="1" ht="16.5" customHeight="1">
      <c r="A2123" s="32"/>
      <c r="B2123" s="33"/>
      <c r="C2123" s="196" t="s">
        <v>3621</v>
      </c>
      <c r="D2123" s="196" t="s">
        <v>108</v>
      </c>
      <c r="E2123" s="197" t="s">
        <v>3622</v>
      </c>
      <c r="F2123" s="198" t="s">
        <v>3623</v>
      </c>
      <c r="G2123" s="199" t="s">
        <v>121</v>
      </c>
      <c r="H2123" s="200">
        <v>5</v>
      </c>
      <c r="I2123" s="201"/>
      <c r="J2123" s="202">
        <f>ROUND(I2123*H2123,2)</f>
        <v>0</v>
      </c>
      <c r="K2123" s="203"/>
      <c r="L2123" s="38"/>
      <c r="M2123" s="204" t="s">
        <v>1</v>
      </c>
      <c r="N2123" s="205" t="s">
        <v>41</v>
      </c>
      <c r="O2123" s="85"/>
      <c r="P2123" s="206">
        <f>O2123*H2123</f>
        <v>0</v>
      </c>
      <c r="Q2123" s="206">
        <v>0</v>
      </c>
      <c r="R2123" s="206">
        <f>Q2123*H2123</f>
        <v>0</v>
      </c>
      <c r="S2123" s="206">
        <v>0</v>
      </c>
      <c r="T2123" s="207">
        <f>S2123*H2123</f>
        <v>0</v>
      </c>
      <c r="U2123" s="32"/>
      <c r="V2123" s="32"/>
      <c r="W2123" s="32"/>
      <c r="X2123" s="32"/>
      <c r="Y2123" s="32"/>
      <c r="Z2123" s="32"/>
      <c r="AA2123" s="32"/>
      <c r="AB2123" s="32"/>
      <c r="AC2123" s="32"/>
      <c r="AD2123" s="32"/>
      <c r="AE2123" s="32"/>
      <c r="AR2123" s="208" t="s">
        <v>112</v>
      </c>
      <c r="AT2123" s="208" t="s">
        <v>108</v>
      </c>
      <c r="AU2123" s="208" t="s">
        <v>76</v>
      </c>
      <c r="AY2123" s="11" t="s">
        <v>113</v>
      </c>
      <c r="BE2123" s="209">
        <f>IF(N2123="základní",J2123,0)</f>
        <v>0</v>
      </c>
      <c r="BF2123" s="209">
        <f>IF(N2123="snížená",J2123,0)</f>
        <v>0</v>
      </c>
      <c r="BG2123" s="209">
        <f>IF(N2123="zákl. přenesená",J2123,0)</f>
        <v>0</v>
      </c>
      <c r="BH2123" s="209">
        <f>IF(N2123="sníž. přenesená",J2123,0)</f>
        <v>0</v>
      </c>
      <c r="BI2123" s="209">
        <f>IF(N2123="nulová",J2123,0)</f>
        <v>0</v>
      </c>
      <c r="BJ2123" s="11" t="s">
        <v>84</v>
      </c>
      <c r="BK2123" s="209">
        <f>ROUND(I2123*H2123,2)</f>
        <v>0</v>
      </c>
      <c r="BL2123" s="11" t="s">
        <v>112</v>
      </c>
      <c r="BM2123" s="208" t="s">
        <v>3624</v>
      </c>
    </row>
    <row r="2124" s="2" customFormat="1">
      <c r="A2124" s="32"/>
      <c r="B2124" s="33"/>
      <c r="C2124" s="34"/>
      <c r="D2124" s="210" t="s">
        <v>115</v>
      </c>
      <c r="E2124" s="34"/>
      <c r="F2124" s="211" t="s">
        <v>3625</v>
      </c>
      <c r="G2124" s="34"/>
      <c r="H2124" s="34"/>
      <c r="I2124" s="134"/>
      <c r="J2124" s="34"/>
      <c r="K2124" s="34"/>
      <c r="L2124" s="38"/>
      <c r="M2124" s="212"/>
      <c r="N2124" s="213"/>
      <c r="O2124" s="85"/>
      <c r="P2124" s="85"/>
      <c r="Q2124" s="85"/>
      <c r="R2124" s="85"/>
      <c r="S2124" s="85"/>
      <c r="T2124" s="86"/>
      <c r="U2124" s="32"/>
      <c r="V2124" s="32"/>
      <c r="W2124" s="32"/>
      <c r="X2124" s="32"/>
      <c r="Y2124" s="32"/>
      <c r="Z2124" s="32"/>
      <c r="AA2124" s="32"/>
      <c r="AB2124" s="32"/>
      <c r="AC2124" s="32"/>
      <c r="AD2124" s="32"/>
      <c r="AE2124" s="32"/>
      <c r="AT2124" s="11" t="s">
        <v>115</v>
      </c>
      <c r="AU2124" s="11" t="s">
        <v>76</v>
      </c>
    </row>
    <row r="2125" s="2" customFormat="1">
      <c r="A2125" s="32"/>
      <c r="B2125" s="33"/>
      <c r="C2125" s="34"/>
      <c r="D2125" s="210" t="s">
        <v>117</v>
      </c>
      <c r="E2125" s="34"/>
      <c r="F2125" s="214" t="s">
        <v>3620</v>
      </c>
      <c r="G2125" s="34"/>
      <c r="H2125" s="34"/>
      <c r="I2125" s="134"/>
      <c r="J2125" s="34"/>
      <c r="K2125" s="34"/>
      <c r="L2125" s="38"/>
      <c r="M2125" s="212"/>
      <c r="N2125" s="213"/>
      <c r="O2125" s="85"/>
      <c r="P2125" s="85"/>
      <c r="Q2125" s="85"/>
      <c r="R2125" s="85"/>
      <c r="S2125" s="85"/>
      <c r="T2125" s="86"/>
      <c r="U2125" s="32"/>
      <c r="V2125" s="32"/>
      <c r="W2125" s="32"/>
      <c r="X2125" s="32"/>
      <c r="Y2125" s="32"/>
      <c r="Z2125" s="32"/>
      <c r="AA2125" s="32"/>
      <c r="AB2125" s="32"/>
      <c r="AC2125" s="32"/>
      <c r="AD2125" s="32"/>
      <c r="AE2125" s="32"/>
      <c r="AT2125" s="11" t="s">
        <v>117</v>
      </c>
      <c r="AU2125" s="11" t="s">
        <v>76</v>
      </c>
    </row>
    <row r="2126" s="2" customFormat="1" ht="16.5" customHeight="1">
      <c r="A2126" s="32"/>
      <c r="B2126" s="33"/>
      <c r="C2126" s="196" t="s">
        <v>3626</v>
      </c>
      <c r="D2126" s="196" t="s">
        <v>108</v>
      </c>
      <c r="E2126" s="197" t="s">
        <v>3627</v>
      </c>
      <c r="F2126" s="198" t="s">
        <v>3628</v>
      </c>
      <c r="G2126" s="199" t="s">
        <v>121</v>
      </c>
      <c r="H2126" s="200">
        <v>2</v>
      </c>
      <c r="I2126" s="201"/>
      <c r="J2126" s="202">
        <f>ROUND(I2126*H2126,2)</f>
        <v>0</v>
      </c>
      <c r="K2126" s="203"/>
      <c r="L2126" s="38"/>
      <c r="M2126" s="204" t="s">
        <v>1</v>
      </c>
      <c r="N2126" s="205" t="s">
        <v>41</v>
      </c>
      <c r="O2126" s="85"/>
      <c r="P2126" s="206">
        <f>O2126*H2126</f>
        <v>0</v>
      </c>
      <c r="Q2126" s="206">
        <v>0</v>
      </c>
      <c r="R2126" s="206">
        <f>Q2126*H2126</f>
        <v>0</v>
      </c>
      <c r="S2126" s="206">
        <v>0</v>
      </c>
      <c r="T2126" s="207">
        <f>S2126*H2126</f>
        <v>0</v>
      </c>
      <c r="U2126" s="32"/>
      <c r="V2126" s="32"/>
      <c r="W2126" s="32"/>
      <c r="X2126" s="32"/>
      <c r="Y2126" s="32"/>
      <c r="Z2126" s="32"/>
      <c r="AA2126" s="32"/>
      <c r="AB2126" s="32"/>
      <c r="AC2126" s="32"/>
      <c r="AD2126" s="32"/>
      <c r="AE2126" s="32"/>
      <c r="AR2126" s="208" t="s">
        <v>112</v>
      </c>
      <c r="AT2126" s="208" t="s">
        <v>108</v>
      </c>
      <c r="AU2126" s="208" t="s">
        <v>76</v>
      </c>
      <c r="AY2126" s="11" t="s">
        <v>113</v>
      </c>
      <c r="BE2126" s="209">
        <f>IF(N2126="základní",J2126,0)</f>
        <v>0</v>
      </c>
      <c r="BF2126" s="209">
        <f>IF(N2126="snížená",J2126,0)</f>
        <v>0</v>
      </c>
      <c r="BG2126" s="209">
        <f>IF(N2126="zákl. přenesená",J2126,0)</f>
        <v>0</v>
      </c>
      <c r="BH2126" s="209">
        <f>IF(N2126="sníž. přenesená",J2126,0)</f>
        <v>0</v>
      </c>
      <c r="BI2126" s="209">
        <f>IF(N2126="nulová",J2126,0)</f>
        <v>0</v>
      </c>
      <c r="BJ2126" s="11" t="s">
        <v>84</v>
      </c>
      <c r="BK2126" s="209">
        <f>ROUND(I2126*H2126,2)</f>
        <v>0</v>
      </c>
      <c r="BL2126" s="11" t="s">
        <v>112</v>
      </c>
      <c r="BM2126" s="208" t="s">
        <v>3629</v>
      </c>
    </row>
    <row r="2127" s="2" customFormat="1">
      <c r="A2127" s="32"/>
      <c r="B2127" s="33"/>
      <c r="C2127" s="34"/>
      <c r="D2127" s="210" t="s">
        <v>115</v>
      </c>
      <c r="E2127" s="34"/>
      <c r="F2127" s="211" t="s">
        <v>3630</v>
      </c>
      <c r="G2127" s="34"/>
      <c r="H2127" s="34"/>
      <c r="I2127" s="134"/>
      <c r="J2127" s="34"/>
      <c r="K2127" s="34"/>
      <c r="L2127" s="38"/>
      <c r="M2127" s="212"/>
      <c r="N2127" s="213"/>
      <c r="O2127" s="85"/>
      <c r="P2127" s="85"/>
      <c r="Q2127" s="85"/>
      <c r="R2127" s="85"/>
      <c r="S2127" s="85"/>
      <c r="T2127" s="86"/>
      <c r="U2127" s="32"/>
      <c r="V2127" s="32"/>
      <c r="W2127" s="32"/>
      <c r="X2127" s="32"/>
      <c r="Y2127" s="32"/>
      <c r="Z2127" s="32"/>
      <c r="AA2127" s="32"/>
      <c r="AB2127" s="32"/>
      <c r="AC2127" s="32"/>
      <c r="AD2127" s="32"/>
      <c r="AE2127" s="32"/>
      <c r="AT2127" s="11" t="s">
        <v>115</v>
      </c>
      <c r="AU2127" s="11" t="s">
        <v>76</v>
      </c>
    </row>
    <row r="2128" s="2" customFormat="1">
      <c r="A2128" s="32"/>
      <c r="B2128" s="33"/>
      <c r="C2128" s="34"/>
      <c r="D2128" s="210" t="s">
        <v>117</v>
      </c>
      <c r="E2128" s="34"/>
      <c r="F2128" s="214" t="s">
        <v>3631</v>
      </c>
      <c r="G2128" s="34"/>
      <c r="H2128" s="34"/>
      <c r="I2128" s="134"/>
      <c r="J2128" s="34"/>
      <c r="K2128" s="34"/>
      <c r="L2128" s="38"/>
      <c r="M2128" s="212"/>
      <c r="N2128" s="213"/>
      <c r="O2128" s="85"/>
      <c r="P2128" s="85"/>
      <c r="Q2128" s="85"/>
      <c r="R2128" s="85"/>
      <c r="S2128" s="85"/>
      <c r="T2128" s="86"/>
      <c r="U2128" s="32"/>
      <c r="V2128" s="32"/>
      <c r="W2128" s="32"/>
      <c r="X2128" s="32"/>
      <c r="Y2128" s="32"/>
      <c r="Z2128" s="32"/>
      <c r="AA2128" s="32"/>
      <c r="AB2128" s="32"/>
      <c r="AC2128" s="32"/>
      <c r="AD2128" s="32"/>
      <c r="AE2128" s="32"/>
      <c r="AT2128" s="11" t="s">
        <v>117</v>
      </c>
      <c r="AU2128" s="11" t="s">
        <v>76</v>
      </c>
    </row>
    <row r="2129" s="2" customFormat="1" ht="16.5" customHeight="1">
      <c r="A2129" s="32"/>
      <c r="B2129" s="33"/>
      <c r="C2129" s="196" t="s">
        <v>3632</v>
      </c>
      <c r="D2129" s="196" t="s">
        <v>108</v>
      </c>
      <c r="E2129" s="197" t="s">
        <v>3633</v>
      </c>
      <c r="F2129" s="198" t="s">
        <v>3634</v>
      </c>
      <c r="G2129" s="199" t="s">
        <v>121</v>
      </c>
      <c r="H2129" s="200">
        <v>2</v>
      </c>
      <c r="I2129" s="201"/>
      <c r="J2129" s="202">
        <f>ROUND(I2129*H2129,2)</f>
        <v>0</v>
      </c>
      <c r="K2129" s="203"/>
      <c r="L2129" s="38"/>
      <c r="M2129" s="204" t="s">
        <v>1</v>
      </c>
      <c r="N2129" s="205" t="s">
        <v>41</v>
      </c>
      <c r="O2129" s="85"/>
      <c r="P2129" s="206">
        <f>O2129*H2129</f>
        <v>0</v>
      </c>
      <c r="Q2129" s="206">
        <v>0</v>
      </c>
      <c r="R2129" s="206">
        <f>Q2129*H2129</f>
        <v>0</v>
      </c>
      <c r="S2129" s="206">
        <v>0</v>
      </c>
      <c r="T2129" s="207">
        <f>S2129*H2129</f>
        <v>0</v>
      </c>
      <c r="U2129" s="32"/>
      <c r="V2129" s="32"/>
      <c r="W2129" s="32"/>
      <c r="X2129" s="32"/>
      <c r="Y2129" s="32"/>
      <c r="Z2129" s="32"/>
      <c r="AA2129" s="32"/>
      <c r="AB2129" s="32"/>
      <c r="AC2129" s="32"/>
      <c r="AD2129" s="32"/>
      <c r="AE2129" s="32"/>
      <c r="AR2129" s="208" t="s">
        <v>112</v>
      </c>
      <c r="AT2129" s="208" t="s">
        <v>108</v>
      </c>
      <c r="AU2129" s="208" t="s">
        <v>76</v>
      </c>
      <c r="AY2129" s="11" t="s">
        <v>113</v>
      </c>
      <c r="BE2129" s="209">
        <f>IF(N2129="základní",J2129,0)</f>
        <v>0</v>
      </c>
      <c r="BF2129" s="209">
        <f>IF(N2129="snížená",J2129,0)</f>
        <v>0</v>
      </c>
      <c r="BG2129" s="209">
        <f>IF(N2129="zákl. přenesená",J2129,0)</f>
        <v>0</v>
      </c>
      <c r="BH2129" s="209">
        <f>IF(N2129="sníž. přenesená",J2129,0)</f>
        <v>0</v>
      </c>
      <c r="BI2129" s="209">
        <f>IF(N2129="nulová",J2129,0)</f>
        <v>0</v>
      </c>
      <c r="BJ2129" s="11" t="s">
        <v>84</v>
      </c>
      <c r="BK2129" s="209">
        <f>ROUND(I2129*H2129,2)</f>
        <v>0</v>
      </c>
      <c r="BL2129" s="11" t="s">
        <v>112</v>
      </c>
      <c r="BM2129" s="208" t="s">
        <v>3635</v>
      </c>
    </row>
    <row r="2130" s="2" customFormat="1">
      <c r="A2130" s="32"/>
      <c r="B2130" s="33"/>
      <c r="C2130" s="34"/>
      <c r="D2130" s="210" t="s">
        <v>115</v>
      </c>
      <c r="E2130" s="34"/>
      <c r="F2130" s="211" t="s">
        <v>3636</v>
      </c>
      <c r="G2130" s="34"/>
      <c r="H2130" s="34"/>
      <c r="I2130" s="134"/>
      <c r="J2130" s="34"/>
      <c r="K2130" s="34"/>
      <c r="L2130" s="38"/>
      <c r="M2130" s="212"/>
      <c r="N2130" s="213"/>
      <c r="O2130" s="85"/>
      <c r="P2130" s="85"/>
      <c r="Q2130" s="85"/>
      <c r="R2130" s="85"/>
      <c r="S2130" s="85"/>
      <c r="T2130" s="86"/>
      <c r="U2130" s="32"/>
      <c r="V2130" s="32"/>
      <c r="W2130" s="32"/>
      <c r="X2130" s="32"/>
      <c r="Y2130" s="32"/>
      <c r="Z2130" s="32"/>
      <c r="AA2130" s="32"/>
      <c r="AB2130" s="32"/>
      <c r="AC2130" s="32"/>
      <c r="AD2130" s="32"/>
      <c r="AE2130" s="32"/>
      <c r="AT2130" s="11" t="s">
        <v>115</v>
      </c>
      <c r="AU2130" s="11" t="s">
        <v>76</v>
      </c>
    </row>
    <row r="2131" s="2" customFormat="1">
      <c r="A2131" s="32"/>
      <c r="B2131" s="33"/>
      <c r="C2131" s="34"/>
      <c r="D2131" s="210" t="s">
        <v>117</v>
      </c>
      <c r="E2131" s="34"/>
      <c r="F2131" s="214" t="s">
        <v>3631</v>
      </c>
      <c r="G2131" s="34"/>
      <c r="H2131" s="34"/>
      <c r="I2131" s="134"/>
      <c r="J2131" s="34"/>
      <c r="K2131" s="34"/>
      <c r="L2131" s="38"/>
      <c r="M2131" s="212"/>
      <c r="N2131" s="213"/>
      <c r="O2131" s="85"/>
      <c r="P2131" s="85"/>
      <c r="Q2131" s="85"/>
      <c r="R2131" s="85"/>
      <c r="S2131" s="85"/>
      <c r="T2131" s="86"/>
      <c r="U2131" s="32"/>
      <c r="V2131" s="32"/>
      <c r="W2131" s="32"/>
      <c r="X2131" s="32"/>
      <c r="Y2131" s="32"/>
      <c r="Z2131" s="32"/>
      <c r="AA2131" s="32"/>
      <c r="AB2131" s="32"/>
      <c r="AC2131" s="32"/>
      <c r="AD2131" s="32"/>
      <c r="AE2131" s="32"/>
      <c r="AT2131" s="11" t="s">
        <v>117</v>
      </c>
      <c r="AU2131" s="11" t="s">
        <v>76</v>
      </c>
    </row>
    <row r="2132" s="2" customFormat="1" ht="16.5" customHeight="1">
      <c r="A2132" s="32"/>
      <c r="B2132" s="33"/>
      <c r="C2132" s="196" t="s">
        <v>3637</v>
      </c>
      <c r="D2132" s="196" t="s">
        <v>108</v>
      </c>
      <c r="E2132" s="197" t="s">
        <v>3638</v>
      </c>
      <c r="F2132" s="198" t="s">
        <v>3639</v>
      </c>
      <c r="G2132" s="199" t="s">
        <v>121</v>
      </c>
      <c r="H2132" s="200">
        <v>2</v>
      </c>
      <c r="I2132" s="201"/>
      <c r="J2132" s="202">
        <f>ROUND(I2132*H2132,2)</f>
        <v>0</v>
      </c>
      <c r="K2132" s="203"/>
      <c r="L2132" s="38"/>
      <c r="M2132" s="204" t="s">
        <v>1</v>
      </c>
      <c r="N2132" s="205" t="s">
        <v>41</v>
      </c>
      <c r="O2132" s="85"/>
      <c r="P2132" s="206">
        <f>O2132*H2132</f>
        <v>0</v>
      </c>
      <c r="Q2132" s="206">
        <v>0</v>
      </c>
      <c r="R2132" s="206">
        <f>Q2132*H2132</f>
        <v>0</v>
      </c>
      <c r="S2132" s="206">
        <v>0</v>
      </c>
      <c r="T2132" s="207">
        <f>S2132*H2132</f>
        <v>0</v>
      </c>
      <c r="U2132" s="32"/>
      <c r="V2132" s="32"/>
      <c r="W2132" s="32"/>
      <c r="X2132" s="32"/>
      <c r="Y2132" s="32"/>
      <c r="Z2132" s="32"/>
      <c r="AA2132" s="32"/>
      <c r="AB2132" s="32"/>
      <c r="AC2132" s="32"/>
      <c r="AD2132" s="32"/>
      <c r="AE2132" s="32"/>
      <c r="AR2132" s="208" t="s">
        <v>112</v>
      </c>
      <c r="AT2132" s="208" t="s">
        <v>108</v>
      </c>
      <c r="AU2132" s="208" t="s">
        <v>76</v>
      </c>
      <c r="AY2132" s="11" t="s">
        <v>113</v>
      </c>
      <c r="BE2132" s="209">
        <f>IF(N2132="základní",J2132,0)</f>
        <v>0</v>
      </c>
      <c r="BF2132" s="209">
        <f>IF(N2132="snížená",J2132,0)</f>
        <v>0</v>
      </c>
      <c r="BG2132" s="209">
        <f>IF(N2132="zákl. přenesená",J2132,0)</f>
        <v>0</v>
      </c>
      <c r="BH2132" s="209">
        <f>IF(N2132="sníž. přenesená",J2132,0)</f>
        <v>0</v>
      </c>
      <c r="BI2132" s="209">
        <f>IF(N2132="nulová",J2132,0)</f>
        <v>0</v>
      </c>
      <c r="BJ2132" s="11" t="s">
        <v>84</v>
      </c>
      <c r="BK2132" s="209">
        <f>ROUND(I2132*H2132,2)</f>
        <v>0</v>
      </c>
      <c r="BL2132" s="11" t="s">
        <v>112</v>
      </c>
      <c r="BM2132" s="208" t="s">
        <v>3640</v>
      </c>
    </row>
    <row r="2133" s="2" customFormat="1">
      <c r="A2133" s="32"/>
      <c r="B2133" s="33"/>
      <c r="C2133" s="34"/>
      <c r="D2133" s="210" t="s">
        <v>115</v>
      </c>
      <c r="E2133" s="34"/>
      <c r="F2133" s="211" t="s">
        <v>3641</v>
      </c>
      <c r="G2133" s="34"/>
      <c r="H2133" s="34"/>
      <c r="I2133" s="134"/>
      <c r="J2133" s="34"/>
      <c r="K2133" s="34"/>
      <c r="L2133" s="38"/>
      <c r="M2133" s="212"/>
      <c r="N2133" s="213"/>
      <c r="O2133" s="85"/>
      <c r="P2133" s="85"/>
      <c r="Q2133" s="85"/>
      <c r="R2133" s="85"/>
      <c r="S2133" s="85"/>
      <c r="T2133" s="86"/>
      <c r="U2133" s="32"/>
      <c r="V2133" s="32"/>
      <c r="W2133" s="32"/>
      <c r="X2133" s="32"/>
      <c r="Y2133" s="32"/>
      <c r="Z2133" s="32"/>
      <c r="AA2133" s="32"/>
      <c r="AB2133" s="32"/>
      <c r="AC2133" s="32"/>
      <c r="AD2133" s="32"/>
      <c r="AE2133" s="32"/>
      <c r="AT2133" s="11" t="s">
        <v>115</v>
      </c>
      <c r="AU2133" s="11" t="s">
        <v>76</v>
      </c>
    </row>
    <row r="2134" s="2" customFormat="1">
      <c r="A2134" s="32"/>
      <c r="B2134" s="33"/>
      <c r="C2134" s="34"/>
      <c r="D2134" s="210" t="s">
        <v>117</v>
      </c>
      <c r="E2134" s="34"/>
      <c r="F2134" s="214" t="s">
        <v>3631</v>
      </c>
      <c r="G2134" s="34"/>
      <c r="H2134" s="34"/>
      <c r="I2134" s="134"/>
      <c r="J2134" s="34"/>
      <c r="K2134" s="34"/>
      <c r="L2134" s="38"/>
      <c r="M2134" s="212"/>
      <c r="N2134" s="213"/>
      <c r="O2134" s="85"/>
      <c r="P2134" s="85"/>
      <c r="Q2134" s="85"/>
      <c r="R2134" s="85"/>
      <c r="S2134" s="85"/>
      <c r="T2134" s="86"/>
      <c r="U2134" s="32"/>
      <c r="V2134" s="32"/>
      <c r="W2134" s="32"/>
      <c r="X2134" s="32"/>
      <c r="Y2134" s="32"/>
      <c r="Z2134" s="32"/>
      <c r="AA2134" s="32"/>
      <c r="AB2134" s="32"/>
      <c r="AC2134" s="32"/>
      <c r="AD2134" s="32"/>
      <c r="AE2134" s="32"/>
      <c r="AT2134" s="11" t="s">
        <v>117</v>
      </c>
      <c r="AU2134" s="11" t="s">
        <v>76</v>
      </c>
    </row>
    <row r="2135" s="2" customFormat="1" ht="16.5" customHeight="1">
      <c r="A2135" s="32"/>
      <c r="B2135" s="33"/>
      <c r="C2135" s="196" t="s">
        <v>3642</v>
      </c>
      <c r="D2135" s="196" t="s">
        <v>108</v>
      </c>
      <c r="E2135" s="197" t="s">
        <v>3643</v>
      </c>
      <c r="F2135" s="198" t="s">
        <v>3644</v>
      </c>
      <c r="G2135" s="199" t="s">
        <v>121</v>
      </c>
      <c r="H2135" s="200">
        <v>2</v>
      </c>
      <c r="I2135" s="201"/>
      <c r="J2135" s="202">
        <f>ROUND(I2135*H2135,2)</f>
        <v>0</v>
      </c>
      <c r="K2135" s="203"/>
      <c r="L2135" s="38"/>
      <c r="M2135" s="204" t="s">
        <v>1</v>
      </c>
      <c r="N2135" s="205" t="s">
        <v>41</v>
      </c>
      <c r="O2135" s="85"/>
      <c r="P2135" s="206">
        <f>O2135*H2135</f>
        <v>0</v>
      </c>
      <c r="Q2135" s="206">
        <v>0</v>
      </c>
      <c r="R2135" s="206">
        <f>Q2135*H2135</f>
        <v>0</v>
      </c>
      <c r="S2135" s="206">
        <v>0</v>
      </c>
      <c r="T2135" s="207">
        <f>S2135*H2135</f>
        <v>0</v>
      </c>
      <c r="U2135" s="32"/>
      <c r="V2135" s="32"/>
      <c r="W2135" s="32"/>
      <c r="X2135" s="32"/>
      <c r="Y2135" s="32"/>
      <c r="Z2135" s="32"/>
      <c r="AA2135" s="32"/>
      <c r="AB2135" s="32"/>
      <c r="AC2135" s="32"/>
      <c r="AD2135" s="32"/>
      <c r="AE2135" s="32"/>
      <c r="AR2135" s="208" t="s">
        <v>112</v>
      </c>
      <c r="AT2135" s="208" t="s">
        <v>108</v>
      </c>
      <c r="AU2135" s="208" t="s">
        <v>76</v>
      </c>
      <c r="AY2135" s="11" t="s">
        <v>113</v>
      </c>
      <c r="BE2135" s="209">
        <f>IF(N2135="základní",J2135,0)</f>
        <v>0</v>
      </c>
      <c r="BF2135" s="209">
        <f>IF(N2135="snížená",J2135,0)</f>
        <v>0</v>
      </c>
      <c r="BG2135" s="209">
        <f>IF(N2135="zákl. přenesená",J2135,0)</f>
        <v>0</v>
      </c>
      <c r="BH2135" s="209">
        <f>IF(N2135="sníž. přenesená",J2135,0)</f>
        <v>0</v>
      </c>
      <c r="BI2135" s="209">
        <f>IF(N2135="nulová",J2135,0)</f>
        <v>0</v>
      </c>
      <c r="BJ2135" s="11" t="s">
        <v>84</v>
      </c>
      <c r="BK2135" s="209">
        <f>ROUND(I2135*H2135,2)</f>
        <v>0</v>
      </c>
      <c r="BL2135" s="11" t="s">
        <v>112</v>
      </c>
      <c r="BM2135" s="208" t="s">
        <v>3645</v>
      </c>
    </row>
    <row r="2136" s="2" customFormat="1">
      <c r="A2136" s="32"/>
      <c r="B2136" s="33"/>
      <c r="C2136" s="34"/>
      <c r="D2136" s="210" t="s">
        <v>115</v>
      </c>
      <c r="E2136" s="34"/>
      <c r="F2136" s="211" t="s">
        <v>3646</v>
      </c>
      <c r="G2136" s="34"/>
      <c r="H2136" s="34"/>
      <c r="I2136" s="134"/>
      <c r="J2136" s="34"/>
      <c r="K2136" s="34"/>
      <c r="L2136" s="38"/>
      <c r="M2136" s="212"/>
      <c r="N2136" s="213"/>
      <c r="O2136" s="85"/>
      <c r="P2136" s="85"/>
      <c r="Q2136" s="85"/>
      <c r="R2136" s="85"/>
      <c r="S2136" s="85"/>
      <c r="T2136" s="86"/>
      <c r="U2136" s="32"/>
      <c r="V2136" s="32"/>
      <c r="W2136" s="32"/>
      <c r="X2136" s="32"/>
      <c r="Y2136" s="32"/>
      <c r="Z2136" s="32"/>
      <c r="AA2136" s="32"/>
      <c r="AB2136" s="32"/>
      <c r="AC2136" s="32"/>
      <c r="AD2136" s="32"/>
      <c r="AE2136" s="32"/>
      <c r="AT2136" s="11" t="s">
        <v>115</v>
      </c>
      <c r="AU2136" s="11" t="s">
        <v>76</v>
      </c>
    </row>
    <row r="2137" s="2" customFormat="1">
      <c r="A2137" s="32"/>
      <c r="B2137" s="33"/>
      <c r="C2137" s="34"/>
      <c r="D2137" s="210" t="s">
        <v>117</v>
      </c>
      <c r="E2137" s="34"/>
      <c r="F2137" s="214" t="s">
        <v>3631</v>
      </c>
      <c r="G2137" s="34"/>
      <c r="H2137" s="34"/>
      <c r="I2137" s="134"/>
      <c r="J2137" s="34"/>
      <c r="K2137" s="34"/>
      <c r="L2137" s="38"/>
      <c r="M2137" s="212"/>
      <c r="N2137" s="213"/>
      <c r="O2137" s="85"/>
      <c r="P2137" s="85"/>
      <c r="Q2137" s="85"/>
      <c r="R2137" s="85"/>
      <c r="S2137" s="85"/>
      <c r="T2137" s="86"/>
      <c r="U2137" s="32"/>
      <c r="V2137" s="32"/>
      <c r="W2137" s="32"/>
      <c r="X2137" s="32"/>
      <c r="Y2137" s="32"/>
      <c r="Z2137" s="32"/>
      <c r="AA2137" s="32"/>
      <c r="AB2137" s="32"/>
      <c r="AC2137" s="32"/>
      <c r="AD2137" s="32"/>
      <c r="AE2137" s="32"/>
      <c r="AT2137" s="11" t="s">
        <v>117</v>
      </c>
      <c r="AU2137" s="11" t="s">
        <v>76</v>
      </c>
    </row>
    <row r="2138" s="2" customFormat="1" ht="16.5" customHeight="1">
      <c r="A2138" s="32"/>
      <c r="B2138" s="33"/>
      <c r="C2138" s="196" t="s">
        <v>3647</v>
      </c>
      <c r="D2138" s="196" t="s">
        <v>108</v>
      </c>
      <c r="E2138" s="197" t="s">
        <v>3648</v>
      </c>
      <c r="F2138" s="198" t="s">
        <v>3649</v>
      </c>
      <c r="G2138" s="199" t="s">
        <v>121</v>
      </c>
      <c r="H2138" s="200">
        <v>2</v>
      </c>
      <c r="I2138" s="201"/>
      <c r="J2138" s="202">
        <f>ROUND(I2138*H2138,2)</f>
        <v>0</v>
      </c>
      <c r="K2138" s="203"/>
      <c r="L2138" s="38"/>
      <c r="M2138" s="204" t="s">
        <v>1</v>
      </c>
      <c r="N2138" s="205" t="s">
        <v>41</v>
      </c>
      <c r="O2138" s="85"/>
      <c r="P2138" s="206">
        <f>O2138*H2138</f>
        <v>0</v>
      </c>
      <c r="Q2138" s="206">
        <v>0</v>
      </c>
      <c r="R2138" s="206">
        <f>Q2138*H2138</f>
        <v>0</v>
      </c>
      <c r="S2138" s="206">
        <v>0</v>
      </c>
      <c r="T2138" s="207">
        <f>S2138*H2138</f>
        <v>0</v>
      </c>
      <c r="U2138" s="32"/>
      <c r="V2138" s="32"/>
      <c r="W2138" s="32"/>
      <c r="X2138" s="32"/>
      <c r="Y2138" s="32"/>
      <c r="Z2138" s="32"/>
      <c r="AA2138" s="32"/>
      <c r="AB2138" s="32"/>
      <c r="AC2138" s="32"/>
      <c r="AD2138" s="32"/>
      <c r="AE2138" s="32"/>
      <c r="AR2138" s="208" t="s">
        <v>112</v>
      </c>
      <c r="AT2138" s="208" t="s">
        <v>108</v>
      </c>
      <c r="AU2138" s="208" t="s">
        <v>76</v>
      </c>
      <c r="AY2138" s="11" t="s">
        <v>113</v>
      </c>
      <c r="BE2138" s="209">
        <f>IF(N2138="základní",J2138,0)</f>
        <v>0</v>
      </c>
      <c r="BF2138" s="209">
        <f>IF(N2138="snížená",J2138,0)</f>
        <v>0</v>
      </c>
      <c r="BG2138" s="209">
        <f>IF(N2138="zákl. přenesená",J2138,0)</f>
        <v>0</v>
      </c>
      <c r="BH2138" s="209">
        <f>IF(N2138="sníž. přenesená",J2138,0)</f>
        <v>0</v>
      </c>
      <c r="BI2138" s="209">
        <f>IF(N2138="nulová",J2138,0)</f>
        <v>0</v>
      </c>
      <c r="BJ2138" s="11" t="s">
        <v>84</v>
      </c>
      <c r="BK2138" s="209">
        <f>ROUND(I2138*H2138,2)</f>
        <v>0</v>
      </c>
      <c r="BL2138" s="11" t="s">
        <v>112</v>
      </c>
      <c r="BM2138" s="208" t="s">
        <v>3650</v>
      </c>
    </row>
    <row r="2139" s="2" customFormat="1">
      <c r="A2139" s="32"/>
      <c r="B2139" s="33"/>
      <c r="C2139" s="34"/>
      <c r="D2139" s="210" t="s">
        <v>115</v>
      </c>
      <c r="E2139" s="34"/>
      <c r="F2139" s="211" t="s">
        <v>3651</v>
      </c>
      <c r="G2139" s="34"/>
      <c r="H2139" s="34"/>
      <c r="I2139" s="134"/>
      <c r="J2139" s="34"/>
      <c r="K2139" s="34"/>
      <c r="L2139" s="38"/>
      <c r="M2139" s="212"/>
      <c r="N2139" s="213"/>
      <c r="O2139" s="85"/>
      <c r="P2139" s="85"/>
      <c r="Q2139" s="85"/>
      <c r="R2139" s="85"/>
      <c r="S2139" s="85"/>
      <c r="T2139" s="86"/>
      <c r="U2139" s="32"/>
      <c r="V2139" s="32"/>
      <c r="W2139" s="32"/>
      <c r="X2139" s="32"/>
      <c r="Y2139" s="32"/>
      <c r="Z2139" s="32"/>
      <c r="AA2139" s="32"/>
      <c r="AB2139" s="32"/>
      <c r="AC2139" s="32"/>
      <c r="AD2139" s="32"/>
      <c r="AE2139" s="32"/>
      <c r="AT2139" s="11" t="s">
        <v>115</v>
      </c>
      <c r="AU2139" s="11" t="s">
        <v>76</v>
      </c>
    </row>
    <row r="2140" s="2" customFormat="1">
      <c r="A2140" s="32"/>
      <c r="B2140" s="33"/>
      <c r="C2140" s="34"/>
      <c r="D2140" s="210" t="s">
        <v>117</v>
      </c>
      <c r="E2140" s="34"/>
      <c r="F2140" s="214" t="s">
        <v>3631</v>
      </c>
      <c r="G2140" s="34"/>
      <c r="H2140" s="34"/>
      <c r="I2140" s="134"/>
      <c r="J2140" s="34"/>
      <c r="K2140" s="34"/>
      <c r="L2140" s="38"/>
      <c r="M2140" s="212"/>
      <c r="N2140" s="213"/>
      <c r="O2140" s="85"/>
      <c r="P2140" s="85"/>
      <c r="Q2140" s="85"/>
      <c r="R2140" s="85"/>
      <c r="S2140" s="85"/>
      <c r="T2140" s="86"/>
      <c r="U2140" s="32"/>
      <c r="V2140" s="32"/>
      <c r="W2140" s="32"/>
      <c r="X2140" s="32"/>
      <c r="Y2140" s="32"/>
      <c r="Z2140" s="32"/>
      <c r="AA2140" s="32"/>
      <c r="AB2140" s="32"/>
      <c r="AC2140" s="32"/>
      <c r="AD2140" s="32"/>
      <c r="AE2140" s="32"/>
      <c r="AT2140" s="11" t="s">
        <v>117</v>
      </c>
      <c r="AU2140" s="11" t="s">
        <v>76</v>
      </c>
    </row>
    <row r="2141" s="2" customFormat="1" ht="16.5" customHeight="1">
      <c r="A2141" s="32"/>
      <c r="B2141" s="33"/>
      <c r="C2141" s="196" t="s">
        <v>3652</v>
      </c>
      <c r="D2141" s="196" t="s">
        <v>108</v>
      </c>
      <c r="E2141" s="197" t="s">
        <v>3653</v>
      </c>
      <c r="F2141" s="198" t="s">
        <v>3654</v>
      </c>
      <c r="G2141" s="199" t="s">
        <v>121</v>
      </c>
      <c r="H2141" s="200">
        <v>2</v>
      </c>
      <c r="I2141" s="201"/>
      <c r="J2141" s="202">
        <f>ROUND(I2141*H2141,2)</f>
        <v>0</v>
      </c>
      <c r="K2141" s="203"/>
      <c r="L2141" s="38"/>
      <c r="M2141" s="204" t="s">
        <v>1</v>
      </c>
      <c r="N2141" s="205" t="s">
        <v>41</v>
      </c>
      <c r="O2141" s="85"/>
      <c r="P2141" s="206">
        <f>O2141*H2141</f>
        <v>0</v>
      </c>
      <c r="Q2141" s="206">
        <v>0</v>
      </c>
      <c r="R2141" s="206">
        <f>Q2141*H2141</f>
        <v>0</v>
      </c>
      <c r="S2141" s="206">
        <v>0</v>
      </c>
      <c r="T2141" s="207">
        <f>S2141*H2141</f>
        <v>0</v>
      </c>
      <c r="U2141" s="32"/>
      <c r="V2141" s="32"/>
      <c r="W2141" s="32"/>
      <c r="X2141" s="32"/>
      <c r="Y2141" s="32"/>
      <c r="Z2141" s="32"/>
      <c r="AA2141" s="32"/>
      <c r="AB2141" s="32"/>
      <c r="AC2141" s="32"/>
      <c r="AD2141" s="32"/>
      <c r="AE2141" s="32"/>
      <c r="AR2141" s="208" t="s">
        <v>112</v>
      </c>
      <c r="AT2141" s="208" t="s">
        <v>108</v>
      </c>
      <c r="AU2141" s="208" t="s">
        <v>76</v>
      </c>
      <c r="AY2141" s="11" t="s">
        <v>113</v>
      </c>
      <c r="BE2141" s="209">
        <f>IF(N2141="základní",J2141,0)</f>
        <v>0</v>
      </c>
      <c r="BF2141" s="209">
        <f>IF(N2141="snížená",J2141,0)</f>
        <v>0</v>
      </c>
      <c r="BG2141" s="209">
        <f>IF(N2141="zákl. přenesená",J2141,0)</f>
        <v>0</v>
      </c>
      <c r="BH2141" s="209">
        <f>IF(N2141="sníž. přenesená",J2141,0)</f>
        <v>0</v>
      </c>
      <c r="BI2141" s="209">
        <f>IF(N2141="nulová",J2141,0)</f>
        <v>0</v>
      </c>
      <c r="BJ2141" s="11" t="s">
        <v>84</v>
      </c>
      <c r="BK2141" s="209">
        <f>ROUND(I2141*H2141,2)</f>
        <v>0</v>
      </c>
      <c r="BL2141" s="11" t="s">
        <v>112</v>
      </c>
      <c r="BM2141" s="208" t="s">
        <v>3655</v>
      </c>
    </row>
    <row r="2142" s="2" customFormat="1">
      <c r="A2142" s="32"/>
      <c r="B2142" s="33"/>
      <c r="C2142" s="34"/>
      <c r="D2142" s="210" t="s">
        <v>115</v>
      </c>
      <c r="E2142" s="34"/>
      <c r="F2142" s="211" t="s">
        <v>3656</v>
      </c>
      <c r="G2142" s="34"/>
      <c r="H2142" s="34"/>
      <c r="I2142" s="134"/>
      <c r="J2142" s="34"/>
      <c r="K2142" s="34"/>
      <c r="L2142" s="38"/>
      <c r="M2142" s="212"/>
      <c r="N2142" s="213"/>
      <c r="O2142" s="85"/>
      <c r="P2142" s="85"/>
      <c r="Q2142" s="85"/>
      <c r="R2142" s="85"/>
      <c r="S2142" s="85"/>
      <c r="T2142" s="86"/>
      <c r="U2142" s="32"/>
      <c r="V2142" s="32"/>
      <c r="W2142" s="32"/>
      <c r="X2142" s="32"/>
      <c r="Y2142" s="32"/>
      <c r="Z2142" s="32"/>
      <c r="AA2142" s="32"/>
      <c r="AB2142" s="32"/>
      <c r="AC2142" s="32"/>
      <c r="AD2142" s="32"/>
      <c r="AE2142" s="32"/>
      <c r="AT2142" s="11" t="s">
        <v>115</v>
      </c>
      <c r="AU2142" s="11" t="s">
        <v>76</v>
      </c>
    </row>
    <row r="2143" s="2" customFormat="1">
      <c r="A2143" s="32"/>
      <c r="B2143" s="33"/>
      <c r="C2143" s="34"/>
      <c r="D2143" s="210" t="s">
        <v>117</v>
      </c>
      <c r="E2143" s="34"/>
      <c r="F2143" s="214" t="s">
        <v>3631</v>
      </c>
      <c r="G2143" s="34"/>
      <c r="H2143" s="34"/>
      <c r="I2143" s="134"/>
      <c r="J2143" s="34"/>
      <c r="K2143" s="34"/>
      <c r="L2143" s="38"/>
      <c r="M2143" s="212"/>
      <c r="N2143" s="213"/>
      <c r="O2143" s="85"/>
      <c r="P2143" s="85"/>
      <c r="Q2143" s="85"/>
      <c r="R2143" s="85"/>
      <c r="S2143" s="85"/>
      <c r="T2143" s="86"/>
      <c r="U2143" s="32"/>
      <c r="V2143" s="32"/>
      <c r="W2143" s="32"/>
      <c r="X2143" s="32"/>
      <c r="Y2143" s="32"/>
      <c r="Z2143" s="32"/>
      <c r="AA2143" s="32"/>
      <c r="AB2143" s="32"/>
      <c r="AC2143" s="32"/>
      <c r="AD2143" s="32"/>
      <c r="AE2143" s="32"/>
      <c r="AT2143" s="11" t="s">
        <v>117</v>
      </c>
      <c r="AU2143" s="11" t="s">
        <v>76</v>
      </c>
    </row>
    <row r="2144" s="2" customFormat="1" ht="16.5" customHeight="1">
      <c r="A2144" s="32"/>
      <c r="B2144" s="33"/>
      <c r="C2144" s="196" t="s">
        <v>3657</v>
      </c>
      <c r="D2144" s="196" t="s">
        <v>108</v>
      </c>
      <c r="E2144" s="197" t="s">
        <v>3658</v>
      </c>
      <c r="F2144" s="198" t="s">
        <v>3659</v>
      </c>
      <c r="G2144" s="199" t="s">
        <v>121</v>
      </c>
      <c r="H2144" s="200">
        <v>2</v>
      </c>
      <c r="I2144" s="201"/>
      <c r="J2144" s="202">
        <f>ROUND(I2144*H2144,2)</f>
        <v>0</v>
      </c>
      <c r="K2144" s="203"/>
      <c r="L2144" s="38"/>
      <c r="M2144" s="204" t="s">
        <v>1</v>
      </c>
      <c r="N2144" s="205" t="s">
        <v>41</v>
      </c>
      <c r="O2144" s="85"/>
      <c r="P2144" s="206">
        <f>O2144*H2144</f>
        <v>0</v>
      </c>
      <c r="Q2144" s="206">
        <v>0</v>
      </c>
      <c r="R2144" s="206">
        <f>Q2144*H2144</f>
        <v>0</v>
      </c>
      <c r="S2144" s="206">
        <v>0</v>
      </c>
      <c r="T2144" s="207">
        <f>S2144*H2144</f>
        <v>0</v>
      </c>
      <c r="U2144" s="32"/>
      <c r="V2144" s="32"/>
      <c r="W2144" s="32"/>
      <c r="X2144" s="32"/>
      <c r="Y2144" s="32"/>
      <c r="Z2144" s="32"/>
      <c r="AA2144" s="32"/>
      <c r="AB2144" s="32"/>
      <c r="AC2144" s="32"/>
      <c r="AD2144" s="32"/>
      <c r="AE2144" s="32"/>
      <c r="AR2144" s="208" t="s">
        <v>112</v>
      </c>
      <c r="AT2144" s="208" t="s">
        <v>108</v>
      </c>
      <c r="AU2144" s="208" t="s">
        <v>76</v>
      </c>
      <c r="AY2144" s="11" t="s">
        <v>113</v>
      </c>
      <c r="BE2144" s="209">
        <f>IF(N2144="základní",J2144,0)</f>
        <v>0</v>
      </c>
      <c r="BF2144" s="209">
        <f>IF(N2144="snížená",J2144,0)</f>
        <v>0</v>
      </c>
      <c r="BG2144" s="209">
        <f>IF(N2144="zákl. přenesená",J2144,0)</f>
        <v>0</v>
      </c>
      <c r="BH2144" s="209">
        <f>IF(N2144="sníž. přenesená",J2144,0)</f>
        <v>0</v>
      </c>
      <c r="BI2144" s="209">
        <f>IF(N2144="nulová",J2144,0)</f>
        <v>0</v>
      </c>
      <c r="BJ2144" s="11" t="s">
        <v>84</v>
      </c>
      <c r="BK2144" s="209">
        <f>ROUND(I2144*H2144,2)</f>
        <v>0</v>
      </c>
      <c r="BL2144" s="11" t="s">
        <v>112</v>
      </c>
      <c r="BM2144" s="208" t="s">
        <v>3660</v>
      </c>
    </row>
    <row r="2145" s="2" customFormat="1">
      <c r="A2145" s="32"/>
      <c r="B2145" s="33"/>
      <c r="C2145" s="34"/>
      <c r="D2145" s="210" t="s">
        <v>115</v>
      </c>
      <c r="E2145" s="34"/>
      <c r="F2145" s="211" t="s">
        <v>3661</v>
      </c>
      <c r="G2145" s="34"/>
      <c r="H2145" s="34"/>
      <c r="I2145" s="134"/>
      <c r="J2145" s="34"/>
      <c r="K2145" s="34"/>
      <c r="L2145" s="38"/>
      <c r="M2145" s="212"/>
      <c r="N2145" s="213"/>
      <c r="O2145" s="85"/>
      <c r="P2145" s="85"/>
      <c r="Q2145" s="85"/>
      <c r="R2145" s="85"/>
      <c r="S2145" s="85"/>
      <c r="T2145" s="86"/>
      <c r="U2145" s="32"/>
      <c r="V2145" s="32"/>
      <c r="W2145" s="32"/>
      <c r="X2145" s="32"/>
      <c r="Y2145" s="32"/>
      <c r="Z2145" s="32"/>
      <c r="AA2145" s="32"/>
      <c r="AB2145" s="32"/>
      <c r="AC2145" s="32"/>
      <c r="AD2145" s="32"/>
      <c r="AE2145" s="32"/>
      <c r="AT2145" s="11" t="s">
        <v>115</v>
      </c>
      <c r="AU2145" s="11" t="s">
        <v>76</v>
      </c>
    </row>
    <row r="2146" s="2" customFormat="1">
      <c r="A2146" s="32"/>
      <c r="B2146" s="33"/>
      <c r="C2146" s="34"/>
      <c r="D2146" s="210" t="s">
        <v>117</v>
      </c>
      <c r="E2146" s="34"/>
      <c r="F2146" s="214" t="s">
        <v>3631</v>
      </c>
      <c r="G2146" s="34"/>
      <c r="H2146" s="34"/>
      <c r="I2146" s="134"/>
      <c r="J2146" s="34"/>
      <c r="K2146" s="34"/>
      <c r="L2146" s="38"/>
      <c r="M2146" s="212"/>
      <c r="N2146" s="213"/>
      <c r="O2146" s="85"/>
      <c r="P2146" s="85"/>
      <c r="Q2146" s="85"/>
      <c r="R2146" s="85"/>
      <c r="S2146" s="85"/>
      <c r="T2146" s="86"/>
      <c r="U2146" s="32"/>
      <c r="V2146" s="32"/>
      <c r="W2146" s="32"/>
      <c r="X2146" s="32"/>
      <c r="Y2146" s="32"/>
      <c r="Z2146" s="32"/>
      <c r="AA2146" s="32"/>
      <c r="AB2146" s="32"/>
      <c r="AC2146" s="32"/>
      <c r="AD2146" s="32"/>
      <c r="AE2146" s="32"/>
      <c r="AT2146" s="11" t="s">
        <v>117</v>
      </c>
      <c r="AU2146" s="11" t="s">
        <v>76</v>
      </c>
    </row>
    <row r="2147" s="2" customFormat="1" ht="16.5" customHeight="1">
      <c r="A2147" s="32"/>
      <c r="B2147" s="33"/>
      <c r="C2147" s="196" t="s">
        <v>3662</v>
      </c>
      <c r="D2147" s="196" t="s">
        <v>108</v>
      </c>
      <c r="E2147" s="197" t="s">
        <v>3663</v>
      </c>
      <c r="F2147" s="198" t="s">
        <v>3664</v>
      </c>
      <c r="G2147" s="199" t="s">
        <v>121</v>
      </c>
      <c r="H2147" s="200">
        <v>2</v>
      </c>
      <c r="I2147" s="201"/>
      <c r="J2147" s="202">
        <f>ROUND(I2147*H2147,2)</f>
        <v>0</v>
      </c>
      <c r="K2147" s="203"/>
      <c r="L2147" s="38"/>
      <c r="M2147" s="204" t="s">
        <v>1</v>
      </c>
      <c r="N2147" s="205" t="s">
        <v>41</v>
      </c>
      <c r="O2147" s="85"/>
      <c r="P2147" s="206">
        <f>O2147*H2147</f>
        <v>0</v>
      </c>
      <c r="Q2147" s="206">
        <v>0</v>
      </c>
      <c r="R2147" s="206">
        <f>Q2147*H2147</f>
        <v>0</v>
      </c>
      <c r="S2147" s="206">
        <v>0</v>
      </c>
      <c r="T2147" s="207">
        <f>S2147*H2147</f>
        <v>0</v>
      </c>
      <c r="U2147" s="32"/>
      <c r="V2147" s="32"/>
      <c r="W2147" s="32"/>
      <c r="X2147" s="32"/>
      <c r="Y2147" s="32"/>
      <c r="Z2147" s="32"/>
      <c r="AA2147" s="32"/>
      <c r="AB2147" s="32"/>
      <c r="AC2147" s="32"/>
      <c r="AD2147" s="32"/>
      <c r="AE2147" s="32"/>
      <c r="AR2147" s="208" t="s">
        <v>112</v>
      </c>
      <c r="AT2147" s="208" t="s">
        <v>108</v>
      </c>
      <c r="AU2147" s="208" t="s">
        <v>76</v>
      </c>
      <c r="AY2147" s="11" t="s">
        <v>113</v>
      </c>
      <c r="BE2147" s="209">
        <f>IF(N2147="základní",J2147,0)</f>
        <v>0</v>
      </c>
      <c r="BF2147" s="209">
        <f>IF(N2147="snížená",J2147,0)</f>
        <v>0</v>
      </c>
      <c r="BG2147" s="209">
        <f>IF(N2147="zákl. přenesená",J2147,0)</f>
        <v>0</v>
      </c>
      <c r="BH2147" s="209">
        <f>IF(N2147="sníž. přenesená",J2147,0)</f>
        <v>0</v>
      </c>
      <c r="BI2147" s="209">
        <f>IF(N2147="nulová",J2147,0)</f>
        <v>0</v>
      </c>
      <c r="BJ2147" s="11" t="s">
        <v>84</v>
      </c>
      <c r="BK2147" s="209">
        <f>ROUND(I2147*H2147,2)</f>
        <v>0</v>
      </c>
      <c r="BL2147" s="11" t="s">
        <v>112</v>
      </c>
      <c r="BM2147" s="208" t="s">
        <v>3665</v>
      </c>
    </row>
    <row r="2148" s="2" customFormat="1">
      <c r="A2148" s="32"/>
      <c r="B2148" s="33"/>
      <c r="C2148" s="34"/>
      <c r="D2148" s="210" t="s">
        <v>115</v>
      </c>
      <c r="E2148" s="34"/>
      <c r="F2148" s="211" t="s">
        <v>3666</v>
      </c>
      <c r="G2148" s="34"/>
      <c r="H2148" s="34"/>
      <c r="I2148" s="134"/>
      <c r="J2148" s="34"/>
      <c r="K2148" s="34"/>
      <c r="L2148" s="38"/>
      <c r="M2148" s="212"/>
      <c r="N2148" s="213"/>
      <c r="O2148" s="85"/>
      <c r="P2148" s="85"/>
      <c r="Q2148" s="85"/>
      <c r="R2148" s="85"/>
      <c r="S2148" s="85"/>
      <c r="T2148" s="86"/>
      <c r="U2148" s="32"/>
      <c r="V2148" s="32"/>
      <c r="W2148" s="32"/>
      <c r="X2148" s="32"/>
      <c r="Y2148" s="32"/>
      <c r="Z2148" s="32"/>
      <c r="AA2148" s="32"/>
      <c r="AB2148" s="32"/>
      <c r="AC2148" s="32"/>
      <c r="AD2148" s="32"/>
      <c r="AE2148" s="32"/>
      <c r="AT2148" s="11" t="s">
        <v>115</v>
      </c>
      <c r="AU2148" s="11" t="s">
        <v>76</v>
      </c>
    </row>
    <row r="2149" s="2" customFormat="1">
      <c r="A2149" s="32"/>
      <c r="B2149" s="33"/>
      <c r="C2149" s="34"/>
      <c r="D2149" s="210" t="s">
        <v>117</v>
      </c>
      <c r="E2149" s="34"/>
      <c r="F2149" s="214" t="s">
        <v>3631</v>
      </c>
      <c r="G2149" s="34"/>
      <c r="H2149" s="34"/>
      <c r="I2149" s="134"/>
      <c r="J2149" s="34"/>
      <c r="K2149" s="34"/>
      <c r="L2149" s="38"/>
      <c r="M2149" s="212"/>
      <c r="N2149" s="213"/>
      <c r="O2149" s="85"/>
      <c r="P2149" s="85"/>
      <c r="Q2149" s="85"/>
      <c r="R2149" s="85"/>
      <c r="S2149" s="85"/>
      <c r="T2149" s="86"/>
      <c r="U2149" s="32"/>
      <c r="V2149" s="32"/>
      <c r="W2149" s="32"/>
      <c r="X2149" s="32"/>
      <c r="Y2149" s="32"/>
      <c r="Z2149" s="32"/>
      <c r="AA2149" s="32"/>
      <c r="AB2149" s="32"/>
      <c r="AC2149" s="32"/>
      <c r="AD2149" s="32"/>
      <c r="AE2149" s="32"/>
      <c r="AT2149" s="11" t="s">
        <v>117</v>
      </c>
      <c r="AU2149" s="11" t="s">
        <v>76</v>
      </c>
    </row>
    <row r="2150" s="2" customFormat="1" ht="16.5" customHeight="1">
      <c r="A2150" s="32"/>
      <c r="B2150" s="33"/>
      <c r="C2150" s="196" t="s">
        <v>3667</v>
      </c>
      <c r="D2150" s="196" t="s">
        <v>108</v>
      </c>
      <c r="E2150" s="197" t="s">
        <v>3668</v>
      </c>
      <c r="F2150" s="198" t="s">
        <v>3669</v>
      </c>
      <c r="G2150" s="199" t="s">
        <v>571</v>
      </c>
      <c r="H2150" s="200">
        <v>300</v>
      </c>
      <c r="I2150" s="201"/>
      <c r="J2150" s="202">
        <f>ROUND(I2150*H2150,2)</f>
        <v>0</v>
      </c>
      <c r="K2150" s="203"/>
      <c r="L2150" s="38"/>
      <c r="M2150" s="204" t="s">
        <v>1</v>
      </c>
      <c r="N2150" s="205" t="s">
        <v>41</v>
      </c>
      <c r="O2150" s="85"/>
      <c r="P2150" s="206">
        <f>O2150*H2150</f>
        <v>0</v>
      </c>
      <c r="Q2150" s="206">
        <v>0</v>
      </c>
      <c r="R2150" s="206">
        <f>Q2150*H2150</f>
        <v>0</v>
      </c>
      <c r="S2150" s="206">
        <v>0</v>
      </c>
      <c r="T2150" s="207">
        <f>S2150*H2150</f>
        <v>0</v>
      </c>
      <c r="U2150" s="32"/>
      <c r="V2150" s="32"/>
      <c r="W2150" s="32"/>
      <c r="X2150" s="32"/>
      <c r="Y2150" s="32"/>
      <c r="Z2150" s="32"/>
      <c r="AA2150" s="32"/>
      <c r="AB2150" s="32"/>
      <c r="AC2150" s="32"/>
      <c r="AD2150" s="32"/>
      <c r="AE2150" s="32"/>
      <c r="AR2150" s="208" t="s">
        <v>112</v>
      </c>
      <c r="AT2150" s="208" t="s">
        <v>108</v>
      </c>
      <c r="AU2150" s="208" t="s">
        <v>76</v>
      </c>
      <c r="AY2150" s="11" t="s">
        <v>113</v>
      </c>
      <c r="BE2150" s="209">
        <f>IF(N2150="základní",J2150,0)</f>
        <v>0</v>
      </c>
      <c r="BF2150" s="209">
        <f>IF(N2150="snížená",J2150,0)</f>
        <v>0</v>
      </c>
      <c r="BG2150" s="209">
        <f>IF(N2150="zákl. přenesená",J2150,0)</f>
        <v>0</v>
      </c>
      <c r="BH2150" s="209">
        <f>IF(N2150="sníž. přenesená",J2150,0)</f>
        <v>0</v>
      </c>
      <c r="BI2150" s="209">
        <f>IF(N2150="nulová",J2150,0)</f>
        <v>0</v>
      </c>
      <c r="BJ2150" s="11" t="s">
        <v>84</v>
      </c>
      <c r="BK2150" s="209">
        <f>ROUND(I2150*H2150,2)</f>
        <v>0</v>
      </c>
      <c r="BL2150" s="11" t="s">
        <v>112</v>
      </c>
      <c r="BM2150" s="208" t="s">
        <v>3670</v>
      </c>
    </row>
    <row r="2151" s="2" customFormat="1">
      <c r="A2151" s="32"/>
      <c r="B2151" s="33"/>
      <c r="C2151" s="34"/>
      <c r="D2151" s="210" t="s">
        <v>115</v>
      </c>
      <c r="E2151" s="34"/>
      <c r="F2151" s="211" t="s">
        <v>3671</v>
      </c>
      <c r="G2151" s="34"/>
      <c r="H2151" s="34"/>
      <c r="I2151" s="134"/>
      <c r="J2151" s="34"/>
      <c r="K2151" s="34"/>
      <c r="L2151" s="38"/>
      <c r="M2151" s="212"/>
      <c r="N2151" s="213"/>
      <c r="O2151" s="85"/>
      <c r="P2151" s="85"/>
      <c r="Q2151" s="85"/>
      <c r="R2151" s="85"/>
      <c r="S2151" s="85"/>
      <c r="T2151" s="86"/>
      <c r="U2151" s="32"/>
      <c r="V2151" s="32"/>
      <c r="W2151" s="32"/>
      <c r="X2151" s="32"/>
      <c r="Y2151" s="32"/>
      <c r="Z2151" s="32"/>
      <c r="AA2151" s="32"/>
      <c r="AB2151" s="32"/>
      <c r="AC2151" s="32"/>
      <c r="AD2151" s="32"/>
      <c r="AE2151" s="32"/>
      <c r="AT2151" s="11" t="s">
        <v>115</v>
      </c>
      <c r="AU2151" s="11" t="s">
        <v>76</v>
      </c>
    </row>
    <row r="2152" s="2" customFormat="1">
      <c r="A2152" s="32"/>
      <c r="B2152" s="33"/>
      <c r="C2152" s="34"/>
      <c r="D2152" s="210" t="s">
        <v>117</v>
      </c>
      <c r="E2152" s="34"/>
      <c r="F2152" s="214" t="s">
        <v>3672</v>
      </c>
      <c r="G2152" s="34"/>
      <c r="H2152" s="34"/>
      <c r="I2152" s="134"/>
      <c r="J2152" s="34"/>
      <c r="K2152" s="34"/>
      <c r="L2152" s="38"/>
      <c r="M2152" s="212"/>
      <c r="N2152" s="213"/>
      <c r="O2152" s="85"/>
      <c r="P2152" s="85"/>
      <c r="Q2152" s="85"/>
      <c r="R2152" s="85"/>
      <c r="S2152" s="85"/>
      <c r="T2152" s="86"/>
      <c r="U2152" s="32"/>
      <c r="V2152" s="32"/>
      <c r="W2152" s="32"/>
      <c r="X2152" s="32"/>
      <c r="Y2152" s="32"/>
      <c r="Z2152" s="32"/>
      <c r="AA2152" s="32"/>
      <c r="AB2152" s="32"/>
      <c r="AC2152" s="32"/>
      <c r="AD2152" s="32"/>
      <c r="AE2152" s="32"/>
      <c r="AT2152" s="11" t="s">
        <v>117</v>
      </c>
      <c r="AU2152" s="11" t="s">
        <v>76</v>
      </c>
    </row>
    <row r="2153" s="2" customFormat="1" ht="16.5" customHeight="1">
      <c r="A2153" s="32"/>
      <c r="B2153" s="33"/>
      <c r="C2153" s="196" t="s">
        <v>3673</v>
      </c>
      <c r="D2153" s="196" t="s">
        <v>108</v>
      </c>
      <c r="E2153" s="197" t="s">
        <v>3674</v>
      </c>
      <c r="F2153" s="198" t="s">
        <v>3675</v>
      </c>
      <c r="G2153" s="199" t="s">
        <v>571</v>
      </c>
      <c r="H2153" s="200">
        <v>50</v>
      </c>
      <c r="I2153" s="201"/>
      <c r="J2153" s="202">
        <f>ROUND(I2153*H2153,2)</f>
        <v>0</v>
      </c>
      <c r="K2153" s="203"/>
      <c r="L2153" s="38"/>
      <c r="M2153" s="204" t="s">
        <v>1</v>
      </c>
      <c r="N2153" s="205" t="s">
        <v>41</v>
      </c>
      <c r="O2153" s="85"/>
      <c r="P2153" s="206">
        <f>O2153*H2153</f>
        <v>0</v>
      </c>
      <c r="Q2153" s="206">
        <v>0</v>
      </c>
      <c r="R2153" s="206">
        <f>Q2153*H2153</f>
        <v>0</v>
      </c>
      <c r="S2153" s="206">
        <v>0</v>
      </c>
      <c r="T2153" s="207">
        <f>S2153*H2153</f>
        <v>0</v>
      </c>
      <c r="U2153" s="32"/>
      <c r="V2153" s="32"/>
      <c r="W2153" s="32"/>
      <c r="X2153" s="32"/>
      <c r="Y2153" s="32"/>
      <c r="Z2153" s="32"/>
      <c r="AA2153" s="32"/>
      <c r="AB2153" s="32"/>
      <c r="AC2153" s="32"/>
      <c r="AD2153" s="32"/>
      <c r="AE2153" s="32"/>
      <c r="AR2153" s="208" t="s">
        <v>112</v>
      </c>
      <c r="AT2153" s="208" t="s">
        <v>108</v>
      </c>
      <c r="AU2153" s="208" t="s">
        <v>76</v>
      </c>
      <c r="AY2153" s="11" t="s">
        <v>113</v>
      </c>
      <c r="BE2153" s="209">
        <f>IF(N2153="základní",J2153,0)</f>
        <v>0</v>
      </c>
      <c r="BF2153" s="209">
        <f>IF(N2153="snížená",J2153,0)</f>
        <v>0</v>
      </c>
      <c r="BG2153" s="209">
        <f>IF(N2153="zákl. přenesená",J2153,0)</f>
        <v>0</v>
      </c>
      <c r="BH2153" s="209">
        <f>IF(N2153="sníž. přenesená",J2153,0)</f>
        <v>0</v>
      </c>
      <c r="BI2153" s="209">
        <f>IF(N2153="nulová",J2153,0)</f>
        <v>0</v>
      </c>
      <c r="BJ2153" s="11" t="s">
        <v>84</v>
      </c>
      <c r="BK2153" s="209">
        <f>ROUND(I2153*H2153,2)</f>
        <v>0</v>
      </c>
      <c r="BL2153" s="11" t="s">
        <v>112</v>
      </c>
      <c r="BM2153" s="208" t="s">
        <v>3676</v>
      </c>
    </row>
    <row r="2154" s="2" customFormat="1">
      <c r="A2154" s="32"/>
      <c r="B2154" s="33"/>
      <c r="C2154" s="34"/>
      <c r="D2154" s="210" t="s">
        <v>115</v>
      </c>
      <c r="E2154" s="34"/>
      <c r="F2154" s="211" t="s">
        <v>3677</v>
      </c>
      <c r="G2154" s="34"/>
      <c r="H2154" s="34"/>
      <c r="I2154" s="134"/>
      <c r="J2154" s="34"/>
      <c r="K2154" s="34"/>
      <c r="L2154" s="38"/>
      <c r="M2154" s="212"/>
      <c r="N2154" s="213"/>
      <c r="O2154" s="85"/>
      <c r="P2154" s="85"/>
      <c r="Q2154" s="85"/>
      <c r="R2154" s="85"/>
      <c r="S2154" s="85"/>
      <c r="T2154" s="86"/>
      <c r="U2154" s="32"/>
      <c r="V2154" s="32"/>
      <c r="W2154" s="32"/>
      <c r="X2154" s="32"/>
      <c r="Y2154" s="32"/>
      <c r="Z2154" s="32"/>
      <c r="AA2154" s="32"/>
      <c r="AB2154" s="32"/>
      <c r="AC2154" s="32"/>
      <c r="AD2154" s="32"/>
      <c r="AE2154" s="32"/>
      <c r="AT2154" s="11" t="s">
        <v>115</v>
      </c>
      <c r="AU2154" s="11" t="s">
        <v>76</v>
      </c>
    </row>
    <row r="2155" s="2" customFormat="1">
      <c r="A2155" s="32"/>
      <c r="B2155" s="33"/>
      <c r="C2155" s="34"/>
      <c r="D2155" s="210" t="s">
        <v>117</v>
      </c>
      <c r="E2155" s="34"/>
      <c r="F2155" s="214" t="s">
        <v>3672</v>
      </c>
      <c r="G2155" s="34"/>
      <c r="H2155" s="34"/>
      <c r="I2155" s="134"/>
      <c r="J2155" s="34"/>
      <c r="K2155" s="34"/>
      <c r="L2155" s="38"/>
      <c r="M2155" s="212"/>
      <c r="N2155" s="213"/>
      <c r="O2155" s="85"/>
      <c r="P2155" s="85"/>
      <c r="Q2155" s="85"/>
      <c r="R2155" s="85"/>
      <c r="S2155" s="85"/>
      <c r="T2155" s="86"/>
      <c r="U2155" s="32"/>
      <c r="V2155" s="32"/>
      <c r="W2155" s="32"/>
      <c r="X2155" s="32"/>
      <c r="Y2155" s="32"/>
      <c r="Z2155" s="32"/>
      <c r="AA2155" s="32"/>
      <c r="AB2155" s="32"/>
      <c r="AC2155" s="32"/>
      <c r="AD2155" s="32"/>
      <c r="AE2155" s="32"/>
      <c r="AT2155" s="11" t="s">
        <v>117</v>
      </c>
      <c r="AU2155" s="11" t="s">
        <v>76</v>
      </c>
    </row>
    <row r="2156" s="2" customFormat="1" ht="16.5" customHeight="1">
      <c r="A2156" s="32"/>
      <c r="B2156" s="33"/>
      <c r="C2156" s="196" t="s">
        <v>3678</v>
      </c>
      <c r="D2156" s="196" t="s">
        <v>108</v>
      </c>
      <c r="E2156" s="197" t="s">
        <v>3679</v>
      </c>
      <c r="F2156" s="198" t="s">
        <v>3680</v>
      </c>
      <c r="G2156" s="199" t="s">
        <v>571</v>
      </c>
      <c r="H2156" s="200">
        <v>300</v>
      </c>
      <c r="I2156" s="201"/>
      <c r="J2156" s="202">
        <f>ROUND(I2156*H2156,2)</f>
        <v>0</v>
      </c>
      <c r="K2156" s="203"/>
      <c r="L2156" s="38"/>
      <c r="M2156" s="204" t="s">
        <v>1</v>
      </c>
      <c r="N2156" s="205" t="s">
        <v>41</v>
      </c>
      <c r="O2156" s="85"/>
      <c r="P2156" s="206">
        <f>O2156*H2156</f>
        <v>0</v>
      </c>
      <c r="Q2156" s="206">
        <v>0</v>
      </c>
      <c r="R2156" s="206">
        <f>Q2156*H2156</f>
        <v>0</v>
      </c>
      <c r="S2156" s="206">
        <v>0</v>
      </c>
      <c r="T2156" s="207">
        <f>S2156*H2156</f>
        <v>0</v>
      </c>
      <c r="U2156" s="32"/>
      <c r="V2156" s="32"/>
      <c r="W2156" s="32"/>
      <c r="X2156" s="32"/>
      <c r="Y2156" s="32"/>
      <c r="Z2156" s="32"/>
      <c r="AA2156" s="32"/>
      <c r="AB2156" s="32"/>
      <c r="AC2156" s="32"/>
      <c r="AD2156" s="32"/>
      <c r="AE2156" s="32"/>
      <c r="AR2156" s="208" t="s">
        <v>112</v>
      </c>
      <c r="AT2156" s="208" t="s">
        <v>108</v>
      </c>
      <c r="AU2156" s="208" t="s">
        <v>76</v>
      </c>
      <c r="AY2156" s="11" t="s">
        <v>113</v>
      </c>
      <c r="BE2156" s="209">
        <f>IF(N2156="základní",J2156,0)</f>
        <v>0</v>
      </c>
      <c r="BF2156" s="209">
        <f>IF(N2156="snížená",J2156,0)</f>
        <v>0</v>
      </c>
      <c r="BG2156" s="209">
        <f>IF(N2156="zákl. přenesená",J2156,0)</f>
        <v>0</v>
      </c>
      <c r="BH2156" s="209">
        <f>IF(N2156="sníž. přenesená",J2156,0)</f>
        <v>0</v>
      </c>
      <c r="BI2156" s="209">
        <f>IF(N2156="nulová",J2156,0)</f>
        <v>0</v>
      </c>
      <c r="BJ2156" s="11" t="s">
        <v>84</v>
      </c>
      <c r="BK2156" s="209">
        <f>ROUND(I2156*H2156,2)</f>
        <v>0</v>
      </c>
      <c r="BL2156" s="11" t="s">
        <v>112</v>
      </c>
      <c r="BM2156" s="208" t="s">
        <v>3681</v>
      </c>
    </row>
    <row r="2157" s="2" customFormat="1">
      <c r="A2157" s="32"/>
      <c r="B2157" s="33"/>
      <c r="C2157" s="34"/>
      <c r="D2157" s="210" t="s">
        <v>115</v>
      </c>
      <c r="E2157" s="34"/>
      <c r="F2157" s="211" t="s">
        <v>3682</v>
      </c>
      <c r="G2157" s="34"/>
      <c r="H2157" s="34"/>
      <c r="I2157" s="134"/>
      <c r="J2157" s="34"/>
      <c r="K2157" s="34"/>
      <c r="L2157" s="38"/>
      <c r="M2157" s="212"/>
      <c r="N2157" s="213"/>
      <c r="O2157" s="85"/>
      <c r="P2157" s="85"/>
      <c r="Q2157" s="85"/>
      <c r="R2157" s="85"/>
      <c r="S2157" s="85"/>
      <c r="T2157" s="86"/>
      <c r="U2157" s="32"/>
      <c r="V2157" s="32"/>
      <c r="W2157" s="32"/>
      <c r="X2157" s="32"/>
      <c r="Y2157" s="32"/>
      <c r="Z2157" s="32"/>
      <c r="AA2157" s="32"/>
      <c r="AB2157" s="32"/>
      <c r="AC2157" s="32"/>
      <c r="AD2157" s="32"/>
      <c r="AE2157" s="32"/>
      <c r="AT2157" s="11" t="s">
        <v>115</v>
      </c>
      <c r="AU2157" s="11" t="s">
        <v>76</v>
      </c>
    </row>
    <row r="2158" s="2" customFormat="1">
      <c r="A2158" s="32"/>
      <c r="B2158" s="33"/>
      <c r="C2158" s="34"/>
      <c r="D2158" s="210" t="s">
        <v>117</v>
      </c>
      <c r="E2158" s="34"/>
      <c r="F2158" s="214" t="s">
        <v>3683</v>
      </c>
      <c r="G2158" s="34"/>
      <c r="H2158" s="34"/>
      <c r="I2158" s="134"/>
      <c r="J2158" s="34"/>
      <c r="K2158" s="34"/>
      <c r="L2158" s="38"/>
      <c r="M2158" s="212"/>
      <c r="N2158" s="213"/>
      <c r="O2158" s="85"/>
      <c r="P2158" s="85"/>
      <c r="Q2158" s="85"/>
      <c r="R2158" s="85"/>
      <c r="S2158" s="85"/>
      <c r="T2158" s="86"/>
      <c r="U2158" s="32"/>
      <c r="V2158" s="32"/>
      <c r="W2158" s="32"/>
      <c r="X2158" s="32"/>
      <c r="Y2158" s="32"/>
      <c r="Z2158" s="32"/>
      <c r="AA2158" s="32"/>
      <c r="AB2158" s="32"/>
      <c r="AC2158" s="32"/>
      <c r="AD2158" s="32"/>
      <c r="AE2158" s="32"/>
      <c r="AT2158" s="11" t="s">
        <v>117</v>
      </c>
      <c r="AU2158" s="11" t="s">
        <v>76</v>
      </c>
    </row>
    <row r="2159" s="2" customFormat="1" ht="16.5" customHeight="1">
      <c r="A2159" s="32"/>
      <c r="B2159" s="33"/>
      <c r="C2159" s="196" t="s">
        <v>3684</v>
      </c>
      <c r="D2159" s="196" t="s">
        <v>108</v>
      </c>
      <c r="E2159" s="197" t="s">
        <v>3685</v>
      </c>
      <c r="F2159" s="198" t="s">
        <v>3686</v>
      </c>
      <c r="G2159" s="199" t="s">
        <v>571</v>
      </c>
      <c r="H2159" s="200">
        <v>50</v>
      </c>
      <c r="I2159" s="201"/>
      <c r="J2159" s="202">
        <f>ROUND(I2159*H2159,2)</f>
        <v>0</v>
      </c>
      <c r="K2159" s="203"/>
      <c r="L2159" s="38"/>
      <c r="M2159" s="204" t="s">
        <v>1</v>
      </c>
      <c r="N2159" s="205" t="s">
        <v>41</v>
      </c>
      <c r="O2159" s="85"/>
      <c r="P2159" s="206">
        <f>O2159*H2159</f>
        <v>0</v>
      </c>
      <c r="Q2159" s="206">
        <v>0</v>
      </c>
      <c r="R2159" s="206">
        <f>Q2159*H2159</f>
        <v>0</v>
      </c>
      <c r="S2159" s="206">
        <v>0</v>
      </c>
      <c r="T2159" s="207">
        <f>S2159*H2159</f>
        <v>0</v>
      </c>
      <c r="U2159" s="32"/>
      <c r="V2159" s="32"/>
      <c r="W2159" s="32"/>
      <c r="X2159" s="32"/>
      <c r="Y2159" s="32"/>
      <c r="Z2159" s="32"/>
      <c r="AA2159" s="32"/>
      <c r="AB2159" s="32"/>
      <c r="AC2159" s="32"/>
      <c r="AD2159" s="32"/>
      <c r="AE2159" s="32"/>
      <c r="AR2159" s="208" t="s">
        <v>112</v>
      </c>
      <c r="AT2159" s="208" t="s">
        <v>108</v>
      </c>
      <c r="AU2159" s="208" t="s">
        <v>76</v>
      </c>
      <c r="AY2159" s="11" t="s">
        <v>113</v>
      </c>
      <c r="BE2159" s="209">
        <f>IF(N2159="základní",J2159,0)</f>
        <v>0</v>
      </c>
      <c r="BF2159" s="209">
        <f>IF(N2159="snížená",J2159,0)</f>
        <v>0</v>
      </c>
      <c r="BG2159" s="209">
        <f>IF(N2159="zákl. přenesená",J2159,0)</f>
        <v>0</v>
      </c>
      <c r="BH2159" s="209">
        <f>IF(N2159="sníž. přenesená",J2159,0)</f>
        <v>0</v>
      </c>
      <c r="BI2159" s="209">
        <f>IF(N2159="nulová",J2159,0)</f>
        <v>0</v>
      </c>
      <c r="BJ2159" s="11" t="s">
        <v>84</v>
      </c>
      <c r="BK2159" s="209">
        <f>ROUND(I2159*H2159,2)</f>
        <v>0</v>
      </c>
      <c r="BL2159" s="11" t="s">
        <v>112</v>
      </c>
      <c r="BM2159" s="208" t="s">
        <v>3687</v>
      </c>
    </row>
    <row r="2160" s="2" customFormat="1">
      <c r="A2160" s="32"/>
      <c r="B2160" s="33"/>
      <c r="C2160" s="34"/>
      <c r="D2160" s="210" t="s">
        <v>115</v>
      </c>
      <c r="E2160" s="34"/>
      <c r="F2160" s="211" t="s">
        <v>3688</v>
      </c>
      <c r="G2160" s="34"/>
      <c r="H2160" s="34"/>
      <c r="I2160" s="134"/>
      <c r="J2160" s="34"/>
      <c r="K2160" s="34"/>
      <c r="L2160" s="38"/>
      <c r="M2160" s="212"/>
      <c r="N2160" s="213"/>
      <c r="O2160" s="85"/>
      <c r="P2160" s="85"/>
      <c r="Q2160" s="85"/>
      <c r="R2160" s="85"/>
      <c r="S2160" s="85"/>
      <c r="T2160" s="86"/>
      <c r="U2160" s="32"/>
      <c r="V2160" s="32"/>
      <c r="W2160" s="32"/>
      <c r="X2160" s="32"/>
      <c r="Y2160" s="32"/>
      <c r="Z2160" s="32"/>
      <c r="AA2160" s="32"/>
      <c r="AB2160" s="32"/>
      <c r="AC2160" s="32"/>
      <c r="AD2160" s="32"/>
      <c r="AE2160" s="32"/>
      <c r="AT2160" s="11" t="s">
        <v>115</v>
      </c>
      <c r="AU2160" s="11" t="s">
        <v>76</v>
      </c>
    </row>
    <row r="2161" s="2" customFormat="1">
      <c r="A2161" s="32"/>
      <c r="B2161" s="33"/>
      <c r="C2161" s="34"/>
      <c r="D2161" s="210" t="s">
        <v>117</v>
      </c>
      <c r="E2161" s="34"/>
      <c r="F2161" s="214" t="s">
        <v>3689</v>
      </c>
      <c r="G2161" s="34"/>
      <c r="H2161" s="34"/>
      <c r="I2161" s="134"/>
      <c r="J2161" s="34"/>
      <c r="K2161" s="34"/>
      <c r="L2161" s="38"/>
      <c r="M2161" s="212"/>
      <c r="N2161" s="213"/>
      <c r="O2161" s="85"/>
      <c r="P2161" s="85"/>
      <c r="Q2161" s="85"/>
      <c r="R2161" s="85"/>
      <c r="S2161" s="85"/>
      <c r="T2161" s="86"/>
      <c r="U2161" s="32"/>
      <c r="V2161" s="32"/>
      <c r="W2161" s="32"/>
      <c r="X2161" s="32"/>
      <c r="Y2161" s="32"/>
      <c r="Z2161" s="32"/>
      <c r="AA2161" s="32"/>
      <c r="AB2161" s="32"/>
      <c r="AC2161" s="32"/>
      <c r="AD2161" s="32"/>
      <c r="AE2161" s="32"/>
      <c r="AT2161" s="11" t="s">
        <v>117</v>
      </c>
      <c r="AU2161" s="11" t="s">
        <v>76</v>
      </c>
    </row>
    <row r="2162" s="2" customFormat="1" ht="16.5" customHeight="1">
      <c r="A2162" s="32"/>
      <c r="B2162" s="33"/>
      <c r="C2162" s="196" t="s">
        <v>3690</v>
      </c>
      <c r="D2162" s="196" t="s">
        <v>108</v>
      </c>
      <c r="E2162" s="197" t="s">
        <v>3691</v>
      </c>
      <c r="F2162" s="198" t="s">
        <v>3692</v>
      </c>
      <c r="G2162" s="199" t="s">
        <v>571</v>
      </c>
      <c r="H2162" s="200">
        <v>100</v>
      </c>
      <c r="I2162" s="201"/>
      <c r="J2162" s="202">
        <f>ROUND(I2162*H2162,2)</f>
        <v>0</v>
      </c>
      <c r="K2162" s="203"/>
      <c r="L2162" s="38"/>
      <c r="M2162" s="204" t="s">
        <v>1</v>
      </c>
      <c r="N2162" s="205" t="s">
        <v>41</v>
      </c>
      <c r="O2162" s="85"/>
      <c r="P2162" s="206">
        <f>O2162*H2162</f>
        <v>0</v>
      </c>
      <c r="Q2162" s="206">
        <v>0</v>
      </c>
      <c r="R2162" s="206">
        <f>Q2162*H2162</f>
        <v>0</v>
      </c>
      <c r="S2162" s="206">
        <v>0</v>
      </c>
      <c r="T2162" s="207">
        <f>S2162*H2162</f>
        <v>0</v>
      </c>
      <c r="U2162" s="32"/>
      <c r="V2162" s="32"/>
      <c r="W2162" s="32"/>
      <c r="X2162" s="32"/>
      <c r="Y2162" s="32"/>
      <c r="Z2162" s="32"/>
      <c r="AA2162" s="32"/>
      <c r="AB2162" s="32"/>
      <c r="AC2162" s="32"/>
      <c r="AD2162" s="32"/>
      <c r="AE2162" s="32"/>
      <c r="AR2162" s="208" t="s">
        <v>112</v>
      </c>
      <c r="AT2162" s="208" t="s">
        <v>108</v>
      </c>
      <c r="AU2162" s="208" t="s">
        <v>76</v>
      </c>
      <c r="AY2162" s="11" t="s">
        <v>113</v>
      </c>
      <c r="BE2162" s="209">
        <f>IF(N2162="základní",J2162,0)</f>
        <v>0</v>
      </c>
      <c r="BF2162" s="209">
        <f>IF(N2162="snížená",J2162,0)</f>
        <v>0</v>
      </c>
      <c r="BG2162" s="209">
        <f>IF(N2162="zákl. přenesená",J2162,0)</f>
        <v>0</v>
      </c>
      <c r="BH2162" s="209">
        <f>IF(N2162="sníž. přenesená",J2162,0)</f>
        <v>0</v>
      </c>
      <c r="BI2162" s="209">
        <f>IF(N2162="nulová",J2162,0)</f>
        <v>0</v>
      </c>
      <c r="BJ2162" s="11" t="s">
        <v>84</v>
      </c>
      <c r="BK2162" s="209">
        <f>ROUND(I2162*H2162,2)</f>
        <v>0</v>
      </c>
      <c r="BL2162" s="11" t="s">
        <v>112</v>
      </c>
      <c r="BM2162" s="208" t="s">
        <v>3693</v>
      </c>
    </row>
    <row r="2163" s="2" customFormat="1">
      <c r="A2163" s="32"/>
      <c r="B2163" s="33"/>
      <c r="C2163" s="34"/>
      <c r="D2163" s="210" t="s">
        <v>115</v>
      </c>
      <c r="E2163" s="34"/>
      <c r="F2163" s="211" t="s">
        <v>3694</v>
      </c>
      <c r="G2163" s="34"/>
      <c r="H2163" s="34"/>
      <c r="I2163" s="134"/>
      <c r="J2163" s="34"/>
      <c r="K2163" s="34"/>
      <c r="L2163" s="38"/>
      <c r="M2163" s="212"/>
      <c r="N2163" s="213"/>
      <c r="O2163" s="85"/>
      <c r="P2163" s="85"/>
      <c r="Q2163" s="85"/>
      <c r="R2163" s="85"/>
      <c r="S2163" s="85"/>
      <c r="T2163" s="86"/>
      <c r="U2163" s="32"/>
      <c r="V2163" s="32"/>
      <c r="W2163" s="32"/>
      <c r="X2163" s="32"/>
      <c r="Y2163" s="32"/>
      <c r="Z2163" s="32"/>
      <c r="AA2163" s="32"/>
      <c r="AB2163" s="32"/>
      <c r="AC2163" s="32"/>
      <c r="AD2163" s="32"/>
      <c r="AE2163" s="32"/>
      <c r="AT2163" s="11" t="s">
        <v>115</v>
      </c>
      <c r="AU2163" s="11" t="s">
        <v>76</v>
      </c>
    </row>
    <row r="2164" s="2" customFormat="1">
      <c r="A2164" s="32"/>
      <c r="B2164" s="33"/>
      <c r="C2164" s="34"/>
      <c r="D2164" s="210" t="s">
        <v>117</v>
      </c>
      <c r="E2164" s="34"/>
      <c r="F2164" s="214" t="s">
        <v>3689</v>
      </c>
      <c r="G2164" s="34"/>
      <c r="H2164" s="34"/>
      <c r="I2164" s="134"/>
      <c r="J2164" s="34"/>
      <c r="K2164" s="34"/>
      <c r="L2164" s="38"/>
      <c r="M2164" s="212"/>
      <c r="N2164" s="213"/>
      <c r="O2164" s="85"/>
      <c r="P2164" s="85"/>
      <c r="Q2164" s="85"/>
      <c r="R2164" s="85"/>
      <c r="S2164" s="85"/>
      <c r="T2164" s="86"/>
      <c r="U2164" s="32"/>
      <c r="V2164" s="32"/>
      <c r="W2164" s="32"/>
      <c r="X2164" s="32"/>
      <c r="Y2164" s="32"/>
      <c r="Z2164" s="32"/>
      <c r="AA2164" s="32"/>
      <c r="AB2164" s="32"/>
      <c r="AC2164" s="32"/>
      <c r="AD2164" s="32"/>
      <c r="AE2164" s="32"/>
      <c r="AT2164" s="11" t="s">
        <v>117</v>
      </c>
      <c r="AU2164" s="11" t="s">
        <v>76</v>
      </c>
    </row>
    <row r="2165" s="2" customFormat="1" ht="16.5" customHeight="1">
      <c r="A2165" s="32"/>
      <c r="B2165" s="33"/>
      <c r="C2165" s="196" t="s">
        <v>3695</v>
      </c>
      <c r="D2165" s="196" t="s">
        <v>108</v>
      </c>
      <c r="E2165" s="197" t="s">
        <v>3696</v>
      </c>
      <c r="F2165" s="198" t="s">
        <v>3697</v>
      </c>
      <c r="G2165" s="199" t="s">
        <v>571</v>
      </c>
      <c r="H2165" s="200">
        <v>100</v>
      </c>
      <c r="I2165" s="201"/>
      <c r="J2165" s="202">
        <f>ROUND(I2165*H2165,2)</f>
        <v>0</v>
      </c>
      <c r="K2165" s="203"/>
      <c r="L2165" s="38"/>
      <c r="M2165" s="204" t="s">
        <v>1</v>
      </c>
      <c r="N2165" s="205" t="s">
        <v>41</v>
      </c>
      <c r="O2165" s="85"/>
      <c r="P2165" s="206">
        <f>O2165*H2165</f>
        <v>0</v>
      </c>
      <c r="Q2165" s="206">
        <v>0</v>
      </c>
      <c r="R2165" s="206">
        <f>Q2165*H2165</f>
        <v>0</v>
      </c>
      <c r="S2165" s="206">
        <v>0</v>
      </c>
      <c r="T2165" s="207">
        <f>S2165*H2165</f>
        <v>0</v>
      </c>
      <c r="U2165" s="32"/>
      <c r="V2165" s="32"/>
      <c r="W2165" s="32"/>
      <c r="X2165" s="32"/>
      <c r="Y2165" s="32"/>
      <c r="Z2165" s="32"/>
      <c r="AA2165" s="32"/>
      <c r="AB2165" s="32"/>
      <c r="AC2165" s="32"/>
      <c r="AD2165" s="32"/>
      <c r="AE2165" s="32"/>
      <c r="AR2165" s="208" t="s">
        <v>112</v>
      </c>
      <c r="AT2165" s="208" t="s">
        <v>108</v>
      </c>
      <c r="AU2165" s="208" t="s">
        <v>76</v>
      </c>
      <c r="AY2165" s="11" t="s">
        <v>113</v>
      </c>
      <c r="BE2165" s="209">
        <f>IF(N2165="základní",J2165,0)</f>
        <v>0</v>
      </c>
      <c r="BF2165" s="209">
        <f>IF(N2165="snížená",J2165,0)</f>
        <v>0</v>
      </c>
      <c r="BG2165" s="209">
        <f>IF(N2165="zákl. přenesená",J2165,0)</f>
        <v>0</v>
      </c>
      <c r="BH2165" s="209">
        <f>IF(N2165="sníž. přenesená",J2165,0)</f>
        <v>0</v>
      </c>
      <c r="BI2165" s="209">
        <f>IF(N2165="nulová",J2165,0)</f>
        <v>0</v>
      </c>
      <c r="BJ2165" s="11" t="s">
        <v>84</v>
      </c>
      <c r="BK2165" s="209">
        <f>ROUND(I2165*H2165,2)</f>
        <v>0</v>
      </c>
      <c r="BL2165" s="11" t="s">
        <v>112</v>
      </c>
      <c r="BM2165" s="208" t="s">
        <v>3698</v>
      </c>
    </row>
    <row r="2166" s="2" customFormat="1">
      <c r="A2166" s="32"/>
      <c r="B2166" s="33"/>
      <c r="C2166" s="34"/>
      <c r="D2166" s="210" t="s">
        <v>115</v>
      </c>
      <c r="E2166" s="34"/>
      <c r="F2166" s="211" t="s">
        <v>3699</v>
      </c>
      <c r="G2166" s="34"/>
      <c r="H2166" s="34"/>
      <c r="I2166" s="134"/>
      <c r="J2166" s="34"/>
      <c r="K2166" s="34"/>
      <c r="L2166" s="38"/>
      <c r="M2166" s="212"/>
      <c r="N2166" s="213"/>
      <c r="O2166" s="85"/>
      <c r="P2166" s="85"/>
      <c r="Q2166" s="85"/>
      <c r="R2166" s="85"/>
      <c r="S2166" s="85"/>
      <c r="T2166" s="86"/>
      <c r="U2166" s="32"/>
      <c r="V2166" s="32"/>
      <c r="W2166" s="32"/>
      <c r="X2166" s="32"/>
      <c r="Y2166" s="32"/>
      <c r="Z2166" s="32"/>
      <c r="AA2166" s="32"/>
      <c r="AB2166" s="32"/>
      <c r="AC2166" s="32"/>
      <c r="AD2166" s="32"/>
      <c r="AE2166" s="32"/>
      <c r="AT2166" s="11" t="s">
        <v>115</v>
      </c>
      <c r="AU2166" s="11" t="s">
        <v>76</v>
      </c>
    </row>
    <row r="2167" s="2" customFormat="1">
      <c r="A2167" s="32"/>
      <c r="B2167" s="33"/>
      <c r="C2167" s="34"/>
      <c r="D2167" s="210" t="s">
        <v>117</v>
      </c>
      <c r="E2167" s="34"/>
      <c r="F2167" s="214" t="s">
        <v>3689</v>
      </c>
      <c r="G2167" s="34"/>
      <c r="H2167" s="34"/>
      <c r="I2167" s="134"/>
      <c r="J2167" s="34"/>
      <c r="K2167" s="34"/>
      <c r="L2167" s="38"/>
      <c r="M2167" s="212"/>
      <c r="N2167" s="213"/>
      <c r="O2167" s="85"/>
      <c r="P2167" s="85"/>
      <c r="Q2167" s="85"/>
      <c r="R2167" s="85"/>
      <c r="S2167" s="85"/>
      <c r="T2167" s="86"/>
      <c r="U2167" s="32"/>
      <c r="V2167" s="32"/>
      <c r="W2167" s="32"/>
      <c r="X2167" s="32"/>
      <c r="Y2167" s="32"/>
      <c r="Z2167" s="32"/>
      <c r="AA2167" s="32"/>
      <c r="AB2167" s="32"/>
      <c r="AC2167" s="32"/>
      <c r="AD2167" s="32"/>
      <c r="AE2167" s="32"/>
      <c r="AT2167" s="11" t="s">
        <v>117</v>
      </c>
      <c r="AU2167" s="11" t="s">
        <v>76</v>
      </c>
    </row>
    <row r="2168" s="2" customFormat="1" ht="16.5" customHeight="1">
      <c r="A2168" s="32"/>
      <c r="B2168" s="33"/>
      <c r="C2168" s="196" t="s">
        <v>3700</v>
      </c>
      <c r="D2168" s="196" t="s">
        <v>108</v>
      </c>
      <c r="E2168" s="197" t="s">
        <v>3701</v>
      </c>
      <c r="F2168" s="198" t="s">
        <v>3702</v>
      </c>
      <c r="G2168" s="199" t="s">
        <v>571</v>
      </c>
      <c r="H2168" s="200">
        <v>100</v>
      </c>
      <c r="I2168" s="201"/>
      <c r="J2168" s="202">
        <f>ROUND(I2168*H2168,2)</f>
        <v>0</v>
      </c>
      <c r="K2168" s="203"/>
      <c r="L2168" s="38"/>
      <c r="M2168" s="204" t="s">
        <v>1</v>
      </c>
      <c r="N2168" s="205" t="s">
        <v>41</v>
      </c>
      <c r="O2168" s="85"/>
      <c r="P2168" s="206">
        <f>O2168*H2168</f>
        <v>0</v>
      </c>
      <c r="Q2168" s="206">
        <v>0</v>
      </c>
      <c r="R2168" s="206">
        <f>Q2168*H2168</f>
        <v>0</v>
      </c>
      <c r="S2168" s="206">
        <v>0</v>
      </c>
      <c r="T2168" s="207">
        <f>S2168*H2168</f>
        <v>0</v>
      </c>
      <c r="U2168" s="32"/>
      <c r="V2168" s="32"/>
      <c r="W2168" s="32"/>
      <c r="X2168" s="32"/>
      <c r="Y2168" s="32"/>
      <c r="Z2168" s="32"/>
      <c r="AA2168" s="32"/>
      <c r="AB2168" s="32"/>
      <c r="AC2168" s="32"/>
      <c r="AD2168" s="32"/>
      <c r="AE2168" s="32"/>
      <c r="AR2168" s="208" t="s">
        <v>112</v>
      </c>
      <c r="AT2168" s="208" t="s">
        <v>108</v>
      </c>
      <c r="AU2168" s="208" t="s">
        <v>76</v>
      </c>
      <c r="AY2168" s="11" t="s">
        <v>113</v>
      </c>
      <c r="BE2168" s="209">
        <f>IF(N2168="základní",J2168,0)</f>
        <v>0</v>
      </c>
      <c r="BF2168" s="209">
        <f>IF(N2168="snížená",J2168,0)</f>
        <v>0</v>
      </c>
      <c r="BG2168" s="209">
        <f>IF(N2168="zákl. přenesená",J2168,0)</f>
        <v>0</v>
      </c>
      <c r="BH2168" s="209">
        <f>IF(N2168="sníž. přenesená",J2168,0)</f>
        <v>0</v>
      </c>
      <c r="BI2168" s="209">
        <f>IF(N2168="nulová",J2168,0)</f>
        <v>0</v>
      </c>
      <c r="BJ2168" s="11" t="s">
        <v>84</v>
      </c>
      <c r="BK2168" s="209">
        <f>ROUND(I2168*H2168,2)</f>
        <v>0</v>
      </c>
      <c r="BL2168" s="11" t="s">
        <v>112</v>
      </c>
      <c r="BM2168" s="208" t="s">
        <v>3703</v>
      </c>
    </row>
    <row r="2169" s="2" customFormat="1">
      <c r="A2169" s="32"/>
      <c r="B2169" s="33"/>
      <c r="C2169" s="34"/>
      <c r="D2169" s="210" t="s">
        <v>115</v>
      </c>
      <c r="E2169" s="34"/>
      <c r="F2169" s="211" t="s">
        <v>3704</v>
      </c>
      <c r="G2169" s="34"/>
      <c r="H2169" s="34"/>
      <c r="I2169" s="134"/>
      <c r="J2169" s="34"/>
      <c r="K2169" s="34"/>
      <c r="L2169" s="38"/>
      <c r="M2169" s="212"/>
      <c r="N2169" s="213"/>
      <c r="O2169" s="85"/>
      <c r="P2169" s="85"/>
      <c r="Q2169" s="85"/>
      <c r="R2169" s="85"/>
      <c r="S2169" s="85"/>
      <c r="T2169" s="86"/>
      <c r="U2169" s="32"/>
      <c r="V2169" s="32"/>
      <c r="W2169" s="32"/>
      <c r="X2169" s="32"/>
      <c r="Y2169" s="32"/>
      <c r="Z2169" s="32"/>
      <c r="AA2169" s="32"/>
      <c r="AB2169" s="32"/>
      <c r="AC2169" s="32"/>
      <c r="AD2169" s="32"/>
      <c r="AE2169" s="32"/>
      <c r="AT2169" s="11" t="s">
        <v>115</v>
      </c>
      <c r="AU2169" s="11" t="s">
        <v>76</v>
      </c>
    </row>
    <row r="2170" s="2" customFormat="1">
      <c r="A2170" s="32"/>
      <c r="B2170" s="33"/>
      <c r="C2170" s="34"/>
      <c r="D2170" s="210" t="s">
        <v>117</v>
      </c>
      <c r="E2170" s="34"/>
      <c r="F2170" s="214" t="s">
        <v>3689</v>
      </c>
      <c r="G2170" s="34"/>
      <c r="H2170" s="34"/>
      <c r="I2170" s="134"/>
      <c r="J2170" s="34"/>
      <c r="K2170" s="34"/>
      <c r="L2170" s="38"/>
      <c r="M2170" s="212"/>
      <c r="N2170" s="213"/>
      <c r="O2170" s="85"/>
      <c r="P2170" s="85"/>
      <c r="Q2170" s="85"/>
      <c r="R2170" s="85"/>
      <c r="S2170" s="85"/>
      <c r="T2170" s="86"/>
      <c r="U2170" s="32"/>
      <c r="V2170" s="32"/>
      <c r="W2170" s="32"/>
      <c r="X2170" s="32"/>
      <c r="Y2170" s="32"/>
      <c r="Z2170" s="32"/>
      <c r="AA2170" s="32"/>
      <c r="AB2170" s="32"/>
      <c r="AC2170" s="32"/>
      <c r="AD2170" s="32"/>
      <c r="AE2170" s="32"/>
      <c r="AT2170" s="11" t="s">
        <v>117</v>
      </c>
      <c r="AU2170" s="11" t="s">
        <v>76</v>
      </c>
    </row>
    <row r="2171" s="2" customFormat="1" ht="16.5" customHeight="1">
      <c r="A2171" s="32"/>
      <c r="B2171" s="33"/>
      <c r="C2171" s="196" t="s">
        <v>3705</v>
      </c>
      <c r="D2171" s="196" t="s">
        <v>108</v>
      </c>
      <c r="E2171" s="197" t="s">
        <v>3706</v>
      </c>
      <c r="F2171" s="198" t="s">
        <v>3707</v>
      </c>
      <c r="G2171" s="199" t="s">
        <v>571</v>
      </c>
      <c r="H2171" s="200">
        <v>300</v>
      </c>
      <c r="I2171" s="201"/>
      <c r="J2171" s="202">
        <f>ROUND(I2171*H2171,2)</f>
        <v>0</v>
      </c>
      <c r="K2171" s="203"/>
      <c r="L2171" s="38"/>
      <c r="M2171" s="204" t="s">
        <v>1</v>
      </c>
      <c r="N2171" s="205" t="s">
        <v>41</v>
      </c>
      <c r="O2171" s="85"/>
      <c r="P2171" s="206">
        <f>O2171*H2171</f>
        <v>0</v>
      </c>
      <c r="Q2171" s="206">
        <v>0</v>
      </c>
      <c r="R2171" s="206">
        <f>Q2171*H2171</f>
        <v>0</v>
      </c>
      <c r="S2171" s="206">
        <v>0</v>
      </c>
      <c r="T2171" s="207">
        <f>S2171*H2171</f>
        <v>0</v>
      </c>
      <c r="U2171" s="32"/>
      <c r="V2171" s="32"/>
      <c r="W2171" s="32"/>
      <c r="X2171" s="32"/>
      <c r="Y2171" s="32"/>
      <c r="Z2171" s="32"/>
      <c r="AA2171" s="32"/>
      <c r="AB2171" s="32"/>
      <c r="AC2171" s="32"/>
      <c r="AD2171" s="32"/>
      <c r="AE2171" s="32"/>
      <c r="AR2171" s="208" t="s">
        <v>112</v>
      </c>
      <c r="AT2171" s="208" t="s">
        <v>108</v>
      </c>
      <c r="AU2171" s="208" t="s">
        <v>76</v>
      </c>
      <c r="AY2171" s="11" t="s">
        <v>113</v>
      </c>
      <c r="BE2171" s="209">
        <f>IF(N2171="základní",J2171,0)</f>
        <v>0</v>
      </c>
      <c r="BF2171" s="209">
        <f>IF(N2171="snížená",J2171,0)</f>
        <v>0</v>
      </c>
      <c r="BG2171" s="209">
        <f>IF(N2171="zákl. přenesená",J2171,0)</f>
        <v>0</v>
      </c>
      <c r="BH2171" s="209">
        <f>IF(N2171="sníž. přenesená",J2171,0)</f>
        <v>0</v>
      </c>
      <c r="BI2171" s="209">
        <f>IF(N2171="nulová",J2171,0)</f>
        <v>0</v>
      </c>
      <c r="BJ2171" s="11" t="s">
        <v>84</v>
      </c>
      <c r="BK2171" s="209">
        <f>ROUND(I2171*H2171,2)</f>
        <v>0</v>
      </c>
      <c r="BL2171" s="11" t="s">
        <v>112</v>
      </c>
      <c r="BM2171" s="208" t="s">
        <v>3708</v>
      </c>
    </row>
    <row r="2172" s="2" customFormat="1">
      <c r="A2172" s="32"/>
      <c r="B2172" s="33"/>
      <c r="C2172" s="34"/>
      <c r="D2172" s="210" t="s">
        <v>115</v>
      </c>
      <c r="E2172" s="34"/>
      <c r="F2172" s="211" t="s">
        <v>3709</v>
      </c>
      <c r="G2172" s="34"/>
      <c r="H2172" s="34"/>
      <c r="I2172" s="134"/>
      <c r="J2172" s="34"/>
      <c r="K2172" s="34"/>
      <c r="L2172" s="38"/>
      <c r="M2172" s="212"/>
      <c r="N2172" s="213"/>
      <c r="O2172" s="85"/>
      <c r="P2172" s="85"/>
      <c r="Q2172" s="85"/>
      <c r="R2172" s="85"/>
      <c r="S2172" s="85"/>
      <c r="T2172" s="86"/>
      <c r="U2172" s="32"/>
      <c r="V2172" s="32"/>
      <c r="W2172" s="32"/>
      <c r="X2172" s="32"/>
      <c r="Y2172" s="32"/>
      <c r="Z2172" s="32"/>
      <c r="AA2172" s="32"/>
      <c r="AB2172" s="32"/>
      <c r="AC2172" s="32"/>
      <c r="AD2172" s="32"/>
      <c r="AE2172" s="32"/>
      <c r="AT2172" s="11" t="s">
        <v>115</v>
      </c>
      <c r="AU2172" s="11" t="s">
        <v>76</v>
      </c>
    </row>
    <row r="2173" s="2" customFormat="1">
      <c r="A2173" s="32"/>
      <c r="B2173" s="33"/>
      <c r="C2173" s="34"/>
      <c r="D2173" s="210" t="s">
        <v>117</v>
      </c>
      <c r="E2173" s="34"/>
      <c r="F2173" s="214" t="s">
        <v>3689</v>
      </c>
      <c r="G2173" s="34"/>
      <c r="H2173" s="34"/>
      <c r="I2173" s="134"/>
      <c r="J2173" s="34"/>
      <c r="K2173" s="34"/>
      <c r="L2173" s="38"/>
      <c r="M2173" s="212"/>
      <c r="N2173" s="213"/>
      <c r="O2173" s="85"/>
      <c r="P2173" s="85"/>
      <c r="Q2173" s="85"/>
      <c r="R2173" s="85"/>
      <c r="S2173" s="85"/>
      <c r="T2173" s="86"/>
      <c r="U2173" s="32"/>
      <c r="V2173" s="32"/>
      <c r="W2173" s="32"/>
      <c r="X2173" s="32"/>
      <c r="Y2173" s="32"/>
      <c r="Z2173" s="32"/>
      <c r="AA2173" s="32"/>
      <c r="AB2173" s="32"/>
      <c r="AC2173" s="32"/>
      <c r="AD2173" s="32"/>
      <c r="AE2173" s="32"/>
      <c r="AT2173" s="11" t="s">
        <v>117</v>
      </c>
      <c r="AU2173" s="11" t="s">
        <v>76</v>
      </c>
    </row>
    <row r="2174" s="2" customFormat="1" ht="16.5" customHeight="1">
      <c r="A2174" s="32"/>
      <c r="B2174" s="33"/>
      <c r="C2174" s="196" t="s">
        <v>3710</v>
      </c>
      <c r="D2174" s="196" t="s">
        <v>108</v>
      </c>
      <c r="E2174" s="197" t="s">
        <v>3711</v>
      </c>
      <c r="F2174" s="198" t="s">
        <v>3712</v>
      </c>
      <c r="G2174" s="199" t="s">
        <v>571</v>
      </c>
      <c r="H2174" s="200">
        <v>50</v>
      </c>
      <c r="I2174" s="201"/>
      <c r="J2174" s="202">
        <f>ROUND(I2174*H2174,2)</f>
        <v>0</v>
      </c>
      <c r="K2174" s="203"/>
      <c r="L2174" s="38"/>
      <c r="M2174" s="204" t="s">
        <v>1</v>
      </c>
      <c r="N2174" s="205" t="s">
        <v>41</v>
      </c>
      <c r="O2174" s="85"/>
      <c r="P2174" s="206">
        <f>O2174*H2174</f>
        <v>0</v>
      </c>
      <c r="Q2174" s="206">
        <v>0</v>
      </c>
      <c r="R2174" s="206">
        <f>Q2174*H2174</f>
        <v>0</v>
      </c>
      <c r="S2174" s="206">
        <v>0</v>
      </c>
      <c r="T2174" s="207">
        <f>S2174*H2174</f>
        <v>0</v>
      </c>
      <c r="U2174" s="32"/>
      <c r="V2174" s="32"/>
      <c r="W2174" s="32"/>
      <c r="X2174" s="32"/>
      <c r="Y2174" s="32"/>
      <c r="Z2174" s="32"/>
      <c r="AA2174" s="32"/>
      <c r="AB2174" s="32"/>
      <c r="AC2174" s="32"/>
      <c r="AD2174" s="32"/>
      <c r="AE2174" s="32"/>
      <c r="AR2174" s="208" t="s">
        <v>112</v>
      </c>
      <c r="AT2174" s="208" t="s">
        <v>108</v>
      </c>
      <c r="AU2174" s="208" t="s">
        <v>76</v>
      </c>
      <c r="AY2174" s="11" t="s">
        <v>113</v>
      </c>
      <c r="BE2174" s="209">
        <f>IF(N2174="základní",J2174,0)</f>
        <v>0</v>
      </c>
      <c r="BF2174" s="209">
        <f>IF(N2174="snížená",J2174,0)</f>
        <v>0</v>
      </c>
      <c r="BG2174" s="209">
        <f>IF(N2174="zákl. přenesená",J2174,0)</f>
        <v>0</v>
      </c>
      <c r="BH2174" s="209">
        <f>IF(N2174="sníž. přenesená",J2174,0)</f>
        <v>0</v>
      </c>
      <c r="BI2174" s="209">
        <f>IF(N2174="nulová",J2174,0)</f>
        <v>0</v>
      </c>
      <c r="BJ2174" s="11" t="s">
        <v>84</v>
      </c>
      <c r="BK2174" s="209">
        <f>ROUND(I2174*H2174,2)</f>
        <v>0</v>
      </c>
      <c r="BL2174" s="11" t="s">
        <v>112</v>
      </c>
      <c r="BM2174" s="208" t="s">
        <v>3713</v>
      </c>
    </row>
    <row r="2175" s="2" customFormat="1">
      <c r="A2175" s="32"/>
      <c r="B2175" s="33"/>
      <c r="C2175" s="34"/>
      <c r="D2175" s="210" t="s">
        <v>115</v>
      </c>
      <c r="E2175" s="34"/>
      <c r="F2175" s="211" t="s">
        <v>3714</v>
      </c>
      <c r="G2175" s="34"/>
      <c r="H2175" s="34"/>
      <c r="I2175" s="134"/>
      <c r="J2175" s="34"/>
      <c r="K2175" s="34"/>
      <c r="L2175" s="38"/>
      <c r="M2175" s="212"/>
      <c r="N2175" s="213"/>
      <c r="O2175" s="85"/>
      <c r="P2175" s="85"/>
      <c r="Q2175" s="85"/>
      <c r="R2175" s="85"/>
      <c r="S2175" s="85"/>
      <c r="T2175" s="86"/>
      <c r="U2175" s="32"/>
      <c r="V2175" s="32"/>
      <c r="W2175" s="32"/>
      <c r="X2175" s="32"/>
      <c r="Y2175" s="32"/>
      <c r="Z2175" s="32"/>
      <c r="AA2175" s="32"/>
      <c r="AB2175" s="32"/>
      <c r="AC2175" s="32"/>
      <c r="AD2175" s="32"/>
      <c r="AE2175" s="32"/>
      <c r="AT2175" s="11" t="s">
        <v>115</v>
      </c>
      <c r="AU2175" s="11" t="s">
        <v>76</v>
      </c>
    </row>
    <row r="2176" s="2" customFormat="1">
      <c r="A2176" s="32"/>
      <c r="B2176" s="33"/>
      <c r="C2176" s="34"/>
      <c r="D2176" s="210" t="s">
        <v>117</v>
      </c>
      <c r="E2176" s="34"/>
      <c r="F2176" s="214" t="s">
        <v>3715</v>
      </c>
      <c r="G2176" s="34"/>
      <c r="H2176" s="34"/>
      <c r="I2176" s="134"/>
      <c r="J2176" s="34"/>
      <c r="K2176" s="34"/>
      <c r="L2176" s="38"/>
      <c r="M2176" s="212"/>
      <c r="N2176" s="213"/>
      <c r="O2176" s="85"/>
      <c r="P2176" s="85"/>
      <c r="Q2176" s="85"/>
      <c r="R2176" s="85"/>
      <c r="S2176" s="85"/>
      <c r="T2176" s="86"/>
      <c r="U2176" s="32"/>
      <c r="V2176" s="32"/>
      <c r="W2176" s="32"/>
      <c r="X2176" s="32"/>
      <c r="Y2176" s="32"/>
      <c r="Z2176" s="32"/>
      <c r="AA2176" s="32"/>
      <c r="AB2176" s="32"/>
      <c r="AC2176" s="32"/>
      <c r="AD2176" s="32"/>
      <c r="AE2176" s="32"/>
      <c r="AT2176" s="11" t="s">
        <v>117</v>
      </c>
      <c r="AU2176" s="11" t="s">
        <v>76</v>
      </c>
    </row>
    <row r="2177" s="2" customFormat="1" ht="16.5" customHeight="1">
      <c r="A2177" s="32"/>
      <c r="B2177" s="33"/>
      <c r="C2177" s="196" t="s">
        <v>3716</v>
      </c>
      <c r="D2177" s="196" t="s">
        <v>108</v>
      </c>
      <c r="E2177" s="197" t="s">
        <v>3717</v>
      </c>
      <c r="F2177" s="198" t="s">
        <v>3718</v>
      </c>
      <c r="G2177" s="199" t="s">
        <v>571</v>
      </c>
      <c r="H2177" s="200">
        <v>50</v>
      </c>
      <c r="I2177" s="201"/>
      <c r="J2177" s="202">
        <f>ROUND(I2177*H2177,2)</f>
        <v>0</v>
      </c>
      <c r="K2177" s="203"/>
      <c r="L2177" s="38"/>
      <c r="M2177" s="204" t="s">
        <v>1</v>
      </c>
      <c r="N2177" s="205" t="s">
        <v>41</v>
      </c>
      <c r="O2177" s="85"/>
      <c r="P2177" s="206">
        <f>O2177*H2177</f>
        <v>0</v>
      </c>
      <c r="Q2177" s="206">
        <v>0</v>
      </c>
      <c r="R2177" s="206">
        <f>Q2177*H2177</f>
        <v>0</v>
      </c>
      <c r="S2177" s="206">
        <v>0</v>
      </c>
      <c r="T2177" s="207">
        <f>S2177*H2177</f>
        <v>0</v>
      </c>
      <c r="U2177" s="32"/>
      <c r="V2177" s="32"/>
      <c r="W2177" s="32"/>
      <c r="X2177" s="32"/>
      <c r="Y2177" s="32"/>
      <c r="Z2177" s="32"/>
      <c r="AA2177" s="32"/>
      <c r="AB2177" s="32"/>
      <c r="AC2177" s="32"/>
      <c r="AD2177" s="32"/>
      <c r="AE2177" s="32"/>
      <c r="AR2177" s="208" t="s">
        <v>112</v>
      </c>
      <c r="AT2177" s="208" t="s">
        <v>108</v>
      </c>
      <c r="AU2177" s="208" t="s">
        <v>76</v>
      </c>
      <c r="AY2177" s="11" t="s">
        <v>113</v>
      </c>
      <c r="BE2177" s="209">
        <f>IF(N2177="základní",J2177,0)</f>
        <v>0</v>
      </c>
      <c r="BF2177" s="209">
        <f>IF(N2177="snížená",J2177,0)</f>
        <v>0</v>
      </c>
      <c r="BG2177" s="209">
        <f>IF(N2177="zákl. přenesená",J2177,0)</f>
        <v>0</v>
      </c>
      <c r="BH2177" s="209">
        <f>IF(N2177="sníž. přenesená",J2177,0)</f>
        <v>0</v>
      </c>
      <c r="BI2177" s="209">
        <f>IF(N2177="nulová",J2177,0)</f>
        <v>0</v>
      </c>
      <c r="BJ2177" s="11" t="s">
        <v>84</v>
      </c>
      <c r="BK2177" s="209">
        <f>ROUND(I2177*H2177,2)</f>
        <v>0</v>
      </c>
      <c r="BL2177" s="11" t="s">
        <v>112</v>
      </c>
      <c r="BM2177" s="208" t="s">
        <v>3719</v>
      </c>
    </row>
    <row r="2178" s="2" customFormat="1">
      <c r="A2178" s="32"/>
      <c r="B2178" s="33"/>
      <c r="C2178" s="34"/>
      <c r="D2178" s="210" t="s">
        <v>115</v>
      </c>
      <c r="E2178" s="34"/>
      <c r="F2178" s="211" t="s">
        <v>3720</v>
      </c>
      <c r="G2178" s="34"/>
      <c r="H2178" s="34"/>
      <c r="I2178" s="134"/>
      <c r="J2178" s="34"/>
      <c r="K2178" s="34"/>
      <c r="L2178" s="38"/>
      <c r="M2178" s="212"/>
      <c r="N2178" s="213"/>
      <c r="O2178" s="85"/>
      <c r="P2178" s="85"/>
      <c r="Q2178" s="85"/>
      <c r="R2178" s="85"/>
      <c r="S2178" s="85"/>
      <c r="T2178" s="86"/>
      <c r="U2178" s="32"/>
      <c r="V2178" s="32"/>
      <c r="W2178" s="32"/>
      <c r="X2178" s="32"/>
      <c r="Y2178" s="32"/>
      <c r="Z2178" s="32"/>
      <c r="AA2178" s="32"/>
      <c r="AB2178" s="32"/>
      <c r="AC2178" s="32"/>
      <c r="AD2178" s="32"/>
      <c r="AE2178" s="32"/>
      <c r="AT2178" s="11" t="s">
        <v>115</v>
      </c>
      <c r="AU2178" s="11" t="s">
        <v>76</v>
      </c>
    </row>
    <row r="2179" s="2" customFormat="1">
      <c r="A2179" s="32"/>
      <c r="B2179" s="33"/>
      <c r="C2179" s="34"/>
      <c r="D2179" s="210" t="s">
        <v>117</v>
      </c>
      <c r="E2179" s="34"/>
      <c r="F2179" s="214" t="s">
        <v>3715</v>
      </c>
      <c r="G2179" s="34"/>
      <c r="H2179" s="34"/>
      <c r="I2179" s="134"/>
      <c r="J2179" s="34"/>
      <c r="K2179" s="34"/>
      <c r="L2179" s="38"/>
      <c r="M2179" s="212"/>
      <c r="N2179" s="213"/>
      <c r="O2179" s="85"/>
      <c r="P2179" s="85"/>
      <c r="Q2179" s="85"/>
      <c r="R2179" s="85"/>
      <c r="S2179" s="85"/>
      <c r="T2179" s="86"/>
      <c r="U2179" s="32"/>
      <c r="V2179" s="32"/>
      <c r="W2179" s="32"/>
      <c r="X2179" s="32"/>
      <c r="Y2179" s="32"/>
      <c r="Z2179" s="32"/>
      <c r="AA2179" s="32"/>
      <c r="AB2179" s="32"/>
      <c r="AC2179" s="32"/>
      <c r="AD2179" s="32"/>
      <c r="AE2179" s="32"/>
      <c r="AT2179" s="11" t="s">
        <v>117</v>
      </c>
      <c r="AU2179" s="11" t="s">
        <v>76</v>
      </c>
    </row>
    <row r="2180" s="2" customFormat="1" ht="16.5" customHeight="1">
      <c r="A2180" s="32"/>
      <c r="B2180" s="33"/>
      <c r="C2180" s="196" t="s">
        <v>3721</v>
      </c>
      <c r="D2180" s="196" t="s">
        <v>108</v>
      </c>
      <c r="E2180" s="197" t="s">
        <v>3722</v>
      </c>
      <c r="F2180" s="198" t="s">
        <v>3723</v>
      </c>
      <c r="G2180" s="199" t="s">
        <v>571</v>
      </c>
      <c r="H2180" s="200">
        <v>100</v>
      </c>
      <c r="I2180" s="201"/>
      <c r="J2180" s="202">
        <f>ROUND(I2180*H2180,2)</f>
        <v>0</v>
      </c>
      <c r="K2180" s="203"/>
      <c r="L2180" s="38"/>
      <c r="M2180" s="204" t="s">
        <v>1</v>
      </c>
      <c r="N2180" s="205" t="s">
        <v>41</v>
      </c>
      <c r="O2180" s="85"/>
      <c r="P2180" s="206">
        <f>O2180*H2180</f>
        <v>0</v>
      </c>
      <c r="Q2180" s="206">
        <v>0</v>
      </c>
      <c r="R2180" s="206">
        <f>Q2180*H2180</f>
        <v>0</v>
      </c>
      <c r="S2180" s="206">
        <v>0</v>
      </c>
      <c r="T2180" s="207">
        <f>S2180*H2180</f>
        <v>0</v>
      </c>
      <c r="U2180" s="32"/>
      <c r="V2180" s="32"/>
      <c r="W2180" s="32"/>
      <c r="X2180" s="32"/>
      <c r="Y2180" s="32"/>
      <c r="Z2180" s="32"/>
      <c r="AA2180" s="32"/>
      <c r="AB2180" s="32"/>
      <c r="AC2180" s="32"/>
      <c r="AD2180" s="32"/>
      <c r="AE2180" s="32"/>
      <c r="AR2180" s="208" t="s">
        <v>112</v>
      </c>
      <c r="AT2180" s="208" t="s">
        <v>108</v>
      </c>
      <c r="AU2180" s="208" t="s">
        <v>76</v>
      </c>
      <c r="AY2180" s="11" t="s">
        <v>113</v>
      </c>
      <c r="BE2180" s="209">
        <f>IF(N2180="základní",J2180,0)</f>
        <v>0</v>
      </c>
      <c r="BF2180" s="209">
        <f>IF(N2180="snížená",J2180,0)</f>
        <v>0</v>
      </c>
      <c r="BG2180" s="209">
        <f>IF(N2180="zákl. přenesená",J2180,0)</f>
        <v>0</v>
      </c>
      <c r="BH2180" s="209">
        <f>IF(N2180="sníž. přenesená",J2180,0)</f>
        <v>0</v>
      </c>
      <c r="BI2180" s="209">
        <f>IF(N2180="nulová",J2180,0)</f>
        <v>0</v>
      </c>
      <c r="BJ2180" s="11" t="s">
        <v>84</v>
      </c>
      <c r="BK2180" s="209">
        <f>ROUND(I2180*H2180,2)</f>
        <v>0</v>
      </c>
      <c r="BL2180" s="11" t="s">
        <v>112</v>
      </c>
      <c r="BM2180" s="208" t="s">
        <v>3724</v>
      </c>
    </row>
    <row r="2181" s="2" customFormat="1">
      <c r="A2181" s="32"/>
      <c r="B2181" s="33"/>
      <c r="C2181" s="34"/>
      <c r="D2181" s="210" t="s">
        <v>115</v>
      </c>
      <c r="E2181" s="34"/>
      <c r="F2181" s="211" t="s">
        <v>3725</v>
      </c>
      <c r="G2181" s="34"/>
      <c r="H2181" s="34"/>
      <c r="I2181" s="134"/>
      <c r="J2181" s="34"/>
      <c r="K2181" s="34"/>
      <c r="L2181" s="38"/>
      <c r="M2181" s="212"/>
      <c r="N2181" s="213"/>
      <c r="O2181" s="85"/>
      <c r="P2181" s="85"/>
      <c r="Q2181" s="85"/>
      <c r="R2181" s="85"/>
      <c r="S2181" s="85"/>
      <c r="T2181" s="86"/>
      <c r="U2181" s="32"/>
      <c r="V2181" s="32"/>
      <c r="W2181" s="32"/>
      <c r="X2181" s="32"/>
      <c r="Y2181" s="32"/>
      <c r="Z2181" s="32"/>
      <c r="AA2181" s="32"/>
      <c r="AB2181" s="32"/>
      <c r="AC2181" s="32"/>
      <c r="AD2181" s="32"/>
      <c r="AE2181" s="32"/>
      <c r="AT2181" s="11" t="s">
        <v>115</v>
      </c>
      <c r="AU2181" s="11" t="s">
        <v>76</v>
      </c>
    </row>
    <row r="2182" s="2" customFormat="1">
      <c r="A2182" s="32"/>
      <c r="B2182" s="33"/>
      <c r="C2182" s="34"/>
      <c r="D2182" s="210" t="s">
        <v>117</v>
      </c>
      <c r="E2182" s="34"/>
      <c r="F2182" s="214" t="s">
        <v>3715</v>
      </c>
      <c r="G2182" s="34"/>
      <c r="H2182" s="34"/>
      <c r="I2182" s="134"/>
      <c r="J2182" s="34"/>
      <c r="K2182" s="34"/>
      <c r="L2182" s="38"/>
      <c r="M2182" s="212"/>
      <c r="N2182" s="213"/>
      <c r="O2182" s="85"/>
      <c r="P2182" s="85"/>
      <c r="Q2182" s="85"/>
      <c r="R2182" s="85"/>
      <c r="S2182" s="85"/>
      <c r="T2182" s="86"/>
      <c r="U2182" s="32"/>
      <c r="V2182" s="32"/>
      <c r="W2182" s="32"/>
      <c r="X2182" s="32"/>
      <c r="Y2182" s="32"/>
      <c r="Z2182" s="32"/>
      <c r="AA2182" s="32"/>
      <c r="AB2182" s="32"/>
      <c r="AC2182" s="32"/>
      <c r="AD2182" s="32"/>
      <c r="AE2182" s="32"/>
      <c r="AT2182" s="11" t="s">
        <v>117</v>
      </c>
      <c r="AU2182" s="11" t="s">
        <v>76</v>
      </c>
    </row>
    <row r="2183" s="2" customFormat="1" ht="16.5" customHeight="1">
      <c r="A2183" s="32"/>
      <c r="B2183" s="33"/>
      <c r="C2183" s="196" t="s">
        <v>3726</v>
      </c>
      <c r="D2183" s="196" t="s">
        <v>108</v>
      </c>
      <c r="E2183" s="197" t="s">
        <v>3727</v>
      </c>
      <c r="F2183" s="198" t="s">
        <v>3728</v>
      </c>
      <c r="G2183" s="199" t="s">
        <v>571</v>
      </c>
      <c r="H2183" s="200">
        <v>50</v>
      </c>
      <c r="I2183" s="201"/>
      <c r="J2183" s="202">
        <f>ROUND(I2183*H2183,2)</f>
        <v>0</v>
      </c>
      <c r="K2183" s="203"/>
      <c r="L2183" s="38"/>
      <c r="M2183" s="204" t="s">
        <v>1</v>
      </c>
      <c r="N2183" s="205" t="s">
        <v>41</v>
      </c>
      <c r="O2183" s="85"/>
      <c r="P2183" s="206">
        <f>O2183*H2183</f>
        <v>0</v>
      </c>
      <c r="Q2183" s="206">
        <v>0</v>
      </c>
      <c r="R2183" s="206">
        <f>Q2183*H2183</f>
        <v>0</v>
      </c>
      <c r="S2183" s="206">
        <v>0</v>
      </c>
      <c r="T2183" s="207">
        <f>S2183*H2183</f>
        <v>0</v>
      </c>
      <c r="U2183" s="32"/>
      <c r="V2183" s="32"/>
      <c r="W2183" s="32"/>
      <c r="X2183" s="32"/>
      <c r="Y2183" s="32"/>
      <c r="Z2183" s="32"/>
      <c r="AA2183" s="32"/>
      <c r="AB2183" s="32"/>
      <c r="AC2183" s="32"/>
      <c r="AD2183" s="32"/>
      <c r="AE2183" s="32"/>
      <c r="AR2183" s="208" t="s">
        <v>112</v>
      </c>
      <c r="AT2183" s="208" t="s">
        <v>108</v>
      </c>
      <c r="AU2183" s="208" t="s">
        <v>76</v>
      </c>
      <c r="AY2183" s="11" t="s">
        <v>113</v>
      </c>
      <c r="BE2183" s="209">
        <f>IF(N2183="základní",J2183,0)</f>
        <v>0</v>
      </c>
      <c r="BF2183" s="209">
        <f>IF(N2183="snížená",J2183,0)</f>
        <v>0</v>
      </c>
      <c r="BG2183" s="209">
        <f>IF(N2183="zákl. přenesená",J2183,0)</f>
        <v>0</v>
      </c>
      <c r="BH2183" s="209">
        <f>IF(N2183="sníž. přenesená",J2183,0)</f>
        <v>0</v>
      </c>
      <c r="BI2183" s="209">
        <f>IF(N2183="nulová",J2183,0)</f>
        <v>0</v>
      </c>
      <c r="BJ2183" s="11" t="s">
        <v>84</v>
      </c>
      <c r="BK2183" s="209">
        <f>ROUND(I2183*H2183,2)</f>
        <v>0</v>
      </c>
      <c r="BL2183" s="11" t="s">
        <v>112</v>
      </c>
      <c r="BM2183" s="208" t="s">
        <v>3729</v>
      </c>
    </row>
    <row r="2184" s="2" customFormat="1">
      <c r="A2184" s="32"/>
      <c r="B2184" s="33"/>
      <c r="C2184" s="34"/>
      <c r="D2184" s="210" t="s">
        <v>115</v>
      </c>
      <c r="E2184" s="34"/>
      <c r="F2184" s="211" t="s">
        <v>3730</v>
      </c>
      <c r="G2184" s="34"/>
      <c r="H2184" s="34"/>
      <c r="I2184" s="134"/>
      <c r="J2184" s="34"/>
      <c r="K2184" s="34"/>
      <c r="L2184" s="38"/>
      <c r="M2184" s="212"/>
      <c r="N2184" s="213"/>
      <c r="O2184" s="85"/>
      <c r="P2184" s="85"/>
      <c r="Q2184" s="85"/>
      <c r="R2184" s="85"/>
      <c r="S2184" s="85"/>
      <c r="T2184" s="86"/>
      <c r="U2184" s="32"/>
      <c r="V2184" s="32"/>
      <c r="W2184" s="32"/>
      <c r="X2184" s="32"/>
      <c r="Y2184" s="32"/>
      <c r="Z2184" s="32"/>
      <c r="AA2184" s="32"/>
      <c r="AB2184" s="32"/>
      <c r="AC2184" s="32"/>
      <c r="AD2184" s="32"/>
      <c r="AE2184" s="32"/>
      <c r="AT2184" s="11" t="s">
        <v>115</v>
      </c>
      <c r="AU2184" s="11" t="s">
        <v>76</v>
      </c>
    </row>
    <row r="2185" s="2" customFormat="1">
      <c r="A2185" s="32"/>
      <c r="B2185" s="33"/>
      <c r="C2185" s="34"/>
      <c r="D2185" s="210" t="s">
        <v>117</v>
      </c>
      <c r="E2185" s="34"/>
      <c r="F2185" s="214" t="s">
        <v>3715</v>
      </c>
      <c r="G2185" s="34"/>
      <c r="H2185" s="34"/>
      <c r="I2185" s="134"/>
      <c r="J2185" s="34"/>
      <c r="K2185" s="34"/>
      <c r="L2185" s="38"/>
      <c r="M2185" s="212"/>
      <c r="N2185" s="213"/>
      <c r="O2185" s="85"/>
      <c r="P2185" s="85"/>
      <c r="Q2185" s="85"/>
      <c r="R2185" s="85"/>
      <c r="S2185" s="85"/>
      <c r="T2185" s="86"/>
      <c r="U2185" s="32"/>
      <c r="V2185" s="32"/>
      <c r="W2185" s="32"/>
      <c r="X2185" s="32"/>
      <c r="Y2185" s="32"/>
      <c r="Z2185" s="32"/>
      <c r="AA2185" s="32"/>
      <c r="AB2185" s="32"/>
      <c r="AC2185" s="32"/>
      <c r="AD2185" s="32"/>
      <c r="AE2185" s="32"/>
      <c r="AT2185" s="11" t="s">
        <v>117</v>
      </c>
      <c r="AU2185" s="11" t="s">
        <v>76</v>
      </c>
    </row>
    <row r="2186" s="2" customFormat="1" ht="16.5" customHeight="1">
      <c r="A2186" s="32"/>
      <c r="B2186" s="33"/>
      <c r="C2186" s="196" t="s">
        <v>3731</v>
      </c>
      <c r="D2186" s="196" t="s">
        <v>108</v>
      </c>
      <c r="E2186" s="197" t="s">
        <v>3732</v>
      </c>
      <c r="F2186" s="198" t="s">
        <v>3733</v>
      </c>
      <c r="G2186" s="199" t="s">
        <v>571</v>
      </c>
      <c r="H2186" s="200">
        <v>200</v>
      </c>
      <c r="I2186" s="201"/>
      <c r="J2186" s="202">
        <f>ROUND(I2186*H2186,2)</f>
        <v>0</v>
      </c>
      <c r="K2186" s="203"/>
      <c r="L2186" s="38"/>
      <c r="M2186" s="204" t="s">
        <v>1</v>
      </c>
      <c r="N2186" s="205" t="s">
        <v>41</v>
      </c>
      <c r="O2186" s="85"/>
      <c r="P2186" s="206">
        <f>O2186*H2186</f>
        <v>0</v>
      </c>
      <c r="Q2186" s="206">
        <v>0</v>
      </c>
      <c r="R2186" s="206">
        <f>Q2186*H2186</f>
        <v>0</v>
      </c>
      <c r="S2186" s="206">
        <v>0</v>
      </c>
      <c r="T2186" s="207">
        <f>S2186*H2186</f>
        <v>0</v>
      </c>
      <c r="U2186" s="32"/>
      <c r="V2186" s="32"/>
      <c r="W2186" s="32"/>
      <c r="X2186" s="32"/>
      <c r="Y2186" s="32"/>
      <c r="Z2186" s="32"/>
      <c r="AA2186" s="32"/>
      <c r="AB2186" s="32"/>
      <c r="AC2186" s="32"/>
      <c r="AD2186" s="32"/>
      <c r="AE2186" s="32"/>
      <c r="AR2186" s="208" t="s">
        <v>112</v>
      </c>
      <c r="AT2186" s="208" t="s">
        <v>108</v>
      </c>
      <c r="AU2186" s="208" t="s">
        <v>76</v>
      </c>
      <c r="AY2186" s="11" t="s">
        <v>113</v>
      </c>
      <c r="BE2186" s="209">
        <f>IF(N2186="základní",J2186,0)</f>
        <v>0</v>
      </c>
      <c r="BF2186" s="209">
        <f>IF(N2186="snížená",J2186,0)</f>
        <v>0</v>
      </c>
      <c r="BG2186" s="209">
        <f>IF(N2186="zákl. přenesená",J2186,0)</f>
        <v>0</v>
      </c>
      <c r="BH2186" s="209">
        <f>IF(N2186="sníž. přenesená",J2186,0)</f>
        <v>0</v>
      </c>
      <c r="BI2186" s="209">
        <f>IF(N2186="nulová",J2186,0)</f>
        <v>0</v>
      </c>
      <c r="BJ2186" s="11" t="s">
        <v>84</v>
      </c>
      <c r="BK2186" s="209">
        <f>ROUND(I2186*H2186,2)</f>
        <v>0</v>
      </c>
      <c r="BL2186" s="11" t="s">
        <v>112</v>
      </c>
      <c r="BM2186" s="208" t="s">
        <v>3734</v>
      </c>
    </row>
    <row r="2187" s="2" customFormat="1">
      <c r="A2187" s="32"/>
      <c r="B2187" s="33"/>
      <c r="C2187" s="34"/>
      <c r="D2187" s="210" t="s">
        <v>115</v>
      </c>
      <c r="E2187" s="34"/>
      <c r="F2187" s="211" t="s">
        <v>3735</v>
      </c>
      <c r="G2187" s="34"/>
      <c r="H2187" s="34"/>
      <c r="I2187" s="134"/>
      <c r="J2187" s="34"/>
      <c r="K2187" s="34"/>
      <c r="L2187" s="38"/>
      <c r="M2187" s="212"/>
      <c r="N2187" s="213"/>
      <c r="O2187" s="85"/>
      <c r="P2187" s="85"/>
      <c r="Q2187" s="85"/>
      <c r="R2187" s="85"/>
      <c r="S2187" s="85"/>
      <c r="T2187" s="86"/>
      <c r="U2187" s="32"/>
      <c r="V2187" s="32"/>
      <c r="W2187" s="32"/>
      <c r="X2187" s="32"/>
      <c r="Y2187" s="32"/>
      <c r="Z2187" s="32"/>
      <c r="AA2187" s="32"/>
      <c r="AB2187" s="32"/>
      <c r="AC2187" s="32"/>
      <c r="AD2187" s="32"/>
      <c r="AE2187" s="32"/>
      <c r="AT2187" s="11" t="s">
        <v>115</v>
      </c>
      <c r="AU2187" s="11" t="s">
        <v>76</v>
      </c>
    </row>
    <row r="2188" s="2" customFormat="1">
      <c r="A2188" s="32"/>
      <c r="B2188" s="33"/>
      <c r="C2188" s="34"/>
      <c r="D2188" s="210" t="s">
        <v>117</v>
      </c>
      <c r="E2188" s="34"/>
      <c r="F2188" s="214" t="s">
        <v>3715</v>
      </c>
      <c r="G2188" s="34"/>
      <c r="H2188" s="34"/>
      <c r="I2188" s="134"/>
      <c r="J2188" s="34"/>
      <c r="K2188" s="34"/>
      <c r="L2188" s="38"/>
      <c r="M2188" s="212"/>
      <c r="N2188" s="213"/>
      <c r="O2188" s="85"/>
      <c r="P2188" s="85"/>
      <c r="Q2188" s="85"/>
      <c r="R2188" s="85"/>
      <c r="S2188" s="85"/>
      <c r="T2188" s="86"/>
      <c r="U2188" s="32"/>
      <c r="V2188" s="32"/>
      <c r="W2188" s="32"/>
      <c r="X2188" s="32"/>
      <c r="Y2188" s="32"/>
      <c r="Z2188" s="32"/>
      <c r="AA2188" s="32"/>
      <c r="AB2188" s="32"/>
      <c r="AC2188" s="32"/>
      <c r="AD2188" s="32"/>
      <c r="AE2188" s="32"/>
      <c r="AT2188" s="11" t="s">
        <v>117</v>
      </c>
      <c r="AU2188" s="11" t="s">
        <v>76</v>
      </c>
    </row>
    <row r="2189" s="2" customFormat="1" ht="16.5" customHeight="1">
      <c r="A2189" s="32"/>
      <c r="B2189" s="33"/>
      <c r="C2189" s="196" t="s">
        <v>3736</v>
      </c>
      <c r="D2189" s="196" t="s">
        <v>108</v>
      </c>
      <c r="E2189" s="197" t="s">
        <v>3737</v>
      </c>
      <c r="F2189" s="198" t="s">
        <v>3738</v>
      </c>
      <c r="G2189" s="199" t="s">
        <v>571</v>
      </c>
      <c r="H2189" s="200">
        <v>200</v>
      </c>
      <c r="I2189" s="201"/>
      <c r="J2189" s="202">
        <f>ROUND(I2189*H2189,2)</f>
        <v>0</v>
      </c>
      <c r="K2189" s="203"/>
      <c r="L2189" s="38"/>
      <c r="M2189" s="204" t="s">
        <v>1</v>
      </c>
      <c r="N2189" s="205" t="s">
        <v>41</v>
      </c>
      <c r="O2189" s="85"/>
      <c r="P2189" s="206">
        <f>O2189*H2189</f>
        <v>0</v>
      </c>
      <c r="Q2189" s="206">
        <v>0</v>
      </c>
      <c r="R2189" s="206">
        <f>Q2189*H2189</f>
        <v>0</v>
      </c>
      <c r="S2189" s="206">
        <v>0</v>
      </c>
      <c r="T2189" s="207">
        <f>S2189*H2189</f>
        <v>0</v>
      </c>
      <c r="U2189" s="32"/>
      <c r="V2189" s="32"/>
      <c r="W2189" s="32"/>
      <c r="X2189" s="32"/>
      <c r="Y2189" s="32"/>
      <c r="Z2189" s="32"/>
      <c r="AA2189" s="32"/>
      <c r="AB2189" s="32"/>
      <c r="AC2189" s="32"/>
      <c r="AD2189" s="32"/>
      <c r="AE2189" s="32"/>
      <c r="AR2189" s="208" t="s">
        <v>112</v>
      </c>
      <c r="AT2189" s="208" t="s">
        <v>108</v>
      </c>
      <c r="AU2189" s="208" t="s">
        <v>76</v>
      </c>
      <c r="AY2189" s="11" t="s">
        <v>113</v>
      </c>
      <c r="BE2189" s="209">
        <f>IF(N2189="základní",J2189,0)</f>
        <v>0</v>
      </c>
      <c r="BF2189" s="209">
        <f>IF(N2189="snížená",J2189,0)</f>
        <v>0</v>
      </c>
      <c r="BG2189" s="209">
        <f>IF(N2189="zákl. přenesená",J2189,0)</f>
        <v>0</v>
      </c>
      <c r="BH2189" s="209">
        <f>IF(N2189="sníž. přenesená",J2189,0)</f>
        <v>0</v>
      </c>
      <c r="BI2189" s="209">
        <f>IF(N2189="nulová",J2189,0)</f>
        <v>0</v>
      </c>
      <c r="BJ2189" s="11" t="s">
        <v>84</v>
      </c>
      <c r="BK2189" s="209">
        <f>ROUND(I2189*H2189,2)</f>
        <v>0</v>
      </c>
      <c r="BL2189" s="11" t="s">
        <v>112</v>
      </c>
      <c r="BM2189" s="208" t="s">
        <v>3739</v>
      </c>
    </row>
    <row r="2190" s="2" customFormat="1">
      <c r="A2190" s="32"/>
      <c r="B2190" s="33"/>
      <c r="C2190" s="34"/>
      <c r="D2190" s="210" t="s">
        <v>115</v>
      </c>
      <c r="E2190" s="34"/>
      <c r="F2190" s="211" t="s">
        <v>3740</v>
      </c>
      <c r="G2190" s="34"/>
      <c r="H2190" s="34"/>
      <c r="I2190" s="134"/>
      <c r="J2190" s="34"/>
      <c r="K2190" s="34"/>
      <c r="L2190" s="38"/>
      <c r="M2190" s="212"/>
      <c r="N2190" s="213"/>
      <c r="O2190" s="85"/>
      <c r="P2190" s="85"/>
      <c r="Q2190" s="85"/>
      <c r="R2190" s="85"/>
      <c r="S2190" s="85"/>
      <c r="T2190" s="86"/>
      <c r="U2190" s="32"/>
      <c r="V2190" s="32"/>
      <c r="W2190" s="32"/>
      <c r="X2190" s="32"/>
      <c r="Y2190" s="32"/>
      <c r="Z2190" s="32"/>
      <c r="AA2190" s="32"/>
      <c r="AB2190" s="32"/>
      <c r="AC2190" s="32"/>
      <c r="AD2190" s="32"/>
      <c r="AE2190" s="32"/>
      <c r="AT2190" s="11" t="s">
        <v>115</v>
      </c>
      <c r="AU2190" s="11" t="s">
        <v>76</v>
      </c>
    </row>
    <row r="2191" s="2" customFormat="1">
      <c r="A2191" s="32"/>
      <c r="B2191" s="33"/>
      <c r="C2191" s="34"/>
      <c r="D2191" s="210" t="s">
        <v>117</v>
      </c>
      <c r="E2191" s="34"/>
      <c r="F2191" s="214" t="s">
        <v>3741</v>
      </c>
      <c r="G2191" s="34"/>
      <c r="H2191" s="34"/>
      <c r="I2191" s="134"/>
      <c r="J2191" s="34"/>
      <c r="K2191" s="34"/>
      <c r="L2191" s="38"/>
      <c r="M2191" s="212"/>
      <c r="N2191" s="213"/>
      <c r="O2191" s="85"/>
      <c r="P2191" s="85"/>
      <c r="Q2191" s="85"/>
      <c r="R2191" s="85"/>
      <c r="S2191" s="85"/>
      <c r="T2191" s="86"/>
      <c r="U2191" s="32"/>
      <c r="V2191" s="32"/>
      <c r="W2191" s="32"/>
      <c r="X2191" s="32"/>
      <c r="Y2191" s="32"/>
      <c r="Z2191" s="32"/>
      <c r="AA2191" s="32"/>
      <c r="AB2191" s="32"/>
      <c r="AC2191" s="32"/>
      <c r="AD2191" s="32"/>
      <c r="AE2191" s="32"/>
      <c r="AT2191" s="11" t="s">
        <v>117</v>
      </c>
      <c r="AU2191" s="11" t="s">
        <v>76</v>
      </c>
    </row>
    <row r="2192" s="2" customFormat="1" ht="16.5" customHeight="1">
      <c r="A2192" s="32"/>
      <c r="B2192" s="33"/>
      <c r="C2192" s="196" t="s">
        <v>3742</v>
      </c>
      <c r="D2192" s="196" t="s">
        <v>108</v>
      </c>
      <c r="E2192" s="197" t="s">
        <v>3743</v>
      </c>
      <c r="F2192" s="198" t="s">
        <v>3744</v>
      </c>
      <c r="G2192" s="199" t="s">
        <v>571</v>
      </c>
      <c r="H2192" s="200">
        <v>50</v>
      </c>
      <c r="I2192" s="201"/>
      <c r="J2192" s="202">
        <f>ROUND(I2192*H2192,2)</f>
        <v>0</v>
      </c>
      <c r="K2192" s="203"/>
      <c r="L2192" s="38"/>
      <c r="M2192" s="204" t="s">
        <v>1</v>
      </c>
      <c r="N2192" s="205" t="s">
        <v>41</v>
      </c>
      <c r="O2192" s="85"/>
      <c r="P2192" s="206">
        <f>O2192*H2192</f>
        <v>0</v>
      </c>
      <c r="Q2192" s="206">
        <v>0</v>
      </c>
      <c r="R2192" s="206">
        <f>Q2192*H2192</f>
        <v>0</v>
      </c>
      <c r="S2192" s="206">
        <v>0</v>
      </c>
      <c r="T2192" s="207">
        <f>S2192*H2192</f>
        <v>0</v>
      </c>
      <c r="U2192" s="32"/>
      <c r="V2192" s="32"/>
      <c r="W2192" s="32"/>
      <c r="X2192" s="32"/>
      <c r="Y2192" s="32"/>
      <c r="Z2192" s="32"/>
      <c r="AA2192" s="32"/>
      <c r="AB2192" s="32"/>
      <c r="AC2192" s="32"/>
      <c r="AD2192" s="32"/>
      <c r="AE2192" s="32"/>
      <c r="AR2192" s="208" t="s">
        <v>112</v>
      </c>
      <c r="AT2192" s="208" t="s">
        <v>108</v>
      </c>
      <c r="AU2192" s="208" t="s">
        <v>76</v>
      </c>
      <c r="AY2192" s="11" t="s">
        <v>113</v>
      </c>
      <c r="BE2192" s="209">
        <f>IF(N2192="základní",J2192,0)</f>
        <v>0</v>
      </c>
      <c r="BF2192" s="209">
        <f>IF(N2192="snížená",J2192,0)</f>
        <v>0</v>
      </c>
      <c r="BG2192" s="209">
        <f>IF(N2192="zákl. přenesená",J2192,0)</f>
        <v>0</v>
      </c>
      <c r="BH2192" s="209">
        <f>IF(N2192="sníž. přenesená",J2192,0)</f>
        <v>0</v>
      </c>
      <c r="BI2192" s="209">
        <f>IF(N2192="nulová",J2192,0)</f>
        <v>0</v>
      </c>
      <c r="BJ2192" s="11" t="s">
        <v>84</v>
      </c>
      <c r="BK2192" s="209">
        <f>ROUND(I2192*H2192,2)</f>
        <v>0</v>
      </c>
      <c r="BL2192" s="11" t="s">
        <v>112</v>
      </c>
      <c r="BM2192" s="208" t="s">
        <v>3745</v>
      </c>
    </row>
    <row r="2193" s="2" customFormat="1">
      <c r="A2193" s="32"/>
      <c r="B2193" s="33"/>
      <c r="C2193" s="34"/>
      <c r="D2193" s="210" t="s">
        <v>115</v>
      </c>
      <c r="E2193" s="34"/>
      <c r="F2193" s="211" t="s">
        <v>3746</v>
      </c>
      <c r="G2193" s="34"/>
      <c r="H2193" s="34"/>
      <c r="I2193" s="134"/>
      <c r="J2193" s="34"/>
      <c r="K2193" s="34"/>
      <c r="L2193" s="38"/>
      <c r="M2193" s="212"/>
      <c r="N2193" s="213"/>
      <c r="O2193" s="85"/>
      <c r="P2193" s="85"/>
      <c r="Q2193" s="85"/>
      <c r="R2193" s="85"/>
      <c r="S2193" s="85"/>
      <c r="T2193" s="86"/>
      <c r="U2193" s="32"/>
      <c r="V2193" s="32"/>
      <c r="W2193" s="32"/>
      <c r="X2193" s="32"/>
      <c r="Y2193" s="32"/>
      <c r="Z2193" s="32"/>
      <c r="AA2193" s="32"/>
      <c r="AB2193" s="32"/>
      <c r="AC2193" s="32"/>
      <c r="AD2193" s="32"/>
      <c r="AE2193" s="32"/>
      <c r="AT2193" s="11" t="s">
        <v>115</v>
      </c>
      <c r="AU2193" s="11" t="s">
        <v>76</v>
      </c>
    </row>
    <row r="2194" s="2" customFormat="1">
      <c r="A2194" s="32"/>
      <c r="B2194" s="33"/>
      <c r="C2194" s="34"/>
      <c r="D2194" s="210" t="s">
        <v>117</v>
      </c>
      <c r="E2194" s="34"/>
      <c r="F2194" s="214" t="s">
        <v>3741</v>
      </c>
      <c r="G2194" s="34"/>
      <c r="H2194" s="34"/>
      <c r="I2194" s="134"/>
      <c r="J2194" s="34"/>
      <c r="K2194" s="34"/>
      <c r="L2194" s="38"/>
      <c r="M2194" s="212"/>
      <c r="N2194" s="213"/>
      <c r="O2194" s="85"/>
      <c r="P2194" s="85"/>
      <c r="Q2194" s="85"/>
      <c r="R2194" s="85"/>
      <c r="S2194" s="85"/>
      <c r="T2194" s="86"/>
      <c r="U2194" s="32"/>
      <c r="V2194" s="32"/>
      <c r="W2194" s="32"/>
      <c r="X2194" s="32"/>
      <c r="Y2194" s="32"/>
      <c r="Z2194" s="32"/>
      <c r="AA2194" s="32"/>
      <c r="AB2194" s="32"/>
      <c r="AC2194" s="32"/>
      <c r="AD2194" s="32"/>
      <c r="AE2194" s="32"/>
      <c r="AT2194" s="11" t="s">
        <v>117</v>
      </c>
      <c r="AU2194" s="11" t="s">
        <v>76</v>
      </c>
    </row>
    <row r="2195" s="2" customFormat="1" ht="16.5" customHeight="1">
      <c r="A2195" s="32"/>
      <c r="B2195" s="33"/>
      <c r="C2195" s="196" t="s">
        <v>3747</v>
      </c>
      <c r="D2195" s="196" t="s">
        <v>108</v>
      </c>
      <c r="E2195" s="197" t="s">
        <v>3748</v>
      </c>
      <c r="F2195" s="198" t="s">
        <v>3749</v>
      </c>
      <c r="G2195" s="199" t="s">
        <v>571</v>
      </c>
      <c r="H2195" s="200">
        <v>50</v>
      </c>
      <c r="I2195" s="201"/>
      <c r="J2195" s="202">
        <f>ROUND(I2195*H2195,2)</f>
        <v>0</v>
      </c>
      <c r="K2195" s="203"/>
      <c r="L2195" s="38"/>
      <c r="M2195" s="204" t="s">
        <v>1</v>
      </c>
      <c r="N2195" s="205" t="s">
        <v>41</v>
      </c>
      <c r="O2195" s="85"/>
      <c r="P2195" s="206">
        <f>O2195*H2195</f>
        <v>0</v>
      </c>
      <c r="Q2195" s="206">
        <v>0</v>
      </c>
      <c r="R2195" s="206">
        <f>Q2195*H2195</f>
        <v>0</v>
      </c>
      <c r="S2195" s="206">
        <v>0</v>
      </c>
      <c r="T2195" s="207">
        <f>S2195*H2195</f>
        <v>0</v>
      </c>
      <c r="U2195" s="32"/>
      <c r="V2195" s="32"/>
      <c r="W2195" s="32"/>
      <c r="X2195" s="32"/>
      <c r="Y2195" s="32"/>
      <c r="Z2195" s="32"/>
      <c r="AA2195" s="32"/>
      <c r="AB2195" s="32"/>
      <c r="AC2195" s="32"/>
      <c r="AD2195" s="32"/>
      <c r="AE2195" s="32"/>
      <c r="AR2195" s="208" t="s">
        <v>112</v>
      </c>
      <c r="AT2195" s="208" t="s">
        <v>108</v>
      </c>
      <c r="AU2195" s="208" t="s">
        <v>76</v>
      </c>
      <c r="AY2195" s="11" t="s">
        <v>113</v>
      </c>
      <c r="BE2195" s="209">
        <f>IF(N2195="základní",J2195,0)</f>
        <v>0</v>
      </c>
      <c r="BF2195" s="209">
        <f>IF(N2195="snížená",J2195,0)</f>
        <v>0</v>
      </c>
      <c r="BG2195" s="209">
        <f>IF(N2195="zákl. přenesená",J2195,0)</f>
        <v>0</v>
      </c>
      <c r="BH2195" s="209">
        <f>IF(N2195="sníž. přenesená",J2195,0)</f>
        <v>0</v>
      </c>
      <c r="BI2195" s="209">
        <f>IF(N2195="nulová",J2195,0)</f>
        <v>0</v>
      </c>
      <c r="BJ2195" s="11" t="s">
        <v>84</v>
      </c>
      <c r="BK2195" s="209">
        <f>ROUND(I2195*H2195,2)</f>
        <v>0</v>
      </c>
      <c r="BL2195" s="11" t="s">
        <v>112</v>
      </c>
      <c r="BM2195" s="208" t="s">
        <v>3750</v>
      </c>
    </row>
    <row r="2196" s="2" customFormat="1">
      <c r="A2196" s="32"/>
      <c r="B2196" s="33"/>
      <c r="C2196" s="34"/>
      <c r="D2196" s="210" t="s">
        <v>115</v>
      </c>
      <c r="E2196" s="34"/>
      <c r="F2196" s="211" t="s">
        <v>3751</v>
      </c>
      <c r="G2196" s="34"/>
      <c r="H2196" s="34"/>
      <c r="I2196" s="134"/>
      <c r="J2196" s="34"/>
      <c r="K2196" s="34"/>
      <c r="L2196" s="38"/>
      <c r="M2196" s="212"/>
      <c r="N2196" s="213"/>
      <c r="O2196" s="85"/>
      <c r="P2196" s="85"/>
      <c r="Q2196" s="85"/>
      <c r="R2196" s="85"/>
      <c r="S2196" s="85"/>
      <c r="T2196" s="86"/>
      <c r="U2196" s="32"/>
      <c r="V2196" s="32"/>
      <c r="W2196" s="32"/>
      <c r="X2196" s="32"/>
      <c r="Y2196" s="32"/>
      <c r="Z2196" s="32"/>
      <c r="AA2196" s="32"/>
      <c r="AB2196" s="32"/>
      <c r="AC2196" s="32"/>
      <c r="AD2196" s="32"/>
      <c r="AE2196" s="32"/>
      <c r="AT2196" s="11" t="s">
        <v>115</v>
      </c>
      <c r="AU2196" s="11" t="s">
        <v>76</v>
      </c>
    </row>
    <row r="2197" s="2" customFormat="1">
      <c r="A2197" s="32"/>
      <c r="B2197" s="33"/>
      <c r="C2197" s="34"/>
      <c r="D2197" s="210" t="s">
        <v>117</v>
      </c>
      <c r="E2197" s="34"/>
      <c r="F2197" s="214" t="s">
        <v>3741</v>
      </c>
      <c r="G2197" s="34"/>
      <c r="H2197" s="34"/>
      <c r="I2197" s="134"/>
      <c r="J2197" s="34"/>
      <c r="K2197" s="34"/>
      <c r="L2197" s="38"/>
      <c r="M2197" s="212"/>
      <c r="N2197" s="213"/>
      <c r="O2197" s="85"/>
      <c r="P2197" s="85"/>
      <c r="Q2197" s="85"/>
      <c r="R2197" s="85"/>
      <c r="S2197" s="85"/>
      <c r="T2197" s="86"/>
      <c r="U2197" s="32"/>
      <c r="V2197" s="32"/>
      <c r="W2197" s="32"/>
      <c r="X2197" s="32"/>
      <c r="Y2197" s="32"/>
      <c r="Z2197" s="32"/>
      <c r="AA2197" s="32"/>
      <c r="AB2197" s="32"/>
      <c r="AC2197" s="32"/>
      <c r="AD2197" s="32"/>
      <c r="AE2197" s="32"/>
      <c r="AT2197" s="11" t="s">
        <v>117</v>
      </c>
      <c r="AU2197" s="11" t="s">
        <v>76</v>
      </c>
    </row>
    <row r="2198" s="2" customFormat="1" ht="16.5" customHeight="1">
      <c r="A2198" s="32"/>
      <c r="B2198" s="33"/>
      <c r="C2198" s="196" t="s">
        <v>3752</v>
      </c>
      <c r="D2198" s="196" t="s">
        <v>108</v>
      </c>
      <c r="E2198" s="197" t="s">
        <v>3753</v>
      </c>
      <c r="F2198" s="198" t="s">
        <v>3754</v>
      </c>
      <c r="G2198" s="199" t="s">
        <v>571</v>
      </c>
      <c r="H2198" s="200">
        <v>50</v>
      </c>
      <c r="I2198" s="201"/>
      <c r="J2198" s="202">
        <f>ROUND(I2198*H2198,2)</f>
        <v>0</v>
      </c>
      <c r="K2198" s="203"/>
      <c r="L2198" s="38"/>
      <c r="M2198" s="204" t="s">
        <v>1</v>
      </c>
      <c r="N2198" s="205" t="s">
        <v>41</v>
      </c>
      <c r="O2198" s="85"/>
      <c r="P2198" s="206">
        <f>O2198*H2198</f>
        <v>0</v>
      </c>
      <c r="Q2198" s="206">
        <v>0</v>
      </c>
      <c r="R2198" s="206">
        <f>Q2198*H2198</f>
        <v>0</v>
      </c>
      <c r="S2198" s="206">
        <v>0</v>
      </c>
      <c r="T2198" s="207">
        <f>S2198*H2198</f>
        <v>0</v>
      </c>
      <c r="U2198" s="32"/>
      <c r="V2198" s="32"/>
      <c r="W2198" s="32"/>
      <c r="X2198" s="32"/>
      <c r="Y2198" s="32"/>
      <c r="Z2198" s="32"/>
      <c r="AA2198" s="32"/>
      <c r="AB2198" s="32"/>
      <c r="AC2198" s="32"/>
      <c r="AD2198" s="32"/>
      <c r="AE2198" s="32"/>
      <c r="AR2198" s="208" t="s">
        <v>112</v>
      </c>
      <c r="AT2198" s="208" t="s">
        <v>108</v>
      </c>
      <c r="AU2198" s="208" t="s">
        <v>76</v>
      </c>
      <c r="AY2198" s="11" t="s">
        <v>113</v>
      </c>
      <c r="BE2198" s="209">
        <f>IF(N2198="základní",J2198,0)</f>
        <v>0</v>
      </c>
      <c r="BF2198" s="209">
        <f>IF(N2198="snížená",J2198,0)</f>
        <v>0</v>
      </c>
      <c r="BG2198" s="209">
        <f>IF(N2198="zákl. přenesená",J2198,0)</f>
        <v>0</v>
      </c>
      <c r="BH2198" s="209">
        <f>IF(N2198="sníž. přenesená",J2198,0)</f>
        <v>0</v>
      </c>
      <c r="BI2198" s="209">
        <f>IF(N2198="nulová",J2198,0)</f>
        <v>0</v>
      </c>
      <c r="BJ2198" s="11" t="s">
        <v>84</v>
      </c>
      <c r="BK2198" s="209">
        <f>ROUND(I2198*H2198,2)</f>
        <v>0</v>
      </c>
      <c r="BL2198" s="11" t="s">
        <v>112</v>
      </c>
      <c r="BM2198" s="208" t="s">
        <v>3755</v>
      </c>
    </row>
    <row r="2199" s="2" customFormat="1">
      <c r="A2199" s="32"/>
      <c r="B2199" s="33"/>
      <c r="C2199" s="34"/>
      <c r="D2199" s="210" t="s">
        <v>115</v>
      </c>
      <c r="E2199" s="34"/>
      <c r="F2199" s="211" t="s">
        <v>3756</v>
      </c>
      <c r="G2199" s="34"/>
      <c r="H2199" s="34"/>
      <c r="I2199" s="134"/>
      <c r="J2199" s="34"/>
      <c r="K2199" s="34"/>
      <c r="L2199" s="38"/>
      <c r="M2199" s="212"/>
      <c r="N2199" s="213"/>
      <c r="O2199" s="85"/>
      <c r="P2199" s="85"/>
      <c r="Q2199" s="85"/>
      <c r="R2199" s="85"/>
      <c r="S2199" s="85"/>
      <c r="T2199" s="86"/>
      <c r="U2199" s="32"/>
      <c r="V2199" s="32"/>
      <c r="W2199" s="32"/>
      <c r="X2199" s="32"/>
      <c r="Y2199" s="32"/>
      <c r="Z2199" s="32"/>
      <c r="AA2199" s="32"/>
      <c r="AB2199" s="32"/>
      <c r="AC2199" s="32"/>
      <c r="AD2199" s="32"/>
      <c r="AE2199" s="32"/>
      <c r="AT2199" s="11" t="s">
        <v>115</v>
      </c>
      <c r="AU2199" s="11" t="s">
        <v>76</v>
      </c>
    </row>
    <row r="2200" s="2" customFormat="1">
      <c r="A2200" s="32"/>
      <c r="B2200" s="33"/>
      <c r="C2200" s="34"/>
      <c r="D2200" s="210" t="s">
        <v>117</v>
      </c>
      <c r="E2200" s="34"/>
      <c r="F2200" s="214" t="s">
        <v>3741</v>
      </c>
      <c r="G2200" s="34"/>
      <c r="H2200" s="34"/>
      <c r="I2200" s="134"/>
      <c r="J2200" s="34"/>
      <c r="K2200" s="34"/>
      <c r="L2200" s="38"/>
      <c r="M2200" s="212"/>
      <c r="N2200" s="213"/>
      <c r="O2200" s="85"/>
      <c r="P2200" s="85"/>
      <c r="Q2200" s="85"/>
      <c r="R2200" s="85"/>
      <c r="S2200" s="85"/>
      <c r="T2200" s="86"/>
      <c r="U2200" s="32"/>
      <c r="V2200" s="32"/>
      <c r="W2200" s="32"/>
      <c r="X2200" s="32"/>
      <c r="Y2200" s="32"/>
      <c r="Z2200" s="32"/>
      <c r="AA2200" s="32"/>
      <c r="AB2200" s="32"/>
      <c r="AC2200" s="32"/>
      <c r="AD2200" s="32"/>
      <c r="AE2200" s="32"/>
      <c r="AT2200" s="11" t="s">
        <v>117</v>
      </c>
      <c r="AU2200" s="11" t="s">
        <v>76</v>
      </c>
    </row>
    <row r="2201" s="2" customFormat="1" ht="16.5" customHeight="1">
      <c r="A2201" s="32"/>
      <c r="B2201" s="33"/>
      <c r="C2201" s="196" t="s">
        <v>3757</v>
      </c>
      <c r="D2201" s="196" t="s">
        <v>108</v>
      </c>
      <c r="E2201" s="197" t="s">
        <v>3758</v>
      </c>
      <c r="F2201" s="198" t="s">
        <v>3759</v>
      </c>
      <c r="G2201" s="199" t="s">
        <v>571</v>
      </c>
      <c r="H2201" s="200">
        <v>20</v>
      </c>
      <c r="I2201" s="201"/>
      <c r="J2201" s="202">
        <f>ROUND(I2201*H2201,2)</f>
        <v>0</v>
      </c>
      <c r="K2201" s="203"/>
      <c r="L2201" s="38"/>
      <c r="M2201" s="204" t="s">
        <v>1</v>
      </c>
      <c r="N2201" s="205" t="s">
        <v>41</v>
      </c>
      <c r="O2201" s="85"/>
      <c r="P2201" s="206">
        <f>O2201*H2201</f>
        <v>0</v>
      </c>
      <c r="Q2201" s="206">
        <v>0</v>
      </c>
      <c r="R2201" s="206">
        <f>Q2201*H2201</f>
        <v>0</v>
      </c>
      <c r="S2201" s="206">
        <v>0</v>
      </c>
      <c r="T2201" s="207">
        <f>S2201*H2201</f>
        <v>0</v>
      </c>
      <c r="U2201" s="32"/>
      <c r="V2201" s="32"/>
      <c r="W2201" s="32"/>
      <c r="X2201" s="32"/>
      <c r="Y2201" s="32"/>
      <c r="Z2201" s="32"/>
      <c r="AA2201" s="32"/>
      <c r="AB2201" s="32"/>
      <c r="AC2201" s="32"/>
      <c r="AD2201" s="32"/>
      <c r="AE2201" s="32"/>
      <c r="AR2201" s="208" t="s">
        <v>112</v>
      </c>
      <c r="AT2201" s="208" t="s">
        <v>108</v>
      </c>
      <c r="AU2201" s="208" t="s">
        <v>76</v>
      </c>
      <c r="AY2201" s="11" t="s">
        <v>113</v>
      </c>
      <c r="BE2201" s="209">
        <f>IF(N2201="základní",J2201,0)</f>
        <v>0</v>
      </c>
      <c r="BF2201" s="209">
        <f>IF(N2201="snížená",J2201,0)</f>
        <v>0</v>
      </c>
      <c r="BG2201" s="209">
        <f>IF(N2201="zákl. přenesená",J2201,0)</f>
        <v>0</v>
      </c>
      <c r="BH2201" s="209">
        <f>IF(N2201="sníž. přenesená",J2201,0)</f>
        <v>0</v>
      </c>
      <c r="BI2201" s="209">
        <f>IF(N2201="nulová",J2201,0)</f>
        <v>0</v>
      </c>
      <c r="BJ2201" s="11" t="s">
        <v>84</v>
      </c>
      <c r="BK2201" s="209">
        <f>ROUND(I2201*H2201,2)</f>
        <v>0</v>
      </c>
      <c r="BL2201" s="11" t="s">
        <v>112</v>
      </c>
      <c r="BM2201" s="208" t="s">
        <v>3760</v>
      </c>
    </row>
    <row r="2202" s="2" customFormat="1">
      <c r="A2202" s="32"/>
      <c r="B2202" s="33"/>
      <c r="C2202" s="34"/>
      <c r="D2202" s="210" t="s">
        <v>115</v>
      </c>
      <c r="E2202" s="34"/>
      <c r="F2202" s="211" t="s">
        <v>3761</v>
      </c>
      <c r="G2202" s="34"/>
      <c r="H2202" s="34"/>
      <c r="I2202" s="134"/>
      <c r="J2202" s="34"/>
      <c r="K2202" s="34"/>
      <c r="L2202" s="38"/>
      <c r="M2202" s="212"/>
      <c r="N2202" s="213"/>
      <c r="O2202" s="85"/>
      <c r="P2202" s="85"/>
      <c r="Q2202" s="85"/>
      <c r="R2202" s="85"/>
      <c r="S2202" s="85"/>
      <c r="T2202" s="86"/>
      <c r="U2202" s="32"/>
      <c r="V2202" s="32"/>
      <c r="W2202" s="32"/>
      <c r="X2202" s="32"/>
      <c r="Y2202" s="32"/>
      <c r="Z2202" s="32"/>
      <c r="AA2202" s="32"/>
      <c r="AB2202" s="32"/>
      <c r="AC2202" s="32"/>
      <c r="AD2202" s="32"/>
      <c r="AE2202" s="32"/>
      <c r="AT2202" s="11" t="s">
        <v>115</v>
      </c>
      <c r="AU2202" s="11" t="s">
        <v>76</v>
      </c>
    </row>
    <row r="2203" s="2" customFormat="1">
      <c r="A2203" s="32"/>
      <c r="B2203" s="33"/>
      <c r="C2203" s="34"/>
      <c r="D2203" s="210" t="s">
        <v>117</v>
      </c>
      <c r="E2203" s="34"/>
      <c r="F2203" s="214" t="s">
        <v>3741</v>
      </c>
      <c r="G2203" s="34"/>
      <c r="H2203" s="34"/>
      <c r="I2203" s="134"/>
      <c r="J2203" s="34"/>
      <c r="K2203" s="34"/>
      <c r="L2203" s="38"/>
      <c r="M2203" s="212"/>
      <c r="N2203" s="213"/>
      <c r="O2203" s="85"/>
      <c r="P2203" s="85"/>
      <c r="Q2203" s="85"/>
      <c r="R2203" s="85"/>
      <c r="S2203" s="85"/>
      <c r="T2203" s="86"/>
      <c r="U2203" s="32"/>
      <c r="V2203" s="32"/>
      <c r="W2203" s="32"/>
      <c r="X2203" s="32"/>
      <c r="Y2203" s="32"/>
      <c r="Z2203" s="32"/>
      <c r="AA2203" s="32"/>
      <c r="AB2203" s="32"/>
      <c r="AC2203" s="32"/>
      <c r="AD2203" s="32"/>
      <c r="AE2203" s="32"/>
      <c r="AT2203" s="11" t="s">
        <v>117</v>
      </c>
      <c r="AU2203" s="11" t="s">
        <v>76</v>
      </c>
    </row>
    <row r="2204" s="2" customFormat="1" ht="16.5" customHeight="1">
      <c r="A2204" s="32"/>
      <c r="B2204" s="33"/>
      <c r="C2204" s="196" t="s">
        <v>3762</v>
      </c>
      <c r="D2204" s="196" t="s">
        <v>108</v>
      </c>
      <c r="E2204" s="197" t="s">
        <v>3763</v>
      </c>
      <c r="F2204" s="198" t="s">
        <v>3764</v>
      </c>
      <c r="G2204" s="199" t="s">
        <v>571</v>
      </c>
      <c r="H2204" s="200">
        <v>50</v>
      </c>
      <c r="I2204" s="201"/>
      <c r="J2204" s="202">
        <f>ROUND(I2204*H2204,2)</f>
        <v>0</v>
      </c>
      <c r="K2204" s="203"/>
      <c r="L2204" s="38"/>
      <c r="M2204" s="204" t="s">
        <v>1</v>
      </c>
      <c r="N2204" s="205" t="s">
        <v>41</v>
      </c>
      <c r="O2204" s="85"/>
      <c r="P2204" s="206">
        <f>O2204*H2204</f>
        <v>0</v>
      </c>
      <c r="Q2204" s="206">
        <v>0</v>
      </c>
      <c r="R2204" s="206">
        <f>Q2204*H2204</f>
        <v>0</v>
      </c>
      <c r="S2204" s="206">
        <v>0</v>
      </c>
      <c r="T2204" s="207">
        <f>S2204*H2204</f>
        <v>0</v>
      </c>
      <c r="U2204" s="32"/>
      <c r="V2204" s="32"/>
      <c r="W2204" s="32"/>
      <c r="X2204" s="32"/>
      <c r="Y2204" s="32"/>
      <c r="Z2204" s="32"/>
      <c r="AA2204" s="32"/>
      <c r="AB2204" s="32"/>
      <c r="AC2204" s="32"/>
      <c r="AD2204" s="32"/>
      <c r="AE2204" s="32"/>
      <c r="AR2204" s="208" t="s">
        <v>112</v>
      </c>
      <c r="AT2204" s="208" t="s">
        <v>108</v>
      </c>
      <c r="AU2204" s="208" t="s">
        <v>76</v>
      </c>
      <c r="AY2204" s="11" t="s">
        <v>113</v>
      </c>
      <c r="BE2204" s="209">
        <f>IF(N2204="základní",J2204,0)</f>
        <v>0</v>
      </c>
      <c r="BF2204" s="209">
        <f>IF(N2204="snížená",J2204,0)</f>
        <v>0</v>
      </c>
      <c r="BG2204" s="209">
        <f>IF(N2204="zákl. přenesená",J2204,0)</f>
        <v>0</v>
      </c>
      <c r="BH2204" s="209">
        <f>IF(N2204="sníž. přenesená",J2204,0)</f>
        <v>0</v>
      </c>
      <c r="BI2204" s="209">
        <f>IF(N2204="nulová",J2204,0)</f>
        <v>0</v>
      </c>
      <c r="BJ2204" s="11" t="s">
        <v>84</v>
      </c>
      <c r="BK2204" s="209">
        <f>ROUND(I2204*H2204,2)</f>
        <v>0</v>
      </c>
      <c r="BL2204" s="11" t="s">
        <v>112</v>
      </c>
      <c r="BM2204" s="208" t="s">
        <v>3765</v>
      </c>
    </row>
    <row r="2205" s="2" customFormat="1">
      <c r="A2205" s="32"/>
      <c r="B2205" s="33"/>
      <c r="C2205" s="34"/>
      <c r="D2205" s="210" t="s">
        <v>115</v>
      </c>
      <c r="E2205" s="34"/>
      <c r="F2205" s="211" t="s">
        <v>3766</v>
      </c>
      <c r="G2205" s="34"/>
      <c r="H2205" s="34"/>
      <c r="I2205" s="134"/>
      <c r="J2205" s="34"/>
      <c r="K2205" s="34"/>
      <c r="L2205" s="38"/>
      <c r="M2205" s="212"/>
      <c r="N2205" s="213"/>
      <c r="O2205" s="85"/>
      <c r="P2205" s="85"/>
      <c r="Q2205" s="85"/>
      <c r="R2205" s="85"/>
      <c r="S2205" s="85"/>
      <c r="T2205" s="86"/>
      <c r="U2205" s="32"/>
      <c r="V2205" s="32"/>
      <c r="W2205" s="32"/>
      <c r="X2205" s="32"/>
      <c r="Y2205" s="32"/>
      <c r="Z2205" s="32"/>
      <c r="AA2205" s="32"/>
      <c r="AB2205" s="32"/>
      <c r="AC2205" s="32"/>
      <c r="AD2205" s="32"/>
      <c r="AE2205" s="32"/>
      <c r="AT2205" s="11" t="s">
        <v>115</v>
      </c>
      <c r="AU2205" s="11" t="s">
        <v>76</v>
      </c>
    </row>
    <row r="2206" s="2" customFormat="1">
      <c r="A2206" s="32"/>
      <c r="B2206" s="33"/>
      <c r="C2206" s="34"/>
      <c r="D2206" s="210" t="s">
        <v>117</v>
      </c>
      <c r="E2206" s="34"/>
      <c r="F2206" s="214" t="s">
        <v>3741</v>
      </c>
      <c r="G2206" s="34"/>
      <c r="H2206" s="34"/>
      <c r="I2206" s="134"/>
      <c r="J2206" s="34"/>
      <c r="K2206" s="34"/>
      <c r="L2206" s="38"/>
      <c r="M2206" s="212"/>
      <c r="N2206" s="213"/>
      <c r="O2206" s="85"/>
      <c r="P2206" s="85"/>
      <c r="Q2206" s="85"/>
      <c r="R2206" s="85"/>
      <c r="S2206" s="85"/>
      <c r="T2206" s="86"/>
      <c r="U2206" s="32"/>
      <c r="V2206" s="32"/>
      <c r="W2206" s="32"/>
      <c r="X2206" s="32"/>
      <c r="Y2206" s="32"/>
      <c r="Z2206" s="32"/>
      <c r="AA2206" s="32"/>
      <c r="AB2206" s="32"/>
      <c r="AC2206" s="32"/>
      <c r="AD2206" s="32"/>
      <c r="AE2206" s="32"/>
      <c r="AT2206" s="11" t="s">
        <v>117</v>
      </c>
      <c r="AU2206" s="11" t="s">
        <v>76</v>
      </c>
    </row>
    <row r="2207" s="2" customFormat="1" ht="16.5" customHeight="1">
      <c r="A2207" s="32"/>
      <c r="B2207" s="33"/>
      <c r="C2207" s="196" t="s">
        <v>3767</v>
      </c>
      <c r="D2207" s="196" t="s">
        <v>108</v>
      </c>
      <c r="E2207" s="197" t="s">
        <v>3768</v>
      </c>
      <c r="F2207" s="198" t="s">
        <v>3769</v>
      </c>
      <c r="G2207" s="199" t="s">
        <v>571</v>
      </c>
      <c r="H2207" s="200">
        <v>200</v>
      </c>
      <c r="I2207" s="201"/>
      <c r="J2207" s="202">
        <f>ROUND(I2207*H2207,2)</f>
        <v>0</v>
      </c>
      <c r="K2207" s="203"/>
      <c r="L2207" s="38"/>
      <c r="M2207" s="204" t="s">
        <v>1</v>
      </c>
      <c r="N2207" s="205" t="s">
        <v>41</v>
      </c>
      <c r="O2207" s="85"/>
      <c r="P2207" s="206">
        <f>O2207*H2207</f>
        <v>0</v>
      </c>
      <c r="Q2207" s="206">
        <v>0</v>
      </c>
      <c r="R2207" s="206">
        <f>Q2207*H2207</f>
        <v>0</v>
      </c>
      <c r="S2207" s="206">
        <v>0</v>
      </c>
      <c r="T2207" s="207">
        <f>S2207*H2207</f>
        <v>0</v>
      </c>
      <c r="U2207" s="32"/>
      <c r="V2207" s="32"/>
      <c r="W2207" s="32"/>
      <c r="X2207" s="32"/>
      <c r="Y2207" s="32"/>
      <c r="Z2207" s="32"/>
      <c r="AA2207" s="32"/>
      <c r="AB2207" s="32"/>
      <c r="AC2207" s="32"/>
      <c r="AD2207" s="32"/>
      <c r="AE2207" s="32"/>
      <c r="AR2207" s="208" t="s">
        <v>112</v>
      </c>
      <c r="AT2207" s="208" t="s">
        <v>108</v>
      </c>
      <c r="AU2207" s="208" t="s">
        <v>76</v>
      </c>
      <c r="AY2207" s="11" t="s">
        <v>113</v>
      </c>
      <c r="BE2207" s="209">
        <f>IF(N2207="základní",J2207,0)</f>
        <v>0</v>
      </c>
      <c r="BF2207" s="209">
        <f>IF(N2207="snížená",J2207,0)</f>
        <v>0</v>
      </c>
      <c r="BG2207" s="209">
        <f>IF(N2207="zákl. přenesená",J2207,0)</f>
        <v>0</v>
      </c>
      <c r="BH2207" s="209">
        <f>IF(N2207="sníž. přenesená",J2207,0)</f>
        <v>0</v>
      </c>
      <c r="BI2207" s="209">
        <f>IF(N2207="nulová",J2207,0)</f>
        <v>0</v>
      </c>
      <c r="BJ2207" s="11" t="s">
        <v>84</v>
      </c>
      <c r="BK2207" s="209">
        <f>ROUND(I2207*H2207,2)</f>
        <v>0</v>
      </c>
      <c r="BL2207" s="11" t="s">
        <v>112</v>
      </c>
      <c r="BM2207" s="208" t="s">
        <v>3770</v>
      </c>
    </row>
    <row r="2208" s="2" customFormat="1">
      <c r="A2208" s="32"/>
      <c r="B2208" s="33"/>
      <c r="C2208" s="34"/>
      <c r="D2208" s="210" t="s">
        <v>115</v>
      </c>
      <c r="E2208" s="34"/>
      <c r="F2208" s="211" t="s">
        <v>3771</v>
      </c>
      <c r="G2208" s="34"/>
      <c r="H2208" s="34"/>
      <c r="I2208" s="134"/>
      <c r="J2208" s="34"/>
      <c r="K2208" s="34"/>
      <c r="L2208" s="38"/>
      <c r="M2208" s="212"/>
      <c r="N2208" s="213"/>
      <c r="O2208" s="85"/>
      <c r="P2208" s="85"/>
      <c r="Q2208" s="85"/>
      <c r="R2208" s="85"/>
      <c r="S2208" s="85"/>
      <c r="T2208" s="86"/>
      <c r="U2208" s="32"/>
      <c r="V2208" s="32"/>
      <c r="W2208" s="32"/>
      <c r="X2208" s="32"/>
      <c r="Y2208" s="32"/>
      <c r="Z2208" s="32"/>
      <c r="AA2208" s="32"/>
      <c r="AB2208" s="32"/>
      <c r="AC2208" s="32"/>
      <c r="AD2208" s="32"/>
      <c r="AE2208" s="32"/>
      <c r="AT2208" s="11" t="s">
        <v>115</v>
      </c>
      <c r="AU2208" s="11" t="s">
        <v>76</v>
      </c>
    </row>
    <row r="2209" s="2" customFormat="1">
      <c r="A2209" s="32"/>
      <c r="B2209" s="33"/>
      <c r="C2209" s="34"/>
      <c r="D2209" s="210" t="s">
        <v>117</v>
      </c>
      <c r="E2209" s="34"/>
      <c r="F2209" s="214" t="s">
        <v>3772</v>
      </c>
      <c r="G2209" s="34"/>
      <c r="H2209" s="34"/>
      <c r="I2209" s="134"/>
      <c r="J2209" s="34"/>
      <c r="K2209" s="34"/>
      <c r="L2209" s="38"/>
      <c r="M2209" s="212"/>
      <c r="N2209" s="213"/>
      <c r="O2209" s="85"/>
      <c r="P2209" s="85"/>
      <c r="Q2209" s="85"/>
      <c r="R2209" s="85"/>
      <c r="S2209" s="85"/>
      <c r="T2209" s="86"/>
      <c r="U2209" s="32"/>
      <c r="V2209" s="32"/>
      <c r="W2209" s="32"/>
      <c r="X2209" s="32"/>
      <c r="Y2209" s="32"/>
      <c r="Z2209" s="32"/>
      <c r="AA2209" s="32"/>
      <c r="AB2209" s="32"/>
      <c r="AC2209" s="32"/>
      <c r="AD2209" s="32"/>
      <c r="AE2209" s="32"/>
      <c r="AT2209" s="11" t="s">
        <v>117</v>
      </c>
      <c r="AU2209" s="11" t="s">
        <v>76</v>
      </c>
    </row>
    <row r="2210" s="2" customFormat="1" ht="16.5" customHeight="1">
      <c r="A2210" s="32"/>
      <c r="B2210" s="33"/>
      <c r="C2210" s="196" t="s">
        <v>3773</v>
      </c>
      <c r="D2210" s="196" t="s">
        <v>108</v>
      </c>
      <c r="E2210" s="197" t="s">
        <v>3774</v>
      </c>
      <c r="F2210" s="198" t="s">
        <v>3775</v>
      </c>
      <c r="G2210" s="199" t="s">
        <v>571</v>
      </c>
      <c r="H2210" s="200">
        <v>50</v>
      </c>
      <c r="I2210" s="201"/>
      <c r="J2210" s="202">
        <f>ROUND(I2210*H2210,2)</f>
        <v>0</v>
      </c>
      <c r="K2210" s="203"/>
      <c r="L2210" s="38"/>
      <c r="M2210" s="204" t="s">
        <v>1</v>
      </c>
      <c r="N2210" s="205" t="s">
        <v>41</v>
      </c>
      <c r="O2210" s="85"/>
      <c r="P2210" s="206">
        <f>O2210*H2210</f>
        <v>0</v>
      </c>
      <c r="Q2210" s="206">
        <v>0</v>
      </c>
      <c r="R2210" s="206">
        <f>Q2210*H2210</f>
        <v>0</v>
      </c>
      <c r="S2210" s="206">
        <v>0</v>
      </c>
      <c r="T2210" s="207">
        <f>S2210*H2210</f>
        <v>0</v>
      </c>
      <c r="U2210" s="32"/>
      <c r="V2210" s="32"/>
      <c r="W2210" s="32"/>
      <c r="X2210" s="32"/>
      <c r="Y2210" s="32"/>
      <c r="Z2210" s="32"/>
      <c r="AA2210" s="32"/>
      <c r="AB2210" s="32"/>
      <c r="AC2210" s="32"/>
      <c r="AD2210" s="32"/>
      <c r="AE2210" s="32"/>
      <c r="AR2210" s="208" t="s">
        <v>112</v>
      </c>
      <c r="AT2210" s="208" t="s">
        <v>108</v>
      </c>
      <c r="AU2210" s="208" t="s">
        <v>76</v>
      </c>
      <c r="AY2210" s="11" t="s">
        <v>113</v>
      </c>
      <c r="BE2210" s="209">
        <f>IF(N2210="základní",J2210,0)</f>
        <v>0</v>
      </c>
      <c r="BF2210" s="209">
        <f>IF(N2210="snížená",J2210,0)</f>
        <v>0</v>
      </c>
      <c r="BG2210" s="209">
        <f>IF(N2210="zákl. přenesená",J2210,0)</f>
        <v>0</v>
      </c>
      <c r="BH2210" s="209">
        <f>IF(N2210="sníž. přenesená",J2210,0)</f>
        <v>0</v>
      </c>
      <c r="BI2210" s="209">
        <f>IF(N2210="nulová",J2210,0)</f>
        <v>0</v>
      </c>
      <c r="BJ2210" s="11" t="s">
        <v>84</v>
      </c>
      <c r="BK2210" s="209">
        <f>ROUND(I2210*H2210,2)</f>
        <v>0</v>
      </c>
      <c r="BL2210" s="11" t="s">
        <v>112</v>
      </c>
      <c r="BM2210" s="208" t="s">
        <v>3776</v>
      </c>
    </row>
    <row r="2211" s="2" customFormat="1">
      <c r="A2211" s="32"/>
      <c r="B2211" s="33"/>
      <c r="C2211" s="34"/>
      <c r="D2211" s="210" t="s">
        <v>115</v>
      </c>
      <c r="E2211" s="34"/>
      <c r="F2211" s="211" t="s">
        <v>3777</v>
      </c>
      <c r="G2211" s="34"/>
      <c r="H2211" s="34"/>
      <c r="I2211" s="134"/>
      <c r="J2211" s="34"/>
      <c r="K2211" s="34"/>
      <c r="L2211" s="38"/>
      <c r="M2211" s="212"/>
      <c r="N2211" s="213"/>
      <c r="O2211" s="85"/>
      <c r="P2211" s="85"/>
      <c r="Q2211" s="85"/>
      <c r="R2211" s="85"/>
      <c r="S2211" s="85"/>
      <c r="T2211" s="86"/>
      <c r="U2211" s="32"/>
      <c r="V2211" s="32"/>
      <c r="W2211" s="32"/>
      <c r="X2211" s="32"/>
      <c r="Y2211" s="32"/>
      <c r="Z2211" s="32"/>
      <c r="AA2211" s="32"/>
      <c r="AB2211" s="32"/>
      <c r="AC2211" s="32"/>
      <c r="AD2211" s="32"/>
      <c r="AE2211" s="32"/>
      <c r="AT2211" s="11" t="s">
        <v>115</v>
      </c>
      <c r="AU2211" s="11" t="s">
        <v>76</v>
      </c>
    </row>
    <row r="2212" s="2" customFormat="1">
      <c r="A2212" s="32"/>
      <c r="B2212" s="33"/>
      <c r="C2212" s="34"/>
      <c r="D2212" s="210" t="s">
        <v>117</v>
      </c>
      <c r="E2212" s="34"/>
      <c r="F2212" s="214" t="s">
        <v>3772</v>
      </c>
      <c r="G2212" s="34"/>
      <c r="H2212" s="34"/>
      <c r="I2212" s="134"/>
      <c r="J2212" s="34"/>
      <c r="K2212" s="34"/>
      <c r="L2212" s="38"/>
      <c r="M2212" s="212"/>
      <c r="N2212" s="213"/>
      <c r="O2212" s="85"/>
      <c r="P2212" s="85"/>
      <c r="Q2212" s="85"/>
      <c r="R2212" s="85"/>
      <c r="S2212" s="85"/>
      <c r="T2212" s="86"/>
      <c r="U2212" s="32"/>
      <c r="V2212" s="32"/>
      <c r="W2212" s="32"/>
      <c r="X2212" s="32"/>
      <c r="Y2212" s="32"/>
      <c r="Z2212" s="32"/>
      <c r="AA2212" s="32"/>
      <c r="AB2212" s="32"/>
      <c r="AC2212" s="32"/>
      <c r="AD2212" s="32"/>
      <c r="AE2212" s="32"/>
      <c r="AT2212" s="11" t="s">
        <v>117</v>
      </c>
      <c r="AU2212" s="11" t="s">
        <v>76</v>
      </c>
    </row>
    <row r="2213" s="2" customFormat="1" ht="16.5" customHeight="1">
      <c r="A2213" s="32"/>
      <c r="B2213" s="33"/>
      <c r="C2213" s="196" t="s">
        <v>3778</v>
      </c>
      <c r="D2213" s="196" t="s">
        <v>108</v>
      </c>
      <c r="E2213" s="197" t="s">
        <v>3779</v>
      </c>
      <c r="F2213" s="198" t="s">
        <v>3780</v>
      </c>
      <c r="G2213" s="199" t="s">
        <v>571</v>
      </c>
      <c r="H2213" s="200">
        <v>20</v>
      </c>
      <c r="I2213" s="201"/>
      <c r="J2213" s="202">
        <f>ROUND(I2213*H2213,2)</f>
        <v>0</v>
      </c>
      <c r="K2213" s="203"/>
      <c r="L2213" s="38"/>
      <c r="M2213" s="204" t="s">
        <v>1</v>
      </c>
      <c r="N2213" s="205" t="s">
        <v>41</v>
      </c>
      <c r="O2213" s="85"/>
      <c r="P2213" s="206">
        <f>O2213*H2213</f>
        <v>0</v>
      </c>
      <c r="Q2213" s="206">
        <v>0</v>
      </c>
      <c r="R2213" s="206">
        <f>Q2213*H2213</f>
        <v>0</v>
      </c>
      <c r="S2213" s="206">
        <v>0</v>
      </c>
      <c r="T2213" s="207">
        <f>S2213*H2213</f>
        <v>0</v>
      </c>
      <c r="U2213" s="32"/>
      <c r="V2213" s="32"/>
      <c r="W2213" s="32"/>
      <c r="X2213" s="32"/>
      <c r="Y2213" s="32"/>
      <c r="Z2213" s="32"/>
      <c r="AA2213" s="32"/>
      <c r="AB2213" s="32"/>
      <c r="AC2213" s="32"/>
      <c r="AD2213" s="32"/>
      <c r="AE2213" s="32"/>
      <c r="AR2213" s="208" t="s">
        <v>112</v>
      </c>
      <c r="AT2213" s="208" t="s">
        <v>108</v>
      </c>
      <c r="AU2213" s="208" t="s">
        <v>76</v>
      </c>
      <c r="AY2213" s="11" t="s">
        <v>113</v>
      </c>
      <c r="BE2213" s="209">
        <f>IF(N2213="základní",J2213,0)</f>
        <v>0</v>
      </c>
      <c r="BF2213" s="209">
        <f>IF(N2213="snížená",J2213,0)</f>
        <v>0</v>
      </c>
      <c r="BG2213" s="209">
        <f>IF(N2213="zákl. přenesená",J2213,0)</f>
        <v>0</v>
      </c>
      <c r="BH2213" s="209">
        <f>IF(N2213="sníž. přenesená",J2213,0)</f>
        <v>0</v>
      </c>
      <c r="BI2213" s="209">
        <f>IF(N2213="nulová",J2213,0)</f>
        <v>0</v>
      </c>
      <c r="BJ2213" s="11" t="s">
        <v>84</v>
      </c>
      <c r="BK2213" s="209">
        <f>ROUND(I2213*H2213,2)</f>
        <v>0</v>
      </c>
      <c r="BL2213" s="11" t="s">
        <v>112</v>
      </c>
      <c r="BM2213" s="208" t="s">
        <v>3781</v>
      </c>
    </row>
    <row r="2214" s="2" customFormat="1">
      <c r="A2214" s="32"/>
      <c r="B2214" s="33"/>
      <c r="C2214" s="34"/>
      <c r="D2214" s="210" t="s">
        <v>115</v>
      </c>
      <c r="E2214" s="34"/>
      <c r="F2214" s="211" t="s">
        <v>3782</v>
      </c>
      <c r="G2214" s="34"/>
      <c r="H2214" s="34"/>
      <c r="I2214" s="134"/>
      <c r="J2214" s="34"/>
      <c r="K2214" s="34"/>
      <c r="L2214" s="38"/>
      <c r="M2214" s="212"/>
      <c r="N2214" s="213"/>
      <c r="O2214" s="85"/>
      <c r="P2214" s="85"/>
      <c r="Q2214" s="85"/>
      <c r="R2214" s="85"/>
      <c r="S2214" s="85"/>
      <c r="T2214" s="86"/>
      <c r="U2214" s="32"/>
      <c r="V2214" s="32"/>
      <c r="W2214" s="32"/>
      <c r="X2214" s="32"/>
      <c r="Y2214" s="32"/>
      <c r="Z2214" s="32"/>
      <c r="AA2214" s="32"/>
      <c r="AB2214" s="32"/>
      <c r="AC2214" s="32"/>
      <c r="AD2214" s="32"/>
      <c r="AE2214" s="32"/>
      <c r="AT2214" s="11" t="s">
        <v>115</v>
      </c>
      <c r="AU2214" s="11" t="s">
        <v>76</v>
      </c>
    </row>
    <row r="2215" s="2" customFormat="1">
      <c r="A2215" s="32"/>
      <c r="B2215" s="33"/>
      <c r="C2215" s="34"/>
      <c r="D2215" s="210" t="s">
        <v>117</v>
      </c>
      <c r="E2215" s="34"/>
      <c r="F2215" s="214" t="s">
        <v>3772</v>
      </c>
      <c r="G2215" s="34"/>
      <c r="H2215" s="34"/>
      <c r="I2215" s="134"/>
      <c r="J2215" s="34"/>
      <c r="K2215" s="34"/>
      <c r="L2215" s="38"/>
      <c r="M2215" s="212"/>
      <c r="N2215" s="213"/>
      <c r="O2215" s="85"/>
      <c r="P2215" s="85"/>
      <c r="Q2215" s="85"/>
      <c r="R2215" s="85"/>
      <c r="S2215" s="85"/>
      <c r="T2215" s="86"/>
      <c r="U2215" s="32"/>
      <c r="V2215" s="32"/>
      <c r="W2215" s="32"/>
      <c r="X2215" s="32"/>
      <c r="Y2215" s="32"/>
      <c r="Z2215" s="32"/>
      <c r="AA2215" s="32"/>
      <c r="AB2215" s="32"/>
      <c r="AC2215" s="32"/>
      <c r="AD2215" s="32"/>
      <c r="AE2215" s="32"/>
      <c r="AT2215" s="11" t="s">
        <v>117</v>
      </c>
      <c r="AU2215" s="11" t="s">
        <v>76</v>
      </c>
    </row>
    <row r="2216" s="2" customFormat="1" ht="16.5" customHeight="1">
      <c r="A2216" s="32"/>
      <c r="B2216" s="33"/>
      <c r="C2216" s="196" t="s">
        <v>3783</v>
      </c>
      <c r="D2216" s="196" t="s">
        <v>108</v>
      </c>
      <c r="E2216" s="197" t="s">
        <v>3784</v>
      </c>
      <c r="F2216" s="198" t="s">
        <v>3785</v>
      </c>
      <c r="G2216" s="199" t="s">
        <v>571</v>
      </c>
      <c r="H2216" s="200">
        <v>50</v>
      </c>
      <c r="I2216" s="201"/>
      <c r="J2216" s="202">
        <f>ROUND(I2216*H2216,2)</f>
        <v>0</v>
      </c>
      <c r="K2216" s="203"/>
      <c r="L2216" s="38"/>
      <c r="M2216" s="204" t="s">
        <v>1</v>
      </c>
      <c r="N2216" s="205" t="s">
        <v>41</v>
      </c>
      <c r="O2216" s="85"/>
      <c r="P2216" s="206">
        <f>O2216*H2216</f>
        <v>0</v>
      </c>
      <c r="Q2216" s="206">
        <v>0</v>
      </c>
      <c r="R2216" s="206">
        <f>Q2216*H2216</f>
        <v>0</v>
      </c>
      <c r="S2216" s="206">
        <v>0</v>
      </c>
      <c r="T2216" s="207">
        <f>S2216*H2216</f>
        <v>0</v>
      </c>
      <c r="U2216" s="32"/>
      <c r="V2216" s="32"/>
      <c r="W2216" s="32"/>
      <c r="X2216" s="32"/>
      <c r="Y2216" s="32"/>
      <c r="Z2216" s="32"/>
      <c r="AA2216" s="32"/>
      <c r="AB2216" s="32"/>
      <c r="AC2216" s="32"/>
      <c r="AD2216" s="32"/>
      <c r="AE2216" s="32"/>
      <c r="AR2216" s="208" t="s">
        <v>112</v>
      </c>
      <c r="AT2216" s="208" t="s">
        <v>108</v>
      </c>
      <c r="AU2216" s="208" t="s">
        <v>76</v>
      </c>
      <c r="AY2216" s="11" t="s">
        <v>113</v>
      </c>
      <c r="BE2216" s="209">
        <f>IF(N2216="základní",J2216,0)</f>
        <v>0</v>
      </c>
      <c r="BF2216" s="209">
        <f>IF(N2216="snížená",J2216,0)</f>
        <v>0</v>
      </c>
      <c r="BG2216" s="209">
        <f>IF(N2216="zákl. přenesená",J2216,0)</f>
        <v>0</v>
      </c>
      <c r="BH2216" s="209">
        <f>IF(N2216="sníž. přenesená",J2216,0)</f>
        <v>0</v>
      </c>
      <c r="BI2216" s="209">
        <f>IF(N2216="nulová",J2216,0)</f>
        <v>0</v>
      </c>
      <c r="BJ2216" s="11" t="s">
        <v>84</v>
      </c>
      <c r="BK2216" s="209">
        <f>ROUND(I2216*H2216,2)</f>
        <v>0</v>
      </c>
      <c r="BL2216" s="11" t="s">
        <v>112</v>
      </c>
      <c r="BM2216" s="208" t="s">
        <v>3786</v>
      </c>
    </row>
    <row r="2217" s="2" customFormat="1">
      <c r="A2217" s="32"/>
      <c r="B2217" s="33"/>
      <c r="C2217" s="34"/>
      <c r="D2217" s="210" t="s">
        <v>115</v>
      </c>
      <c r="E2217" s="34"/>
      <c r="F2217" s="211" t="s">
        <v>3787</v>
      </c>
      <c r="G2217" s="34"/>
      <c r="H2217" s="34"/>
      <c r="I2217" s="134"/>
      <c r="J2217" s="34"/>
      <c r="K2217" s="34"/>
      <c r="L2217" s="38"/>
      <c r="M2217" s="212"/>
      <c r="N2217" s="213"/>
      <c r="O2217" s="85"/>
      <c r="P2217" s="85"/>
      <c r="Q2217" s="85"/>
      <c r="R2217" s="85"/>
      <c r="S2217" s="85"/>
      <c r="T2217" s="86"/>
      <c r="U2217" s="32"/>
      <c r="V2217" s="32"/>
      <c r="W2217" s="32"/>
      <c r="X2217" s="32"/>
      <c r="Y2217" s="32"/>
      <c r="Z2217" s="32"/>
      <c r="AA2217" s="32"/>
      <c r="AB2217" s="32"/>
      <c r="AC2217" s="32"/>
      <c r="AD2217" s="32"/>
      <c r="AE2217" s="32"/>
      <c r="AT2217" s="11" t="s">
        <v>115</v>
      </c>
      <c r="AU2217" s="11" t="s">
        <v>76</v>
      </c>
    </row>
    <row r="2218" s="2" customFormat="1">
      <c r="A2218" s="32"/>
      <c r="B2218" s="33"/>
      <c r="C2218" s="34"/>
      <c r="D2218" s="210" t="s">
        <v>117</v>
      </c>
      <c r="E2218" s="34"/>
      <c r="F2218" s="214" t="s">
        <v>3772</v>
      </c>
      <c r="G2218" s="34"/>
      <c r="H2218" s="34"/>
      <c r="I2218" s="134"/>
      <c r="J2218" s="34"/>
      <c r="K2218" s="34"/>
      <c r="L2218" s="38"/>
      <c r="M2218" s="212"/>
      <c r="N2218" s="213"/>
      <c r="O2218" s="85"/>
      <c r="P2218" s="85"/>
      <c r="Q2218" s="85"/>
      <c r="R2218" s="85"/>
      <c r="S2218" s="85"/>
      <c r="T2218" s="86"/>
      <c r="U2218" s="32"/>
      <c r="V2218" s="32"/>
      <c r="W2218" s="32"/>
      <c r="X2218" s="32"/>
      <c r="Y2218" s="32"/>
      <c r="Z2218" s="32"/>
      <c r="AA2218" s="32"/>
      <c r="AB2218" s="32"/>
      <c r="AC2218" s="32"/>
      <c r="AD2218" s="32"/>
      <c r="AE2218" s="32"/>
      <c r="AT2218" s="11" t="s">
        <v>117</v>
      </c>
      <c r="AU2218" s="11" t="s">
        <v>76</v>
      </c>
    </row>
    <row r="2219" s="2" customFormat="1" ht="16.5" customHeight="1">
      <c r="A2219" s="32"/>
      <c r="B2219" s="33"/>
      <c r="C2219" s="196" t="s">
        <v>3788</v>
      </c>
      <c r="D2219" s="196" t="s">
        <v>108</v>
      </c>
      <c r="E2219" s="197" t="s">
        <v>3789</v>
      </c>
      <c r="F2219" s="198" t="s">
        <v>3790</v>
      </c>
      <c r="G2219" s="199" t="s">
        <v>571</v>
      </c>
      <c r="H2219" s="200">
        <v>20</v>
      </c>
      <c r="I2219" s="201"/>
      <c r="J2219" s="202">
        <f>ROUND(I2219*H2219,2)</f>
        <v>0</v>
      </c>
      <c r="K2219" s="203"/>
      <c r="L2219" s="38"/>
      <c r="M2219" s="204" t="s">
        <v>1</v>
      </c>
      <c r="N2219" s="205" t="s">
        <v>41</v>
      </c>
      <c r="O2219" s="85"/>
      <c r="P2219" s="206">
        <f>O2219*H2219</f>
        <v>0</v>
      </c>
      <c r="Q2219" s="206">
        <v>0</v>
      </c>
      <c r="R2219" s="206">
        <f>Q2219*H2219</f>
        <v>0</v>
      </c>
      <c r="S2219" s="206">
        <v>0</v>
      </c>
      <c r="T2219" s="207">
        <f>S2219*H2219</f>
        <v>0</v>
      </c>
      <c r="U2219" s="32"/>
      <c r="V2219" s="32"/>
      <c r="W2219" s="32"/>
      <c r="X2219" s="32"/>
      <c r="Y2219" s="32"/>
      <c r="Z2219" s="32"/>
      <c r="AA2219" s="32"/>
      <c r="AB2219" s="32"/>
      <c r="AC2219" s="32"/>
      <c r="AD2219" s="32"/>
      <c r="AE2219" s="32"/>
      <c r="AR2219" s="208" t="s">
        <v>112</v>
      </c>
      <c r="AT2219" s="208" t="s">
        <v>108</v>
      </c>
      <c r="AU2219" s="208" t="s">
        <v>76</v>
      </c>
      <c r="AY2219" s="11" t="s">
        <v>113</v>
      </c>
      <c r="BE2219" s="209">
        <f>IF(N2219="základní",J2219,0)</f>
        <v>0</v>
      </c>
      <c r="BF2219" s="209">
        <f>IF(N2219="snížená",J2219,0)</f>
        <v>0</v>
      </c>
      <c r="BG2219" s="209">
        <f>IF(N2219="zákl. přenesená",J2219,0)</f>
        <v>0</v>
      </c>
      <c r="BH2219" s="209">
        <f>IF(N2219="sníž. přenesená",J2219,0)</f>
        <v>0</v>
      </c>
      <c r="BI2219" s="209">
        <f>IF(N2219="nulová",J2219,0)</f>
        <v>0</v>
      </c>
      <c r="BJ2219" s="11" t="s">
        <v>84</v>
      </c>
      <c r="BK2219" s="209">
        <f>ROUND(I2219*H2219,2)</f>
        <v>0</v>
      </c>
      <c r="BL2219" s="11" t="s">
        <v>112</v>
      </c>
      <c r="BM2219" s="208" t="s">
        <v>3791</v>
      </c>
    </row>
    <row r="2220" s="2" customFormat="1">
      <c r="A2220" s="32"/>
      <c r="B2220" s="33"/>
      <c r="C2220" s="34"/>
      <c r="D2220" s="210" t="s">
        <v>115</v>
      </c>
      <c r="E2220" s="34"/>
      <c r="F2220" s="211" t="s">
        <v>3792</v>
      </c>
      <c r="G2220" s="34"/>
      <c r="H2220" s="34"/>
      <c r="I2220" s="134"/>
      <c r="J2220" s="34"/>
      <c r="K2220" s="34"/>
      <c r="L2220" s="38"/>
      <c r="M2220" s="212"/>
      <c r="N2220" s="213"/>
      <c r="O2220" s="85"/>
      <c r="P2220" s="85"/>
      <c r="Q2220" s="85"/>
      <c r="R2220" s="85"/>
      <c r="S2220" s="85"/>
      <c r="T2220" s="86"/>
      <c r="U2220" s="32"/>
      <c r="V2220" s="32"/>
      <c r="W2220" s="32"/>
      <c r="X2220" s="32"/>
      <c r="Y2220" s="32"/>
      <c r="Z2220" s="32"/>
      <c r="AA2220" s="32"/>
      <c r="AB2220" s="32"/>
      <c r="AC2220" s="32"/>
      <c r="AD2220" s="32"/>
      <c r="AE2220" s="32"/>
      <c r="AT2220" s="11" t="s">
        <v>115</v>
      </c>
      <c r="AU2220" s="11" t="s">
        <v>76</v>
      </c>
    </row>
    <row r="2221" s="2" customFormat="1">
      <c r="A2221" s="32"/>
      <c r="B2221" s="33"/>
      <c r="C2221" s="34"/>
      <c r="D2221" s="210" t="s">
        <v>117</v>
      </c>
      <c r="E2221" s="34"/>
      <c r="F2221" s="214" t="s">
        <v>3772</v>
      </c>
      <c r="G2221" s="34"/>
      <c r="H2221" s="34"/>
      <c r="I2221" s="134"/>
      <c r="J2221" s="34"/>
      <c r="K2221" s="34"/>
      <c r="L2221" s="38"/>
      <c r="M2221" s="212"/>
      <c r="N2221" s="213"/>
      <c r="O2221" s="85"/>
      <c r="P2221" s="85"/>
      <c r="Q2221" s="85"/>
      <c r="R2221" s="85"/>
      <c r="S2221" s="85"/>
      <c r="T2221" s="86"/>
      <c r="U2221" s="32"/>
      <c r="V2221" s="32"/>
      <c r="W2221" s="32"/>
      <c r="X2221" s="32"/>
      <c r="Y2221" s="32"/>
      <c r="Z2221" s="32"/>
      <c r="AA2221" s="32"/>
      <c r="AB2221" s="32"/>
      <c r="AC2221" s="32"/>
      <c r="AD2221" s="32"/>
      <c r="AE2221" s="32"/>
      <c r="AT2221" s="11" t="s">
        <v>117</v>
      </c>
      <c r="AU2221" s="11" t="s">
        <v>76</v>
      </c>
    </row>
    <row r="2222" s="2" customFormat="1" ht="16.5" customHeight="1">
      <c r="A2222" s="32"/>
      <c r="B2222" s="33"/>
      <c r="C2222" s="196" t="s">
        <v>3793</v>
      </c>
      <c r="D2222" s="196" t="s">
        <v>108</v>
      </c>
      <c r="E2222" s="197" t="s">
        <v>3794</v>
      </c>
      <c r="F2222" s="198" t="s">
        <v>3795</v>
      </c>
      <c r="G2222" s="199" t="s">
        <v>571</v>
      </c>
      <c r="H2222" s="200">
        <v>50</v>
      </c>
      <c r="I2222" s="201"/>
      <c r="J2222" s="202">
        <f>ROUND(I2222*H2222,2)</f>
        <v>0</v>
      </c>
      <c r="K2222" s="203"/>
      <c r="L2222" s="38"/>
      <c r="M2222" s="204" t="s">
        <v>1</v>
      </c>
      <c r="N2222" s="205" t="s">
        <v>41</v>
      </c>
      <c r="O2222" s="85"/>
      <c r="P2222" s="206">
        <f>O2222*H2222</f>
        <v>0</v>
      </c>
      <c r="Q2222" s="206">
        <v>0</v>
      </c>
      <c r="R2222" s="206">
        <f>Q2222*H2222</f>
        <v>0</v>
      </c>
      <c r="S2222" s="206">
        <v>0</v>
      </c>
      <c r="T2222" s="207">
        <f>S2222*H2222</f>
        <v>0</v>
      </c>
      <c r="U2222" s="32"/>
      <c r="V2222" s="32"/>
      <c r="W2222" s="32"/>
      <c r="X2222" s="32"/>
      <c r="Y2222" s="32"/>
      <c r="Z2222" s="32"/>
      <c r="AA2222" s="32"/>
      <c r="AB2222" s="32"/>
      <c r="AC2222" s="32"/>
      <c r="AD2222" s="32"/>
      <c r="AE2222" s="32"/>
      <c r="AR2222" s="208" t="s">
        <v>112</v>
      </c>
      <c r="AT2222" s="208" t="s">
        <v>108</v>
      </c>
      <c r="AU2222" s="208" t="s">
        <v>76</v>
      </c>
      <c r="AY2222" s="11" t="s">
        <v>113</v>
      </c>
      <c r="BE2222" s="209">
        <f>IF(N2222="základní",J2222,0)</f>
        <v>0</v>
      </c>
      <c r="BF2222" s="209">
        <f>IF(N2222="snížená",J2222,0)</f>
        <v>0</v>
      </c>
      <c r="BG2222" s="209">
        <f>IF(N2222="zákl. přenesená",J2222,0)</f>
        <v>0</v>
      </c>
      <c r="BH2222" s="209">
        <f>IF(N2222="sníž. přenesená",J2222,0)</f>
        <v>0</v>
      </c>
      <c r="BI2222" s="209">
        <f>IF(N2222="nulová",J2222,0)</f>
        <v>0</v>
      </c>
      <c r="BJ2222" s="11" t="s">
        <v>84</v>
      </c>
      <c r="BK2222" s="209">
        <f>ROUND(I2222*H2222,2)</f>
        <v>0</v>
      </c>
      <c r="BL2222" s="11" t="s">
        <v>112</v>
      </c>
      <c r="BM2222" s="208" t="s">
        <v>3796</v>
      </c>
    </row>
    <row r="2223" s="2" customFormat="1">
      <c r="A2223" s="32"/>
      <c r="B2223" s="33"/>
      <c r="C2223" s="34"/>
      <c r="D2223" s="210" t="s">
        <v>115</v>
      </c>
      <c r="E2223" s="34"/>
      <c r="F2223" s="211" t="s">
        <v>3797</v>
      </c>
      <c r="G2223" s="34"/>
      <c r="H2223" s="34"/>
      <c r="I2223" s="134"/>
      <c r="J2223" s="34"/>
      <c r="K2223" s="34"/>
      <c r="L2223" s="38"/>
      <c r="M2223" s="212"/>
      <c r="N2223" s="213"/>
      <c r="O2223" s="85"/>
      <c r="P2223" s="85"/>
      <c r="Q2223" s="85"/>
      <c r="R2223" s="85"/>
      <c r="S2223" s="85"/>
      <c r="T2223" s="86"/>
      <c r="U2223" s="32"/>
      <c r="V2223" s="32"/>
      <c r="W2223" s="32"/>
      <c r="X2223" s="32"/>
      <c r="Y2223" s="32"/>
      <c r="Z2223" s="32"/>
      <c r="AA2223" s="32"/>
      <c r="AB2223" s="32"/>
      <c r="AC2223" s="32"/>
      <c r="AD2223" s="32"/>
      <c r="AE2223" s="32"/>
      <c r="AT2223" s="11" t="s">
        <v>115</v>
      </c>
      <c r="AU2223" s="11" t="s">
        <v>76</v>
      </c>
    </row>
    <row r="2224" s="2" customFormat="1">
      <c r="A2224" s="32"/>
      <c r="B2224" s="33"/>
      <c r="C2224" s="34"/>
      <c r="D2224" s="210" t="s">
        <v>117</v>
      </c>
      <c r="E2224" s="34"/>
      <c r="F2224" s="214" t="s">
        <v>3772</v>
      </c>
      <c r="G2224" s="34"/>
      <c r="H2224" s="34"/>
      <c r="I2224" s="134"/>
      <c r="J2224" s="34"/>
      <c r="K2224" s="34"/>
      <c r="L2224" s="38"/>
      <c r="M2224" s="212"/>
      <c r="N2224" s="213"/>
      <c r="O2224" s="85"/>
      <c r="P2224" s="85"/>
      <c r="Q2224" s="85"/>
      <c r="R2224" s="85"/>
      <c r="S2224" s="85"/>
      <c r="T2224" s="86"/>
      <c r="U2224" s="32"/>
      <c r="V2224" s="32"/>
      <c r="W2224" s="32"/>
      <c r="X2224" s="32"/>
      <c r="Y2224" s="32"/>
      <c r="Z2224" s="32"/>
      <c r="AA2224" s="32"/>
      <c r="AB2224" s="32"/>
      <c r="AC2224" s="32"/>
      <c r="AD2224" s="32"/>
      <c r="AE2224" s="32"/>
      <c r="AT2224" s="11" t="s">
        <v>117</v>
      </c>
      <c r="AU2224" s="11" t="s">
        <v>76</v>
      </c>
    </row>
    <row r="2225" s="2" customFormat="1" ht="16.5" customHeight="1">
      <c r="A2225" s="32"/>
      <c r="B2225" s="33"/>
      <c r="C2225" s="196" t="s">
        <v>3798</v>
      </c>
      <c r="D2225" s="196" t="s">
        <v>108</v>
      </c>
      <c r="E2225" s="197" t="s">
        <v>3799</v>
      </c>
      <c r="F2225" s="198" t="s">
        <v>3800</v>
      </c>
      <c r="G2225" s="199" t="s">
        <v>571</v>
      </c>
      <c r="H2225" s="200">
        <v>200</v>
      </c>
      <c r="I2225" s="201"/>
      <c r="J2225" s="202">
        <f>ROUND(I2225*H2225,2)</f>
        <v>0</v>
      </c>
      <c r="K2225" s="203"/>
      <c r="L2225" s="38"/>
      <c r="M2225" s="204" t="s">
        <v>1</v>
      </c>
      <c r="N2225" s="205" t="s">
        <v>41</v>
      </c>
      <c r="O2225" s="85"/>
      <c r="P2225" s="206">
        <f>O2225*H2225</f>
        <v>0</v>
      </c>
      <c r="Q2225" s="206">
        <v>0</v>
      </c>
      <c r="R2225" s="206">
        <f>Q2225*H2225</f>
        <v>0</v>
      </c>
      <c r="S2225" s="206">
        <v>0</v>
      </c>
      <c r="T2225" s="207">
        <f>S2225*H2225</f>
        <v>0</v>
      </c>
      <c r="U2225" s="32"/>
      <c r="V2225" s="32"/>
      <c r="W2225" s="32"/>
      <c r="X2225" s="32"/>
      <c r="Y2225" s="32"/>
      <c r="Z2225" s="32"/>
      <c r="AA2225" s="32"/>
      <c r="AB2225" s="32"/>
      <c r="AC2225" s="32"/>
      <c r="AD2225" s="32"/>
      <c r="AE2225" s="32"/>
      <c r="AR2225" s="208" t="s">
        <v>112</v>
      </c>
      <c r="AT2225" s="208" t="s">
        <v>108</v>
      </c>
      <c r="AU2225" s="208" t="s">
        <v>76</v>
      </c>
      <c r="AY2225" s="11" t="s">
        <v>113</v>
      </c>
      <c r="BE2225" s="209">
        <f>IF(N2225="základní",J2225,0)</f>
        <v>0</v>
      </c>
      <c r="BF2225" s="209">
        <f>IF(N2225="snížená",J2225,0)</f>
        <v>0</v>
      </c>
      <c r="BG2225" s="209">
        <f>IF(N2225="zákl. přenesená",J2225,0)</f>
        <v>0</v>
      </c>
      <c r="BH2225" s="209">
        <f>IF(N2225="sníž. přenesená",J2225,0)</f>
        <v>0</v>
      </c>
      <c r="BI2225" s="209">
        <f>IF(N2225="nulová",J2225,0)</f>
        <v>0</v>
      </c>
      <c r="BJ2225" s="11" t="s">
        <v>84</v>
      </c>
      <c r="BK2225" s="209">
        <f>ROUND(I2225*H2225,2)</f>
        <v>0</v>
      </c>
      <c r="BL2225" s="11" t="s">
        <v>112</v>
      </c>
      <c r="BM2225" s="208" t="s">
        <v>3801</v>
      </c>
    </row>
    <row r="2226" s="2" customFormat="1">
      <c r="A2226" s="32"/>
      <c r="B2226" s="33"/>
      <c r="C2226" s="34"/>
      <c r="D2226" s="210" t="s">
        <v>115</v>
      </c>
      <c r="E2226" s="34"/>
      <c r="F2226" s="211" t="s">
        <v>3802</v>
      </c>
      <c r="G2226" s="34"/>
      <c r="H2226" s="34"/>
      <c r="I2226" s="134"/>
      <c r="J2226" s="34"/>
      <c r="K2226" s="34"/>
      <c r="L2226" s="38"/>
      <c r="M2226" s="212"/>
      <c r="N2226" s="213"/>
      <c r="O2226" s="85"/>
      <c r="P2226" s="85"/>
      <c r="Q2226" s="85"/>
      <c r="R2226" s="85"/>
      <c r="S2226" s="85"/>
      <c r="T2226" s="86"/>
      <c r="U2226" s="32"/>
      <c r="V2226" s="32"/>
      <c r="W2226" s="32"/>
      <c r="X2226" s="32"/>
      <c r="Y2226" s="32"/>
      <c r="Z2226" s="32"/>
      <c r="AA2226" s="32"/>
      <c r="AB2226" s="32"/>
      <c r="AC2226" s="32"/>
      <c r="AD2226" s="32"/>
      <c r="AE2226" s="32"/>
      <c r="AT2226" s="11" t="s">
        <v>115</v>
      </c>
      <c r="AU2226" s="11" t="s">
        <v>76</v>
      </c>
    </row>
    <row r="2227" s="2" customFormat="1">
      <c r="A2227" s="32"/>
      <c r="B2227" s="33"/>
      <c r="C2227" s="34"/>
      <c r="D2227" s="210" t="s">
        <v>117</v>
      </c>
      <c r="E2227" s="34"/>
      <c r="F2227" s="214" t="s">
        <v>3803</v>
      </c>
      <c r="G2227" s="34"/>
      <c r="H2227" s="34"/>
      <c r="I2227" s="134"/>
      <c r="J2227" s="34"/>
      <c r="K2227" s="34"/>
      <c r="L2227" s="38"/>
      <c r="M2227" s="212"/>
      <c r="N2227" s="213"/>
      <c r="O2227" s="85"/>
      <c r="P2227" s="85"/>
      <c r="Q2227" s="85"/>
      <c r="R2227" s="85"/>
      <c r="S2227" s="85"/>
      <c r="T2227" s="86"/>
      <c r="U2227" s="32"/>
      <c r="V2227" s="32"/>
      <c r="W2227" s="32"/>
      <c r="X2227" s="32"/>
      <c r="Y2227" s="32"/>
      <c r="Z2227" s="32"/>
      <c r="AA2227" s="32"/>
      <c r="AB2227" s="32"/>
      <c r="AC2227" s="32"/>
      <c r="AD2227" s="32"/>
      <c r="AE2227" s="32"/>
      <c r="AT2227" s="11" t="s">
        <v>117</v>
      </c>
      <c r="AU2227" s="11" t="s">
        <v>76</v>
      </c>
    </row>
    <row r="2228" s="2" customFormat="1" ht="16.5" customHeight="1">
      <c r="A2228" s="32"/>
      <c r="B2228" s="33"/>
      <c r="C2228" s="196" t="s">
        <v>3804</v>
      </c>
      <c r="D2228" s="196" t="s">
        <v>108</v>
      </c>
      <c r="E2228" s="197" t="s">
        <v>3805</v>
      </c>
      <c r="F2228" s="198" t="s">
        <v>3806</v>
      </c>
      <c r="G2228" s="199" t="s">
        <v>571</v>
      </c>
      <c r="H2228" s="200">
        <v>50</v>
      </c>
      <c r="I2228" s="201"/>
      <c r="J2228" s="202">
        <f>ROUND(I2228*H2228,2)</f>
        <v>0</v>
      </c>
      <c r="K2228" s="203"/>
      <c r="L2228" s="38"/>
      <c r="M2228" s="204" t="s">
        <v>1</v>
      </c>
      <c r="N2228" s="205" t="s">
        <v>41</v>
      </c>
      <c r="O2228" s="85"/>
      <c r="P2228" s="206">
        <f>O2228*H2228</f>
        <v>0</v>
      </c>
      <c r="Q2228" s="206">
        <v>0</v>
      </c>
      <c r="R2228" s="206">
        <f>Q2228*H2228</f>
        <v>0</v>
      </c>
      <c r="S2228" s="206">
        <v>0</v>
      </c>
      <c r="T2228" s="207">
        <f>S2228*H2228</f>
        <v>0</v>
      </c>
      <c r="U2228" s="32"/>
      <c r="V2228" s="32"/>
      <c r="W2228" s="32"/>
      <c r="X2228" s="32"/>
      <c r="Y2228" s="32"/>
      <c r="Z2228" s="32"/>
      <c r="AA2228" s="32"/>
      <c r="AB2228" s="32"/>
      <c r="AC2228" s="32"/>
      <c r="AD2228" s="32"/>
      <c r="AE2228" s="32"/>
      <c r="AR2228" s="208" t="s">
        <v>112</v>
      </c>
      <c r="AT2228" s="208" t="s">
        <v>108</v>
      </c>
      <c r="AU2228" s="208" t="s">
        <v>76</v>
      </c>
      <c r="AY2228" s="11" t="s">
        <v>113</v>
      </c>
      <c r="BE2228" s="209">
        <f>IF(N2228="základní",J2228,0)</f>
        <v>0</v>
      </c>
      <c r="BF2228" s="209">
        <f>IF(N2228="snížená",J2228,0)</f>
        <v>0</v>
      </c>
      <c r="BG2228" s="209">
        <f>IF(N2228="zákl. přenesená",J2228,0)</f>
        <v>0</v>
      </c>
      <c r="BH2228" s="209">
        <f>IF(N2228="sníž. přenesená",J2228,0)</f>
        <v>0</v>
      </c>
      <c r="BI2228" s="209">
        <f>IF(N2228="nulová",J2228,0)</f>
        <v>0</v>
      </c>
      <c r="BJ2228" s="11" t="s">
        <v>84</v>
      </c>
      <c r="BK2228" s="209">
        <f>ROUND(I2228*H2228,2)</f>
        <v>0</v>
      </c>
      <c r="BL2228" s="11" t="s">
        <v>112</v>
      </c>
      <c r="BM2228" s="208" t="s">
        <v>3807</v>
      </c>
    </row>
    <row r="2229" s="2" customFormat="1">
      <c r="A2229" s="32"/>
      <c r="B2229" s="33"/>
      <c r="C2229" s="34"/>
      <c r="D2229" s="210" t="s">
        <v>115</v>
      </c>
      <c r="E2229" s="34"/>
      <c r="F2229" s="211" t="s">
        <v>3808</v>
      </c>
      <c r="G2229" s="34"/>
      <c r="H2229" s="34"/>
      <c r="I2229" s="134"/>
      <c r="J2229" s="34"/>
      <c r="K2229" s="34"/>
      <c r="L2229" s="38"/>
      <c r="M2229" s="212"/>
      <c r="N2229" s="213"/>
      <c r="O2229" s="85"/>
      <c r="P2229" s="85"/>
      <c r="Q2229" s="85"/>
      <c r="R2229" s="85"/>
      <c r="S2229" s="85"/>
      <c r="T2229" s="86"/>
      <c r="U2229" s="32"/>
      <c r="V2229" s="32"/>
      <c r="W2229" s="32"/>
      <c r="X2229" s="32"/>
      <c r="Y2229" s="32"/>
      <c r="Z2229" s="32"/>
      <c r="AA2229" s="32"/>
      <c r="AB2229" s="32"/>
      <c r="AC2229" s="32"/>
      <c r="AD2229" s="32"/>
      <c r="AE2229" s="32"/>
      <c r="AT2229" s="11" t="s">
        <v>115</v>
      </c>
      <c r="AU2229" s="11" t="s">
        <v>76</v>
      </c>
    </row>
    <row r="2230" s="2" customFormat="1">
      <c r="A2230" s="32"/>
      <c r="B2230" s="33"/>
      <c r="C2230" s="34"/>
      <c r="D2230" s="210" t="s">
        <v>117</v>
      </c>
      <c r="E2230" s="34"/>
      <c r="F2230" s="214" t="s">
        <v>3803</v>
      </c>
      <c r="G2230" s="34"/>
      <c r="H2230" s="34"/>
      <c r="I2230" s="134"/>
      <c r="J2230" s="34"/>
      <c r="K2230" s="34"/>
      <c r="L2230" s="38"/>
      <c r="M2230" s="212"/>
      <c r="N2230" s="213"/>
      <c r="O2230" s="85"/>
      <c r="P2230" s="85"/>
      <c r="Q2230" s="85"/>
      <c r="R2230" s="85"/>
      <c r="S2230" s="85"/>
      <c r="T2230" s="86"/>
      <c r="U2230" s="32"/>
      <c r="V2230" s="32"/>
      <c r="W2230" s="32"/>
      <c r="X2230" s="32"/>
      <c r="Y2230" s="32"/>
      <c r="Z2230" s="32"/>
      <c r="AA2230" s="32"/>
      <c r="AB2230" s="32"/>
      <c r="AC2230" s="32"/>
      <c r="AD2230" s="32"/>
      <c r="AE2230" s="32"/>
      <c r="AT2230" s="11" t="s">
        <v>117</v>
      </c>
      <c r="AU2230" s="11" t="s">
        <v>76</v>
      </c>
    </row>
    <row r="2231" s="2" customFormat="1" ht="16.5" customHeight="1">
      <c r="A2231" s="32"/>
      <c r="B2231" s="33"/>
      <c r="C2231" s="196" t="s">
        <v>3809</v>
      </c>
      <c r="D2231" s="196" t="s">
        <v>108</v>
      </c>
      <c r="E2231" s="197" t="s">
        <v>3810</v>
      </c>
      <c r="F2231" s="198" t="s">
        <v>3811</v>
      </c>
      <c r="G2231" s="199" t="s">
        <v>571</v>
      </c>
      <c r="H2231" s="200">
        <v>20</v>
      </c>
      <c r="I2231" s="201"/>
      <c r="J2231" s="202">
        <f>ROUND(I2231*H2231,2)</f>
        <v>0</v>
      </c>
      <c r="K2231" s="203"/>
      <c r="L2231" s="38"/>
      <c r="M2231" s="204" t="s">
        <v>1</v>
      </c>
      <c r="N2231" s="205" t="s">
        <v>41</v>
      </c>
      <c r="O2231" s="85"/>
      <c r="P2231" s="206">
        <f>O2231*H2231</f>
        <v>0</v>
      </c>
      <c r="Q2231" s="206">
        <v>0</v>
      </c>
      <c r="R2231" s="206">
        <f>Q2231*H2231</f>
        <v>0</v>
      </c>
      <c r="S2231" s="206">
        <v>0</v>
      </c>
      <c r="T2231" s="207">
        <f>S2231*H2231</f>
        <v>0</v>
      </c>
      <c r="U2231" s="32"/>
      <c r="V2231" s="32"/>
      <c r="W2231" s="32"/>
      <c r="X2231" s="32"/>
      <c r="Y2231" s="32"/>
      <c r="Z2231" s="32"/>
      <c r="AA2231" s="32"/>
      <c r="AB2231" s="32"/>
      <c r="AC2231" s="32"/>
      <c r="AD2231" s="32"/>
      <c r="AE2231" s="32"/>
      <c r="AR2231" s="208" t="s">
        <v>112</v>
      </c>
      <c r="AT2231" s="208" t="s">
        <v>108</v>
      </c>
      <c r="AU2231" s="208" t="s">
        <v>76</v>
      </c>
      <c r="AY2231" s="11" t="s">
        <v>113</v>
      </c>
      <c r="BE2231" s="209">
        <f>IF(N2231="základní",J2231,0)</f>
        <v>0</v>
      </c>
      <c r="BF2231" s="209">
        <f>IF(N2231="snížená",J2231,0)</f>
        <v>0</v>
      </c>
      <c r="BG2231" s="209">
        <f>IF(N2231="zákl. přenesená",J2231,0)</f>
        <v>0</v>
      </c>
      <c r="BH2231" s="209">
        <f>IF(N2231="sníž. přenesená",J2231,0)</f>
        <v>0</v>
      </c>
      <c r="BI2231" s="209">
        <f>IF(N2231="nulová",J2231,0)</f>
        <v>0</v>
      </c>
      <c r="BJ2231" s="11" t="s">
        <v>84</v>
      </c>
      <c r="BK2231" s="209">
        <f>ROUND(I2231*H2231,2)</f>
        <v>0</v>
      </c>
      <c r="BL2231" s="11" t="s">
        <v>112</v>
      </c>
      <c r="BM2231" s="208" t="s">
        <v>3812</v>
      </c>
    </row>
    <row r="2232" s="2" customFormat="1">
      <c r="A2232" s="32"/>
      <c r="B2232" s="33"/>
      <c r="C2232" s="34"/>
      <c r="D2232" s="210" t="s">
        <v>115</v>
      </c>
      <c r="E2232" s="34"/>
      <c r="F2232" s="211" t="s">
        <v>3813</v>
      </c>
      <c r="G2232" s="34"/>
      <c r="H2232" s="34"/>
      <c r="I2232" s="134"/>
      <c r="J2232" s="34"/>
      <c r="K2232" s="34"/>
      <c r="L2232" s="38"/>
      <c r="M2232" s="212"/>
      <c r="N2232" s="213"/>
      <c r="O2232" s="85"/>
      <c r="P2232" s="85"/>
      <c r="Q2232" s="85"/>
      <c r="R2232" s="85"/>
      <c r="S2232" s="85"/>
      <c r="T2232" s="86"/>
      <c r="U2232" s="32"/>
      <c r="V2232" s="32"/>
      <c r="W2232" s="32"/>
      <c r="X2232" s="32"/>
      <c r="Y2232" s="32"/>
      <c r="Z2232" s="32"/>
      <c r="AA2232" s="32"/>
      <c r="AB2232" s="32"/>
      <c r="AC2232" s="32"/>
      <c r="AD2232" s="32"/>
      <c r="AE2232" s="32"/>
      <c r="AT2232" s="11" t="s">
        <v>115</v>
      </c>
      <c r="AU2232" s="11" t="s">
        <v>76</v>
      </c>
    </row>
    <row r="2233" s="2" customFormat="1">
      <c r="A2233" s="32"/>
      <c r="B2233" s="33"/>
      <c r="C2233" s="34"/>
      <c r="D2233" s="210" t="s">
        <v>117</v>
      </c>
      <c r="E2233" s="34"/>
      <c r="F2233" s="214" t="s">
        <v>3803</v>
      </c>
      <c r="G2233" s="34"/>
      <c r="H2233" s="34"/>
      <c r="I2233" s="134"/>
      <c r="J2233" s="34"/>
      <c r="K2233" s="34"/>
      <c r="L2233" s="38"/>
      <c r="M2233" s="212"/>
      <c r="N2233" s="213"/>
      <c r="O2233" s="85"/>
      <c r="P2233" s="85"/>
      <c r="Q2233" s="85"/>
      <c r="R2233" s="85"/>
      <c r="S2233" s="85"/>
      <c r="T2233" s="86"/>
      <c r="U2233" s="32"/>
      <c r="V2233" s="32"/>
      <c r="W2233" s="32"/>
      <c r="X2233" s="32"/>
      <c r="Y2233" s="32"/>
      <c r="Z2233" s="32"/>
      <c r="AA2233" s="32"/>
      <c r="AB2233" s="32"/>
      <c r="AC2233" s="32"/>
      <c r="AD2233" s="32"/>
      <c r="AE2233" s="32"/>
      <c r="AT2233" s="11" t="s">
        <v>117</v>
      </c>
      <c r="AU2233" s="11" t="s">
        <v>76</v>
      </c>
    </row>
    <row r="2234" s="2" customFormat="1" ht="16.5" customHeight="1">
      <c r="A2234" s="32"/>
      <c r="B2234" s="33"/>
      <c r="C2234" s="196" t="s">
        <v>3814</v>
      </c>
      <c r="D2234" s="196" t="s">
        <v>108</v>
      </c>
      <c r="E2234" s="197" t="s">
        <v>3815</v>
      </c>
      <c r="F2234" s="198" t="s">
        <v>3816</v>
      </c>
      <c r="G2234" s="199" t="s">
        <v>571</v>
      </c>
      <c r="H2234" s="200">
        <v>50</v>
      </c>
      <c r="I2234" s="201"/>
      <c r="J2234" s="202">
        <f>ROUND(I2234*H2234,2)</f>
        <v>0</v>
      </c>
      <c r="K2234" s="203"/>
      <c r="L2234" s="38"/>
      <c r="M2234" s="204" t="s">
        <v>1</v>
      </c>
      <c r="N2234" s="205" t="s">
        <v>41</v>
      </c>
      <c r="O2234" s="85"/>
      <c r="P2234" s="206">
        <f>O2234*H2234</f>
        <v>0</v>
      </c>
      <c r="Q2234" s="206">
        <v>0</v>
      </c>
      <c r="R2234" s="206">
        <f>Q2234*H2234</f>
        <v>0</v>
      </c>
      <c r="S2234" s="206">
        <v>0</v>
      </c>
      <c r="T2234" s="207">
        <f>S2234*H2234</f>
        <v>0</v>
      </c>
      <c r="U2234" s="32"/>
      <c r="V2234" s="32"/>
      <c r="W2234" s="32"/>
      <c r="X2234" s="32"/>
      <c r="Y2234" s="32"/>
      <c r="Z2234" s="32"/>
      <c r="AA2234" s="32"/>
      <c r="AB2234" s="32"/>
      <c r="AC2234" s="32"/>
      <c r="AD2234" s="32"/>
      <c r="AE2234" s="32"/>
      <c r="AR2234" s="208" t="s">
        <v>112</v>
      </c>
      <c r="AT2234" s="208" t="s">
        <v>108</v>
      </c>
      <c r="AU2234" s="208" t="s">
        <v>76</v>
      </c>
      <c r="AY2234" s="11" t="s">
        <v>113</v>
      </c>
      <c r="BE2234" s="209">
        <f>IF(N2234="základní",J2234,0)</f>
        <v>0</v>
      </c>
      <c r="BF2234" s="209">
        <f>IF(N2234="snížená",J2234,0)</f>
        <v>0</v>
      </c>
      <c r="BG2234" s="209">
        <f>IF(N2234="zákl. přenesená",J2234,0)</f>
        <v>0</v>
      </c>
      <c r="BH2234" s="209">
        <f>IF(N2234="sníž. přenesená",J2234,0)</f>
        <v>0</v>
      </c>
      <c r="BI2234" s="209">
        <f>IF(N2234="nulová",J2234,0)</f>
        <v>0</v>
      </c>
      <c r="BJ2234" s="11" t="s">
        <v>84</v>
      </c>
      <c r="BK2234" s="209">
        <f>ROUND(I2234*H2234,2)</f>
        <v>0</v>
      </c>
      <c r="BL2234" s="11" t="s">
        <v>112</v>
      </c>
      <c r="BM2234" s="208" t="s">
        <v>3817</v>
      </c>
    </row>
    <row r="2235" s="2" customFormat="1">
      <c r="A2235" s="32"/>
      <c r="B2235" s="33"/>
      <c r="C2235" s="34"/>
      <c r="D2235" s="210" t="s">
        <v>115</v>
      </c>
      <c r="E2235" s="34"/>
      <c r="F2235" s="211" t="s">
        <v>3818</v>
      </c>
      <c r="G2235" s="34"/>
      <c r="H2235" s="34"/>
      <c r="I2235" s="134"/>
      <c r="J2235" s="34"/>
      <c r="K2235" s="34"/>
      <c r="L2235" s="38"/>
      <c r="M2235" s="212"/>
      <c r="N2235" s="213"/>
      <c r="O2235" s="85"/>
      <c r="P2235" s="85"/>
      <c r="Q2235" s="85"/>
      <c r="R2235" s="85"/>
      <c r="S2235" s="85"/>
      <c r="T2235" s="86"/>
      <c r="U2235" s="32"/>
      <c r="V2235" s="32"/>
      <c r="W2235" s="32"/>
      <c r="X2235" s="32"/>
      <c r="Y2235" s="32"/>
      <c r="Z2235" s="32"/>
      <c r="AA2235" s="32"/>
      <c r="AB2235" s="32"/>
      <c r="AC2235" s="32"/>
      <c r="AD2235" s="32"/>
      <c r="AE2235" s="32"/>
      <c r="AT2235" s="11" t="s">
        <v>115</v>
      </c>
      <c r="AU2235" s="11" t="s">
        <v>76</v>
      </c>
    </row>
    <row r="2236" s="2" customFormat="1">
      <c r="A2236" s="32"/>
      <c r="B2236" s="33"/>
      <c r="C2236" s="34"/>
      <c r="D2236" s="210" t="s">
        <v>117</v>
      </c>
      <c r="E2236" s="34"/>
      <c r="F2236" s="214" t="s">
        <v>3803</v>
      </c>
      <c r="G2236" s="34"/>
      <c r="H2236" s="34"/>
      <c r="I2236" s="134"/>
      <c r="J2236" s="34"/>
      <c r="K2236" s="34"/>
      <c r="L2236" s="38"/>
      <c r="M2236" s="212"/>
      <c r="N2236" s="213"/>
      <c r="O2236" s="85"/>
      <c r="P2236" s="85"/>
      <c r="Q2236" s="85"/>
      <c r="R2236" s="85"/>
      <c r="S2236" s="85"/>
      <c r="T2236" s="86"/>
      <c r="U2236" s="32"/>
      <c r="V2236" s="32"/>
      <c r="W2236" s="32"/>
      <c r="X2236" s="32"/>
      <c r="Y2236" s="32"/>
      <c r="Z2236" s="32"/>
      <c r="AA2236" s="32"/>
      <c r="AB2236" s="32"/>
      <c r="AC2236" s="32"/>
      <c r="AD2236" s="32"/>
      <c r="AE2236" s="32"/>
      <c r="AT2236" s="11" t="s">
        <v>117</v>
      </c>
      <c r="AU2236" s="11" t="s">
        <v>76</v>
      </c>
    </row>
    <row r="2237" s="2" customFormat="1" ht="16.5" customHeight="1">
      <c r="A2237" s="32"/>
      <c r="B2237" s="33"/>
      <c r="C2237" s="196" t="s">
        <v>3819</v>
      </c>
      <c r="D2237" s="196" t="s">
        <v>108</v>
      </c>
      <c r="E2237" s="197" t="s">
        <v>3820</v>
      </c>
      <c r="F2237" s="198" t="s">
        <v>3821</v>
      </c>
      <c r="G2237" s="199" t="s">
        <v>571</v>
      </c>
      <c r="H2237" s="200">
        <v>20</v>
      </c>
      <c r="I2237" s="201"/>
      <c r="J2237" s="202">
        <f>ROUND(I2237*H2237,2)</f>
        <v>0</v>
      </c>
      <c r="K2237" s="203"/>
      <c r="L2237" s="38"/>
      <c r="M2237" s="204" t="s">
        <v>1</v>
      </c>
      <c r="N2237" s="205" t="s">
        <v>41</v>
      </c>
      <c r="O2237" s="85"/>
      <c r="P2237" s="206">
        <f>O2237*H2237</f>
        <v>0</v>
      </c>
      <c r="Q2237" s="206">
        <v>0</v>
      </c>
      <c r="R2237" s="206">
        <f>Q2237*H2237</f>
        <v>0</v>
      </c>
      <c r="S2237" s="206">
        <v>0</v>
      </c>
      <c r="T2237" s="207">
        <f>S2237*H2237</f>
        <v>0</v>
      </c>
      <c r="U2237" s="32"/>
      <c r="V2237" s="32"/>
      <c r="W2237" s="32"/>
      <c r="X2237" s="32"/>
      <c r="Y2237" s="32"/>
      <c r="Z2237" s="32"/>
      <c r="AA2237" s="32"/>
      <c r="AB2237" s="32"/>
      <c r="AC2237" s="32"/>
      <c r="AD2237" s="32"/>
      <c r="AE2237" s="32"/>
      <c r="AR2237" s="208" t="s">
        <v>112</v>
      </c>
      <c r="AT2237" s="208" t="s">
        <v>108</v>
      </c>
      <c r="AU2237" s="208" t="s">
        <v>76</v>
      </c>
      <c r="AY2237" s="11" t="s">
        <v>113</v>
      </c>
      <c r="BE2237" s="209">
        <f>IF(N2237="základní",J2237,0)</f>
        <v>0</v>
      </c>
      <c r="BF2237" s="209">
        <f>IF(N2237="snížená",J2237,0)</f>
        <v>0</v>
      </c>
      <c r="BG2237" s="209">
        <f>IF(N2237="zákl. přenesená",J2237,0)</f>
        <v>0</v>
      </c>
      <c r="BH2237" s="209">
        <f>IF(N2237="sníž. přenesená",J2237,0)</f>
        <v>0</v>
      </c>
      <c r="BI2237" s="209">
        <f>IF(N2237="nulová",J2237,0)</f>
        <v>0</v>
      </c>
      <c r="BJ2237" s="11" t="s">
        <v>84</v>
      </c>
      <c r="BK2237" s="209">
        <f>ROUND(I2237*H2237,2)</f>
        <v>0</v>
      </c>
      <c r="BL2237" s="11" t="s">
        <v>112</v>
      </c>
      <c r="BM2237" s="208" t="s">
        <v>3822</v>
      </c>
    </row>
    <row r="2238" s="2" customFormat="1">
      <c r="A2238" s="32"/>
      <c r="B2238" s="33"/>
      <c r="C2238" s="34"/>
      <c r="D2238" s="210" t="s">
        <v>115</v>
      </c>
      <c r="E2238" s="34"/>
      <c r="F2238" s="211" t="s">
        <v>3823</v>
      </c>
      <c r="G2238" s="34"/>
      <c r="H2238" s="34"/>
      <c r="I2238" s="134"/>
      <c r="J2238" s="34"/>
      <c r="K2238" s="34"/>
      <c r="L2238" s="38"/>
      <c r="M2238" s="212"/>
      <c r="N2238" s="213"/>
      <c r="O2238" s="85"/>
      <c r="P2238" s="85"/>
      <c r="Q2238" s="85"/>
      <c r="R2238" s="85"/>
      <c r="S2238" s="85"/>
      <c r="T2238" s="86"/>
      <c r="U2238" s="32"/>
      <c r="V2238" s="32"/>
      <c r="W2238" s="32"/>
      <c r="X2238" s="32"/>
      <c r="Y2238" s="32"/>
      <c r="Z2238" s="32"/>
      <c r="AA2238" s="32"/>
      <c r="AB2238" s="32"/>
      <c r="AC2238" s="32"/>
      <c r="AD2238" s="32"/>
      <c r="AE2238" s="32"/>
      <c r="AT2238" s="11" t="s">
        <v>115</v>
      </c>
      <c r="AU2238" s="11" t="s">
        <v>76</v>
      </c>
    </row>
    <row r="2239" s="2" customFormat="1">
      <c r="A2239" s="32"/>
      <c r="B2239" s="33"/>
      <c r="C2239" s="34"/>
      <c r="D2239" s="210" t="s">
        <v>117</v>
      </c>
      <c r="E2239" s="34"/>
      <c r="F2239" s="214" t="s">
        <v>3803</v>
      </c>
      <c r="G2239" s="34"/>
      <c r="H2239" s="34"/>
      <c r="I2239" s="134"/>
      <c r="J2239" s="34"/>
      <c r="K2239" s="34"/>
      <c r="L2239" s="38"/>
      <c r="M2239" s="212"/>
      <c r="N2239" s="213"/>
      <c r="O2239" s="85"/>
      <c r="P2239" s="85"/>
      <c r="Q2239" s="85"/>
      <c r="R2239" s="85"/>
      <c r="S2239" s="85"/>
      <c r="T2239" s="86"/>
      <c r="U2239" s="32"/>
      <c r="V2239" s="32"/>
      <c r="W2239" s="32"/>
      <c r="X2239" s="32"/>
      <c r="Y2239" s="32"/>
      <c r="Z2239" s="32"/>
      <c r="AA2239" s="32"/>
      <c r="AB2239" s="32"/>
      <c r="AC2239" s="32"/>
      <c r="AD2239" s="32"/>
      <c r="AE2239" s="32"/>
      <c r="AT2239" s="11" t="s">
        <v>117</v>
      </c>
      <c r="AU2239" s="11" t="s">
        <v>76</v>
      </c>
    </row>
    <row r="2240" s="2" customFormat="1" ht="16.5" customHeight="1">
      <c r="A2240" s="32"/>
      <c r="B2240" s="33"/>
      <c r="C2240" s="196" t="s">
        <v>3824</v>
      </c>
      <c r="D2240" s="196" t="s">
        <v>108</v>
      </c>
      <c r="E2240" s="197" t="s">
        <v>3825</v>
      </c>
      <c r="F2240" s="198" t="s">
        <v>3826</v>
      </c>
      <c r="G2240" s="199" t="s">
        <v>571</v>
      </c>
      <c r="H2240" s="200">
        <v>50</v>
      </c>
      <c r="I2240" s="201"/>
      <c r="J2240" s="202">
        <f>ROUND(I2240*H2240,2)</f>
        <v>0</v>
      </c>
      <c r="K2240" s="203"/>
      <c r="L2240" s="38"/>
      <c r="M2240" s="204" t="s">
        <v>1</v>
      </c>
      <c r="N2240" s="205" t="s">
        <v>41</v>
      </c>
      <c r="O2240" s="85"/>
      <c r="P2240" s="206">
        <f>O2240*H2240</f>
        <v>0</v>
      </c>
      <c r="Q2240" s="206">
        <v>0</v>
      </c>
      <c r="R2240" s="206">
        <f>Q2240*H2240</f>
        <v>0</v>
      </c>
      <c r="S2240" s="206">
        <v>0</v>
      </c>
      <c r="T2240" s="207">
        <f>S2240*H2240</f>
        <v>0</v>
      </c>
      <c r="U2240" s="32"/>
      <c r="V2240" s="32"/>
      <c r="W2240" s="32"/>
      <c r="X2240" s="32"/>
      <c r="Y2240" s="32"/>
      <c r="Z2240" s="32"/>
      <c r="AA2240" s="32"/>
      <c r="AB2240" s="32"/>
      <c r="AC2240" s="32"/>
      <c r="AD2240" s="32"/>
      <c r="AE2240" s="32"/>
      <c r="AR2240" s="208" t="s">
        <v>112</v>
      </c>
      <c r="AT2240" s="208" t="s">
        <v>108</v>
      </c>
      <c r="AU2240" s="208" t="s">
        <v>76</v>
      </c>
      <c r="AY2240" s="11" t="s">
        <v>113</v>
      </c>
      <c r="BE2240" s="209">
        <f>IF(N2240="základní",J2240,0)</f>
        <v>0</v>
      </c>
      <c r="BF2240" s="209">
        <f>IF(N2240="snížená",J2240,0)</f>
        <v>0</v>
      </c>
      <c r="BG2240" s="209">
        <f>IF(N2240="zákl. přenesená",J2240,0)</f>
        <v>0</v>
      </c>
      <c r="BH2240" s="209">
        <f>IF(N2240="sníž. přenesená",J2240,0)</f>
        <v>0</v>
      </c>
      <c r="BI2240" s="209">
        <f>IF(N2240="nulová",J2240,0)</f>
        <v>0</v>
      </c>
      <c r="BJ2240" s="11" t="s">
        <v>84</v>
      </c>
      <c r="BK2240" s="209">
        <f>ROUND(I2240*H2240,2)</f>
        <v>0</v>
      </c>
      <c r="BL2240" s="11" t="s">
        <v>112</v>
      </c>
      <c r="BM2240" s="208" t="s">
        <v>3827</v>
      </c>
    </row>
    <row r="2241" s="2" customFormat="1">
      <c r="A2241" s="32"/>
      <c r="B2241" s="33"/>
      <c r="C2241" s="34"/>
      <c r="D2241" s="210" t="s">
        <v>115</v>
      </c>
      <c r="E2241" s="34"/>
      <c r="F2241" s="211" t="s">
        <v>3828</v>
      </c>
      <c r="G2241" s="34"/>
      <c r="H2241" s="34"/>
      <c r="I2241" s="134"/>
      <c r="J2241" s="34"/>
      <c r="K2241" s="34"/>
      <c r="L2241" s="38"/>
      <c r="M2241" s="212"/>
      <c r="N2241" s="213"/>
      <c r="O2241" s="85"/>
      <c r="P2241" s="85"/>
      <c r="Q2241" s="85"/>
      <c r="R2241" s="85"/>
      <c r="S2241" s="85"/>
      <c r="T2241" s="86"/>
      <c r="U2241" s="32"/>
      <c r="V2241" s="32"/>
      <c r="W2241" s="32"/>
      <c r="X2241" s="32"/>
      <c r="Y2241" s="32"/>
      <c r="Z2241" s="32"/>
      <c r="AA2241" s="32"/>
      <c r="AB2241" s="32"/>
      <c r="AC2241" s="32"/>
      <c r="AD2241" s="32"/>
      <c r="AE2241" s="32"/>
      <c r="AT2241" s="11" t="s">
        <v>115</v>
      </c>
      <c r="AU2241" s="11" t="s">
        <v>76</v>
      </c>
    </row>
    <row r="2242" s="2" customFormat="1">
      <c r="A2242" s="32"/>
      <c r="B2242" s="33"/>
      <c r="C2242" s="34"/>
      <c r="D2242" s="210" t="s">
        <v>117</v>
      </c>
      <c r="E2242" s="34"/>
      <c r="F2242" s="214" t="s">
        <v>3803</v>
      </c>
      <c r="G2242" s="34"/>
      <c r="H2242" s="34"/>
      <c r="I2242" s="134"/>
      <c r="J2242" s="34"/>
      <c r="K2242" s="34"/>
      <c r="L2242" s="38"/>
      <c r="M2242" s="212"/>
      <c r="N2242" s="213"/>
      <c r="O2242" s="85"/>
      <c r="P2242" s="85"/>
      <c r="Q2242" s="85"/>
      <c r="R2242" s="85"/>
      <c r="S2242" s="85"/>
      <c r="T2242" s="86"/>
      <c r="U2242" s="32"/>
      <c r="V2242" s="32"/>
      <c r="W2242" s="32"/>
      <c r="X2242" s="32"/>
      <c r="Y2242" s="32"/>
      <c r="Z2242" s="32"/>
      <c r="AA2242" s="32"/>
      <c r="AB2242" s="32"/>
      <c r="AC2242" s="32"/>
      <c r="AD2242" s="32"/>
      <c r="AE2242" s="32"/>
      <c r="AT2242" s="11" t="s">
        <v>117</v>
      </c>
      <c r="AU2242" s="11" t="s">
        <v>76</v>
      </c>
    </row>
    <row r="2243" s="2" customFormat="1" ht="16.5" customHeight="1">
      <c r="A2243" s="32"/>
      <c r="B2243" s="33"/>
      <c r="C2243" s="196" t="s">
        <v>3829</v>
      </c>
      <c r="D2243" s="196" t="s">
        <v>108</v>
      </c>
      <c r="E2243" s="197" t="s">
        <v>3830</v>
      </c>
      <c r="F2243" s="198" t="s">
        <v>3831</v>
      </c>
      <c r="G2243" s="199" t="s">
        <v>571</v>
      </c>
      <c r="H2243" s="200">
        <v>50</v>
      </c>
      <c r="I2243" s="201"/>
      <c r="J2243" s="202">
        <f>ROUND(I2243*H2243,2)</f>
        <v>0</v>
      </c>
      <c r="K2243" s="203"/>
      <c r="L2243" s="38"/>
      <c r="M2243" s="204" t="s">
        <v>1</v>
      </c>
      <c r="N2243" s="205" t="s">
        <v>41</v>
      </c>
      <c r="O2243" s="85"/>
      <c r="P2243" s="206">
        <f>O2243*H2243</f>
        <v>0</v>
      </c>
      <c r="Q2243" s="206">
        <v>0</v>
      </c>
      <c r="R2243" s="206">
        <f>Q2243*H2243</f>
        <v>0</v>
      </c>
      <c r="S2243" s="206">
        <v>0</v>
      </c>
      <c r="T2243" s="207">
        <f>S2243*H2243</f>
        <v>0</v>
      </c>
      <c r="U2243" s="32"/>
      <c r="V2243" s="32"/>
      <c r="W2243" s="32"/>
      <c r="X2243" s="32"/>
      <c r="Y2243" s="32"/>
      <c r="Z2243" s="32"/>
      <c r="AA2243" s="32"/>
      <c r="AB2243" s="32"/>
      <c r="AC2243" s="32"/>
      <c r="AD2243" s="32"/>
      <c r="AE2243" s="32"/>
      <c r="AR2243" s="208" t="s">
        <v>112</v>
      </c>
      <c r="AT2243" s="208" t="s">
        <v>108</v>
      </c>
      <c r="AU2243" s="208" t="s">
        <v>76</v>
      </c>
      <c r="AY2243" s="11" t="s">
        <v>113</v>
      </c>
      <c r="BE2243" s="209">
        <f>IF(N2243="základní",J2243,0)</f>
        <v>0</v>
      </c>
      <c r="BF2243" s="209">
        <f>IF(N2243="snížená",J2243,0)</f>
        <v>0</v>
      </c>
      <c r="BG2243" s="209">
        <f>IF(N2243="zákl. přenesená",J2243,0)</f>
        <v>0</v>
      </c>
      <c r="BH2243" s="209">
        <f>IF(N2243="sníž. přenesená",J2243,0)</f>
        <v>0</v>
      </c>
      <c r="BI2243" s="209">
        <f>IF(N2243="nulová",J2243,0)</f>
        <v>0</v>
      </c>
      <c r="BJ2243" s="11" t="s">
        <v>84</v>
      </c>
      <c r="BK2243" s="209">
        <f>ROUND(I2243*H2243,2)</f>
        <v>0</v>
      </c>
      <c r="BL2243" s="11" t="s">
        <v>112</v>
      </c>
      <c r="BM2243" s="208" t="s">
        <v>3832</v>
      </c>
    </row>
    <row r="2244" s="2" customFormat="1">
      <c r="A2244" s="32"/>
      <c r="B2244" s="33"/>
      <c r="C2244" s="34"/>
      <c r="D2244" s="210" t="s">
        <v>115</v>
      </c>
      <c r="E2244" s="34"/>
      <c r="F2244" s="211" t="s">
        <v>3833</v>
      </c>
      <c r="G2244" s="34"/>
      <c r="H2244" s="34"/>
      <c r="I2244" s="134"/>
      <c r="J2244" s="34"/>
      <c r="K2244" s="34"/>
      <c r="L2244" s="38"/>
      <c r="M2244" s="212"/>
      <c r="N2244" s="213"/>
      <c r="O2244" s="85"/>
      <c r="P2244" s="85"/>
      <c r="Q2244" s="85"/>
      <c r="R2244" s="85"/>
      <c r="S2244" s="85"/>
      <c r="T2244" s="86"/>
      <c r="U2244" s="32"/>
      <c r="V2244" s="32"/>
      <c r="W2244" s="32"/>
      <c r="X2244" s="32"/>
      <c r="Y2244" s="32"/>
      <c r="Z2244" s="32"/>
      <c r="AA2244" s="32"/>
      <c r="AB2244" s="32"/>
      <c r="AC2244" s="32"/>
      <c r="AD2244" s="32"/>
      <c r="AE2244" s="32"/>
      <c r="AT2244" s="11" t="s">
        <v>115</v>
      </c>
      <c r="AU2244" s="11" t="s">
        <v>76</v>
      </c>
    </row>
    <row r="2245" s="2" customFormat="1">
      <c r="A2245" s="32"/>
      <c r="B2245" s="33"/>
      <c r="C2245" s="34"/>
      <c r="D2245" s="210" t="s">
        <v>117</v>
      </c>
      <c r="E2245" s="34"/>
      <c r="F2245" s="214" t="s">
        <v>3834</v>
      </c>
      <c r="G2245" s="34"/>
      <c r="H2245" s="34"/>
      <c r="I2245" s="134"/>
      <c r="J2245" s="34"/>
      <c r="K2245" s="34"/>
      <c r="L2245" s="38"/>
      <c r="M2245" s="212"/>
      <c r="N2245" s="213"/>
      <c r="O2245" s="85"/>
      <c r="P2245" s="85"/>
      <c r="Q2245" s="85"/>
      <c r="R2245" s="85"/>
      <c r="S2245" s="85"/>
      <c r="T2245" s="86"/>
      <c r="U2245" s="32"/>
      <c r="V2245" s="32"/>
      <c r="W2245" s="32"/>
      <c r="X2245" s="32"/>
      <c r="Y2245" s="32"/>
      <c r="Z2245" s="32"/>
      <c r="AA2245" s="32"/>
      <c r="AB2245" s="32"/>
      <c r="AC2245" s="32"/>
      <c r="AD2245" s="32"/>
      <c r="AE2245" s="32"/>
      <c r="AT2245" s="11" t="s">
        <v>117</v>
      </c>
      <c r="AU2245" s="11" t="s">
        <v>76</v>
      </c>
    </row>
    <row r="2246" s="2" customFormat="1" ht="16.5" customHeight="1">
      <c r="A2246" s="32"/>
      <c r="B2246" s="33"/>
      <c r="C2246" s="196" t="s">
        <v>3835</v>
      </c>
      <c r="D2246" s="196" t="s">
        <v>108</v>
      </c>
      <c r="E2246" s="197" t="s">
        <v>3836</v>
      </c>
      <c r="F2246" s="198" t="s">
        <v>3837</v>
      </c>
      <c r="G2246" s="199" t="s">
        <v>571</v>
      </c>
      <c r="H2246" s="200">
        <v>100</v>
      </c>
      <c r="I2246" s="201"/>
      <c r="J2246" s="202">
        <f>ROUND(I2246*H2246,2)</f>
        <v>0</v>
      </c>
      <c r="K2246" s="203"/>
      <c r="L2246" s="38"/>
      <c r="M2246" s="204" t="s">
        <v>1</v>
      </c>
      <c r="N2246" s="205" t="s">
        <v>41</v>
      </c>
      <c r="O2246" s="85"/>
      <c r="P2246" s="206">
        <f>O2246*H2246</f>
        <v>0</v>
      </c>
      <c r="Q2246" s="206">
        <v>0</v>
      </c>
      <c r="R2246" s="206">
        <f>Q2246*H2246</f>
        <v>0</v>
      </c>
      <c r="S2246" s="206">
        <v>0</v>
      </c>
      <c r="T2246" s="207">
        <f>S2246*H2246</f>
        <v>0</v>
      </c>
      <c r="U2246" s="32"/>
      <c r="V2246" s="32"/>
      <c r="W2246" s="32"/>
      <c r="X2246" s="32"/>
      <c r="Y2246" s="32"/>
      <c r="Z2246" s="32"/>
      <c r="AA2246" s="32"/>
      <c r="AB2246" s="32"/>
      <c r="AC2246" s="32"/>
      <c r="AD2246" s="32"/>
      <c r="AE2246" s="32"/>
      <c r="AR2246" s="208" t="s">
        <v>112</v>
      </c>
      <c r="AT2246" s="208" t="s">
        <v>108</v>
      </c>
      <c r="AU2246" s="208" t="s">
        <v>76</v>
      </c>
      <c r="AY2246" s="11" t="s">
        <v>113</v>
      </c>
      <c r="BE2246" s="209">
        <f>IF(N2246="základní",J2246,0)</f>
        <v>0</v>
      </c>
      <c r="BF2246" s="209">
        <f>IF(N2246="snížená",J2246,0)</f>
        <v>0</v>
      </c>
      <c r="BG2246" s="209">
        <f>IF(N2246="zákl. přenesená",J2246,0)</f>
        <v>0</v>
      </c>
      <c r="BH2246" s="209">
        <f>IF(N2246="sníž. přenesená",J2246,0)</f>
        <v>0</v>
      </c>
      <c r="BI2246" s="209">
        <f>IF(N2246="nulová",J2246,0)</f>
        <v>0</v>
      </c>
      <c r="BJ2246" s="11" t="s">
        <v>84</v>
      </c>
      <c r="BK2246" s="209">
        <f>ROUND(I2246*H2246,2)</f>
        <v>0</v>
      </c>
      <c r="BL2246" s="11" t="s">
        <v>112</v>
      </c>
      <c r="BM2246" s="208" t="s">
        <v>3838</v>
      </c>
    </row>
    <row r="2247" s="2" customFormat="1">
      <c r="A2247" s="32"/>
      <c r="B2247" s="33"/>
      <c r="C2247" s="34"/>
      <c r="D2247" s="210" t="s">
        <v>115</v>
      </c>
      <c r="E2247" s="34"/>
      <c r="F2247" s="211" t="s">
        <v>3839</v>
      </c>
      <c r="G2247" s="34"/>
      <c r="H2247" s="34"/>
      <c r="I2247" s="134"/>
      <c r="J2247" s="34"/>
      <c r="K2247" s="34"/>
      <c r="L2247" s="38"/>
      <c r="M2247" s="212"/>
      <c r="N2247" s="213"/>
      <c r="O2247" s="85"/>
      <c r="P2247" s="85"/>
      <c r="Q2247" s="85"/>
      <c r="R2247" s="85"/>
      <c r="S2247" s="85"/>
      <c r="T2247" s="86"/>
      <c r="U2247" s="32"/>
      <c r="V2247" s="32"/>
      <c r="W2247" s="32"/>
      <c r="X2247" s="32"/>
      <c r="Y2247" s="32"/>
      <c r="Z2247" s="32"/>
      <c r="AA2247" s="32"/>
      <c r="AB2247" s="32"/>
      <c r="AC2247" s="32"/>
      <c r="AD2247" s="32"/>
      <c r="AE2247" s="32"/>
      <c r="AT2247" s="11" t="s">
        <v>115</v>
      </c>
      <c r="AU2247" s="11" t="s">
        <v>76</v>
      </c>
    </row>
    <row r="2248" s="2" customFormat="1">
      <c r="A2248" s="32"/>
      <c r="B2248" s="33"/>
      <c r="C2248" s="34"/>
      <c r="D2248" s="210" t="s">
        <v>117</v>
      </c>
      <c r="E2248" s="34"/>
      <c r="F2248" s="214" t="s">
        <v>3840</v>
      </c>
      <c r="G2248" s="34"/>
      <c r="H2248" s="34"/>
      <c r="I2248" s="134"/>
      <c r="J2248" s="34"/>
      <c r="K2248" s="34"/>
      <c r="L2248" s="38"/>
      <c r="M2248" s="212"/>
      <c r="N2248" s="213"/>
      <c r="O2248" s="85"/>
      <c r="P2248" s="85"/>
      <c r="Q2248" s="85"/>
      <c r="R2248" s="85"/>
      <c r="S2248" s="85"/>
      <c r="T2248" s="86"/>
      <c r="U2248" s="32"/>
      <c r="V2248" s="32"/>
      <c r="W2248" s="32"/>
      <c r="X2248" s="32"/>
      <c r="Y2248" s="32"/>
      <c r="Z2248" s="32"/>
      <c r="AA2248" s="32"/>
      <c r="AB2248" s="32"/>
      <c r="AC2248" s="32"/>
      <c r="AD2248" s="32"/>
      <c r="AE2248" s="32"/>
      <c r="AT2248" s="11" t="s">
        <v>117</v>
      </c>
      <c r="AU2248" s="11" t="s">
        <v>76</v>
      </c>
    </row>
    <row r="2249" s="2" customFormat="1" ht="16.5" customHeight="1">
      <c r="A2249" s="32"/>
      <c r="B2249" s="33"/>
      <c r="C2249" s="196" t="s">
        <v>3841</v>
      </c>
      <c r="D2249" s="196" t="s">
        <v>108</v>
      </c>
      <c r="E2249" s="197" t="s">
        <v>3842</v>
      </c>
      <c r="F2249" s="198" t="s">
        <v>3843</v>
      </c>
      <c r="G2249" s="199" t="s">
        <v>571</v>
      </c>
      <c r="H2249" s="200">
        <v>100</v>
      </c>
      <c r="I2249" s="201"/>
      <c r="J2249" s="202">
        <f>ROUND(I2249*H2249,2)</f>
        <v>0</v>
      </c>
      <c r="K2249" s="203"/>
      <c r="L2249" s="38"/>
      <c r="M2249" s="204" t="s">
        <v>1</v>
      </c>
      <c r="N2249" s="205" t="s">
        <v>41</v>
      </c>
      <c r="O2249" s="85"/>
      <c r="P2249" s="206">
        <f>O2249*H2249</f>
        <v>0</v>
      </c>
      <c r="Q2249" s="206">
        <v>0</v>
      </c>
      <c r="R2249" s="206">
        <f>Q2249*H2249</f>
        <v>0</v>
      </c>
      <c r="S2249" s="206">
        <v>0</v>
      </c>
      <c r="T2249" s="207">
        <f>S2249*H2249</f>
        <v>0</v>
      </c>
      <c r="U2249" s="32"/>
      <c r="V2249" s="32"/>
      <c r="W2249" s="32"/>
      <c r="X2249" s="32"/>
      <c r="Y2249" s="32"/>
      <c r="Z2249" s="32"/>
      <c r="AA2249" s="32"/>
      <c r="AB2249" s="32"/>
      <c r="AC2249" s="32"/>
      <c r="AD2249" s="32"/>
      <c r="AE2249" s="32"/>
      <c r="AR2249" s="208" t="s">
        <v>112</v>
      </c>
      <c r="AT2249" s="208" t="s">
        <v>108</v>
      </c>
      <c r="AU2249" s="208" t="s">
        <v>76</v>
      </c>
      <c r="AY2249" s="11" t="s">
        <v>113</v>
      </c>
      <c r="BE2249" s="209">
        <f>IF(N2249="základní",J2249,0)</f>
        <v>0</v>
      </c>
      <c r="BF2249" s="209">
        <f>IF(N2249="snížená",J2249,0)</f>
        <v>0</v>
      </c>
      <c r="BG2249" s="209">
        <f>IF(N2249="zákl. přenesená",J2249,0)</f>
        <v>0</v>
      </c>
      <c r="BH2249" s="209">
        <f>IF(N2249="sníž. přenesená",J2249,0)</f>
        <v>0</v>
      </c>
      <c r="BI2249" s="209">
        <f>IF(N2249="nulová",J2249,0)</f>
        <v>0</v>
      </c>
      <c r="BJ2249" s="11" t="s">
        <v>84</v>
      </c>
      <c r="BK2249" s="209">
        <f>ROUND(I2249*H2249,2)</f>
        <v>0</v>
      </c>
      <c r="BL2249" s="11" t="s">
        <v>112</v>
      </c>
      <c r="BM2249" s="208" t="s">
        <v>3844</v>
      </c>
    </row>
    <row r="2250" s="2" customFormat="1">
      <c r="A2250" s="32"/>
      <c r="B2250" s="33"/>
      <c r="C2250" s="34"/>
      <c r="D2250" s="210" t="s">
        <v>115</v>
      </c>
      <c r="E2250" s="34"/>
      <c r="F2250" s="211" t="s">
        <v>3845</v>
      </c>
      <c r="G2250" s="34"/>
      <c r="H2250" s="34"/>
      <c r="I2250" s="134"/>
      <c r="J2250" s="34"/>
      <c r="K2250" s="34"/>
      <c r="L2250" s="38"/>
      <c r="M2250" s="212"/>
      <c r="N2250" s="213"/>
      <c r="O2250" s="85"/>
      <c r="P2250" s="85"/>
      <c r="Q2250" s="85"/>
      <c r="R2250" s="85"/>
      <c r="S2250" s="85"/>
      <c r="T2250" s="86"/>
      <c r="U2250" s="32"/>
      <c r="V2250" s="32"/>
      <c r="W2250" s="32"/>
      <c r="X2250" s="32"/>
      <c r="Y2250" s="32"/>
      <c r="Z2250" s="32"/>
      <c r="AA2250" s="32"/>
      <c r="AB2250" s="32"/>
      <c r="AC2250" s="32"/>
      <c r="AD2250" s="32"/>
      <c r="AE2250" s="32"/>
      <c r="AT2250" s="11" t="s">
        <v>115</v>
      </c>
      <c r="AU2250" s="11" t="s">
        <v>76</v>
      </c>
    </row>
    <row r="2251" s="2" customFormat="1">
      <c r="A2251" s="32"/>
      <c r="B2251" s="33"/>
      <c r="C2251" s="34"/>
      <c r="D2251" s="210" t="s">
        <v>117</v>
      </c>
      <c r="E2251" s="34"/>
      <c r="F2251" s="214" t="s">
        <v>3846</v>
      </c>
      <c r="G2251" s="34"/>
      <c r="H2251" s="34"/>
      <c r="I2251" s="134"/>
      <c r="J2251" s="34"/>
      <c r="K2251" s="34"/>
      <c r="L2251" s="38"/>
      <c r="M2251" s="212"/>
      <c r="N2251" s="213"/>
      <c r="O2251" s="85"/>
      <c r="P2251" s="85"/>
      <c r="Q2251" s="85"/>
      <c r="R2251" s="85"/>
      <c r="S2251" s="85"/>
      <c r="T2251" s="86"/>
      <c r="U2251" s="32"/>
      <c r="V2251" s="32"/>
      <c r="W2251" s="32"/>
      <c r="X2251" s="32"/>
      <c r="Y2251" s="32"/>
      <c r="Z2251" s="32"/>
      <c r="AA2251" s="32"/>
      <c r="AB2251" s="32"/>
      <c r="AC2251" s="32"/>
      <c r="AD2251" s="32"/>
      <c r="AE2251" s="32"/>
      <c r="AT2251" s="11" t="s">
        <v>117</v>
      </c>
      <c r="AU2251" s="11" t="s">
        <v>76</v>
      </c>
    </row>
    <row r="2252" s="2" customFormat="1" ht="16.5" customHeight="1">
      <c r="A2252" s="32"/>
      <c r="B2252" s="33"/>
      <c r="C2252" s="196" t="s">
        <v>3847</v>
      </c>
      <c r="D2252" s="196" t="s">
        <v>108</v>
      </c>
      <c r="E2252" s="197" t="s">
        <v>3848</v>
      </c>
      <c r="F2252" s="198" t="s">
        <v>3849</v>
      </c>
      <c r="G2252" s="199" t="s">
        <v>121</v>
      </c>
      <c r="H2252" s="200">
        <v>5</v>
      </c>
      <c r="I2252" s="201"/>
      <c r="J2252" s="202">
        <f>ROUND(I2252*H2252,2)</f>
        <v>0</v>
      </c>
      <c r="K2252" s="203"/>
      <c r="L2252" s="38"/>
      <c r="M2252" s="204" t="s">
        <v>1</v>
      </c>
      <c r="N2252" s="205" t="s">
        <v>41</v>
      </c>
      <c r="O2252" s="85"/>
      <c r="P2252" s="206">
        <f>O2252*H2252</f>
        <v>0</v>
      </c>
      <c r="Q2252" s="206">
        <v>0</v>
      </c>
      <c r="R2252" s="206">
        <f>Q2252*H2252</f>
        <v>0</v>
      </c>
      <c r="S2252" s="206">
        <v>0</v>
      </c>
      <c r="T2252" s="207">
        <f>S2252*H2252</f>
        <v>0</v>
      </c>
      <c r="U2252" s="32"/>
      <c r="V2252" s="32"/>
      <c r="W2252" s="32"/>
      <c r="X2252" s="32"/>
      <c r="Y2252" s="32"/>
      <c r="Z2252" s="32"/>
      <c r="AA2252" s="32"/>
      <c r="AB2252" s="32"/>
      <c r="AC2252" s="32"/>
      <c r="AD2252" s="32"/>
      <c r="AE2252" s="32"/>
      <c r="AR2252" s="208" t="s">
        <v>112</v>
      </c>
      <c r="AT2252" s="208" t="s">
        <v>108</v>
      </c>
      <c r="AU2252" s="208" t="s">
        <v>76</v>
      </c>
      <c r="AY2252" s="11" t="s">
        <v>113</v>
      </c>
      <c r="BE2252" s="209">
        <f>IF(N2252="základní",J2252,0)</f>
        <v>0</v>
      </c>
      <c r="BF2252" s="209">
        <f>IF(N2252="snížená",J2252,0)</f>
        <v>0</v>
      </c>
      <c r="BG2252" s="209">
        <f>IF(N2252="zákl. přenesená",J2252,0)</f>
        <v>0</v>
      </c>
      <c r="BH2252" s="209">
        <f>IF(N2252="sníž. přenesená",J2252,0)</f>
        <v>0</v>
      </c>
      <c r="BI2252" s="209">
        <f>IF(N2252="nulová",J2252,0)</f>
        <v>0</v>
      </c>
      <c r="BJ2252" s="11" t="s">
        <v>84</v>
      </c>
      <c r="BK2252" s="209">
        <f>ROUND(I2252*H2252,2)</f>
        <v>0</v>
      </c>
      <c r="BL2252" s="11" t="s">
        <v>112</v>
      </c>
      <c r="BM2252" s="208" t="s">
        <v>3850</v>
      </c>
    </row>
    <row r="2253" s="2" customFormat="1">
      <c r="A2253" s="32"/>
      <c r="B2253" s="33"/>
      <c r="C2253" s="34"/>
      <c r="D2253" s="210" t="s">
        <v>115</v>
      </c>
      <c r="E2253" s="34"/>
      <c r="F2253" s="211" t="s">
        <v>3851</v>
      </c>
      <c r="G2253" s="34"/>
      <c r="H2253" s="34"/>
      <c r="I2253" s="134"/>
      <c r="J2253" s="34"/>
      <c r="K2253" s="34"/>
      <c r="L2253" s="38"/>
      <c r="M2253" s="212"/>
      <c r="N2253" s="213"/>
      <c r="O2253" s="85"/>
      <c r="P2253" s="85"/>
      <c r="Q2253" s="85"/>
      <c r="R2253" s="85"/>
      <c r="S2253" s="85"/>
      <c r="T2253" s="86"/>
      <c r="U2253" s="32"/>
      <c r="V2253" s="32"/>
      <c r="W2253" s="32"/>
      <c r="X2253" s="32"/>
      <c r="Y2253" s="32"/>
      <c r="Z2253" s="32"/>
      <c r="AA2253" s="32"/>
      <c r="AB2253" s="32"/>
      <c r="AC2253" s="32"/>
      <c r="AD2253" s="32"/>
      <c r="AE2253" s="32"/>
      <c r="AT2253" s="11" t="s">
        <v>115</v>
      </c>
      <c r="AU2253" s="11" t="s">
        <v>76</v>
      </c>
    </row>
    <row r="2254" s="2" customFormat="1">
      <c r="A2254" s="32"/>
      <c r="B2254" s="33"/>
      <c r="C2254" s="34"/>
      <c r="D2254" s="210" t="s">
        <v>117</v>
      </c>
      <c r="E2254" s="34"/>
      <c r="F2254" s="214" t="s">
        <v>3852</v>
      </c>
      <c r="G2254" s="34"/>
      <c r="H2254" s="34"/>
      <c r="I2254" s="134"/>
      <c r="J2254" s="34"/>
      <c r="K2254" s="34"/>
      <c r="L2254" s="38"/>
      <c r="M2254" s="212"/>
      <c r="N2254" s="213"/>
      <c r="O2254" s="85"/>
      <c r="P2254" s="85"/>
      <c r="Q2254" s="85"/>
      <c r="R2254" s="85"/>
      <c r="S2254" s="85"/>
      <c r="T2254" s="86"/>
      <c r="U2254" s="32"/>
      <c r="V2254" s="32"/>
      <c r="W2254" s="32"/>
      <c r="X2254" s="32"/>
      <c r="Y2254" s="32"/>
      <c r="Z2254" s="32"/>
      <c r="AA2254" s="32"/>
      <c r="AB2254" s="32"/>
      <c r="AC2254" s="32"/>
      <c r="AD2254" s="32"/>
      <c r="AE2254" s="32"/>
      <c r="AT2254" s="11" t="s">
        <v>117</v>
      </c>
      <c r="AU2254" s="11" t="s">
        <v>76</v>
      </c>
    </row>
    <row r="2255" s="2" customFormat="1" ht="16.5" customHeight="1">
      <c r="A2255" s="32"/>
      <c r="B2255" s="33"/>
      <c r="C2255" s="196" t="s">
        <v>3853</v>
      </c>
      <c r="D2255" s="196" t="s">
        <v>108</v>
      </c>
      <c r="E2255" s="197" t="s">
        <v>3854</v>
      </c>
      <c r="F2255" s="198" t="s">
        <v>3855</v>
      </c>
      <c r="G2255" s="199" t="s">
        <v>121</v>
      </c>
      <c r="H2255" s="200">
        <v>5</v>
      </c>
      <c r="I2255" s="201"/>
      <c r="J2255" s="202">
        <f>ROUND(I2255*H2255,2)</f>
        <v>0</v>
      </c>
      <c r="K2255" s="203"/>
      <c r="L2255" s="38"/>
      <c r="M2255" s="204" t="s">
        <v>1</v>
      </c>
      <c r="N2255" s="205" t="s">
        <v>41</v>
      </c>
      <c r="O2255" s="85"/>
      <c r="P2255" s="206">
        <f>O2255*H2255</f>
        <v>0</v>
      </c>
      <c r="Q2255" s="206">
        <v>0</v>
      </c>
      <c r="R2255" s="206">
        <f>Q2255*H2255</f>
        <v>0</v>
      </c>
      <c r="S2255" s="206">
        <v>0</v>
      </c>
      <c r="T2255" s="207">
        <f>S2255*H2255</f>
        <v>0</v>
      </c>
      <c r="U2255" s="32"/>
      <c r="V2255" s="32"/>
      <c r="W2255" s="32"/>
      <c r="X2255" s="32"/>
      <c r="Y2255" s="32"/>
      <c r="Z2255" s="32"/>
      <c r="AA2255" s="32"/>
      <c r="AB2255" s="32"/>
      <c r="AC2255" s="32"/>
      <c r="AD2255" s="32"/>
      <c r="AE2255" s="32"/>
      <c r="AR2255" s="208" t="s">
        <v>112</v>
      </c>
      <c r="AT2255" s="208" t="s">
        <v>108</v>
      </c>
      <c r="AU2255" s="208" t="s">
        <v>76</v>
      </c>
      <c r="AY2255" s="11" t="s">
        <v>113</v>
      </c>
      <c r="BE2255" s="209">
        <f>IF(N2255="základní",J2255,0)</f>
        <v>0</v>
      </c>
      <c r="BF2255" s="209">
        <f>IF(N2255="snížená",J2255,0)</f>
        <v>0</v>
      </c>
      <c r="BG2255" s="209">
        <f>IF(N2255="zákl. přenesená",J2255,0)</f>
        <v>0</v>
      </c>
      <c r="BH2255" s="209">
        <f>IF(N2255="sníž. přenesená",J2255,0)</f>
        <v>0</v>
      </c>
      <c r="BI2255" s="209">
        <f>IF(N2255="nulová",J2255,0)</f>
        <v>0</v>
      </c>
      <c r="BJ2255" s="11" t="s">
        <v>84</v>
      </c>
      <c r="BK2255" s="209">
        <f>ROUND(I2255*H2255,2)</f>
        <v>0</v>
      </c>
      <c r="BL2255" s="11" t="s">
        <v>112</v>
      </c>
      <c r="BM2255" s="208" t="s">
        <v>3856</v>
      </c>
    </row>
    <row r="2256" s="2" customFormat="1">
      <c r="A2256" s="32"/>
      <c r="B2256" s="33"/>
      <c r="C2256" s="34"/>
      <c r="D2256" s="210" t="s">
        <v>115</v>
      </c>
      <c r="E2256" s="34"/>
      <c r="F2256" s="211" t="s">
        <v>3857</v>
      </c>
      <c r="G2256" s="34"/>
      <c r="H2256" s="34"/>
      <c r="I2256" s="134"/>
      <c r="J2256" s="34"/>
      <c r="K2256" s="34"/>
      <c r="L2256" s="38"/>
      <c r="M2256" s="212"/>
      <c r="N2256" s="213"/>
      <c r="O2256" s="85"/>
      <c r="P2256" s="85"/>
      <c r="Q2256" s="85"/>
      <c r="R2256" s="85"/>
      <c r="S2256" s="85"/>
      <c r="T2256" s="86"/>
      <c r="U2256" s="32"/>
      <c r="V2256" s="32"/>
      <c r="W2256" s="32"/>
      <c r="X2256" s="32"/>
      <c r="Y2256" s="32"/>
      <c r="Z2256" s="32"/>
      <c r="AA2256" s="32"/>
      <c r="AB2256" s="32"/>
      <c r="AC2256" s="32"/>
      <c r="AD2256" s="32"/>
      <c r="AE2256" s="32"/>
      <c r="AT2256" s="11" t="s">
        <v>115</v>
      </c>
      <c r="AU2256" s="11" t="s">
        <v>76</v>
      </c>
    </row>
    <row r="2257" s="2" customFormat="1">
      <c r="A2257" s="32"/>
      <c r="B2257" s="33"/>
      <c r="C2257" s="34"/>
      <c r="D2257" s="210" t="s">
        <v>117</v>
      </c>
      <c r="E2257" s="34"/>
      <c r="F2257" s="214" t="s">
        <v>3852</v>
      </c>
      <c r="G2257" s="34"/>
      <c r="H2257" s="34"/>
      <c r="I2257" s="134"/>
      <c r="J2257" s="34"/>
      <c r="K2257" s="34"/>
      <c r="L2257" s="38"/>
      <c r="M2257" s="212"/>
      <c r="N2257" s="213"/>
      <c r="O2257" s="85"/>
      <c r="P2257" s="85"/>
      <c r="Q2257" s="85"/>
      <c r="R2257" s="85"/>
      <c r="S2257" s="85"/>
      <c r="T2257" s="86"/>
      <c r="U2257" s="32"/>
      <c r="V2257" s="32"/>
      <c r="W2257" s="32"/>
      <c r="X2257" s="32"/>
      <c r="Y2257" s="32"/>
      <c r="Z2257" s="32"/>
      <c r="AA2257" s="32"/>
      <c r="AB2257" s="32"/>
      <c r="AC2257" s="32"/>
      <c r="AD2257" s="32"/>
      <c r="AE2257" s="32"/>
      <c r="AT2257" s="11" t="s">
        <v>117</v>
      </c>
      <c r="AU2257" s="11" t="s">
        <v>76</v>
      </c>
    </row>
    <row r="2258" s="2" customFormat="1" ht="16.5" customHeight="1">
      <c r="A2258" s="32"/>
      <c r="B2258" s="33"/>
      <c r="C2258" s="196" t="s">
        <v>3858</v>
      </c>
      <c r="D2258" s="196" t="s">
        <v>108</v>
      </c>
      <c r="E2258" s="197" t="s">
        <v>3859</v>
      </c>
      <c r="F2258" s="198" t="s">
        <v>3860</v>
      </c>
      <c r="G2258" s="199" t="s">
        <v>121</v>
      </c>
      <c r="H2258" s="200">
        <v>5</v>
      </c>
      <c r="I2258" s="201"/>
      <c r="J2258" s="202">
        <f>ROUND(I2258*H2258,2)</f>
        <v>0</v>
      </c>
      <c r="K2258" s="203"/>
      <c r="L2258" s="38"/>
      <c r="M2258" s="204" t="s">
        <v>1</v>
      </c>
      <c r="N2258" s="205" t="s">
        <v>41</v>
      </c>
      <c r="O2258" s="85"/>
      <c r="P2258" s="206">
        <f>O2258*H2258</f>
        <v>0</v>
      </c>
      <c r="Q2258" s="206">
        <v>0</v>
      </c>
      <c r="R2258" s="206">
        <f>Q2258*H2258</f>
        <v>0</v>
      </c>
      <c r="S2258" s="206">
        <v>0</v>
      </c>
      <c r="T2258" s="207">
        <f>S2258*H2258</f>
        <v>0</v>
      </c>
      <c r="U2258" s="32"/>
      <c r="V2258" s="32"/>
      <c r="W2258" s="32"/>
      <c r="X2258" s="32"/>
      <c r="Y2258" s="32"/>
      <c r="Z2258" s="32"/>
      <c r="AA2258" s="32"/>
      <c r="AB2258" s="32"/>
      <c r="AC2258" s="32"/>
      <c r="AD2258" s="32"/>
      <c r="AE2258" s="32"/>
      <c r="AR2258" s="208" t="s">
        <v>112</v>
      </c>
      <c r="AT2258" s="208" t="s">
        <v>108</v>
      </c>
      <c r="AU2258" s="208" t="s">
        <v>76</v>
      </c>
      <c r="AY2258" s="11" t="s">
        <v>113</v>
      </c>
      <c r="BE2258" s="209">
        <f>IF(N2258="základní",J2258,0)</f>
        <v>0</v>
      </c>
      <c r="BF2258" s="209">
        <f>IF(N2258="snížená",J2258,0)</f>
        <v>0</v>
      </c>
      <c r="BG2258" s="209">
        <f>IF(N2258="zákl. přenesená",J2258,0)</f>
        <v>0</v>
      </c>
      <c r="BH2258" s="209">
        <f>IF(N2258="sníž. přenesená",J2258,0)</f>
        <v>0</v>
      </c>
      <c r="BI2258" s="209">
        <f>IF(N2258="nulová",J2258,0)</f>
        <v>0</v>
      </c>
      <c r="BJ2258" s="11" t="s">
        <v>84</v>
      </c>
      <c r="BK2258" s="209">
        <f>ROUND(I2258*H2258,2)</f>
        <v>0</v>
      </c>
      <c r="BL2258" s="11" t="s">
        <v>112</v>
      </c>
      <c r="BM2258" s="208" t="s">
        <v>3861</v>
      </c>
    </row>
    <row r="2259" s="2" customFormat="1">
      <c r="A2259" s="32"/>
      <c r="B2259" s="33"/>
      <c r="C2259" s="34"/>
      <c r="D2259" s="210" t="s">
        <v>115</v>
      </c>
      <c r="E2259" s="34"/>
      <c r="F2259" s="211" t="s">
        <v>3862</v>
      </c>
      <c r="G2259" s="34"/>
      <c r="H2259" s="34"/>
      <c r="I2259" s="134"/>
      <c r="J2259" s="34"/>
      <c r="K2259" s="34"/>
      <c r="L2259" s="38"/>
      <c r="M2259" s="212"/>
      <c r="N2259" s="213"/>
      <c r="O2259" s="85"/>
      <c r="P2259" s="85"/>
      <c r="Q2259" s="85"/>
      <c r="R2259" s="85"/>
      <c r="S2259" s="85"/>
      <c r="T2259" s="86"/>
      <c r="U2259" s="32"/>
      <c r="V2259" s="32"/>
      <c r="W2259" s="32"/>
      <c r="X2259" s="32"/>
      <c r="Y2259" s="32"/>
      <c r="Z2259" s="32"/>
      <c r="AA2259" s="32"/>
      <c r="AB2259" s="32"/>
      <c r="AC2259" s="32"/>
      <c r="AD2259" s="32"/>
      <c r="AE2259" s="32"/>
      <c r="AT2259" s="11" t="s">
        <v>115</v>
      </c>
      <c r="AU2259" s="11" t="s">
        <v>76</v>
      </c>
    </row>
    <row r="2260" s="2" customFormat="1">
      <c r="A2260" s="32"/>
      <c r="B2260" s="33"/>
      <c r="C2260" s="34"/>
      <c r="D2260" s="210" t="s">
        <v>117</v>
      </c>
      <c r="E2260" s="34"/>
      <c r="F2260" s="214" t="s">
        <v>3852</v>
      </c>
      <c r="G2260" s="34"/>
      <c r="H2260" s="34"/>
      <c r="I2260" s="134"/>
      <c r="J2260" s="34"/>
      <c r="K2260" s="34"/>
      <c r="L2260" s="38"/>
      <c r="M2260" s="212"/>
      <c r="N2260" s="213"/>
      <c r="O2260" s="85"/>
      <c r="P2260" s="85"/>
      <c r="Q2260" s="85"/>
      <c r="R2260" s="85"/>
      <c r="S2260" s="85"/>
      <c r="T2260" s="86"/>
      <c r="U2260" s="32"/>
      <c r="V2260" s="32"/>
      <c r="W2260" s="32"/>
      <c r="X2260" s="32"/>
      <c r="Y2260" s="32"/>
      <c r="Z2260" s="32"/>
      <c r="AA2260" s="32"/>
      <c r="AB2260" s="32"/>
      <c r="AC2260" s="32"/>
      <c r="AD2260" s="32"/>
      <c r="AE2260" s="32"/>
      <c r="AT2260" s="11" t="s">
        <v>117</v>
      </c>
      <c r="AU2260" s="11" t="s">
        <v>76</v>
      </c>
    </row>
    <row r="2261" s="2" customFormat="1" ht="16.5" customHeight="1">
      <c r="A2261" s="32"/>
      <c r="B2261" s="33"/>
      <c r="C2261" s="196" t="s">
        <v>3863</v>
      </c>
      <c r="D2261" s="196" t="s">
        <v>108</v>
      </c>
      <c r="E2261" s="197" t="s">
        <v>3864</v>
      </c>
      <c r="F2261" s="198" t="s">
        <v>3865</v>
      </c>
      <c r="G2261" s="199" t="s">
        <v>121</v>
      </c>
      <c r="H2261" s="200">
        <v>3</v>
      </c>
      <c r="I2261" s="201"/>
      <c r="J2261" s="202">
        <f>ROUND(I2261*H2261,2)</f>
        <v>0</v>
      </c>
      <c r="K2261" s="203"/>
      <c r="L2261" s="38"/>
      <c r="M2261" s="204" t="s">
        <v>1</v>
      </c>
      <c r="N2261" s="205" t="s">
        <v>41</v>
      </c>
      <c r="O2261" s="85"/>
      <c r="P2261" s="206">
        <f>O2261*H2261</f>
        <v>0</v>
      </c>
      <c r="Q2261" s="206">
        <v>0</v>
      </c>
      <c r="R2261" s="206">
        <f>Q2261*H2261</f>
        <v>0</v>
      </c>
      <c r="S2261" s="206">
        <v>0</v>
      </c>
      <c r="T2261" s="207">
        <f>S2261*H2261</f>
        <v>0</v>
      </c>
      <c r="U2261" s="32"/>
      <c r="V2261" s="32"/>
      <c r="W2261" s="32"/>
      <c r="X2261" s="32"/>
      <c r="Y2261" s="32"/>
      <c r="Z2261" s="32"/>
      <c r="AA2261" s="32"/>
      <c r="AB2261" s="32"/>
      <c r="AC2261" s="32"/>
      <c r="AD2261" s="32"/>
      <c r="AE2261" s="32"/>
      <c r="AR2261" s="208" t="s">
        <v>112</v>
      </c>
      <c r="AT2261" s="208" t="s">
        <v>108</v>
      </c>
      <c r="AU2261" s="208" t="s">
        <v>76</v>
      </c>
      <c r="AY2261" s="11" t="s">
        <v>113</v>
      </c>
      <c r="BE2261" s="209">
        <f>IF(N2261="základní",J2261,0)</f>
        <v>0</v>
      </c>
      <c r="BF2261" s="209">
        <f>IF(N2261="snížená",J2261,0)</f>
        <v>0</v>
      </c>
      <c r="BG2261" s="209">
        <f>IF(N2261="zákl. přenesená",J2261,0)</f>
        <v>0</v>
      </c>
      <c r="BH2261" s="209">
        <f>IF(N2261="sníž. přenesená",J2261,0)</f>
        <v>0</v>
      </c>
      <c r="BI2261" s="209">
        <f>IF(N2261="nulová",J2261,0)</f>
        <v>0</v>
      </c>
      <c r="BJ2261" s="11" t="s">
        <v>84</v>
      </c>
      <c r="BK2261" s="209">
        <f>ROUND(I2261*H2261,2)</f>
        <v>0</v>
      </c>
      <c r="BL2261" s="11" t="s">
        <v>112</v>
      </c>
      <c r="BM2261" s="208" t="s">
        <v>3866</v>
      </c>
    </row>
    <row r="2262" s="2" customFormat="1">
      <c r="A2262" s="32"/>
      <c r="B2262" s="33"/>
      <c r="C2262" s="34"/>
      <c r="D2262" s="210" t="s">
        <v>115</v>
      </c>
      <c r="E2262" s="34"/>
      <c r="F2262" s="211" t="s">
        <v>3867</v>
      </c>
      <c r="G2262" s="34"/>
      <c r="H2262" s="34"/>
      <c r="I2262" s="134"/>
      <c r="J2262" s="34"/>
      <c r="K2262" s="34"/>
      <c r="L2262" s="38"/>
      <c r="M2262" s="212"/>
      <c r="N2262" s="213"/>
      <c r="O2262" s="85"/>
      <c r="P2262" s="85"/>
      <c r="Q2262" s="85"/>
      <c r="R2262" s="85"/>
      <c r="S2262" s="85"/>
      <c r="T2262" s="86"/>
      <c r="U2262" s="32"/>
      <c r="V2262" s="32"/>
      <c r="W2262" s="32"/>
      <c r="X2262" s="32"/>
      <c r="Y2262" s="32"/>
      <c r="Z2262" s="32"/>
      <c r="AA2262" s="32"/>
      <c r="AB2262" s="32"/>
      <c r="AC2262" s="32"/>
      <c r="AD2262" s="32"/>
      <c r="AE2262" s="32"/>
      <c r="AT2262" s="11" t="s">
        <v>115</v>
      </c>
      <c r="AU2262" s="11" t="s">
        <v>76</v>
      </c>
    </row>
    <row r="2263" s="2" customFormat="1">
      <c r="A2263" s="32"/>
      <c r="B2263" s="33"/>
      <c r="C2263" s="34"/>
      <c r="D2263" s="210" t="s">
        <v>117</v>
      </c>
      <c r="E2263" s="34"/>
      <c r="F2263" s="214" t="s">
        <v>3852</v>
      </c>
      <c r="G2263" s="34"/>
      <c r="H2263" s="34"/>
      <c r="I2263" s="134"/>
      <c r="J2263" s="34"/>
      <c r="K2263" s="34"/>
      <c r="L2263" s="38"/>
      <c r="M2263" s="212"/>
      <c r="N2263" s="213"/>
      <c r="O2263" s="85"/>
      <c r="P2263" s="85"/>
      <c r="Q2263" s="85"/>
      <c r="R2263" s="85"/>
      <c r="S2263" s="85"/>
      <c r="T2263" s="86"/>
      <c r="U2263" s="32"/>
      <c r="V2263" s="32"/>
      <c r="W2263" s="32"/>
      <c r="X2263" s="32"/>
      <c r="Y2263" s="32"/>
      <c r="Z2263" s="32"/>
      <c r="AA2263" s="32"/>
      <c r="AB2263" s="32"/>
      <c r="AC2263" s="32"/>
      <c r="AD2263" s="32"/>
      <c r="AE2263" s="32"/>
      <c r="AT2263" s="11" t="s">
        <v>117</v>
      </c>
      <c r="AU2263" s="11" t="s">
        <v>76</v>
      </c>
    </row>
    <row r="2264" s="2" customFormat="1" ht="16.5" customHeight="1">
      <c r="A2264" s="32"/>
      <c r="B2264" s="33"/>
      <c r="C2264" s="196" t="s">
        <v>3868</v>
      </c>
      <c r="D2264" s="196" t="s">
        <v>108</v>
      </c>
      <c r="E2264" s="197" t="s">
        <v>3869</v>
      </c>
      <c r="F2264" s="198" t="s">
        <v>3870</v>
      </c>
      <c r="G2264" s="199" t="s">
        <v>121</v>
      </c>
      <c r="H2264" s="200">
        <v>3</v>
      </c>
      <c r="I2264" s="201"/>
      <c r="J2264" s="202">
        <f>ROUND(I2264*H2264,2)</f>
        <v>0</v>
      </c>
      <c r="K2264" s="203"/>
      <c r="L2264" s="38"/>
      <c r="M2264" s="204" t="s">
        <v>1</v>
      </c>
      <c r="N2264" s="205" t="s">
        <v>41</v>
      </c>
      <c r="O2264" s="85"/>
      <c r="P2264" s="206">
        <f>O2264*H2264</f>
        <v>0</v>
      </c>
      <c r="Q2264" s="206">
        <v>0</v>
      </c>
      <c r="R2264" s="206">
        <f>Q2264*H2264</f>
        <v>0</v>
      </c>
      <c r="S2264" s="206">
        <v>0</v>
      </c>
      <c r="T2264" s="207">
        <f>S2264*H2264</f>
        <v>0</v>
      </c>
      <c r="U2264" s="32"/>
      <c r="V2264" s="32"/>
      <c r="W2264" s="32"/>
      <c r="X2264" s="32"/>
      <c r="Y2264" s="32"/>
      <c r="Z2264" s="32"/>
      <c r="AA2264" s="32"/>
      <c r="AB2264" s="32"/>
      <c r="AC2264" s="32"/>
      <c r="AD2264" s="32"/>
      <c r="AE2264" s="32"/>
      <c r="AR2264" s="208" t="s">
        <v>112</v>
      </c>
      <c r="AT2264" s="208" t="s">
        <v>108</v>
      </c>
      <c r="AU2264" s="208" t="s">
        <v>76</v>
      </c>
      <c r="AY2264" s="11" t="s">
        <v>113</v>
      </c>
      <c r="BE2264" s="209">
        <f>IF(N2264="základní",J2264,0)</f>
        <v>0</v>
      </c>
      <c r="BF2264" s="209">
        <f>IF(N2264="snížená",J2264,0)</f>
        <v>0</v>
      </c>
      <c r="BG2264" s="209">
        <f>IF(N2264="zákl. přenesená",J2264,0)</f>
        <v>0</v>
      </c>
      <c r="BH2264" s="209">
        <f>IF(N2264="sníž. přenesená",J2264,0)</f>
        <v>0</v>
      </c>
      <c r="BI2264" s="209">
        <f>IF(N2264="nulová",J2264,0)</f>
        <v>0</v>
      </c>
      <c r="BJ2264" s="11" t="s">
        <v>84</v>
      </c>
      <c r="BK2264" s="209">
        <f>ROUND(I2264*H2264,2)</f>
        <v>0</v>
      </c>
      <c r="BL2264" s="11" t="s">
        <v>112</v>
      </c>
      <c r="BM2264" s="208" t="s">
        <v>3871</v>
      </c>
    </row>
    <row r="2265" s="2" customFormat="1">
      <c r="A2265" s="32"/>
      <c r="B2265" s="33"/>
      <c r="C2265" s="34"/>
      <c r="D2265" s="210" t="s">
        <v>115</v>
      </c>
      <c r="E2265" s="34"/>
      <c r="F2265" s="211" t="s">
        <v>3872</v>
      </c>
      <c r="G2265" s="34"/>
      <c r="H2265" s="34"/>
      <c r="I2265" s="134"/>
      <c r="J2265" s="34"/>
      <c r="K2265" s="34"/>
      <c r="L2265" s="38"/>
      <c r="M2265" s="212"/>
      <c r="N2265" s="213"/>
      <c r="O2265" s="85"/>
      <c r="P2265" s="85"/>
      <c r="Q2265" s="85"/>
      <c r="R2265" s="85"/>
      <c r="S2265" s="85"/>
      <c r="T2265" s="86"/>
      <c r="U2265" s="32"/>
      <c r="V2265" s="32"/>
      <c r="W2265" s="32"/>
      <c r="X2265" s="32"/>
      <c r="Y2265" s="32"/>
      <c r="Z2265" s="32"/>
      <c r="AA2265" s="32"/>
      <c r="AB2265" s="32"/>
      <c r="AC2265" s="32"/>
      <c r="AD2265" s="32"/>
      <c r="AE2265" s="32"/>
      <c r="AT2265" s="11" t="s">
        <v>115</v>
      </c>
      <c r="AU2265" s="11" t="s">
        <v>76</v>
      </c>
    </row>
    <row r="2266" s="2" customFormat="1">
      <c r="A2266" s="32"/>
      <c r="B2266" s="33"/>
      <c r="C2266" s="34"/>
      <c r="D2266" s="210" t="s">
        <v>117</v>
      </c>
      <c r="E2266" s="34"/>
      <c r="F2266" s="214" t="s">
        <v>3852</v>
      </c>
      <c r="G2266" s="34"/>
      <c r="H2266" s="34"/>
      <c r="I2266" s="134"/>
      <c r="J2266" s="34"/>
      <c r="K2266" s="34"/>
      <c r="L2266" s="38"/>
      <c r="M2266" s="212"/>
      <c r="N2266" s="213"/>
      <c r="O2266" s="85"/>
      <c r="P2266" s="85"/>
      <c r="Q2266" s="85"/>
      <c r="R2266" s="85"/>
      <c r="S2266" s="85"/>
      <c r="T2266" s="86"/>
      <c r="U2266" s="32"/>
      <c r="V2266" s="32"/>
      <c r="W2266" s="32"/>
      <c r="X2266" s="32"/>
      <c r="Y2266" s="32"/>
      <c r="Z2266" s="32"/>
      <c r="AA2266" s="32"/>
      <c r="AB2266" s="32"/>
      <c r="AC2266" s="32"/>
      <c r="AD2266" s="32"/>
      <c r="AE2266" s="32"/>
      <c r="AT2266" s="11" t="s">
        <v>117</v>
      </c>
      <c r="AU2266" s="11" t="s">
        <v>76</v>
      </c>
    </row>
    <row r="2267" s="2" customFormat="1" ht="16.5" customHeight="1">
      <c r="A2267" s="32"/>
      <c r="B2267" s="33"/>
      <c r="C2267" s="196" t="s">
        <v>3873</v>
      </c>
      <c r="D2267" s="196" t="s">
        <v>108</v>
      </c>
      <c r="E2267" s="197" t="s">
        <v>3874</v>
      </c>
      <c r="F2267" s="198" t="s">
        <v>3875</v>
      </c>
      <c r="G2267" s="199" t="s">
        <v>121</v>
      </c>
      <c r="H2267" s="200">
        <v>5</v>
      </c>
      <c r="I2267" s="201"/>
      <c r="J2267" s="202">
        <f>ROUND(I2267*H2267,2)</f>
        <v>0</v>
      </c>
      <c r="K2267" s="203"/>
      <c r="L2267" s="38"/>
      <c r="M2267" s="204" t="s">
        <v>1</v>
      </c>
      <c r="N2267" s="205" t="s">
        <v>41</v>
      </c>
      <c r="O2267" s="85"/>
      <c r="P2267" s="206">
        <f>O2267*H2267</f>
        <v>0</v>
      </c>
      <c r="Q2267" s="206">
        <v>0</v>
      </c>
      <c r="R2267" s="206">
        <f>Q2267*H2267</f>
        <v>0</v>
      </c>
      <c r="S2267" s="206">
        <v>0</v>
      </c>
      <c r="T2267" s="207">
        <f>S2267*H2267</f>
        <v>0</v>
      </c>
      <c r="U2267" s="32"/>
      <c r="V2267" s="32"/>
      <c r="W2267" s="32"/>
      <c r="X2267" s="32"/>
      <c r="Y2267" s="32"/>
      <c r="Z2267" s="32"/>
      <c r="AA2267" s="32"/>
      <c r="AB2267" s="32"/>
      <c r="AC2267" s="32"/>
      <c r="AD2267" s="32"/>
      <c r="AE2267" s="32"/>
      <c r="AR2267" s="208" t="s">
        <v>112</v>
      </c>
      <c r="AT2267" s="208" t="s">
        <v>108</v>
      </c>
      <c r="AU2267" s="208" t="s">
        <v>76</v>
      </c>
      <c r="AY2267" s="11" t="s">
        <v>113</v>
      </c>
      <c r="BE2267" s="209">
        <f>IF(N2267="základní",J2267,0)</f>
        <v>0</v>
      </c>
      <c r="BF2267" s="209">
        <f>IF(N2267="snížená",J2267,0)</f>
        <v>0</v>
      </c>
      <c r="BG2267" s="209">
        <f>IF(N2267="zákl. přenesená",J2267,0)</f>
        <v>0</v>
      </c>
      <c r="BH2267" s="209">
        <f>IF(N2267="sníž. přenesená",J2267,0)</f>
        <v>0</v>
      </c>
      <c r="BI2267" s="209">
        <f>IF(N2267="nulová",J2267,0)</f>
        <v>0</v>
      </c>
      <c r="BJ2267" s="11" t="s">
        <v>84</v>
      </c>
      <c r="BK2267" s="209">
        <f>ROUND(I2267*H2267,2)</f>
        <v>0</v>
      </c>
      <c r="BL2267" s="11" t="s">
        <v>112</v>
      </c>
      <c r="BM2267" s="208" t="s">
        <v>3876</v>
      </c>
    </row>
    <row r="2268" s="2" customFormat="1">
      <c r="A2268" s="32"/>
      <c r="B2268" s="33"/>
      <c r="C2268" s="34"/>
      <c r="D2268" s="210" t="s">
        <v>115</v>
      </c>
      <c r="E2268" s="34"/>
      <c r="F2268" s="211" t="s">
        <v>3877</v>
      </c>
      <c r="G2268" s="34"/>
      <c r="H2268" s="34"/>
      <c r="I2268" s="134"/>
      <c r="J2268" s="34"/>
      <c r="K2268" s="34"/>
      <c r="L2268" s="38"/>
      <c r="M2268" s="212"/>
      <c r="N2268" s="213"/>
      <c r="O2268" s="85"/>
      <c r="P2268" s="85"/>
      <c r="Q2268" s="85"/>
      <c r="R2268" s="85"/>
      <c r="S2268" s="85"/>
      <c r="T2268" s="86"/>
      <c r="U2268" s="32"/>
      <c r="V2268" s="32"/>
      <c r="W2268" s="32"/>
      <c r="X2268" s="32"/>
      <c r="Y2268" s="32"/>
      <c r="Z2268" s="32"/>
      <c r="AA2268" s="32"/>
      <c r="AB2268" s="32"/>
      <c r="AC2268" s="32"/>
      <c r="AD2268" s="32"/>
      <c r="AE2268" s="32"/>
      <c r="AT2268" s="11" t="s">
        <v>115</v>
      </c>
      <c r="AU2268" s="11" t="s">
        <v>76</v>
      </c>
    </row>
    <row r="2269" s="2" customFormat="1">
      <c r="A2269" s="32"/>
      <c r="B2269" s="33"/>
      <c r="C2269" s="34"/>
      <c r="D2269" s="210" t="s">
        <v>117</v>
      </c>
      <c r="E2269" s="34"/>
      <c r="F2269" s="214" t="s">
        <v>3852</v>
      </c>
      <c r="G2269" s="34"/>
      <c r="H2269" s="34"/>
      <c r="I2269" s="134"/>
      <c r="J2269" s="34"/>
      <c r="K2269" s="34"/>
      <c r="L2269" s="38"/>
      <c r="M2269" s="212"/>
      <c r="N2269" s="213"/>
      <c r="O2269" s="85"/>
      <c r="P2269" s="85"/>
      <c r="Q2269" s="85"/>
      <c r="R2269" s="85"/>
      <c r="S2269" s="85"/>
      <c r="T2269" s="86"/>
      <c r="U2269" s="32"/>
      <c r="V2269" s="32"/>
      <c r="W2269" s="32"/>
      <c r="X2269" s="32"/>
      <c r="Y2269" s="32"/>
      <c r="Z2269" s="32"/>
      <c r="AA2269" s="32"/>
      <c r="AB2269" s="32"/>
      <c r="AC2269" s="32"/>
      <c r="AD2269" s="32"/>
      <c r="AE2269" s="32"/>
      <c r="AT2269" s="11" t="s">
        <v>117</v>
      </c>
      <c r="AU2269" s="11" t="s">
        <v>76</v>
      </c>
    </row>
    <row r="2270" s="2" customFormat="1" ht="16.5" customHeight="1">
      <c r="A2270" s="32"/>
      <c r="B2270" s="33"/>
      <c r="C2270" s="196" t="s">
        <v>3878</v>
      </c>
      <c r="D2270" s="196" t="s">
        <v>108</v>
      </c>
      <c r="E2270" s="197" t="s">
        <v>3879</v>
      </c>
      <c r="F2270" s="198" t="s">
        <v>3880</v>
      </c>
      <c r="G2270" s="199" t="s">
        <v>121</v>
      </c>
      <c r="H2270" s="200">
        <v>5</v>
      </c>
      <c r="I2270" s="201"/>
      <c r="J2270" s="202">
        <f>ROUND(I2270*H2270,2)</f>
        <v>0</v>
      </c>
      <c r="K2270" s="203"/>
      <c r="L2270" s="38"/>
      <c r="M2270" s="204" t="s">
        <v>1</v>
      </c>
      <c r="N2270" s="205" t="s">
        <v>41</v>
      </c>
      <c r="O2270" s="85"/>
      <c r="P2270" s="206">
        <f>O2270*H2270</f>
        <v>0</v>
      </c>
      <c r="Q2270" s="206">
        <v>0</v>
      </c>
      <c r="R2270" s="206">
        <f>Q2270*H2270</f>
        <v>0</v>
      </c>
      <c r="S2270" s="206">
        <v>0</v>
      </c>
      <c r="T2270" s="207">
        <f>S2270*H2270</f>
        <v>0</v>
      </c>
      <c r="U2270" s="32"/>
      <c r="V2270" s="32"/>
      <c r="W2270" s="32"/>
      <c r="X2270" s="32"/>
      <c r="Y2270" s="32"/>
      <c r="Z2270" s="32"/>
      <c r="AA2270" s="32"/>
      <c r="AB2270" s="32"/>
      <c r="AC2270" s="32"/>
      <c r="AD2270" s="32"/>
      <c r="AE2270" s="32"/>
      <c r="AR2270" s="208" t="s">
        <v>112</v>
      </c>
      <c r="AT2270" s="208" t="s">
        <v>108</v>
      </c>
      <c r="AU2270" s="208" t="s">
        <v>76</v>
      </c>
      <c r="AY2270" s="11" t="s">
        <v>113</v>
      </c>
      <c r="BE2270" s="209">
        <f>IF(N2270="základní",J2270,0)</f>
        <v>0</v>
      </c>
      <c r="BF2270" s="209">
        <f>IF(N2270="snížená",J2270,0)</f>
        <v>0</v>
      </c>
      <c r="BG2270" s="209">
        <f>IF(N2270="zákl. přenesená",J2270,0)</f>
        <v>0</v>
      </c>
      <c r="BH2270" s="209">
        <f>IF(N2270="sníž. přenesená",J2270,0)</f>
        <v>0</v>
      </c>
      <c r="BI2270" s="209">
        <f>IF(N2270="nulová",J2270,0)</f>
        <v>0</v>
      </c>
      <c r="BJ2270" s="11" t="s">
        <v>84</v>
      </c>
      <c r="BK2270" s="209">
        <f>ROUND(I2270*H2270,2)</f>
        <v>0</v>
      </c>
      <c r="BL2270" s="11" t="s">
        <v>112</v>
      </c>
      <c r="BM2270" s="208" t="s">
        <v>3881</v>
      </c>
    </row>
    <row r="2271" s="2" customFormat="1">
      <c r="A2271" s="32"/>
      <c r="B2271" s="33"/>
      <c r="C2271" s="34"/>
      <c r="D2271" s="210" t="s">
        <v>115</v>
      </c>
      <c r="E2271" s="34"/>
      <c r="F2271" s="211" t="s">
        <v>3882</v>
      </c>
      <c r="G2271" s="34"/>
      <c r="H2271" s="34"/>
      <c r="I2271" s="134"/>
      <c r="J2271" s="34"/>
      <c r="K2271" s="34"/>
      <c r="L2271" s="38"/>
      <c r="M2271" s="212"/>
      <c r="N2271" s="213"/>
      <c r="O2271" s="85"/>
      <c r="P2271" s="85"/>
      <c r="Q2271" s="85"/>
      <c r="R2271" s="85"/>
      <c r="S2271" s="85"/>
      <c r="T2271" s="86"/>
      <c r="U2271" s="32"/>
      <c r="V2271" s="32"/>
      <c r="W2271" s="32"/>
      <c r="X2271" s="32"/>
      <c r="Y2271" s="32"/>
      <c r="Z2271" s="32"/>
      <c r="AA2271" s="32"/>
      <c r="AB2271" s="32"/>
      <c r="AC2271" s="32"/>
      <c r="AD2271" s="32"/>
      <c r="AE2271" s="32"/>
      <c r="AT2271" s="11" t="s">
        <v>115</v>
      </c>
      <c r="AU2271" s="11" t="s">
        <v>76</v>
      </c>
    </row>
    <row r="2272" s="2" customFormat="1">
      <c r="A2272" s="32"/>
      <c r="B2272" s="33"/>
      <c r="C2272" s="34"/>
      <c r="D2272" s="210" t="s">
        <v>117</v>
      </c>
      <c r="E2272" s="34"/>
      <c r="F2272" s="214" t="s">
        <v>3852</v>
      </c>
      <c r="G2272" s="34"/>
      <c r="H2272" s="34"/>
      <c r="I2272" s="134"/>
      <c r="J2272" s="34"/>
      <c r="K2272" s="34"/>
      <c r="L2272" s="38"/>
      <c r="M2272" s="212"/>
      <c r="N2272" s="213"/>
      <c r="O2272" s="85"/>
      <c r="P2272" s="85"/>
      <c r="Q2272" s="85"/>
      <c r="R2272" s="85"/>
      <c r="S2272" s="85"/>
      <c r="T2272" s="86"/>
      <c r="U2272" s="32"/>
      <c r="V2272" s="32"/>
      <c r="W2272" s="32"/>
      <c r="X2272" s="32"/>
      <c r="Y2272" s="32"/>
      <c r="Z2272" s="32"/>
      <c r="AA2272" s="32"/>
      <c r="AB2272" s="32"/>
      <c r="AC2272" s="32"/>
      <c r="AD2272" s="32"/>
      <c r="AE2272" s="32"/>
      <c r="AT2272" s="11" t="s">
        <v>117</v>
      </c>
      <c r="AU2272" s="11" t="s">
        <v>76</v>
      </c>
    </row>
    <row r="2273" s="2" customFormat="1" ht="16.5" customHeight="1">
      <c r="A2273" s="32"/>
      <c r="B2273" s="33"/>
      <c r="C2273" s="196" t="s">
        <v>3883</v>
      </c>
      <c r="D2273" s="196" t="s">
        <v>108</v>
      </c>
      <c r="E2273" s="197" t="s">
        <v>3884</v>
      </c>
      <c r="F2273" s="198" t="s">
        <v>3885</v>
      </c>
      <c r="G2273" s="199" t="s">
        <v>121</v>
      </c>
      <c r="H2273" s="200">
        <v>5</v>
      </c>
      <c r="I2273" s="201"/>
      <c r="J2273" s="202">
        <f>ROUND(I2273*H2273,2)</f>
        <v>0</v>
      </c>
      <c r="K2273" s="203"/>
      <c r="L2273" s="38"/>
      <c r="M2273" s="204" t="s">
        <v>1</v>
      </c>
      <c r="N2273" s="205" t="s">
        <v>41</v>
      </c>
      <c r="O2273" s="85"/>
      <c r="P2273" s="206">
        <f>O2273*H2273</f>
        <v>0</v>
      </c>
      <c r="Q2273" s="206">
        <v>0</v>
      </c>
      <c r="R2273" s="206">
        <f>Q2273*H2273</f>
        <v>0</v>
      </c>
      <c r="S2273" s="206">
        <v>0</v>
      </c>
      <c r="T2273" s="207">
        <f>S2273*H2273</f>
        <v>0</v>
      </c>
      <c r="U2273" s="32"/>
      <c r="V2273" s="32"/>
      <c r="W2273" s="32"/>
      <c r="X2273" s="32"/>
      <c r="Y2273" s="32"/>
      <c r="Z2273" s="32"/>
      <c r="AA2273" s="32"/>
      <c r="AB2273" s="32"/>
      <c r="AC2273" s="32"/>
      <c r="AD2273" s="32"/>
      <c r="AE2273" s="32"/>
      <c r="AR2273" s="208" t="s">
        <v>112</v>
      </c>
      <c r="AT2273" s="208" t="s">
        <v>108</v>
      </c>
      <c r="AU2273" s="208" t="s">
        <v>76</v>
      </c>
      <c r="AY2273" s="11" t="s">
        <v>113</v>
      </c>
      <c r="BE2273" s="209">
        <f>IF(N2273="základní",J2273,0)</f>
        <v>0</v>
      </c>
      <c r="BF2273" s="209">
        <f>IF(N2273="snížená",J2273,0)</f>
        <v>0</v>
      </c>
      <c r="BG2273" s="209">
        <f>IF(N2273="zákl. přenesená",J2273,0)</f>
        <v>0</v>
      </c>
      <c r="BH2273" s="209">
        <f>IF(N2273="sníž. přenesená",J2273,0)</f>
        <v>0</v>
      </c>
      <c r="BI2273" s="209">
        <f>IF(N2273="nulová",J2273,0)</f>
        <v>0</v>
      </c>
      <c r="BJ2273" s="11" t="s">
        <v>84</v>
      </c>
      <c r="BK2273" s="209">
        <f>ROUND(I2273*H2273,2)</f>
        <v>0</v>
      </c>
      <c r="BL2273" s="11" t="s">
        <v>112</v>
      </c>
      <c r="BM2273" s="208" t="s">
        <v>3886</v>
      </c>
    </row>
    <row r="2274" s="2" customFormat="1">
      <c r="A2274" s="32"/>
      <c r="B2274" s="33"/>
      <c r="C2274" s="34"/>
      <c r="D2274" s="210" t="s">
        <v>115</v>
      </c>
      <c r="E2274" s="34"/>
      <c r="F2274" s="211" t="s">
        <v>3887</v>
      </c>
      <c r="G2274" s="34"/>
      <c r="H2274" s="34"/>
      <c r="I2274" s="134"/>
      <c r="J2274" s="34"/>
      <c r="K2274" s="34"/>
      <c r="L2274" s="38"/>
      <c r="M2274" s="212"/>
      <c r="N2274" s="213"/>
      <c r="O2274" s="85"/>
      <c r="P2274" s="85"/>
      <c r="Q2274" s="85"/>
      <c r="R2274" s="85"/>
      <c r="S2274" s="85"/>
      <c r="T2274" s="86"/>
      <c r="U2274" s="32"/>
      <c r="V2274" s="32"/>
      <c r="W2274" s="32"/>
      <c r="X2274" s="32"/>
      <c r="Y2274" s="32"/>
      <c r="Z2274" s="32"/>
      <c r="AA2274" s="32"/>
      <c r="AB2274" s="32"/>
      <c r="AC2274" s="32"/>
      <c r="AD2274" s="32"/>
      <c r="AE2274" s="32"/>
      <c r="AT2274" s="11" t="s">
        <v>115</v>
      </c>
      <c r="AU2274" s="11" t="s">
        <v>76</v>
      </c>
    </row>
    <row r="2275" s="2" customFormat="1">
      <c r="A2275" s="32"/>
      <c r="B2275" s="33"/>
      <c r="C2275" s="34"/>
      <c r="D2275" s="210" t="s">
        <v>117</v>
      </c>
      <c r="E2275" s="34"/>
      <c r="F2275" s="214" t="s">
        <v>3852</v>
      </c>
      <c r="G2275" s="34"/>
      <c r="H2275" s="34"/>
      <c r="I2275" s="134"/>
      <c r="J2275" s="34"/>
      <c r="K2275" s="34"/>
      <c r="L2275" s="38"/>
      <c r="M2275" s="212"/>
      <c r="N2275" s="213"/>
      <c r="O2275" s="85"/>
      <c r="P2275" s="85"/>
      <c r="Q2275" s="85"/>
      <c r="R2275" s="85"/>
      <c r="S2275" s="85"/>
      <c r="T2275" s="86"/>
      <c r="U2275" s="32"/>
      <c r="V2275" s="32"/>
      <c r="W2275" s="32"/>
      <c r="X2275" s="32"/>
      <c r="Y2275" s="32"/>
      <c r="Z2275" s="32"/>
      <c r="AA2275" s="32"/>
      <c r="AB2275" s="32"/>
      <c r="AC2275" s="32"/>
      <c r="AD2275" s="32"/>
      <c r="AE2275" s="32"/>
      <c r="AT2275" s="11" t="s">
        <v>117</v>
      </c>
      <c r="AU2275" s="11" t="s">
        <v>76</v>
      </c>
    </row>
    <row r="2276" s="2" customFormat="1" ht="16.5" customHeight="1">
      <c r="A2276" s="32"/>
      <c r="B2276" s="33"/>
      <c r="C2276" s="196" t="s">
        <v>3888</v>
      </c>
      <c r="D2276" s="196" t="s">
        <v>108</v>
      </c>
      <c r="E2276" s="197" t="s">
        <v>3889</v>
      </c>
      <c r="F2276" s="198" t="s">
        <v>3890</v>
      </c>
      <c r="G2276" s="199" t="s">
        <v>121</v>
      </c>
      <c r="H2276" s="200">
        <v>20</v>
      </c>
      <c r="I2276" s="201"/>
      <c r="J2276" s="202">
        <f>ROUND(I2276*H2276,2)</f>
        <v>0</v>
      </c>
      <c r="K2276" s="203"/>
      <c r="L2276" s="38"/>
      <c r="M2276" s="204" t="s">
        <v>1</v>
      </c>
      <c r="N2276" s="205" t="s">
        <v>41</v>
      </c>
      <c r="O2276" s="85"/>
      <c r="P2276" s="206">
        <f>O2276*H2276</f>
        <v>0</v>
      </c>
      <c r="Q2276" s="206">
        <v>0</v>
      </c>
      <c r="R2276" s="206">
        <f>Q2276*H2276</f>
        <v>0</v>
      </c>
      <c r="S2276" s="206">
        <v>0</v>
      </c>
      <c r="T2276" s="207">
        <f>S2276*H2276</f>
        <v>0</v>
      </c>
      <c r="U2276" s="32"/>
      <c r="V2276" s="32"/>
      <c r="W2276" s="32"/>
      <c r="X2276" s="32"/>
      <c r="Y2276" s="32"/>
      <c r="Z2276" s="32"/>
      <c r="AA2276" s="32"/>
      <c r="AB2276" s="32"/>
      <c r="AC2276" s="32"/>
      <c r="AD2276" s="32"/>
      <c r="AE2276" s="32"/>
      <c r="AR2276" s="208" t="s">
        <v>112</v>
      </c>
      <c r="AT2276" s="208" t="s">
        <v>108</v>
      </c>
      <c r="AU2276" s="208" t="s">
        <v>76</v>
      </c>
      <c r="AY2276" s="11" t="s">
        <v>113</v>
      </c>
      <c r="BE2276" s="209">
        <f>IF(N2276="základní",J2276,0)</f>
        <v>0</v>
      </c>
      <c r="BF2276" s="209">
        <f>IF(N2276="snížená",J2276,0)</f>
        <v>0</v>
      </c>
      <c r="BG2276" s="209">
        <f>IF(N2276="zákl. přenesená",J2276,0)</f>
        <v>0</v>
      </c>
      <c r="BH2276" s="209">
        <f>IF(N2276="sníž. přenesená",J2276,0)</f>
        <v>0</v>
      </c>
      <c r="BI2276" s="209">
        <f>IF(N2276="nulová",J2276,0)</f>
        <v>0</v>
      </c>
      <c r="BJ2276" s="11" t="s">
        <v>84</v>
      </c>
      <c r="BK2276" s="209">
        <f>ROUND(I2276*H2276,2)</f>
        <v>0</v>
      </c>
      <c r="BL2276" s="11" t="s">
        <v>112</v>
      </c>
      <c r="BM2276" s="208" t="s">
        <v>3891</v>
      </c>
    </row>
    <row r="2277" s="2" customFormat="1">
      <c r="A2277" s="32"/>
      <c r="B2277" s="33"/>
      <c r="C2277" s="34"/>
      <c r="D2277" s="210" t="s">
        <v>115</v>
      </c>
      <c r="E2277" s="34"/>
      <c r="F2277" s="211" t="s">
        <v>3892</v>
      </c>
      <c r="G2277" s="34"/>
      <c r="H2277" s="34"/>
      <c r="I2277" s="134"/>
      <c r="J2277" s="34"/>
      <c r="K2277" s="34"/>
      <c r="L2277" s="38"/>
      <c r="M2277" s="212"/>
      <c r="N2277" s="213"/>
      <c r="O2277" s="85"/>
      <c r="P2277" s="85"/>
      <c r="Q2277" s="85"/>
      <c r="R2277" s="85"/>
      <c r="S2277" s="85"/>
      <c r="T2277" s="86"/>
      <c r="U2277" s="32"/>
      <c r="V2277" s="32"/>
      <c r="W2277" s="32"/>
      <c r="X2277" s="32"/>
      <c r="Y2277" s="32"/>
      <c r="Z2277" s="32"/>
      <c r="AA2277" s="32"/>
      <c r="AB2277" s="32"/>
      <c r="AC2277" s="32"/>
      <c r="AD2277" s="32"/>
      <c r="AE2277" s="32"/>
      <c r="AT2277" s="11" t="s">
        <v>115</v>
      </c>
      <c r="AU2277" s="11" t="s">
        <v>76</v>
      </c>
    </row>
    <row r="2278" s="2" customFormat="1">
      <c r="A2278" s="32"/>
      <c r="B2278" s="33"/>
      <c r="C2278" s="34"/>
      <c r="D2278" s="210" t="s">
        <v>117</v>
      </c>
      <c r="E2278" s="34"/>
      <c r="F2278" s="214" t="s">
        <v>3893</v>
      </c>
      <c r="G2278" s="34"/>
      <c r="H2278" s="34"/>
      <c r="I2278" s="134"/>
      <c r="J2278" s="34"/>
      <c r="K2278" s="34"/>
      <c r="L2278" s="38"/>
      <c r="M2278" s="212"/>
      <c r="N2278" s="213"/>
      <c r="O2278" s="85"/>
      <c r="P2278" s="85"/>
      <c r="Q2278" s="85"/>
      <c r="R2278" s="85"/>
      <c r="S2278" s="85"/>
      <c r="T2278" s="86"/>
      <c r="U2278" s="32"/>
      <c r="V2278" s="32"/>
      <c r="W2278" s="32"/>
      <c r="X2278" s="32"/>
      <c r="Y2278" s="32"/>
      <c r="Z2278" s="32"/>
      <c r="AA2278" s="32"/>
      <c r="AB2278" s="32"/>
      <c r="AC2278" s="32"/>
      <c r="AD2278" s="32"/>
      <c r="AE2278" s="32"/>
      <c r="AT2278" s="11" t="s">
        <v>117</v>
      </c>
      <c r="AU2278" s="11" t="s">
        <v>76</v>
      </c>
    </row>
    <row r="2279" s="2" customFormat="1" ht="16.5" customHeight="1">
      <c r="A2279" s="32"/>
      <c r="B2279" s="33"/>
      <c r="C2279" s="196" t="s">
        <v>3894</v>
      </c>
      <c r="D2279" s="196" t="s">
        <v>108</v>
      </c>
      <c r="E2279" s="197" t="s">
        <v>3895</v>
      </c>
      <c r="F2279" s="198" t="s">
        <v>3896</v>
      </c>
      <c r="G2279" s="199" t="s">
        <v>121</v>
      </c>
      <c r="H2279" s="200">
        <v>5</v>
      </c>
      <c r="I2279" s="201"/>
      <c r="J2279" s="202">
        <f>ROUND(I2279*H2279,2)</f>
        <v>0</v>
      </c>
      <c r="K2279" s="203"/>
      <c r="L2279" s="38"/>
      <c r="M2279" s="204" t="s">
        <v>1</v>
      </c>
      <c r="N2279" s="205" t="s">
        <v>41</v>
      </c>
      <c r="O2279" s="85"/>
      <c r="P2279" s="206">
        <f>O2279*H2279</f>
        <v>0</v>
      </c>
      <c r="Q2279" s="206">
        <v>0</v>
      </c>
      <c r="R2279" s="206">
        <f>Q2279*H2279</f>
        <v>0</v>
      </c>
      <c r="S2279" s="206">
        <v>0</v>
      </c>
      <c r="T2279" s="207">
        <f>S2279*H2279</f>
        <v>0</v>
      </c>
      <c r="U2279" s="32"/>
      <c r="V2279" s="32"/>
      <c r="W2279" s="32"/>
      <c r="X2279" s="32"/>
      <c r="Y2279" s="32"/>
      <c r="Z2279" s="32"/>
      <c r="AA2279" s="32"/>
      <c r="AB2279" s="32"/>
      <c r="AC2279" s="32"/>
      <c r="AD2279" s="32"/>
      <c r="AE2279" s="32"/>
      <c r="AR2279" s="208" t="s">
        <v>112</v>
      </c>
      <c r="AT2279" s="208" t="s">
        <v>108</v>
      </c>
      <c r="AU2279" s="208" t="s">
        <v>76</v>
      </c>
      <c r="AY2279" s="11" t="s">
        <v>113</v>
      </c>
      <c r="BE2279" s="209">
        <f>IF(N2279="základní",J2279,0)</f>
        <v>0</v>
      </c>
      <c r="BF2279" s="209">
        <f>IF(N2279="snížená",J2279,0)</f>
        <v>0</v>
      </c>
      <c r="BG2279" s="209">
        <f>IF(N2279="zákl. přenesená",J2279,0)</f>
        <v>0</v>
      </c>
      <c r="BH2279" s="209">
        <f>IF(N2279="sníž. přenesená",J2279,0)</f>
        <v>0</v>
      </c>
      <c r="BI2279" s="209">
        <f>IF(N2279="nulová",J2279,0)</f>
        <v>0</v>
      </c>
      <c r="BJ2279" s="11" t="s">
        <v>84</v>
      </c>
      <c r="BK2279" s="209">
        <f>ROUND(I2279*H2279,2)</f>
        <v>0</v>
      </c>
      <c r="BL2279" s="11" t="s">
        <v>112</v>
      </c>
      <c r="BM2279" s="208" t="s">
        <v>3897</v>
      </c>
    </row>
    <row r="2280" s="2" customFormat="1">
      <c r="A2280" s="32"/>
      <c r="B2280" s="33"/>
      <c r="C2280" s="34"/>
      <c r="D2280" s="210" t="s">
        <v>115</v>
      </c>
      <c r="E2280" s="34"/>
      <c r="F2280" s="211" t="s">
        <v>3898</v>
      </c>
      <c r="G2280" s="34"/>
      <c r="H2280" s="34"/>
      <c r="I2280" s="134"/>
      <c r="J2280" s="34"/>
      <c r="K2280" s="34"/>
      <c r="L2280" s="38"/>
      <c r="M2280" s="212"/>
      <c r="N2280" s="213"/>
      <c r="O2280" s="85"/>
      <c r="P2280" s="85"/>
      <c r="Q2280" s="85"/>
      <c r="R2280" s="85"/>
      <c r="S2280" s="85"/>
      <c r="T2280" s="86"/>
      <c r="U2280" s="32"/>
      <c r="V2280" s="32"/>
      <c r="W2280" s="32"/>
      <c r="X2280" s="32"/>
      <c r="Y2280" s="32"/>
      <c r="Z2280" s="32"/>
      <c r="AA2280" s="32"/>
      <c r="AB2280" s="32"/>
      <c r="AC2280" s="32"/>
      <c r="AD2280" s="32"/>
      <c r="AE2280" s="32"/>
      <c r="AT2280" s="11" t="s">
        <v>115</v>
      </c>
      <c r="AU2280" s="11" t="s">
        <v>76</v>
      </c>
    </row>
    <row r="2281" s="2" customFormat="1">
      <c r="A2281" s="32"/>
      <c r="B2281" s="33"/>
      <c r="C2281" s="34"/>
      <c r="D2281" s="210" t="s">
        <v>117</v>
      </c>
      <c r="E2281" s="34"/>
      <c r="F2281" s="214" t="s">
        <v>3899</v>
      </c>
      <c r="G2281" s="34"/>
      <c r="H2281" s="34"/>
      <c r="I2281" s="134"/>
      <c r="J2281" s="34"/>
      <c r="K2281" s="34"/>
      <c r="L2281" s="38"/>
      <c r="M2281" s="212"/>
      <c r="N2281" s="213"/>
      <c r="O2281" s="85"/>
      <c r="P2281" s="85"/>
      <c r="Q2281" s="85"/>
      <c r="R2281" s="85"/>
      <c r="S2281" s="85"/>
      <c r="T2281" s="86"/>
      <c r="U2281" s="32"/>
      <c r="V2281" s="32"/>
      <c r="W2281" s="32"/>
      <c r="X2281" s="32"/>
      <c r="Y2281" s="32"/>
      <c r="Z2281" s="32"/>
      <c r="AA2281" s="32"/>
      <c r="AB2281" s="32"/>
      <c r="AC2281" s="32"/>
      <c r="AD2281" s="32"/>
      <c r="AE2281" s="32"/>
      <c r="AT2281" s="11" t="s">
        <v>117</v>
      </c>
      <c r="AU2281" s="11" t="s">
        <v>76</v>
      </c>
    </row>
    <row r="2282" s="2" customFormat="1" ht="16.5" customHeight="1">
      <c r="A2282" s="32"/>
      <c r="B2282" s="33"/>
      <c r="C2282" s="196" t="s">
        <v>3900</v>
      </c>
      <c r="D2282" s="196" t="s">
        <v>108</v>
      </c>
      <c r="E2282" s="197" t="s">
        <v>3901</v>
      </c>
      <c r="F2282" s="198" t="s">
        <v>3902</v>
      </c>
      <c r="G2282" s="199" t="s">
        <v>121</v>
      </c>
      <c r="H2282" s="200">
        <v>5</v>
      </c>
      <c r="I2282" s="201"/>
      <c r="J2282" s="202">
        <f>ROUND(I2282*H2282,2)</f>
        <v>0</v>
      </c>
      <c r="K2282" s="203"/>
      <c r="L2282" s="38"/>
      <c r="M2282" s="204" t="s">
        <v>1</v>
      </c>
      <c r="N2282" s="205" t="s">
        <v>41</v>
      </c>
      <c r="O2282" s="85"/>
      <c r="P2282" s="206">
        <f>O2282*H2282</f>
        <v>0</v>
      </c>
      <c r="Q2282" s="206">
        <v>0</v>
      </c>
      <c r="R2282" s="206">
        <f>Q2282*H2282</f>
        <v>0</v>
      </c>
      <c r="S2282" s="206">
        <v>0</v>
      </c>
      <c r="T2282" s="207">
        <f>S2282*H2282</f>
        <v>0</v>
      </c>
      <c r="U2282" s="32"/>
      <c r="V2282" s="32"/>
      <c r="W2282" s="32"/>
      <c r="X2282" s="32"/>
      <c r="Y2282" s="32"/>
      <c r="Z2282" s="32"/>
      <c r="AA2282" s="32"/>
      <c r="AB2282" s="32"/>
      <c r="AC2282" s="32"/>
      <c r="AD2282" s="32"/>
      <c r="AE2282" s="32"/>
      <c r="AR2282" s="208" t="s">
        <v>112</v>
      </c>
      <c r="AT2282" s="208" t="s">
        <v>108</v>
      </c>
      <c r="AU2282" s="208" t="s">
        <v>76</v>
      </c>
      <c r="AY2282" s="11" t="s">
        <v>113</v>
      </c>
      <c r="BE2282" s="209">
        <f>IF(N2282="základní",J2282,0)</f>
        <v>0</v>
      </c>
      <c r="BF2282" s="209">
        <f>IF(N2282="snížená",J2282,0)</f>
        <v>0</v>
      </c>
      <c r="BG2282" s="209">
        <f>IF(N2282="zákl. přenesená",J2282,0)</f>
        <v>0</v>
      </c>
      <c r="BH2282" s="209">
        <f>IF(N2282="sníž. přenesená",J2282,0)</f>
        <v>0</v>
      </c>
      <c r="BI2282" s="209">
        <f>IF(N2282="nulová",J2282,0)</f>
        <v>0</v>
      </c>
      <c r="BJ2282" s="11" t="s">
        <v>84</v>
      </c>
      <c r="BK2282" s="209">
        <f>ROUND(I2282*H2282,2)</f>
        <v>0</v>
      </c>
      <c r="BL2282" s="11" t="s">
        <v>112</v>
      </c>
      <c r="BM2282" s="208" t="s">
        <v>3903</v>
      </c>
    </row>
    <row r="2283" s="2" customFormat="1">
      <c r="A2283" s="32"/>
      <c r="B2283" s="33"/>
      <c r="C2283" s="34"/>
      <c r="D2283" s="210" t="s">
        <v>115</v>
      </c>
      <c r="E2283" s="34"/>
      <c r="F2283" s="211" t="s">
        <v>3904</v>
      </c>
      <c r="G2283" s="34"/>
      <c r="H2283" s="34"/>
      <c r="I2283" s="134"/>
      <c r="J2283" s="34"/>
      <c r="K2283" s="34"/>
      <c r="L2283" s="38"/>
      <c r="M2283" s="212"/>
      <c r="N2283" s="213"/>
      <c r="O2283" s="85"/>
      <c r="P2283" s="85"/>
      <c r="Q2283" s="85"/>
      <c r="R2283" s="85"/>
      <c r="S2283" s="85"/>
      <c r="T2283" s="86"/>
      <c r="U2283" s="32"/>
      <c r="V2283" s="32"/>
      <c r="W2283" s="32"/>
      <c r="X2283" s="32"/>
      <c r="Y2283" s="32"/>
      <c r="Z2283" s="32"/>
      <c r="AA2283" s="32"/>
      <c r="AB2283" s="32"/>
      <c r="AC2283" s="32"/>
      <c r="AD2283" s="32"/>
      <c r="AE2283" s="32"/>
      <c r="AT2283" s="11" t="s">
        <v>115</v>
      </c>
      <c r="AU2283" s="11" t="s">
        <v>76</v>
      </c>
    </row>
    <row r="2284" s="2" customFormat="1">
      <c r="A2284" s="32"/>
      <c r="B2284" s="33"/>
      <c r="C2284" s="34"/>
      <c r="D2284" s="210" t="s">
        <v>117</v>
      </c>
      <c r="E2284" s="34"/>
      <c r="F2284" s="214" t="s">
        <v>3899</v>
      </c>
      <c r="G2284" s="34"/>
      <c r="H2284" s="34"/>
      <c r="I2284" s="134"/>
      <c r="J2284" s="34"/>
      <c r="K2284" s="34"/>
      <c r="L2284" s="38"/>
      <c r="M2284" s="212"/>
      <c r="N2284" s="213"/>
      <c r="O2284" s="85"/>
      <c r="P2284" s="85"/>
      <c r="Q2284" s="85"/>
      <c r="R2284" s="85"/>
      <c r="S2284" s="85"/>
      <c r="T2284" s="86"/>
      <c r="U2284" s="32"/>
      <c r="V2284" s="32"/>
      <c r="W2284" s="32"/>
      <c r="X2284" s="32"/>
      <c r="Y2284" s="32"/>
      <c r="Z2284" s="32"/>
      <c r="AA2284" s="32"/>
      <c r="AB2284" s="32"/>
      <c r="AC2284" s="32"/>
      <c r="AD2284" s="32"/>
      <c r="AE2284" s="32"/>
      <c r="AT2284" s="11" t="s">
        <v>117</v>
      </c>
      <c r="AU2284" s="11" t="s">
        <v>76</v>
      </c>
    </row>
    <row r="2285" s="2" customFormat="1" ht="16.5" customHeight="1">
      <c r="A2285" s="32"/>
      <c r="B2285" s="33"/>
      <c r="C2285" s="196" t="s">
        <v>3905</v>
      </c>
      <c r="D2285" s="196" t="s">
        <v>108</v>
      </c>
      <c r="E2285" s="197" t="s">
        <v>3906</v>
      </c>
      <c r="F2285" s="198" t="s">
        <v>3907</v>
      </c>
      <c r="G2285" s="199" t="s">
        <v>121</v>
      </c>
      <c r="H2285" s="200">
        <v>5</v>
      </c>
      <c r="I2285" s="201"/>
      <c r="J2285" s="202">
        <f>ROUND(I2285*H2285,2)</f>
        <v>0</v>
      </c>
      <c r="K2285" s="203"/>
      <c r="L2285" s="38"/>
      <c r="M2285" s="204" t="s">
        <v>1</v>
      </c>
      <c r="N2285" s="205" t="s">
        <v>41</v>
      </c>
      <c r="O2285" s="85"/>
      <c r="P2285" s="206">
        <f>O2285*H2285</f>
        <v>0</v>
      </c>
      <c r="Q2285" s="206">
        <v>0</v>
      </c>
      <c r="R2285" s="206">
        <f>Q2285*H2285</f>
        <v>0</v>
      </c>
      <c r="S2285" s="206">
        <v>0</v>
      </c>
      <c r="T2285" s="207">
        <f>S2285*H2285</f>
        <v>0</v>
      </c>
      <c r="U2285" s="32"/>
      <c r="V2285" s="32"/>
      <c r="W2285" s="32"/>
      <c r="X2285" s="32"/>
      <c r="Y2285" s="32"/>
      <c r="Z2285" s="32"/>
      <c r="AA2285" s="32"/>
      <c r="AB2285" s="32"/>
      <c r="AC2285" s="32"/>
      <c r="AD2285" s="32"/>
      <c r="AE2285" s="32"/>
      <c r="AR2285" s="208" t="s">
        <v>112</v>
      </c>
      <c r="AT2285" s="208" t="s">
        <v>108</v>
      </c>
      <c r="AU2285" s="208" t="s">
        <v>76</v>
      </c>
      <c r="AY2285" s="11" t="s">
        <v>113</v>
      </c>
      <c r="BE2285" s="209">
        <f>IF(N2285="základní",J2285,0)</f>
        <v>0</v>
      </c>
      <c r="BF2285" s="209">
        <f>IF(N2285="snížená",J2285,0)</f>
        <v>0</v>
      </c>
      <c r="BG2285" s="209">
        <f>IF(N2285="zákl. přenesená",J2285,0)</f>
        <v>0</v>
      </c>
      <c r="BH2285" s="209">
        <f>IF(N2285="sníž. přenesená",J2285,0)</f>
        <v>0</v>
      </c>
      <c r="BI2285" s="209">
        <f>IF(N2285="nulová",J2285,0)</f>
        <v>0</v>
      </c>
      <c r="BJ2285" s="11" t="s">
        <v>84</v>
      </c>
      <c r="BK2285" s="209">
        <f>ROUND(I2285*H2285,2)</f>
        <v>0</v>
      </c>
      <c r="BL2285" s="11" t="s">
        <v>112</v>
      </c>
      <c r="BM2285" s="208" t="s">
        <v>3908</v>
      </c>
    </row>
    <row r="2286" s="2" customFormat="1">
      <c r="A2286" s="32"/>
      <c r="B2286" s="33"/>
      <c r="C2286" s="34"/>
      <c r="D2286" s="210" t="s">
        <v>115</v>
      </c>
      <c r="E2286" s="34"/>
      <c r="F2286" s="211" t="s">
        <v>3909</v>
      </c>
      <c r="G2286" s="34"/>
      <c r="H2286" s="34"/>
      <c r="I2286" s="134"/>
      <c r="J2286" s="34"/>
      <c r="K2286" s="34"/>
      <c r="L2286" s="38"/>
      <c r="M2286" s="212"/>
      <c r="N2286" s="213"/>
      <c r="O2286" s="85"/>
      <c r="P2286" s="85"/>
      <c r="Q2286" s="85"/>
      <c r="R2286" s="85"/>
      <c r="S2286" s="85"/>
      <c r="T2286" s="86"/>
      <c r="U2286" s="32"/>
      <c r="V2286" s="32"/>
      <c r="W2286" s="32"/>
      <c r="X2286" s="32"/>
      <c r="Y2286" s="32"/>
      <c r="Z2286" s="32"/>
      <c r="AA2286" s="32"/>
      <c r="AB2286" s="32"/>
      <c r="AC2286" s="32"/>
      <c r="AD2286" s="32"/>
      <c r="AE2286" s="32"/>
      <c r="AT2286" s="11" t="s">
        <v>115</v>
      </c>
      <c r="AU2286" s="11" t="s">
        <v>76</v>
      </c>
    </row>
    <row r="2287" s="2" customFormat="1">
      <c r="A2287" s="32"/>
      <c r="B2287" s="33"/>
      <c r="C2287" s="34"/>
      <c r="D2287" s="210" t="s">
        <v>117</v>
      </c>
      <c r="E2287" s="34"/>
      <c r="F2287" s="214" t="s">
        <v>3899</v>
      </c>
      <c r="G2287" s="34"/>
      <c r="H2287" s="34"/>
      <c r="I2287" s="134"/>
      <c r="J2287" s="34"/>
      <c r="K2287" s="34"/>
      <c r="L2287" s="38"/>
      <c r="M2287" s="212"/>
      <c r="N2287" s="213"/>
      <c r="O2287" s="85"/>
      <c r="P2287" s="85"/>
      <c r="Q2287" s="85"/>
      <c r="R2287" s="85"/>
      <c r="S2287" s="85"/>
      <c r="T2287" s="86"/>
      <c r="U2287" s="32"/>
      <c r="V2287" s="32"/>
      <c r="W2287" s="32"/>
      <c r="X2287" s="32"/>
      <c r="Y2287" s="32"/>
      <c r="Z2287" s="32"/>
      <c r="AA2287" s="32"/>
      <c r="AB2287" s="32"/>
      <c r="AC2287" s="32"/>
      <c r="AD2287" s="32"/>
      <c r="AE2287" s="32"/>
      <c r="AT2287" s="11" t="s">
        <v>117</v>
      </c>
      <c r="AU2287" s="11" t="s">
        <v>76</v>
      </c>
    </row>
    <row r="2288" s="2" customFormat="1" ht="16.5" customHeight="1">
      <c r="A2288" s="32"/>
      <c r="B2288" s="33"/>
      <c r="C2288" s="196" t="s">
        <v>3910</v>
      </c>
      <c r="D2288" s="196" t="s">
        <v>108</v>
      </c>
      <c r="E2288" s="197" t="s">
        <v>3911</v>
      </c>
      <c r="F2288" s="198" t="s">
        <v>3912</v>
      </c>
      <c r="G2288" s="199" t="s">
        <v>121</v>
      </c>
      <c r="H2288" s="200">
        <v>3</v>
      </c>
      <c r="I2288" s="201"/>
      <c r="J2288" s="202">
        <f>ROUND(I2288*H2288,2)</f>
        <v>0</v>
      </c>
      <c r="K2288" s="203"/>
      <c r="L2288" s="38"/>
      <c r="M2288" s="204" t="s">
        <v>1</v>
      </c>
      <c r="N2288" s="205" t="s">
        <v>41</v>
      </c>
      <c r="O2288" s="85"/>
      <c r="P2288" s="206">
        <f>O2288*H2288</f>
        <v>0</v>
      </c>
      <c r="Q2288" s="206">
        <v>0</v>
      </c>
      <c r="R2288" s="206">
        <f>Q2288*H2288</f>
        <v>0</v>
      </c>
      <c r="S2288" s="206">
        <v>0</v>
      </c>
      <c r="T2288" s="207">
        <f>S2288*H2288</f>
        <v>0</v>
      </c>
      <c r="U2288" s="32"/>
      <c r="V2288" s="32"/>
      <c r="W2288" s="32"/>
      <c r="X2288" s="32"/>
      <c r="Y2288" s="32"/>
      <c r="Z2288" s="32"/>
      <c r="AA2288" s="32"/>
      <c r="AB2288" s="32"/>
      <c r="AC2288" s="32"/>
      <c r="AD2288" s="32"/>
      <c r="AE2288" s="32"/>
      <c r="AR2288" s="208" t="s">
        <v>112</v>
      </c>
      <c r="AT2288" s="208" t="s">
        <v>108</v>
      </c>
      <c r="AU2288" s="208" t="s">
        <v>76</v>
      </c>
      <c r="AY2288" s="11" t="s">
        <v>113</v>
      </c>
      <c r="BE2288" s="209">
        <f>IF(N2288="základní",J2288,0)</f>
        <v>0</v>
      </c>
      <c r="BF2288" s="209">
        <f>IF(N2288="snížená",J2288,0)</f>
        <v>0</v>
      </c>
      <c r="BG2288" s="209">
        <f>IF(N2288="zákl. přenesená",J2288,0)</f>
        <v>0</v>
      </c>
      <c r="BH2288" s="209">
        <f>IF(N2288="sníž. přenesená",J2288,0)</f>
        <v>0</v>
      </c>
      <c r="BI2288" s="209">
        <f>IF(N2288="nulová",J2288,0)</f>
        <v>0</v>
      </c>
      <c r="BJ2288" s="11" t="s">
        <v>84</v>
      </c>
      <c r="BK2288" s="209">
        <f>ROUND(I2288*H2288,2)</f>
        <v>0</v>
      </c>
      <c r="BL2288" s="11" t="s">
        <v>112</v>
      </c>
      <c r="BM2288" s="208" t="s">
        <v>3913</v>
      </c>
    </row>
    <row r="2289" s="2" customFormat="1">
      <c r="A2289" s="32"/>
      <c r="B2289" s="33"/>
      <c r="C2289" s="34"/>
      <c r="D2289" s="210" t="s">
        <v>115</v>
      </c>
      <c r="E2289" s="34"/>
      <c r="F2289" s="211" t="s">
        <v>3914</v>
      </c>
      <c r="G2289" s="34"/>
      <c r="H2289" s="34"/>
      <c r="I2289" s="134"/>
      <c r="J2289" s="34"/>
      <c r="K2289" s="34"/>
      <c r="L2289" s="38"/>
      <c r="M2289" s="212"/>
      <c r="N2289" s="213"/>
      <c r="O2289" s="85"/>
      <c r="P2289" s="85"/>
      <c r="Q2289" s="85"/>
      <c r="R2289" s="85"/>
      <c r="S2289" s="85"/>
      <c r="T2289" s="86"/>
      <c r="U2289" s="32"/>
      <c r="V2289" s="32"/>
      <c r="W2289" s="32"/>
      <c r="X2289" s="32"/>
      <c r="Y2289" s="32"/>
      <c r="Z2289" s="32"/>
      <c r="AA2289" s="32"/>
      <c r="AB2289" s="32"/>
      <c r="AC2289" s="32"/>
      <c r="AD2289" s="32"/>
      <c r="AE2289" s="32"/>
      <c r="AT2289" s="11" t="s">
        <v>115</v>
      </c>
      <c r="AU2289" s="11" t="s">
        <v>76</v>
      </c>
    </row>
    <row r="2290" s="2" customFormat="1">
      <c r="A2290" s="32"/>
      <c r="B2290" s="33"/>
      <c r="C2290" s="34"/>
      <c r="D2290" s="210" t="s">
        <v>117</v>
      </c>
      <c r="E2290" s="34"/>
      <c r="F2290" s="214" t="s">
        <v>3899</v>
      </c>
      <c r="G2290" s="34"/>
      <c r="H2290" s="34"/>
      <c r="I2290" s="134"/>
      <c r="J2290" s="34"/>
      <c r="K2290" s="34"/>
      <c r="L2290" s="38"/>
      <c r="M2290" s="212"/>
      <c r="N2290" s="213"/>
      <c r="O2290" s="85"/>
      <c r="P2290" s="85"/>
      <c r="Q2290" s="85"/>
      <c r="R2290" s="85"/>
      <c r="S2290" s="85"/>
      <c r="T2290" s="86"/>
      <c r="U2290" s="32"/>
      <c r="V2290" s="32"/>
      <c r="W2290" s="32"/>
      <c r="X2290" s="32"/>
      <c r="Y2290" s="32"/>
      <c r="Z2290" s="32"/>
      <c r="AA2290" s="32"/>
      <c r="AB2290" s="32"/>
      <c r="AC2290" s="32"/>
      <c r="AD2290" s="32"/>
      <c r="AE2290" s="32"/>
      <c r="AT2290" s="11" t="s">
        <v>117</v>
      </c>
      <c r="AU2290" s="11" t="s">
        <v>76</v>
      </c>
    </row>
    <row r="2291" s="2" customFormat="1" ht="16.5" customHeight="1">
      <c r="A2291" s="32"/>
      <c r="B2291" s="33"/>
      <c r="C2291" s="196" t="s">
        <v>3915</v>
      </c>
      <c r="D2291" s="196" t="s">
        <v>108</v>
      </c>
      <c r="E2291" s="197" t="s">
        <v>3916</v>
      </c>
      <c r="F2291" s="198" t="s">
        <v>3917</v>
      </c>
      <c r="G2291" s="199" t="s">
        <v>121</v>
      </c>
      <c r="H2291" s="200">
        <v>3</v>
      </c>
      <c r="I2291" s="201"/>
      <c r="J2291" s="202">
        <f>ROUND(I2291*H2291,2)</f>
        <v>0</v>
      </c>
      <c r="K2291" s="203"/>
      <c r="L2291" s="38"/>
      <c r="M2291" s="204" t="s">
        <v>1</v>
      </c>
      <c r="N2291" s="205" t="s">
        <v>41</v>
      </c>
      <c r="O2291" s="85"/>
      <c r="P2291" s="206">
        <f>O2291*H2291</f>
        <v>0</v>
      </c>
      <c r="Q2291" s="206">
        <v>0</v>
      </c>
      <c r="R2291" s="206">
        <f>Q2291*H2291</f>
        <v>0</v>
      </c>
      <c r="S2291" s="206">
        <v>0</v>
      </c>
      <c r="T2291" s="207">
        <f>S2291*H2291</f>
        <v>0</v>
      </c>
      <c r="U2291" s="32"/>
      <c r="V2291" s="32"/>
      <c r="W2291" s="32"/>
      <c r="X2291" s="32"/>
      <c r="Y2291" s="32"/>
      <c r="Z2291" s="32"/>
      <c r="AA2291" s="32"/>
      <c r="AB2291" s="32"/>
      <c r="AC2291" s="32"/>
      <c r="AD2291" s="32"/>
      <c r="AE2291" s="32"/>
      <c r="AR2291" s="208" t="s">
        <v>112</v>
      </c>
      <c r="AT2291" s="208" t="s">
        <v>108</v>
      </c>
      <c r="AU2291" s="208" t="s">
        <v>76</v>
      </c>
      <c r="AY2291" s="11" t="s">
        <v>113</v>
      </c>
      <c r="BE2291" s="209">
        <f>IF(N2291="základní",J2291,0)</f>
        <v>0</v>
      </c>
      <c r="BF2291" s="209">
        <f>IF(N2291="snížená",J2291,0)</f>
        <v>0</v>
      </c>
      <c r="BG2291" s="209">
        <f>IF(N2291="zákl. přenesená",J2291,0)</f>
        <v>0</v>
      </c>
      <c r="BH2291" s="209">
        <f>IF(N2291="sníž. přenesená",J2291,0)</f>
        <v>0</v>
      </c>
      <c r="BI2291" s="209">
        <f>IF(N2291="nulová",J2291,0)</f>
        <v>0</v>
      </c>
      <c r="BJ2291" s="11" t="s">
        <v>84</v>
      </c>
      <c r="BK2291" s="209">
        <f>ROUND(I2291*H2291,2)</f>
        <v>0</v>
      </c>
      <c r="BL2291" s="11" t="s">
        <v>112</v>
      </c>
      <c r="BM2291" s="208" t="s">
        <v>3918</v>
      </c>
    </row>
    <row r="2292" s="2" customFormat="1">
      <c r="A2292" s="32"/>
      <c r="B2292" s="33"/>
      <c r="C2292" s="34"/>
      <c r="D2292" s="210" t="s">
        <v>115</v>
      </c>
      <c r="E2292" s="34"/>
      <c r="F2292" s="211" t="s">
        <v>3919</v>
      </c>
      <c r="G2292" s="34"/>
      <c r="H2292" s="34"/>
      <c r="I2292" s="134"/>
      <c r="J2292" s="34"/>
      <c r="K2292" s="34"/>
      <c r="L2292" s="38"/>
      <c r="M2292" s="212"/>
      <c r="N2292" s="213"/>
      <c r="O2292" s="85"/>
      <c r="P2292" s="85"/>
      <c r="Q2292" s="85"/>
      <c r="R2292" s="85"/>
      <c r="S2292" s="85"/>
      <c r="T2292" s="86"/>
      <c r="U2292" s="32"/>
      <c r="V2292" s="32"/>
      <c r="W2292" s="32"/>
      <c r="X2292" s="32"/>
      <c r="Y2292" s="32"/>
      <c r="Z2292" s="32"/>
      <c r="AA2292" s="32"/>
      <c r="AB2292" s="32"/>
      <c r="AC2292" s="32"/>
      <c r="AD2292" s="32"/>
      <c r="AE2292" s="32"/>
      <c r="AT2292" s="11" t="s">
        <v>115</v>
      </c>
      <c r="AU2292" s="11" t="s">
        <v>76</v>
      </c>
    </row>
    <row r="2293" s="2" customFormat="1">
      <c r="A2293" s="32"/>
      <c r="B2293" s="33"/>
      <c r="C2293" s="34"/>
      <c r="D2293" s="210" t="s">
        <v>117</v>
      </c>
      <c r="E2293" s="34"/>
      <c r="F2293" s="214" t="s">
        <v>3899</v>
      </c>
      <c r="G2293" s="34"/>
      <c r="H2293" s="34"/>
      <c r="I2293" s="134"/>
      <c r="J2293" s="34"/>
      <c r="K2293" s="34"/>
      <c r="L2293" s="38"/>
      <c r="M2293" s="212"/>
      <c r="N2293" s="213"/>
      <c r="O2293" s="85"/>
      <c r="P2293" s="85"/>
      <c r="Q2293" s="85"/>
      <c r="R2293" s="85"/>
      <c r="S2293" s="85"/>
      <c r="T2293" s="86"/>
      <c r="U2293" s="32"/>
      <c r="V2293" s="32"/>
      <c r="W2293" s="32"/>
      <c r="X2293" s="32"/>
      <c r="Y2293" s="32"/>
      <c r="Z2293" s="32"/>
      <c r="AA2293" s="32"/>
      <c r="AB2293" s="32"/>
      <c r="AC2293" s="32"/>
      <c r="AD2293" s="32"/>
      <c r="AE2293" s="32"/>
      <c r="AT2293" s="11" t="s">
        <v>117</v>
      </c>
      <c r="AU2293" s="11" t="s">
        <v>76</v>
      </c>
    </row>
    <row r="2294" s="2" customFormat="1" ht="16.5" customHeight="1">
      <c r="A2294" s="32"/>
      <c r="B2294" s="33"/>
      <c r="C2294" s="196" t="s">
        <v>3920</v>
      </c>
      <c r="D2294" s="196" t="s">
        <v>108</v>
      </c>
      <c r="E2294" s="197" t="s">
        <v>3921</v>
      </c>
      <c r="F2294" s="198" t="s">
        <v>3922</v>
      </c>
      <c r="G2294" s="199" t="s">
        <v>121</v>
      </c>
      <c r="H2294" s="200">
        <v>5</v>
      </c>
      <c r="I2294" s="201"/>
      <c r="J2294" s="202">
        <f>ROUND(I2294*H2294,2)</f>
        <v>0</v>
      </c>
      <c r="K2294" s="203"/>
      <c r="L2294" s="38"/>
      <c r="M2294" s="204" t="s">
        <v>1</v>
      </c>
      <c r="N2294" s="205" t="s">
        <v>41</v>
      </c>
      <c r="O2294" s="85"/>
      <c r="P2294" s="206">
        <f>O2294*H2294</f>
        <v>0</v>
      </c>
      <c r="Q2294" s="206">
        <v>0</v>
      </c>
      <c r="R2294" s="206">
        <f>Q2294*H2294</f>
        <v>0</v>
      </c>
      <c r="S2294" s="206">
        <v>0</v>
      </c>
      <c r="T2294" s="207">
        <f>S2294*H2294</f>
        <v>0</v>
      </c>
      <c r="U2294" s="32"/>
      <c r="V2294" s="32"/>
      <c r="W2294" s="32"/>
      <c r="X2294" s="32"/>
      <c r="Y2294" s="32"/>
      <c r="Z2294" s="32"/>
      <c r="AA2294" s="32"/>
      <c r="AB2294" s="32"/>
      <c r="AC2294" s="32"/>
      <c r="AD2294" s="32"/>
      <c r="AE2294" s="32"/>
      <c r="AR2294" s="208" t="s">
        <v>112</v>
      </c>
      <c r="AT2294" s="208" t="s">
        <v>108</v>
      </c>
      <c r="AU2294" s="208" t="s">
        <v>76</v>
      </c>
      <c r="AY2294" s="11" t="s">
        <v>113</v>
      </c>
      <c r="BE2294" s="209">
        <f>IF(N2294="základní",J2294,0)</f>
        <v>0</v>
      </c>
      <c r="BF2294" s="209">
        <f>IF(N2294="snížená",J2294,0)</f>
        <v>0</v>
      </c>
      <c r="BG2294" s="209">
        <f>IF(N2294="zákl. přenesená",J2294,0)</f>
        <v>0</v>
      </c>
      <c r="BH2294" s="209">
        <f>IF(N2294="sníž. přenesená",J2294,0)</f>
        <v>0</v>
      </c>
      <c r="BI2294" s="209">
        <f>IF(N2294="nulová",J2294,0)</f>
        <v>0</v>
      </c>
      <c r="BJ2294" s="11" t="s">
        <v>84</v>
      </c>
      <c r="BK2294" s="209">
        <f>ROUND(I2294*H2294,2)</f>
        <v>0</v>
      </c>
      <c r="BL2294" s="11" t="s">
        <v>112</v>
      </c>
      <c r="BM2294" s="208" t="s">
        <v>3923</v>
      </c>
    </row>
    <row r="2295" s="2" customFormat="1">
      <c r="A2295" s="32"/>
      <c r="B2295" s="33"/>
      <c r="C2295" s="34"/>
      <c r="D2295" s="210" t="s">
        <v>115</v>
      </c>
      <c r="E2295" s="34"/>
      <c r="F2295" s="211" t="s">
        <v>3924</v>
      </c>
      <c r="G2295" s="34"/>
      <c r="H2295" s="34"/>
      <c r="I2295" s="134"/>
      <c r="J2295" s="34"/>
      <c r="K2295" s="34"/>
      <c r="L2295" s="38"/>
      <c r="M2295" s="212"/>
      <c r="N2295" s="213"/>
      <c r="O2295" s="85"/>
      <c r="P2295" s="85"/>
      <c r="Q2295" s="85"/>
      <c r="R2295" s="85"/>
      <c r="S2295" s="85"/>
      <c r="T2295" s="86"/>
      <c r="U2295" s="32"/>
      <c r="V2295" s="32"/>
      <c r="W2295" s="32"/>
      <c r="X2295" s="32"/>
      <c r="Y2295" s="32"/>
      <c r="Z2295" s="32"/>
      <c r="AA2295" s="32"/>
      <c r="AB2295" s="32"/>
      <c r="AC2295" s="32"/>
      <c r="AD2295" s="32"/>
      <c r="AE2295" s="32"/>
      <c r="AT2295" s="11" t="s">
        <v>115</v>
      </c>
      <c r="AU2295" s="11" t="s">
        <v>76</v>
      </c>
    </row>
    <row r="2296" s="2" customFormat="1">
      <c r="A2296" s="32"/>
      <c r="B2296" s="33"/>
      <c r="C2296" s="34"/>
      <c r="D2296" s="210" t="s">
        <v>117</v>
      </c>
      <c r="E2296" s="34"/>
      <c r="F2296" s="214" t="s">
        <v>3899</v>
      </c>
      <c r="G2296" s="34"/>
      <c r="H2296" s="34"/>
      <c r="I2296" s="134"/>
      <c r="J2296" s="34"/>
      <c r="K2296" s="34"/>
      <c r="L2296" s="38"/>
      <c r="M2296" s="212"/>
      <c r="N2296" s="213"/>
      <c r="O2296" s="85"/>
      <c r="P2296" s="85"/>
      <c r="Q2296" s="85"/>
      <c r="R2296" s="85"/>
      <c r="S2296" s="85"/>
      <c r="T2296" s="86"/>
      <c r="U2296" s="32"/>
      <c r="V2296" s="32"/>
      <c r="W2296" s="32"/>
      <c r="X2296" s="32"/>
      <c r="Y2296" s="32"/>
      <c r="Z2296" s="32"/>
      <c r="AA2296" s="32"/>
      <c r="AB2296" s="32"/>
      <c r="AC2296" s="32"/>
      <c r="AD2296" s="32"/>
      <c r="AE2296" s="32"/>
      <c r="AT2296" s="11" t="s">
        <v>117</v>
      </c>
      <c r="AU2296" s="11" t="s">
        <v>76</v>
      </c>
    </row>
    <row r="2297" s="2" customFormat="1" ht="16.5" customHeight="1">
      <c r="A2297" s="32"/>
      <c r="B2297" s="33"/>
      <c r="C2297" s="196" t="s">
        <v>3925</v>
      </c>
      <c r="D2297" s="196" t="s">
        <v>108</v>
      </c>
      <c r="E2297" s="197" t="s">
        <v>3926</v>
      </c>
      <c r="F2297" s="198" t="s">
        <v>3927</v>
      </c>
      <c r="G2297" s="199" t="s">
        <v>121</v>
      </c>
      <c r="H2297" s="200">
        <v>5</v>
      </c>
      <c r="I2297" s="201"/>
      <c r="J2297" s="202">
        <f>ROUND(I2297*H2297,2)</f>
        <v>0</v>
      </c>
      <c r="K2297" s="203"/>
      <c r="L2297" s="38"/>
      <c r="M2297" s="204" t="s">
        <v>1</v>
      </c>
      <c r="N2297" s="205" t="s">
        <v>41</v>
      </c>
      <c r="O2297" s="85"/>
      <c r="P2297" s="206">
        <f>O2297*H2297</f>
        <v>0</v>
      </c>
      <c r="Q2297" s="206">
        <v>0</v>
      </c>
      <c r="R2297" s="206">
        <f>Q2297*H2297</f>
        <v>0</v>
      </c>
      <c r="S2297" s="206">
        <v>0</v>
      </c>
      <c r="T2297" s="207">
        <f>S2297*H2297</f>
        <v>0</v>
      </c>
      <c r="U2297" s="32"/>
      <c r="V2297" s="32"/>
      <c r="W2297" s="32"/>
      <c r="X2297" s="32"/>
      <c r="Y2297" s="32"/>
      <c r="Z2297" s="32"/>
      <c r="AA2297" s="32"/>
      <c r="AB2297" s="32"/>
      <c r="AC2297" s="32"/>
      <c r="AD2297" s="32"/>
      <c r="AE2297" s="32"/>
      <c r="AR2297" s="208" t="s">
        <v>112</v>
      </c>
      <c r="AT2297" s="208" t="s">
        <v>108</v>
      </c>
      <c r="AU2297" s="208" t="s">
        <v>76</v>
      </c>
      <c r="AY2297" s="11" t="s">
        <v>113</v>
      </c>
      <c r="BE2297" s="209">
        <f>IF(N2297="základní",J2297,0)</f>
        <v>0</v>
      </c>
      <c r="BF2297" s="209">
        <f>IF(N2297="snížená",J2297,0)</f>
        <v>0</v>
      </c>
      <c r="BG2297" s="209">
        <f>IF(N2297="zákl. přenesená",J2297,0)</f>
        <v>0</v>
      </c>
      <c r="BH2297" s="209">
        <f>IF(N2297="sníž. přenesená",J2297,0)</f>
        <v>0</v>
      </c>
      <c r="BI2297" s="209">
        <f>IF(N2297="nulová",J2297,0)</f>
        <v>0</v>
      </c>
      <c r="BJ2297" s="11" t="s">
        <v>84</v>
      </c>
      <c r="BK2297" s="209">
        <f>ROUND(I2297*H2297,2)</f>
        <v>0</v>
      </c>
      <c r="BL2297" s="11" t="s">
        <v>112</v>
      </c>
      <c r="BM2297" s="208" t="s">
        <v>3928</v>
      </c>
    </row>
    <row r="2298" s="2" customFormat="1">
      <c r="A2298" s="32"/>
      <c r="B2298" s="33"/>
      <c r="C2298" s="34"/>
      <c r="D2298" s="210" t="s">
        <v>115</v>
      </c>
      <c r="E2298" s="34"/>
      <c r="F2298" s="211" t="s">
        <v>3929</v>
      </c>
      <c r="G2298" s="34"/>
      <c r="H2298" s="34"/>
      <c r="I2298" s="134"/>
      <c r="J2298" s="34"/>
      <c r="K2298" s="34"/>
      <c r="L2298" s="38"/>
      <c r="M2298" s="212"/>
      <c r="N2298" s="213"/>
      <c r="O2298" s="85"/>
      <c r="P2298" s="85"/>
      <c r="Q2298" s="85"/>
      <c r="R2298" s="85"/>
      <c r="S2298" s="85"/>
      <c r="T2298" s="86"/>
      <c r="U2298" s="32"/>
      <c r="V2298" s="32"/>
      <c r="W2298" s="32"/>
      <c r="X2298" s="32"/>
      <c r="Y2298" s="32"/>
      <c r="Z2298" s="32"/>
      <c r="AA2298" s="32"/>
      <c r="AB2298" s="32"/>
      <c r="AC2298" s="32"/>
      <c r="AD2298" s="32"/>
      <c r="AE2298" s="32"/>
      <c r="AT2298" s="11" t="s">
        <v>115</v>
      </c>
      <c r="AU2298" s="11" t="s">
        <v>76</v>
      </c>
    </row>
    <row r="2299" s="2" customFormat="1">
      <c r="A2299" s="32"/>
      <c r="B2299" s="33"/>
      <c r="C2299" s="34"/>
      <c r="D2299" s="210" t="s">
        <v>117</v>
      </c>
      <c r="E2299" s="34"/>
      <c r="F2299" s="214" t="s">
        <v>3899</v>
      </c>
      <c r="G2299" s="34"/>
      <c r="H2299" s="34"/>
      <c r="I2299" s="134"/>
      <c r="J2299" s="34"/>
      <c r="K2299" s="34"/>
      <c r="L2299" s="38"/>
      <c r="M2299" s="212"/>
      <c r="N2299" s="213"/>
      <c r="O2299" s="85"/>
      <c r="P2299" s="85"/>
      <c r="Q2299" s="85"/>
      <c r="R2299" s="85"/>
      <c r="S2299" s="85"/>
      <c r="T2299" s="86"/>
      <c r="U2299" s="32"/>
      <c r="V2299" s="32"/>
      <c r="W2299" s="32"/>
      <c r="X2299" s="32"/>
      <c r="Y2299" s="32"/>
      <c r="Z2299" s="32"/>
      <c r="AA2299" s="32"/>
      <c r="AB2299" s="32"/>
      <c r="AC2299" s="32"/>
      <c r="AD2299" s="32"/>
      <c r="AE2299" s="32"/>
      <c r="AT2299" s="11" t="s">
        <v>117</v>
      </c>
      <c r="AU2299" s="11" t="s">
        <v>76</v>
      </c>
    </row>
    <row r="2300" s="2" customFormat="1" ht="16.5" customHeight="1">
      <c r="A2300" s="32"/>
      <c r="B2300" s="33"/>
      <c r="C2300" s="196" t="s">
        <v>3930</v>
      </c>
      <c r="D2300" s="196" t="s">
        <v>108</v>
      </c>
      <c r="E2300" s="197" t="s">
        <v>3931</v>
      </c>
      <c r="F2300" s="198" t="s">
        <v>3932</v>
      </c>
      <c r="G2300" s="199" t="s">
        <v>121</v>
      </c>
      <c r="H2300" s="200">
        <v>5</v>
      </c>
      <c r="I2300" s="201"/>
      <c r="J2300" s="202">
        <f>ROUND(I2300*H2300,2)</f>
        <v>0</v>
      </c>
      <c r="K2300" s="203"/>
      <c r="L2300" s="38"/>
      <c r="M2300" s="204" t="s">
        <v>1</v>
      </c>
      <c r="N2300" s="205" t="s">
        <v>41</v>
      </c>
      <c r="O2300" s="85"/>
      <c r="P2300" s="206">
        <f>O2300*H2300</f>
        <v>0</v>
      </c>
      <c r="Q2300" s="206">
        <v>0</v>
      </c>
      <c r="R2300" s="206">
        <f>Q2300*H2300</f>
        <v>0</v>
      </c>
      <c r="S2300" s="206">
        <v>0</v>
      </c>
      <c r="T2300" s="207">
        <f>S2300*H2300</f>
        <v>0</v>
      </c>
      <c r="U2300" s="32"/>
      <c r="V2300" s="32"/>
      <c r="W2300" s="32"/>
      <c r="X2300" s="32"/>
      <c r="Y2300" s="32"/>
      <c r="Z2300" s="32"/>
      <c r="AA2300" s="32"/>
      <c r="AB2300" s="32"/>
      <c r="AC2300" s="32"/>
      <c r="AD2300" s="32"/>
      <c r="AE2300" s="32"/>
      <c r="AR2300" s="208" t="s">
        <v>112</v>
      </c>
      <c r="AT2300" s="208" t="s">
        <v>108</v>
      </c>
      <c r="AU2300" s="208" t="s">
        <v>76</v>
      </c>
      <c r="AY2300" s="11" t="s">
        <v>113</v>
      </c>
      <c r="BE2300" s="209">
        <f>IF(N2300="základní",J2300,0)</f>
        <v>0</v>
      </c>
      <c r="BF2300" s="209">
        <f>IF(N2300="snížená",J2300,0)</f>
        <v>0</v>
      </c>
      <c r="BG2300" s="209">
        <f>IF(N2300="zákl. přenesená",J2300,0)</f>
        <v>0</v>
      </c>
      <c r="BH2300" s="209">
        <f>IF(N2300="sníž. přenesená",J2300,0)</f>
        <v>0</v>
      </c>
      <c r="BI2300" s="209">
        <f>IF(N2300="nulová",J2300,0)</f>
        <v>0</v>
      </c>
      <c r="BJ2300" s="11" t="s">
        <v>84</v>
      </c>
      <c r="BK2300" s="209">
        <f>ROUND(I2300*H2300,2)</f>
        <v>0</v>
      </c>
      <c r="BL2300" s="11" t="s">
        <v>112</v>
      </c>
      <c r="BM2300" s="208" t="s">
        <v>3933</v>
      </c>
    </row>
    <row r="2301" s="2" customFormat="1">
      <c r="A2301" s="32"/>
      <c r="B2301" s="33"/>
      <c r="C2301" s="34"/>
      <c r="D2301" s="210" t="s">
        <v>115</v>
      </c>
      <c r="E2301" s="34"/>
      <c r="F2301" s="211" t="s">
        <v>3934</v>
      </c>
      <c r="G2301" s="34"/>
      <c r="H2301" s="34"/>
      <c r="I2301" s="134"/>
      <c r="J2301" s="34"/>
      <c r="K2301" s="34"/>
      <c r="L2301" s="38"/>
      <c r="M2301" s="212"/>
      <c r="N2301" s="213"/>
      <c r="O2301" s="85"/>
      <c r="P2301" s="85"/>
      <c r="Q2301" s="85"/>
      <c r="R2301" s="85"/>
      <c r="S2301" s="85"/>
      <c r="T2301" s="86"/>
      <c r="U2301" s="32"/>
      <c r="V2301" s="32"/>
      <c r="W2301" s="32"/>
      <c r="X2301" s="32"/>
      <c r="Y2301" s="32"/>
      <c r="Z2301" s="32"/>
      <c r="AA2301" s="32"/>
      <c r="AB2301" s="32"/>
      <c r="AC2301" s="32"/>
      <c r="AD2301" s="32"/>
      <c r="AE2301" s="32"/>
      <c r="AT2301" s="11" t="s">
        <v>115</v>
      </c>
      <c r="AU2301" s="11" t="s">
        <v>76</v>
      </c>
    </row>
    <row r="2302" s="2" customFormat="1">
      <c r="A2302" s="32"/>
      <c r="B2302" s="33"/>
      <c r="C2302" s="34"/>
      <c r="D2302" s="210" t="s">
        <v>117</v>
      </c>
      <c r="E2302" s="34"/>
      <c r="F2302" s="214" t="s">
        <v>3899</v>
      </c>
      <c r="G2302" s="34"/>
      <c r="H2302" s="34"/>
      <c r="I2302" s="134"/>
      <c r="J2302" s="34"/>
      <c r="K2302" s="34"/>
      <c r="L2302" s="38"/>
      <c r="M2302" s="212"/>
      <c r="N2302" s="213"/>
      <c r="O2302" s="85"/>
      <c r="P2302" s="85"/>
      <c r="Q2302" s="85"/>
      <c r="R2302" s="85"/>
      <c r="S2302" s="85"/>
      <c r="T2302" s="86"/>
      <c r="U2302" s="32"/>
      <c r="V2302" s="32"/>
      <c r="W2302" s="32"/>
      <c r="X2302" s="32"/>
      <c r="Y2302" s="32"/>
      <c r="Z2302" s="32"/>
      <c r="AA2302" s="32"/>
      <c r="AB2302" s="32"/>
      <c r="AC2302" s="32"/>
      <c r="AD2302" s="32"/>
      <c r="AE2302" s="32"/>
      <c r="AT2302" s="11" t="s">
        <v>117</v>
      </c>
      <c r="AU2302" s="11" t="s">
        <v>76</v>
      </c>
    </row>
    <row r="2303" s="2" customFormat="1" ht="16.5" customHeight="1">
      <c r="A2303" s="32"/>
      <c r="B2303" s="33"/>
      <c r="C2303" s="196" t="s">
        <v>3935</v>
      </c>
      <c r="D2303" s="196" t="s">
        <v>108</v>
      </c>
      <c r="E2303" s="197" t="s">
        <v>3936</v>
      </c>
      <c r="F2303" s="198" t="s">
        <v>3937</v>
      </c>
      <c r="G2303" s="199" t="s">
        <v>121</v>
      </c>
      <c r="H2303" s="200">
        <v>5</v>
      </c>
      <c r="I2303" s="201"/>
      <c r="J2303" s="202">
        <f>ROUND(I2303*H2303,2)</f>
        <v>0</v>
      </c>
      <c r="K2303" s="203"/>
      <c r="L2303" s="38"/>
      <c r="M2303" s="204" t="s">
        <v>1</v>
      </c>
      <c r="N2303" s="205" t="s">
        <v>41</v>
      </c>
      <c r="O2303" s="85"/>
      <c r="P2303" s="206">
        <f>O2303*H2303</f>
        <v>0</v>
      </c>
      <c r="Q2303" s="206">
        <v>0</v>
      </c>
      <c r="R2303" s="206">
        <f>Q2303*H2303</f>
        <v>0</v>
      </c>
      <c r="S2303" s="206">
        <v>0</v>
      </c>
      <c r="T2303" s="207">
        <f>S2303*H2303</f>
        <v>0</v>
      </c>
      <c r="U2303" s="32"/>
      <c r="V2303" s="32"/>
      <c r="W2303" s="32"/>
      <c r="X2303" s="32"/>
      <c r="Y2303" s="32"/>
      <c r="Z2303" s="32"/>
      <c r="AA2303" s="32"/>
      <c r="AB2303" s="32"/>
      <c r="AC2303" s="32"/>
      <c r="AD2303" s="32"/>
      <c r="AE2303" s="32"/>
      <c r="AR2303" s="208" t="s">
        <v>112</v>
      </c>
      <c r="AT2303" s="208" t="s">
        <v>108</v>
      </c>
      <c r="AU2303" s="208" t="s">
        <v>76</v>
      </c>
      <c r="AY2303" s="11" t="s">
        <v>113</v>
      </c>
      <c r="BE2303" s="209">
        <f>IF(N2303="základní",J2303,0)</f>
        <v>0</v>
      </c>
      <c r="BF2303" s="209">
        <f>IF(N2303="snížená",J2303,0)</f>
        <v>0</v>
      </c>
      <c r="BG2303" s="209">
        <f>IF(N2303="zákl. přenesená",J2303,0)</f>
        <v>0</v>
      </c>
      <c r="BH2303" s="209">
        <f>IF(N2303="sníž. přenesená",J2303,0)</f>
        <v>0</v>
      </c>
      <c r="BI2303" s="209">
        <f>IF(N2303="nulová",J2303,0)</f>
        <v>0</v>
      </c>
      <c r="BJ2303" s="11" t="s">
        <v>84</v>
      </c>
      <c r="BK2303" s="209">
        <f>ROUND(I2303*H2303,2)</f>
        <v>0</v>
      </c>
      <c r="BL2303" s="11" t="s">
        <v>112</v>
      </c>
      <c r="BM2303" s="208" t="s">
        <v>3938</v>
      </c>
    </row>
    <row r="2304" s="2" customFormat="1">
      <c r="A2304" s="32"/>
      <c r="B2304" s="33"/>
      <c r="C2304" s="34"/>
      <c r="D2304" s="210" t="s">
        <v>115</v>
      </c>
      <c r="E2304" s="34"/>
      <c r="F2304" s="211" t="s">
        <v>3939</v>
      </c>
      <c r="G2304" s="34"/>
      <c r="H2304" s="34"/>
      <c r="I2304" s="134"/>
      <c r="J2304" s="34"/>
      <c r="K2304" s="34"/>
      <c r="L2304" s="38"/>
      <c r="M2304" s="212"/>
      <c r="N2304" s="213"/>
      <c r="O2304" s="85"/>
      <c r="P2304" s="85"/>
      <c r="Q2304" s="85"/>
      <c r="R2304" s="85"/>
      <c r="S2304" s="85"/>
      <c r="T2304" s="86"/>
      <c r="U2304" s="32"/>
      <c r="V2304" s="32"/>
      <c r="W2304" s="32"/>
      <c r="X2304" s="32"/>
      <c r="Y2304" s="32"/>
      <c r="Z2304" s="32"/>
      <c r="AA2304" s="32"/>
      <c r="AB2304" s="32"/>
      <c r="AC2304" s="32"/>
      <c r="AD2304" s="32"/>
      <c r="AE2304" s="32"/>
      <c r="AT2304" s="11" t="s">
        <v>115</v>
      </c>
      <c r="AU2304" s="11" t="s">
        <v>76</v>
      </c>
    </row>
    <row r="2305" s="2" customFormat="1">
      <c r="A2305" s="32"/>
      <c r="B2305" s="33"/>
      <c r="C2305" s="34"/>
      <c r="D2305" s="210" t="s">
        <v>117</v>
      </c>
      <c r="E2305" s="34"/>
      <c r="F2305" s="214" t="s">
        <v>3940</v>
      </c>
      <c r="G2305" s="34"/>
      <c r="H2305" s="34"/>
      <c r="I2305" s="134"/>
      <c r="J2305" s="34"/>
      <c r="K2305" s="34"/>
      <c r="L2305" s="38"/>
      <c r="M2305" s="212"/>
      <c r="N2305" s="213"/>
      <c r="O2305" s="85"/>
      <c r="P2305" s="85"/>
      <c r="Q2305" s="85"/>
      <c r="R2305" s="85"/>
      <c r="S2305" s="85"/>
      <c r="T2305" s="86"/>
      <c r="U2305" s="32"/>
      <c r="V2305" s="32"/>
      <c r="W2305" s="32"/>
      <c r="X2305" s="32"/>
      <c r="Y2305" s="32"/>
      <c r="Z2305" s="32"/>
      <c r="AA2305" s="32"/>
      <c r="AB2305" s="32"/>
      <c r="AC2305" s="32"/>
      <c r="AD2305" s="32"/>
      <c r="AE2305" s="32"/>
      <c r="AT2305" s="11" t="s">
        <v>117</v>
      </c>
      <c r="AU2305" s="11" t="s">
        <v>76</v>
      </c>
    </row>
    <row r="2306" s="2" customFormat="1" ht="16.5" customHeight="1">
      <c r="A2306" s="32"/>
      <c r="B2306" s="33"/>
      <c r="C2306" s="196" t="s">
        <v>3941</v>
      </c>
      <c r="D2306" s="196" t="s">
        <v>108</v>
      </c>
      <c r="E2306" s="197" t="s">
        <v>3942</v>
      </c>
      <c r="F2306" s="198" t="s">
        <v>3943</v>
      </c>
      <c r="G2306" s="199" t="s">
        <v>121</v>
      </c>
      <c r="H2306" s="200">
        <v>70</v>
      </c>
      <c r="I2306" s="201"/>
      <c r="J2306" s="202">
        <f>ROUND(I2306*H2306,2)</f>
        <v>0</v>
      </c>
      <c r="K2306" s="203"/>
      <c r="L2306" s="38"/>
      <c r="M2306" s="204" t="s">
        <v>1</v>
      </c>
      <c r="N2306" s="205" t="s">
        <v>41</v>
      </c>
      <c r="O2306" s="85"/>
      <c r="P2306" s="206">
        <f>O2306*H2306</f>
        <v>0</v>
      </c>
      <c r="Q2306" s="206">
        <v>0</v>
      </c>
      <c r="R2306" s="206">
        <f>Q2306*H2306</f>
        <v>0</v>
      </c>
      <c r="S2306" s="206">
        <v>0</v>
      </c>
      <c r="T2306" s="207">
        <f>S2306*H2306</f>
        <v>0</v>
      </c>
      <c r="U2306" s="32"/>
      <c r="V2306" s="32"/>
      <c r="W2306" s="32"/>
      <c r="X2306" s="32"/>
      <c r="Y2306" s="32"/>
      <c r="Z2306" s="32"/>
      <c r="AA2306" s="32"/>
      <c r="AB2306" s="32"/>
      <c r="AC2306" s="32"/>
      <c r="AD2306" s="32"/>
      <c r="AE2306" s="32"/>
      <c r="AR2306" s="208" t="s">
        <v>112</v>
      </c>
      <c r="AT2306" s="208" t="s">
        <v>108</v>
      </c>
      <c r="AU2306" s="208" t="s">
        <v>76</v>
      </c>
      <c r="AY2306" s="11" t="s">
        <v>113</v>
      </c>
      <c r="BE2306" s="209">
        <f>IF(N2306="základní",J2306,0)</f>
        <v>0</v>
      </c>
      <c r="BF2306" s="209">
        <f>IF(N2306="snížená",J2306,0)</f>
        <v>0</v>
      </c>
      <c r="BG2306" s="209">
        <f>IF(N2306="zákl. přenesená",J2306,0)</f>
        <v>0</v>
      </c>
      <c r="BH2306" s="209">
        <f>IF(N2306="sníž. přenesená",J2306,0)</f>
        <v>0</v>
      </c>
      <c r="BI2306" s="209">
        <f>IF(N2306="nulová",J2306,0)</f>
        <v>0</v>
      </c>
      <c r="BJ2306" s="11" t="s">
        <v>84</v>
      </c>
      <c r="BK2306" s="209">
        <f>ROUND(I2306*H2306,2)</f>
        <v>0</v>
      </c>
      <c r="BL2306" s="11" t="s">
        <v>112</v>
      </c>
      <c r="BM2306" s="208" t="s">
        <v>3944</v>
      </c>
    </row>
    <row r="2307" s="2" customFormat="1">
      <c r="A2307" s="32"/>
      <c r="B2307" s="33"/>
      <c r="C2307" s="34"/>
      <c r="D2307" s="210" t="s">
        <v>115</v>
      </c>
      <c r="E2307" s="34"/>
      <c r="F2307" s="211" t="s">
        <v>3945</v>
      </c>
      <c r="G2307" s="34"/>
      <c r="H2307" s="34"/>
      <c r="I2307" s="134"/>
      <c r="J2307" s="34"/>
      <c r="K2307" s="34"/>
      <c r="L2307" s="38"/>
      <c r="M2307" s="212"/>
      <c r="N2307" s="213"/>
      <c r="O2307" s="85"/>
      <c r="P2307" s="85"/>
      <c r="Q2307" s="85"/>
      <c r="R2307" s="85"/>
      <c r="S2307" s="85"/>
      <c r="T2307" s="86"/>
      <c r="U2307" s="32"/>
      <c r="V2307" s="32"/>
      <c r="W2307" s="32"/>
      <c r="X2307" s="32"/>
      <c r="Y2307" s="32"/>
      <c r="Z2307" s="32"/>
      <c r="AA2307" s="32"/>
      <c r="AB2307" s="32"/>
      <c r="AC2307" s="32"/>
      <c r="AD2307" s="32"/>
      <c r="AE2307" s="32"/>
      <c r="AT2307" s="11" t="s">
        <v>115</v>
      </c>
      <c r="AU2307" s="11" t="s">
        <v>76</v>
      </c>
    </row>
    <row r="2308" s="2" customFormat="1">
      <c r="A2308" s="32"/>
      <c r="B2308" s="33"/>
      <c r="C2308" s="34"/>
      <c r="D2308" s="210" t="s">
        <v>117</v>
      </c>
      <c r="E2308" s="34"/>
      <c r="F2308" s="214" t="s">
        <v>3946</v>
      </c>
      <c r="G2308" s="34"/>
      <c r="H2308" s="34"/>
      <c r="I2308" s="134"/>
      <c r="J2308" s="34"/>
      <c r="K2308" s="34"/>
      <c r="L2308" s="38"/>
      <c r="M2308" s="212"/>
      <c r="N2308" s="213"/>
      <c r="O2308" s="85"/>
      <c r="P2308" s="85"/>
      <c r="Q2308" s="85"/>
      <c r="R2308" s="85"/>
      <c r="S2308" s="85"/>
      <c r="T2308" s="86"/>
      <c r="U2308" s="32"/>
      <c r="V2308" s="32"/>
      <c r="W2308" s="32"/>
      <c r="X2308" s="32"/>
      <c r="Y2308" s="32"/>
      <c r="Z2308" s="32"/>
      <c r="AA2308" s="32"/>
      <c r="AB2308" s="32"/>
      <c r="AC2308" s="32"/>
      <c r="AD2308" s="32"/>
      <c r="AE2308" s="32"/>
      <c r="AT2308" s="11" t="s">
        <v>117</v>
      </c>
      <c r="AU2308" s="11" t="s">
        <v>76</v>
      </c>
    </row>
    <row r="2309" s="2" customFormat="1" ht="16.5" customHeight="1">
      <c r="A2309" s="32"/>
      <c r="B2309" s="33"/>
      <c r="C2309" s="196" t="s">
        <v>3947</v>
      </c>
      <c r="D2309" s="196" t="s">
        <v>108</v>
      </c>
      <c r="E2309" s="197" t="s">
        <v>3948</v>
      </c>
      <c r="F2309" s="198" t="s">
        <v>3949</v>
      </c>
      <c r="G2309" s="199" t="s">
        <v>121</v>
      </c>
      <c r="H2309" s="200">
        <v>10</v>
      </c>
      <c r="I2309" s="201"/>
      <c r="J2309" s="202">
        <f>ROUND(I2309*H2309,2)</f>
        <v>0</v>
      </c>
      <c r="K2309" s="203"/>
      <c r="L2309" s="38"/>
      <c r="M2309" s="204" t="s">
        <v>1</v>
      </c>
      <c r="N2309" s="205" t="s">
        <v>41</v>
      </c>
      <c r="O2309" s="85"/>
      <c r="P2309" s="206">
        <f>O2309*H2309</f>
        <v>0</v>
      </c>
      <c r="Q2309" s="206">
        <v>0</v>
      </c>
      <c r="R2309" s="206">
        <f>Q2309*H2309</f>
        <v>0</v>
      </c>
      <c r="S2309" s="206">
        <v>0</v>
      </c>
      <c r="T2309" s="207">
        <f>S2309*H2309</f>
        <v>0</v>
      </c>
      <c r="U2309" s="32"/>
      <c r="V2309" s="32"/>
      <c r="W2309" s="32"/>
      <c r="X2309" s="32"/>
      <c r="Y2309" s="32"/>
      <c r="Z2309" s="32"/>
      <c r="AA2309" s="32"/>
      <c r="AB2309" s="32"/>
      <c r="AC2309" s="32"/>
      <c r="AD2309" s="32"/>
      <c r="AE2309" s="32"/>
      <c r="AR2309" s="208" t="s">
        <v>112</v>
      </c>
      <c r="AT2309" s="208" t="s">
        <v>108</v>
      </c>
      <c r="AU2309" s="208" t="s">
        <v>76</v>
      </c>
      <c r="AY2309" s="11" t="s">
        <v>113</v>
      </c>
      <c r="BE2309" s="209">
        <f>IF(N2309="základní",J2309,0)</f>
        <v>0</v>
      </c>
      <c r="BF2309" s="209">
        <f>IF(N2309="snížená",J2309,0)</f>
        <v>0</v>
      </c>
      <c r="BG2309" s="209">
        <f>IF(N2309="zákl. přenesená",J2309,0)</f>
        <v>0</v>
      </c>
      <c r="BH2309" s="209">
        <f>IF(N2309="sníž. přenesená",J2309,0)</f>
        <v>0</v>
      </c>
      <c r="BI2309" s="209">
        <f>IF(N2309="nulová",J2309,0)</f>
        <v>0</v>
      </c>
      <c r="BJ2309" s="11" t="s">
        <v>84</v>
      </c>
      <c r="BK2309" s="209">
        <f>ROUND(I2309*H2309,2)</f>
        <v>0</v>
      </c>
      <c r="BL2309" s="11" t="s">
        <v>112</v>
      </c>
      <c r="BM2309" s="208" t="s">
        <v>3950</v>
      </c>
    </row>
    <row r="2310" s="2" customFormat="1">
      <c r="A2310" s="32"/>
      <c r="B2310" s="33"/>
      <c r="C2310" s="34"/>
      <c r="D2310" s="210" t="s">
        <v>115</v>
      </c>
      <c r="E2310" s="34"/>
      <c r="F2310" s="211" t="s">
        <v>3951</v>
      </c>
      <c r="G2310" s="34"/>
      <c r="H2310" s="34"/>
      <c r="I2310" s="134"/>
      <c r="J2310" s="34"/>
      <c r="K2310" s="34"/>
      <c r="L2310" s="38"/>
      <c r="M2310" s="212"/>
      <c r="N2310" s="213"/>
      <c r="O2310" s="85"/>
      <c r="P2310" s="85"/>
      <c r="Q2310" s="85"/>
      <c r="R2310" s="85"/>
      <c r="S2310" s="85"/>
      <c r="T2310" s="86"/>
      <c r="U2310" s="32"/>
      <c r="V2310" s="32"/>
      <c r="W2310" s="32"/>
      <c r="X2310" s="32"/>
      <c r="Y2310" s="32"/>
      <c r="Z2310" s="32"/>
      <c r="AA2310" s="32"/>
      <c r="AB2310" s="32"/>
      <c r="AC2310" s="32"/>
      <c r="AD2310" s="32"/>
      <c r="AE2310" s="32"/>
      <c r="AT2310" s="11" t="s">
        <v>115</v>
      </c>
      <c r="AU2310" s="11" t="s">
        <v>76</v>
      </c>
    </row>
    <row r="2311" s="2" customFormat="1">
      <c r="A2311" s="32"/>
      <c r="B2311" s="33"/>
      <c r="C2311" s="34"/>
      <c r="D2311" s="210" t="s">
        <v>117</v>
      </c>
      <c r="E2311" s="34"/>
      <c r="F2311" s="214" t="s">
        <v>3952</v>
      </c>
      <c r="G2311" s="34"/>
      <c r="H2311" s="34"/>
      <c r="I2311" s="134"/>
      <c r="J2311" s="34"/>
      <c r="K2311" s="34"/>
      <c r="L2311" s="38"/>
      <c r="M2311" s="212"/>
      <c r="N2311" s="213"/>
      <c r="O2311" s="85"/>
      <c r="P2311" s="85"/>
      <c r="Q2311" s="85"/>
      <c r="R2311" s="85"/>
      <c r="S2311" s="85"/>
      <c r="T2311" s="86"/>
      <c r="U2311" s="32"/>
      <c r="V2311" s="32"/>
      <c r="W2311" s="32"/>
      <c r="X2311" s="32"/>
      <c r="Y2311" s="32"/>
      <c r="Z2311" s="32"/>
      <c r="AA2311" s="32"/>
      <c r="AB2311" s="32"/>
      <c r="AC2311" s="32"/>
      <c r="AD2311" s="32"/>
      <c r="AE2311" s="32"/>
      <c r="AT2311" s="11" t="s">
        <v>117</v>
      </c>
      <c r="AU2311" s="11" t="s">
        <v>76</v>
      </c>
    </row>
    <row r="2312" s="2" customFormat="1" ht="16.5" customHeight="1">
      <c r="A2312" s="32"/>
      <c r="B2312" s="33"/>
      <c r="C2312" s="196" t="s">
        <v>3953</v>
      </c>
      <c r="D2312" s="196" t="s">
        <v>108</v>
      </c>
      <c r="E2312" s="197" t="s">
        <v>3954</v>
      </c>
      <c r="F2312" s="198" t="s">
        <v>3955</v>
      </c>
      <c r="G2312" s="199" t="s">
        <v>121</v>
      </c>
      <c r="H2312" s="200">
        <v>10</v>
      </c>
      <c r="I2312" s="201"/>
      <c r="J2312" s="202">
        <f>ROUND(I2312*H2312,2)</f>
        <v>0</v>
      </c>
      <c r="K2312" s="203"/>
      <c r="L2312" s="38"/>
      <c r="M2312" s="204" t="s">
        <v>1</v>
      </c>
      <c r="N2312" s="205" t="s">
        <v>41</v>
      </c>
      <c r="O2312" s="85"/>
      <c r="P2312" s="206">
        <f>O2312*H2312</f>
        <v>0</v>
      </c>
      <c r="Q2312" s="206">
        <v>0</v>
      </c>
      <c r="R2312" s="206">
        <f>Q2312*H2312</f>
        <v>0</v>
      </c>
      <c r="S2312" s="206">
        <v>0</v>
      </c>
      <c r="T2312" s="207">
        <f>S2312*H2312</f>
        <v>0</v>
      </c>
      <c r="U2312" s="32"/>
      <c r="V2312" s="32"/>
      <c r="W2312" s="32"/>
      <c r="X2312" s="32"/>
      <c r="Y2312" s="32"/>
      <c r="Z2312" s="32"/>
      <c r="AA2312" s="32"/>
      <c r="AB2312" s="32"/>
      <c r="AC2312" s="32"/>
      <c r="AD2312" s="32"/>
      <c r="AE2312" s="32"/>
      <c r="AR2312" s="208" t="s">
        <v>112</v>
      </c>
      <c r="AT2312" s="208" t="s">
        <v>108</v>
      </c>
      <c r="AU2312" s="208" t="s">
        <v>76</v>
      </c>
      <c r="AY2312" s="11" t="s">
        <v>113</v>
      </c>
      <c r="BE2312" s="209">
        <f>IF(N2312="základní",J2312,0)</f>
        <v>0</v>
      </c>
      <c r="BF2312" s="209">
        <f>IF(N2312="snížená",J2312,0)</f>
        <v>0</v>
      </c>
      <c r="BG2312" s="209">
        <f>IF(N2312="zákl. přenesená",J2312,0)</f>
        <v>0</v>
      </c>
      <c r="BH2312" s="209">
        <f>IF(N2312="sníž. přenesená",J2312,0)</f>
        <v>0</v>
      </c>
      <c r="BI2312" s="209">
        <f>IF(N2312="nulová",J2312,0)</f>
        <v>0</v>
      </c>
      <c r="BJ2312" s="11" t="s">
        <v>84</v>
      </c>
      <c r="BK2312" s="209">
        <f>ROUND(I2312*H2312,2)</f>
        <v>0</v>
      </c>
      <c r="BL2312" s="11" t="s">
        <v>112</v>
      </c>
      <c r="BM2312" s="208" t="s">
        <v>3956</v>
      </c>
    </row>
    <row r="2313" s="2" customFormat="1">
      <c r="A2313" s="32"/>
      <c r="B2313" s="33"/>
      <c r="C2313" s="34"/>
      <c r="D2313" s="210" t="s">
        <v>115</v>
      </c>
      <c r="E2313" s="34"/>
      <c r="F2313" s="211" t="s">
        <v>3957</v>
      </c>
      <c r="G2313" s="34"/>
      <c r="H2313" s="34"/>
      <c r="I2313" s="134"/>
      <c r="J2313" s="34"/>
      <c r="K2313" s="34"/>
      <c r="L2313" s="38"/>
      <c r="M2313" s="212"/>
      <c r="N2313" s="213"/>
      <c r="O2313" s="85"/>
      <c r="P2313" s="85"/>
      <c r="Q2313" s="85"/>
      <c r="R2313" s="85"/>
      <c r="S2313" s="85"/>
      <c r="T2313" s="86"/>
      <c r="U2313" s="32"/>
      <c r="V2313" s="32"/>
      <c r="W2313" s="32"/>
      <c r="X2313" s="32"/>
      <c r="Y2313" s="32"/>
      <c r="Z2313" s="32"/>
      <c r="AA2313" s="32"/>
      <c r="AB2313" s="32"/>
      <c r="AC2313" s="32"/>
      <c r="AD2313" s="32"/>
      <c r="AE2313" s="32"/>
      <c r="AT2313" s="11" t="s">
        <v>115</v>
      </c>
      <c r="AU2313" s="11" t="s">
        <v>76</v>
      </c>
    </row>
    <row r="2314" s="2" customFormat="1">
      <c r="A2314" s="32"/>
      <c r="B2314" s="33"/>
      <c r="C2314" s="34"/>
      <c r="D2314" s="210" t="s">
        <v>117</v>
      </c>
      <c r="E2314" s="34"/>
      <c r="F2314" s="214" t="s">
        <v>3952</v>
      </c>
      <c r="G2314" s="34"/>
      <c r="H2314" s="34"/>
      <c r="I2314" s="134"/>
      <c r="J2314" s="34"/>
      <c r="K2314" s="34"/>
      <c r="L2314" s="38"/>
      <c r="M2314" s="212"/>
      <c r="N2314" s="213"/>
      <c r="O2314" s="85"/>
      <c r="P2314" s="85"/>
      <c r="Q2314" s="85"/>
      <c r="R2314" s="85"/>
      <c r="S2314" s="85"/>
      <c r="T2314" s="86"/>
      <c r="U2314" s="32"/>
      <c r="V2314" s="32"/>
      <c r="W2314" s="32"/>
      <c r="X2314" s="32"/>
      <c r="Y2314" s="32"/>
      <c r="Z2314" s="32"/>
      <c r="AA2314" s="32"/>
      <c r="AB2314" s="32"/>
      <c r="AC2314" s="32"/>
      <c r="AD2314" s="32"/>
      <c r="AE2314" s="32"/>
      <c r="AT2314" s="11" t="s">
        <v>117</v>
      </c>
      <c r="AU2314" s="11" t="s">
        <v>76</v>
      </c>
    </row>
    <row r="2315" s="2" customFormat="1" ht="16.5" customHeight="1">
      <c r="A2315" s="32"/>
      <c r="B2315" s="33"/>
      <c r="C2315" s="196" t="s">
        <v>3958</v>
      </c>
      <c r="D2315" s="196" t="s">
        <v>108</v>
      </c>
      <c r="E2315" s="197" t="s">
        <v>3959</v>
      </c>
      <c r="F2315" s="198" t="s">
        <v>3960</v>
      </c>
      <c r="G2315" s="199" t="s">
        <v>571</v>
      </c>
      <c r="H2315" s="200">
        <v>30</v>
      </c>
      <c r="I2315" s="201"/>
      <c r="J2315" s="202">
        <f>ROUND(I2315*H2315,2)</f>
        <v>0</v>
      </c>
      <c r="K2315" s="203"/>
      <c r="L2315" s="38"/>
      <c r="M2315" s="204" t="s">
        <v>1</v>
      </c>
      <c r="N2315" s="205" t="s">
        <v>41</v>
      </c>
      <c r="O2315" s="85"/>
      <c r="P2315" s="206">
        <f>O2315*H2315</f>
        <v>0</v>
      </c>
      <c r="Q2315" s="206">
        <v>0</v>
      </c>
      <c r="R2315" s="206">
        <f>Q2315*H2315</f>
        <v>0</v>
      </c>
      <c r="S2315" s="206">
        <v>0</v>
      </c>
      <c r="T2315" s="207">
        <f>S2315*H2315</f>
        <v>0</v>
      </c>
      <c r="U2315" s="32"/>
      <c r="V2315" s="32"/>
      <c r="W2315" s="32"/>
      <c r="X2315" s="32"/>
      <c r="Y2315" s="32"/>
      <c r="Z2315" s="32"/>
      <c r="AA2315" s="32"/>
      <c r="AB2315" s="32"/>
      <c r="AC2315" s="32"/>
      <c r="AD2315" s="32"/>
      <c r="AE2315" s="32"/>
      <c r="AR2315" s="208" t="s">
        <v>112</v>
      </c>
      <c r="AT2315" s="208" t="s">
        <v>108</v>
      </c>
      <c r="AU2315" s="208" t="s">
        <v>76</v>
      </c>
      <c r="AY2315" s="11" t="s">
        <v>113</v>
      </c>
      <c r="BE2315" s="209">
        <f>IF(N2315="základní",J2315,0)</f>
        <v>0</v>
      </c>
      <c r="BF2315" s="209">
        <f>IF(N2315="snížená",J2315,0)</f>
        <v>0</v>
      </c>
      <c r="BG2315" s="209">
        <f>IF(N2315="zákl. přenesená",J2315,0)</f>
        <v>0</v>
      </c>
      <c r="BH2315" s="209">
        <f>IF(N2315="sníž. přenesená",J2315,0)</f>
        <v>0</v>
      </c>
      <c r="BI2315" s="209">
        <f>IF(N2315="nulová",J2315,0)</f>
        <v>0</v>
      </c>
      <c r="BJ2315" s="11" t="s">
        <v>84</v>
      </c>
      <c r="BK2315" s="209">
        <f>ROUND(I2315*H2315,2)</f>
        <v>0</v>
      </c>
      <c r="BL2315" s="11" t="s">
        <v>112</v>
      </c>
      <c r="BM2315" s="208" t="s">
        <v>3961</v>
      </c>
    </row>
    <row r="2316" s="2" customFormat="1">
      <c r="A2316" s="32"/>
      <c r="B2316" s="33"/>
      <c r="C2316" s="34"/>
      <c r="D2316" s="210" t="s">
        <v>115</v>
      </c>
      <c r="E2316" s="34"/>
      <c r="F2316" s="211" t="s">
        <v>3962</v>
      </c>
      <c r="G2316" s="34"/>
      <c r="H2316" s="34"/>
      <c r="I2316" s="134"/>
      <c r="J2316" s="34"/>
      <c r="K2316" s="34"/>
      <c r="L2316" s="38"/>
      <c r="M2316" s="212"/>
      <c r="N2316" s="213"/>
      <c r="O2316" s="85"/>
      <c r="P2316" s="85"/>
      <c r="Q2316" s="85"/>
      <c r="R2316" s="85"/>
      <c r="S2316" s="85"/>
      <c r="T2316" s="86"/>
      <c r="U2316" s="32"/>
      <c r="V2316" s="32"/>
      <c r="W2316" s="32"/>
      <c r="X2316" s="32"/>
      <c r="Y2316" s="32"/>
      <c r="Z2316" s="32"/>
      <c r="AA2316" s="32"/>
      <c r="AB2316" s="32"/>
      <c r="AC2316" s="32"/>
      <c r="AD2316" s="32"/>
      <c r="AE2316" s="32"/>
      <c r="AT2316" s="11" t="s">
        <v>115</v>
      </c>
      <c r="AU2316" s="11" t="s">
        <v>76</v>
      </c>
    </row>
    <row r="2317" s="2" customFormat="1">
      <c r="A2317" s="32"/>
      <c r="B2317" s="33"/>
      <c r="C2317" s="34"/>
      <c r="D2317" s="210" t="s">
        <v>117</v>
      </c>
      <c r="E2317" s="34"/>
      <c r="F2317" s="214" t="s">
        <v>3963</v>
      </c>
      <c r="G2317" s="34"/>
      <c r="H2317" s="34"/>
      <c r="I2317" s="134"/>
      <c r="J2317" s="34"/>
      <c r="K2317" s="34"/>
      <c r="L2317" s="38"/>
      <c r="M2317" s="212"/>
      <c r="N2317" s="213"/>
      <c r="O2317" s="85"/>
      <c r="P2317" s="85"/>
      <c r="Q2317" s="85"/>
      <c r="R2317" s="85"/>
      <c r="S2317" s="85"/>
      <c r="T2317" s="86"/>
      <c r="U2317" s="32"/>
      <c r="V2317" s="32"/>
      <c r="W2317" s="32"/>
      <c r="X2317" s="32"/>
      <c r="Y2317" s="32"/>
      <c r="Z2317" s="32"/>
      <c r="AA2317" s="32"/>
      <c r="AB2317" s="32"/>
      <c r="AC2317" s="32"/>
      <c r="AD2317" s="32"/>
      <c r="AE2317" s="32"/>
      <c r="AT2317" s="11" t="s">
        <v>117</v>
      </c>
      <c r="AU2317" s="11" t="s">
        <v>76</v>
      </c>
    </row>
    <row r="2318" s="2" customFormat="1" ht="16.5" customHeight="1">
      <c r="A2318" s="32"/>
      <c r="B2318" s="33"/>
      <c r="C2318" s="196" t="s">
        <v>3964</v>
      </c>
      <c r="D2318" s="196" t="s">
        <v>108</v>
      </c>
      <c r="E2318" s="197" t="s">
        <v>3965</v>
      </c>
      <c r="F2318" s="198" t="s">
        <v>3966</v>
      </c>
      <c r="G2318" s="199" t="s">
        <v>571</v>
      </c>
      <c r="H2318" s="200">
        <v>300</v>
      </c>
      <c r="I2318" s="201"/>
      <c r="J2318" s="202">
        <f>ROUND(I2318*H2318,2)</f>
        <v>0</v>
      </c>
      <c r="K2318" s="203"/>
      <c r="L2318" s="38"/>
      <c r="M2318" s="204" t="s">
        <v>1</v>
      </c>
      <c r="N2318" s="205" t="s">
        <v>41</v>
      </c>
      <c r="O2318" s="85"/>
      <c r="P2318" s="206">
        <f>O2318*H2318</f>
        <v>0</v>
      </c>
      <c r="Q2318" s="206">
        <v>0</v>
      </c>
      <c r="R2318" s="206">
        <f>Q2318*H2318</f>
        <v>0</v>
      </c>
      <c r="S2318" s="206">
        <v>0</v>
      </c>
      <c r="T2318" s="207">
        <f>S2318*H2318</f>
        <v>0</v>
      </c>
      <c r="U2318" s="32"/>
      <c r="V2318" s="32"/>
      <c r="W2318" s="32"/>
      <c r="X2318" s="32"/>
      <c r="Y2318" s="32"/>
      <c r="Z2318" s="32"/>
      <c r="AA2318" s="32"/>
      <c r="AB2318" s="32"/>
      <c r="AC2318" s="32"/>
      <c r="AD2318" s="32"/>
      <c r="AE2318" s="32"/>
      <c r="AR2318" s="208" t="s">
        <v>112</v>
      </c>
      <c r="AT2318" s="208" t="s">
        <v>108</v>
      </c>
      <c r="AU2318" s="208" t="s">
        <v>76</v>
      </c>
      <c r="AY2318" s="11" t="s">
        <v>113</v>
      </c>
      <c r="BE2318" s="209">
        <f>IF(N2318="základní",J2318,0)</f>
        <v>0</v>
      </c>
      <c r="BF2318" s="209">
        <f>IF(N2318="snížená",J2318,0)</f>
        <v>0</v>
      </c>
      <c r="BG2318" s="209">
        <f>IF(N2318="zákl. přenesená",J2318,0)</f>
        <v>0</v>
      </c>
      <c r="BH2318" s="209">
        <f>IF(N2318="sníž. přenesená",J2318,0)</f>
        <v>0</v>
      </c>
      <c r="BI2318" s="209">
        <f>IF(N2318="nulová",J2318,0)</f>
        <v>0</v>
      </c>
      <c r="BJ2318" s="11" t="s">
        <v>84</v>
      </c>
      <c r="BK2318" s="209">
        <f>ROUND(I2318*H2318,2)</f>
        <v>0</v>
      </c>
      <c r="BL2318" s="11" t="s">
        <v>112</v>
      </c>
      <c r="BM2318" s="208" t="s">
        <v>3967</v>
      </c>
    </row>
    <row r="2319" s="2" customFormat="1">
      <c r="A2319" s="32"/>
      <c r="B2319" s="33"/>
      <c r="C2319" s="34"/>
      <c r="D2319" s="210" t="s">
        <v>115</v>
      </c>
      <c r="E2319" s="34"/>
      <c r="F2319" s="211" t="s">
        <v>3968</v>
      </c>
      <c r="G2319" s="34"/>
      <c r="H2319" s="34"/>
      <c r="I2319" s="134"/>
      <c r="J2319" s="34"/>
      <c r="K2319" s="34"/>
      <c r="L2319" s="38"/>
      <c r="M2319" s="212"/>
      <c r="N2319" s="213"/>
      <c r="O2319" s="85"/>
      <c r="P2319" s="85"/>
      <c r="Q2319" s="85"/>
      <c r="R2319" s="85"/>
      <c r="S2319" s="85"/>
      <c r="T2319" s="86"/>
      <c r="U2319" s="32"/>
      <c r="V2319" s="32"/>
      <c r="W2319" s="32"/>
      <c r="X2319" s="32"/>
      <c r="Y2319" s="32"/>
      <c r="Z2319" s="32"/>
      <c r="AA2319" s="32"/>
      <c r="AB2319" s="32"/>
      <c r="AC2319" s="32"/>
      <c r="AD2319" s="32"/>
      <c r="AE2319" s="32"/>
      <c r="AT2319" s="11" t="s">
        <v>115</v>
      </c>
      <c r="AU2319" s="11" t="s">
        <v>76</v>
      </c>
    </row>
    <row r="2320" s="2" customFormat="1">
      <c r="A2320" s="32"/>
      <c r="B2320" s="33"/>
      <c r="C2320" s="34"/>
      <c r="D2320" s="210" t="s">
        <v>117</v>
      </c>
      <c r="E2320" s="34"/>
      <c r="F2320" s="214" t="s">
        <v>3969</v>
      </c>
      <c r="G2320" s="34"/>
      <c r="H2320" s="34"/>
      <c r="I2320" s="134"/>
      <c r="J2320" s="34"/>
      <c r="K2320" s="34"/>
      <c r="L2320" s="38"/>
      <c r="M2320" s="212"/>
      <c r="N2320" s="213"/>
      <c r="O2320" s="85"/>
      <c r="P2320" s="85"/>
      <c r="Q2320" s="85"/>
      <c r="R2320" s="85"/>
      <c r="S2320" s="85"/>
      <c r="T2320" s="86"/>
      <c r="U2320" s="32"/>
      <c r="V2320" s="32"/>
      <c r="W2320" s="32"/>
      <c r="X2320" s="32"/>
      <c r="Y2320" s="32"/>
      <c r="Z2320" s="32"/>
      <c r="AA2320" s="32"/>
      <c r="AB2320" s="32"/>
      <c r="AC2320" s="32"/>
      <c r="AD2320" s="32"/>
      <c r="AE2320" s="32"/>
      <c r="AT2320" s="11" t="s">
        <v>117</v>
      </c>
      <c r="AU2320" s="11" t="s">
        <v>76</v>
      </c>
    </row>
    <row r="2321" s="2" customFormat="1" ht="16.5" customHeight="1">
      <c r="A2321" s="32"/>
      <c r="B2321" s="33"/>
      <c r="C2321" s="196" t="s">
        <v>3970</v>
      </c>
      <c r="D2321" s="196" t="s">
        <v>108</v>
      </c>
      <c r="E2321" s="197" t="s">
        <v>3971</v>
      </c>
      <c r="F2321" s="198" t="s">
        <v>3972</v>
      </c>
      <c r="G2321" s="199" t="s">
        <v>170</v>
      </c>
      <c r="H2321" s="200">
        <v>100</v>
      </c>
      <c r="I2321" s="201"/>
      <c r="J2321" s="202">
        <f>ROUND(I2321*H2321,2)</f>
        <v>0</v>
      </c>
      <c r="K2321" s="203"/>
      <c r="L2321" s="38"/>
      <c r="M2321" s="204" t="s">
        <v>1</v>
      </c>
      <c r="N2321" s="205" t="s">
        <v>41</v>
      </c>
      <c r="O2321" s="85"/>
      <c r="P2321" s="206">
        <f>O2321*H2321</f>
        <v>0</v>
      </c>
      <c r="Q2321" s="206">
        <v>0</v>
      </c>
      <c r="R2321" s="206">
        <f>Q2321*H2321</f>
        <v>0</v>
      </c>
      <c r="S2321" s="206">
        <v>0</v>
      </c>
      <c r="T2321" s="207">
        <f>S2321*H2321</f>
        <v>0</v>
      </c>
      <c r="U2321" s="32"/>
      <c r="V2321" s="32"/>
      <c r="W2321" s="32"/>
      <c r="X2321" s="32"/>
      <c r="Y2321" s="32"/>
      <c r="Z2321" s="32"/>
      <c r="AA2321" s="32"/>
      <c r="AB2321" s="32"/>
      <c r="AC2321" s="32"/>
      <c r="AD2321" s="32"/>
      <c r="AE2321" s="32"/>
      <c r="AR2321" s="208" t="s">
        <v>112</v>
      </c>
      <c r="AT2321" s="208" t="s">
        <v>108</v>
      </c>
      <c r="AU2321" s="208" t="s">
        <v>76</v>
      </c>
      <c r="AY2321" s="11" t="s">
        <v>113</v>
      </c>
      <c r="BE2321" s="209">
        <f>IF(N2321="základní",J2321,0)</f>
        <v>0</v>
      </c>
      <c r="BF2321" s="209">
        <f>IF(N2321="snížená",J2321,0)</f>
        <v>0</v>
      </c>
      <c r="BG2321" s="209">
        <f>IF(N2321="zákl. přenesená",J2321,0)</f>
        <v>0</v>
      </c>
      <c r="BH2321" s="209">
        <f>IF(N2321="sníž. přenesená",J2321,0)</f>
        <v>0</v>
      </c>
      <c r="BI2321" s="209">
        <f>IF(N2321="nulová",J2321,0)</f>
        <v>0</v>
      </c>
      <c r="BJ2321" s="11" t="s">
        <v>84</v>
      </c>
      <c r="BK2321" s="209">
        <f>ROUND(I2321*H2321,2)</f>
        <v>0</v>
      </c>
      <c r="BL2321" s="11" t="s">
        <v>112</v>
      </c>
      <c r="BM2321" s="208" t="s">
        <v>3973</v>
      </c>
    </row>
    <row r="2322" s="2" customFormat="1">
      <c r="A2322" s="32"/>
      <c r="B2322" s="33"/>
      <c r="C2322" s="34"/>
      <c r="D2322" s="210" t="s">
        <v>115</v>
      </c>
      <c r="E2322" s="34"/>
      <c r="F2322" s="211" t="s">
        <v>3974</v>
      </c>
      <c r="G2322" s="34"/>
      <c r="H2322" s="34"/>
      <c r="I2322" s="134"/>
      <c r="J2322" s="34"/>
      <c r="K2322" s="34"/>
      <c r="L2322" s="38"/>
      <c r="M2322" s="212"/>
      <c r="N2322" s="213"/>
      <c r="O2322" s="85"/>
      <c r="P2322" s="85"/>
      <c r="Q2322" s="85"/>
      <c r="R2322" s="85"/>
      <c r="S2322" s="85"/>
      <c r="T2322" s="86"/>
      <c r="U2322" s="32"/>
      <c r="V2322" s="32"/>
      <c r="W2322" s="32"/>
      <c r="X2322" s="32"/>
      <c r="Y2322" s="32"/>
      <c r="Z2322" s="32"/>
      <c r="AA2322" s="32"/>
      <c r="AB2322" s="32"/>
      <c r="AC2322" s="32"/>
      <c r="AD2322" s="32"/>
      <c r="AE2322" s="32"/>
      <c r="AT2322" s="11" t="s">
        <v>115</v>
      </c>
      <c r="AU2322" s="11" t="s">
        <v>76</v>
      </c>
    </row>
    <row r="2323" s="2" customFormat="1">
      <c r="A2323" s="32"/>
      <c r="B2323" s="33"/>
      <c r="C2323" s="34"/>
      <c r="D2323" s="210" t="s">
        <v>117</v>
      </c>
      <c r="E2323" s="34"/>
      <c r="F2323" s="214" t="s">
        <v>3969</v>
      </c>
      <c r="G2323" s="34"/>
      <c r="H2323" s="34"/>
      <c r="I2323" s="134"/>
      <c r="J2323" s="34"/>
      <c r="K2323" s="34"/>
      <c r="L2323" s="38"/>
      <c r="M2323" s="212"/>
      <c r="N2323" s="213"/>
      <c r="O2323" s="85"/>
      <c r="P2323" s="85"/>
      <c r="Q2323" s="85"/>
      <c r="R2323" s="85"/>
      <c r="S2323" s="85"/>
      <c r="T2323" s="86"/>
      <c r="U2323" s="32"/>
      <c r="V2323" s="32"/>
      <c r="W2323" s="32"/>
      <c r="X2323" s="32"/>
      <c r="Y2323" s="32"/>
      <c r="Z2323" s="32"/>
      <c r="AA2323" s="32"/>
      <c r="AB2323" s="32"/>
      <c r="AC2323" s="32"/>
      <c r="AD2323" s="32"/>
      <c r="AE2323" s="32"/>
      <c r="AT2323" s="11" t="s">
        <v>117</v>
      </c>
      <c r="AU2323" s="11" t="s">
        <v>76</v>
      </c>
    </row>
    <row r="2324" s="2" customFormat="1" ht="16.5" customHeight="1">
      <c r="A2324" s="32"/>
      <c r="B2324" s="33"/>
      <c r="C2324" s="196" t="s">
        <v>3975</v>
      </c>
      <c r="D2324" s="196" t="s">
        <v>108</v>
      </c>
      <c r="E2324" s="197" t="s">
        <v>3976</v>
      </c>
      <c r="F2324" s="198" t="s">
        <v>3977</v>
      </c>
      <c r="G2324" s="199" t="s">
        <v>571</v>
      </c>
      <c r="H2324" s="200">
        <v>10</v>
      </c>
      <c r="I2324" s="201"/>
      <c r="J2324" s="202">
        <f>ROUND(I2324*H2324,2)</f>
        <v>0</v>
      </c>
      <c r="K2324" s="203"/>
      <c r="L2324" s="38"/>
      <c r="M2324" s="204" t="s">
        <v>1</v>
      </c>
      <c r="N2324" s="205" t="s">
        <v>41</v>
      </c>
      <c r="O2324" s="85"/>
      <c r="P2324" s="206">
        <f>O2324*H2324</f>
        <v>0</v>
      </c>
      <c r="Q2324" s="206">
        <v>0</v>
      </c>
      <c r="R2324" s="206">
        <f>Q2324*H2324</f>
        <v>0</v>
      </c>
      <c r="S2324" s="206">
        <v>0</v>
      </c>
      <c r="T2324" s="207">
        <f>S2324*H2324</f>
        <v>0</v>
      </c>
      <c r="U2324" s="32"/>
      <c r="V2324" s="32"/>
      <c r="W2324" s="32"/>
      <c r="X2324" s="32"/>
      <c r="Y2324" s="32"/>
      <c r="Z2324" s="32"/>
      <c r="AA2324" s="32"/>
      <c r="AB2324" s="32"/>
      <c r="AC2324" s="32"/>
      <c r="AD2324" s="32"/>
      <c r="AE2324" s="32"/>
      <c r="AR2324" s="208" t="s">
        <v>112</v>
      </c>
      <c r="AT2324" s="208" t="s">
        <v>108</v>
      </c>
      <c r="AU2324" s="208" t="s">
        <v>76</v>
      </c>
      <c r="AY2324" s="11" t="s">
        <v>113</v>
      </c>
      <c r="BE2324" s="209">
        <f>IF(N2324="základní",J2324,0)</f>
        <v>0</v>
      </c>
      <c r="BF2324" s="209">
        <f>IF(N2324="snížená",J2324,0)</f>
        <v>0</v>
      </c>
      <c r="BG2324" s="209">
        <f>IF(N2324="zákl. přenesená",J2324,0)</f>
        <v>0</v>
      </c>
      <c r="BH2324" s="209">
        <f>IF(N2324="sníž. přenesená",J2324,0)</f>
        <v>0</v>
      </c>
      <c r="BI2324" s="209">
        <f>IF(N2324="nulová",J2324,0)</f>
        <v>0</v>
      </c>
      <c r="BJ2324" s="11" t="s">
        <v>84</v>
      </c>
      <c r="BK2324" s="209">
        <f>ROUND(I2324*H2324,2)</f>
        <v>0</v>
      </c>
      <c r="BL2324" s="11" t="s">
        <v>112</v>
      </c>
      <c r="BM2324" s="208" t="s">
        <v>3978</v>
      </c>
    </row>
    <row r="2325" s="2" customFormat="1">
      <c r="A2325" s="32"/>
      <c r="B2325" s="33"/>
      <c r="C2325" s="34"/>
      <c r="D2325" s="210" t="s">
        <v>115</v>
      </c>
      <c r="E2325" s="34"/>
      <c r="F2325" s="211" t="s">
        <v>3979</v>
      </c>
      <c r="G2325" s="34"/>
      <c r="H2325" s="34"/>
      <c r="I2325" s="134"/>
      <c r="J2325" s="34"/>
      <c r="K2325" s="34"/>
      <c r="L2325" s="38"/>
      <c r="M2325" s="212"/>
      <c r="N2325" s="213"/>
      <c r="O2325" s="85"/>
      <c r="P2325" s="85"/>
      <c r="Q2325" s="85"/>
      <c r="R2325" s="85"/>
      <c r="S2325" s="85"/>
      <c r="T2325" s="86"/>
      <c r="U2325" s="32"/>
      <c r="V2325" s="32"/>
      <c r="W2325" s="32"/>
      <c r="X2325" s="32"/>
      <c r="Y2325" s="32"/>
      <c r="Z2325" s="32"/>
      <c r="AA2325" s="32"/>
      <c r="AB2325" s="32"/>
      <c r="AC2325" s="32"/>
      <c r="AD2325" s="32"/>
      <c r="AE2325" s="32"/>
      <c r="AT2325" s="11" t="s">
        <v>115</v>
      </c>
      <c r="AU2325" s="11" t="s">
        <v>76</v>
      </c>
    </row>
    <row r="2326" s="2" customFormat="1">
      <c r="A2326" s="32"/>
      <c r="B2326" s="33"/>
      <c r="C2326" s="34"/>
      <c r="D2326" s="210" t="s">
        <v>117</v>
      </c>
      <c r="E2326" s="34"/>
      <c r="F2326" s="214" t="s">
        <v>3980</v>
      </c>
      <c r="G2326" s="34"/>
      <c r="H2326" s="34"/>
      <c r="I2326" s="134"/>
      <c r="J2326" s="34"/>
      <c r="K2326" s="34"/>
      <c r="L2326" s="38"/>
      <c r="M2326" s="212"/>
      <c r="N2326" s="213"/>
      <c r="O2326" s="85"/>
      <c r="P2326" s="85"/>
      <c r="Q2326" s="85"/>
      <c r="R2326" s="85"/>
      <c r="S2326" s="85"/>
      <c r="T2326" s="86"/>
      <c r="U2326" s="32"/>
      <c r="V2326" s="32"/>
      <c r="W2326" s="32"/>
      <c r="X2326" s="32"/>
      <c r="Y2326" s="32"/>
      <c r="Z2326" s="32"/>
      <c r="AA2326" s="32"/>
      <c r="AB2326" s="32"/>
      <c r="AC2326" s="32"/>
      <c r="AD2326" s="32"/>
      <c r="AE2326" s="32"/>
      <c r="AT2326" s="11" t="s">
        <v>117</v>
      </c>
      <c r="AU2326" s="11" t="s">
        <v>76</v>
      </c>
    </row>
    <row r="2327" s="2" customFormat="1" ht="16.5" customHeight="1">
      <c r="A2327" s="32"/>
      <c r="B2327" s="33"/>
      <c r="C2327" s="196" t="s">
        <v>3981</v>
      </c>
      <c r="D2327" s="196" t="s">
        <v>108</v>
      </c>
      <c r="E2327" s="197" t="s">
        <v>3982</v>
      </c>
      <c r="F2327" s="198" t="s">
        <v>3983</v>
      </c>
      <c r="G2327" s="199" t="s">
        <v>571</v>
      </c>
      <c r="H2327" s="200">
        <v>10</v>
      </c>
      <c r="I2327" s="201"/>
      <c r="J2327" s="202">
        <f>ROUND(I2327*H2327,2)</f>
        <v>0</v>
      </c>
      <c r="K2327" s="203"/>
      <c r="L2327" s="38"/>
      <c r="M2327" s="204" t="s">
        <v>1</v>
      </c>
      <c r="N2327" s="205" t="s">
        <v>41</v>
      </c>
      <c r="O2327" s="85"/>
      <c r="P2327" s="206">
        <f>O2327*H2327</f>
        <v>0</v>
      </c>
      <c r="Q2327" s="206">
        <v>0</v>
      </c>
      <c r="R2327" s="206">
        <f>Q2327*H2327</f>
        <v>0</v>
      </c>
      <c r="S2327" s="206">
        <v>0</v>
      </c>
      <c r="T2327" s="207">
        <f>S2327*H2327</f>
        <v>0</v>
      </c>
      <c r="U2327" s="32"/>
      <c r="V2327" s="32"/>
      <c r="W2327" s="32"/>
      <c r="X2327" s="32"/>
      <c r="Y2327" s="32"/>
      <c r="Z2327" s="32"/>
      <c r="AA2327" s="32"/>
      <c r="AB2327" s="32"/>
      <c r="AC2327" s="32"/>
      <c r="AD2327" s="32"/>
      <c r="AE2327" s="32"/>
      <c r="AR2327" s="208" t="s">
        <v>112</v>
      </c>
      <c r="AT2327" s="208" t="s">
        <v>108</v>
      </c>
      <c r="AU2327" s="208" t="s">
        <v>76</v>
      </c>
      <c r="AY2327" s="11" t="s">
        <v>113</v>
      </c>
      <c r="BE2327" s="209">
        <f>IF(N2327="základní",J2327,0)</f>
        <v>0</v>
      </c>
      <c r="BF2327" s="209">
        <f>IF(N2327="snížená",J2327,0)</f>
        <v>0</v>
      </c>
      <c r="BG2327" s="209">
        <f>IF(N2327="zákl. přenesená",J2327,0)</f>
        <v>0</v>
      </c>
      <c r="BH2327" s="209">
        <f>IF(N2327="sníž. přenesená",J2327,0)</f>
        <v>0</v>
      </c>
      <c r="BI2327" s="209">
        <f>IF(N2327="nulová",J2327,0)</f>
        <v>0</v>
      </c>
      <c r="BJ2327" s="11" t="s">
        <v>84</v>
      </c>
      <c r="BK2327" s="209">
        <f>ROUND(I2327*H2327,2)</f>
        <v>0</v>
      </c>
      <c r="BL2327" s="11" t="s">
        <v>112</v>
      </c>
      <c r="BM2327" s="208" t="s">
        <v>3984</v>
      </c>
    </row>
    <row r="2328" s="2" customFormat="1">
      <c r="A2328" s="32"/>
      <c r="B2328" s="33"/>
      <c r="C2328" s="34"/>
      <c r="D2328" s="210" t="s">
        <v>115</v>
      </c>
      <c r="E2328" s="34"/>
      <c r="F2328" s="211" t="s">
        <v>3985</v>
      </c>
      <c r="G2328" s="34"/>
      <c r="H2328" s="34"/>
      <c r="I2328" s="134"/>
      <c r="J2328" s="34"/>
      <c r="K2328" s="34"/>
      <c r="L2328" s="38"/>
      <c r="M2328" s="212"/>
      <c r="N2328" s="213"/>
      <c r="O2328" s="85"/>
      <c r="P2328" s="85"/>
      <c r="Q2328" s="85"/>
      <c r="R2328" s="85"/>
      <c r="S2328" s="85"/>
      <c r="T2328" s="86"/>
      <c r="U2328" s="32"/>
      <c r="V2328" s="32"/>
      <c r="W2328" s="32"/>
      <c r="X2328" s="32"/>
      <c r="Y2328" s="32"/>
      <c r="Z2328" s="32"/>
      <c r="AA2328" s="32"/>
      <c r="AB2328" s="32"/>
      <c r="AC2328" s="32"/>
      <c r="AD2328" s="32"/>
      <c r="AE2328" s="32"/>
      <c r="AT2328" s="11" t="s">
        <v>115</v>
      </c>
      <c r="AU2328" s="11" t="s">
        <v>76</v>
      </c>
    </row>
    <row r="2329" s="2" customFormat="1">
      <c r="A2329" s="32"/>
      <c r="B2329" s="33"/>
      <c r="C2329" s="34"/>
      <c r="D2329" s="210" t="s">
        <v>117</v>
      </c>
      <c r="E2329" s="34"/>
      <c r="F2329" s="214" t="s">
        <v>3980</v>
      </c>
      <c r="G2329" s="34"/>
      <c r="H2329" s="34"/>
      <c r="I2329" s="134"/>
      <c r="J2329" s="34"/>
      <c r="K2329" s="34"/>
      <c r="L2329" s="38"/>
      <c r="M2329" s="212"/>
      <c r="N2329" s="213"/>
      <c r="O2329" s="85"/>
      <c r="P2329" s="85"/>
      <c r="Q2329" s="85"/>
      <c r="R2329" s="85"/>
      <c r="S2329" s="85"/>
      <c r="T2329" s="86"/>
      <c r="U2329" s="32"/>
      <c r="V2329" s="32"/>
      <c r="W2329" s="32"/>
      <c r="X2329" s="32"/>
      <c r="Y2329" s="32"/>
      <c r="Z2329" s="32"/>
      <c r="AA2329" s="32"/>
      <c r="AB2329" s="32"/>
      <c r="AC2329" s="32"/>
      <c r="AD2329" s="32"/>
      <c r="AE2329" s="32"/>
      <c r="AT2329" s="11" t="s">
        <v>117</v>
      </c>
      <c r="AU2329" s="11" t="s">
        <v>76</v>
      </c>
    </row>
    <row r="2330" s="2" customFormat="1" ht="16.5" customHeight="1">
      <c r="A2330" s="32"/>
      <c r="B2330" s="33"/>
      <c r="C2330" s="196" t="s">
        <v>3986</v>
      </c>
      <c r="D2330" s="196" t="s">
        <v>108</v>
      </c>
      <c r="E2330" s="197" t="s">
        <v>3987</v>
      </c>
      <c r="F2330" s="198" t="s">
        <v>3988</v>
      </c>
      <c r="G2330" s="199" t="s">
        <v>3989</v>
      </c>
      <c r="H2330" s="200">
        <v>20</v>
      </c>
      <c r="I2330" s="201"/>
      <c r="J2330" s="202">
        <f>ROUND(I2330*H2330,2)</f>
        <v>0</v>
      </c>
      <c r="K2330" s="203"/>
      <c r="L2330" s="38"/>
      <c r="M2330" s="204" t="s">
        <v>1</v>
      </c>
      <c r="N2330" s="205" t="s">
        <v>41</v>
      </c>
      <c r="O2330" s="85"/>
      <c r="P2330" s="206">
        <f>O2330*H2330</f>
        <v>0</v>
      </c>
      <c r="Q2330" s="206">
        <v>0</v>
      </c>
      <c r="R2330" s="206">
        <f>Q2330*H2330</f>
        <v>0</v>
      </c>
      <c r="S2330" s="206">
        <v>0</v>
      </c>
      <c r="T2330" s="207">
        <f>S2330*H2330</f>
        <v>0</v>
      </c>
      <c r="U2330" s="32"/>
      <c r="V2330" s="32"/>
      <c r="W2330" s="32"/>
      <c r="X2330" s="32"/>
      <c r="Y2330" s="32"/>
      <c r="Z2330" s="32"/>
      <c r="AA2330" s="32"/>
      <c r="AB2330" s="32"/>
      <c r="AC2330" s="32"/>
      <c r="AD2330" s="32"/>
      <c r="AE2330" s="32"/>
      <c r="AR2330" s="208" t="s">
        <v>112</v>
      </c>
      <c r="AT2330" s="208" t="s">
        <v>108</v>
      </c>
      <c r="AU2330" s="208" t="s">
        <v>76</v>
      </c>
      <c r="AY2330" s="11" t="s">
        <v>113</v>
      </c>
      <c r="BE2330" s="209">
        <f>IF(N2330="základní",J2330,0)</f>
        <v>0</v>
      </c>
      <c r="BF2330" s="209">
        <f>IF(N2330="snížená",J2330,0)</f>
        <v>0</v>
      </c>
      <c r="BG2330" s="209">
        <f>IF(N2330="zákl. přenesená",J2330,0)</f>
        <v>0</v>
      </c>
      <c r="BH2330" s="209">
        <f>IF(N2330="sníž. přenesená",J2330,0)</f>
        <v>0</v>
      </c>
      <c r="BI2330" s="209">
        <f>IF(N2330="nulová",J2330,0)</f>
        <v>0</v>
      </c>
      <c r="BJ2330" s="11" t="s">
        <v>84</v>
      </c>
      <c r="BK2330" s="209">
        <f>ROUND(I2330*H2330,2)</f>
        <v>0</v>
      </c>
      <c r="BL2330" s="11" t="s">
        <v>112</v>
      </c>
      <c r="BM2330" s="208" t="s">
        <v>3990</v>
      </c>
    </row>
    <row r="2331" s="2" customFormat="1">
      <c r="A2331" s="32"/>
      <c r="B2331" s="33"/>
      <c r="C2331" s="34"/>
      <c r="D2331" s="210" t="s">
        <v>115</v>
      </c>
      <c r="E2331" s="34"/>
      <c r="F2331" s="211" t="s">
        <v>3991</v>
      </c>
      <c r="G2331" s="34"/>
      <c r="H2331" s="34"/>
      <c r="I2331" s="134"/>
      <c r="J2331" s="34"/>
      <c r="K2331" s="34"/>
      <c r="L2331" s="38"/>
      <c r="M2331" s="212"/>
      <c r="N2331" s="213"/>
      <c r="O2331" s="85"/>
      <c r="P2331" s="85"/>
      <c r="Q2331" s="85"/>
      <c r="R2331" s="85"/>
      <c r="S2331" s="85"/>
      <c r="T2331" s="86"/>
      <c r="U2331" s="32"/>
      <c r="V2331" s="32"/>
      <c r="W2331" s="32"/>
      <c r="X2331" s="32"/>
      <c r="Y2331" s="32"/>
      <c r="Z2331" s="32"/>
      <c r="AA2331" s="32"/>
      <c r="AB2331" s="32"/>
      <c r="AC2331" s="32"/>
      <c r="AD2331" s="32"/>
      <c r="AE2331" s="32"/>
      <c r="AT2331" s="11" t="s">
        <v>115</v>
      </c>
      <c r="AU2331" s="11" t="s">
        <v>76</v>
      </c>
    </row>
    <row r="2332" s="2" customFormat="1">
      <c r="A2332" s="32"/>
      <c r="B2332" s="33"/>
      <c r="C2332" s="34"/>
      <c r="D2332" s="210" t="s">
        <v>117</v>
      </c>
      <c r="E2332" s="34"/>
      <c r="F2332" s="214" t="s">
        <v>3992</v>
      </c>
      <c r="G2332" s="34"/>
      <c r="H2332" s="34"/>
      <c r="I2332" s="134"/>
      <c r="J2332" s="34"/>
      <c r="K2332" s="34"/>
      <c r="L2332" s="38"/>
      <c r="M2332" s="212"/>
      <c r="N2332" s="213"/>
      <c r="O2332" s="85"/>
      <c r="P2332" s="85"/>
      <c r="Q2332" s="85"/>
      <c r="R2332" s="85"/>
      <c r="S2332" s="85"/>
      <c r="T2332" s="86"/>
      <c r="U2332" s="32"/>
      <c r="V2332" s="32"/>
      <c r="W2332" s="32"/>
      <c r="X2332" s="32"/>
      <c r="Y2332" s="32"/>
      <c r="Z2332" s="32"/>
      <c r="AA2332" s="32"/>
      <c r="AB2332" s="32"/>
      <c r="AC2332" s="32"/>
      <c r="AD2332" s="32"/>
      <c r="AE2332" s="32"/>
      <c r="AT2332" s="11" t="s">
        <v>117</v>
      </c>
      <c r="AU2332" s="11" t="s">
        <v>76</v>
      </c>
    </row>
    <row r="2333" s="2" customFormat="1" ht="16.5" customHeight="1">
      <c r="A2333" s="32"/>
      <c r="B2333" s="33"/>
      <c r="C2333" s="196" t="s">
        <v>3993</v>
      </c>
      <c r="D2333" s="196" t="s">
        <v>108</v>
      </c>
      <c r="E2333" s="197" t="s">
        <v>3994</v>
      </c>
      <c r="F2333" s="198" t="s">
        <v>3995</v>
      </c>
      <c r="G2333" s="199" t="s">
        <v>3989</v>
      </c>
      <c r="H2333" s="200">
        <v>100</v>
      </c>
      <c r="I2333" s="201"/>
      <c r="J2333" s="202">
        <f>ROUND(I2333*H2333,2)</f>
        <v>0</v>
      </c>
      <c r="K2333" s="203"/>
      <c r="L2333" s="38"/>
      <c r="M2333" s="204" t="s">
        <v>1</v>
      </c>
      <c r="N2333" s="205" t="s">
        <v>41</v>
      </c>
      <c r="O2333" s="85"/>
      <c r="P2333" s="206">
        <f>O2333*H2333</f>
        <v>0</v>
      </c>
      <c r="Q2333" s="206">
        <v>0</v>
      </c>
      <c r="R2333" s="206">
        <f>Q2333*H2333</f>
        <v>0</v>
      </c>
      <c r="S2333" s="206">
        <v>0</v>
      </c>
      <c r="T2333" s="207">
        <f>S2333*H2333</f>
        <v>0</v>
      </c>
      <c r="U2333" s="32"/>
      <c r="V2333" s="32"/>
      <c r="W2333" s="32"/>
      <c r="X2333" s="32"/>
      <c r="Y2333" s="32"/>
      <c r="Z2333" s="32"/>
      <c r="AA2333" s="32"/>
      <c r="AB2333" s="32"/>
      <c r="AC2333" s="32"/>
      <c r="AD2333" s="32"/>
      <c r="AE2333" s="32"/>
      <c r="AR2333" s="208" t="s">
        <v>112</v>
      </c>
      <c r="AT2333" s="208" t="s">
        <v>108</v>
      </c>
      <c r="AU2333" s="208" t="s">
        <v>76</v>
      </c>
      <c r="AY2333" s="11" t="s">
        <v>113</v>
      </c>
      <c r="BE2333" s="209">
        <f>IF(N2333="základní",J2333,0)</f>
        <v>0</v>
      </c>
      <c r="BF2333" s="209">
        <f>IF(N2333="snížená",J2333,0)</f>
        <v>0</v>
      </c>
      <c r="BG2333" s="209">
        <f>IF(N2333="zákl. přenesená",J2333,0)</f>
        <v>0</v>
      </c>
      <c r="BH2333" s="209">
        <f>IF(N2333="sníž. přenesená",J2333,0)</f>
        <v>0</v>
      </c>
      <c r="BI2333" s="209">
        <f>IF(N2333="nulová",J2333,0)</f>
        <v>0</v>
      </c>
      <c r="BJ2333" s="11" t="s">
        <v>84</v>
      </c>
      <c r="BK2333" s="209">
        <f>ROUND(I2333*H2333,2)</f>
        <v>0</v>
      </c>
      <c r="BL2333" s="11" t="s">
        <v>112</v>
      </c>
      <c r="BM2333" s="208" t="s">
        <v>3996</v>
      </c>
    </row>
    <row r="2334" s="2" customFormat="1">
      <c r="A2334" s="32"/>
      <c r="B2334" s="33"/>
      <c r="C2334" s="34"/>
      <c r="D2334" s="210" t="s">
        <v>115</v>
      </c>
      <c r="E2334" s="34"/>
      <c r="F2334" s="211" t="s">
        <v>3997</v>
      </c>
      <c r="G2334" s="34"/>
      <c r="H2334" s="34"/>
      <c r="I2334" s="134"/>
      <c r="J2334" s="34"/>
      <c r="K2334" s="34"/>
      <c r="L2334" s="38"/>
      <c r="M2334" s="212"/>
      <c r="N2334" s="213"/>
      <c r="O2334" s="85"/>
      <c r="P2334" s="85"/>
      <c r="Q2334" s="85"/>
      <c r="R2334" s="85"/>
      <c r="S2334" s="85"/>
      <c r="T2334" s="86"/>
      <c r="U2334" s="32"/>
      <c r="V2334" s="32"/>
      <c r="W2334" s="32"/>
      <c r="X2334" s="32"/>
      <c r="Y2334" s="32"/>
      <c r="Z2334" s="32"/>
      <c r="AA2334" s="32"/>
      <c r="AB2334" s="32"/>
      <c r="AC2334" s="32"/>
      <c r="AD2334" s="32"/>
      <c r="AE2334" s="32"/>
      <c r="AT2334" s="11" t="s">
        <v>115</v>
      </c>
      <c r="AU2334" s="11" t="s">
        <v>76</v>
      </c>
    </row>
    <row r="2335" s="2" customFormat="1">
      <c r="A2335" s="32"/>
      <c r="B2335" s="33"/>
      <c r="C2335" s="34"/>
      <c r="D2335" s="210" t="s">
        <v>117</v>
      </c>
      <c r="E2335" s="34"/>
      <c r="F2335" s="214" t="s">
        <v>3992</v>
      </c>
      <c r="G2335" s="34"/>
      <c r="H2335" s="34"/>
      <c r="I2335" s="134"/>
      <c r="J2335" s="34"/>
      <c r="K2335" s="34"/>
      <c r="L2335" s="38"/>
      <c r="M2335" s="212"/>
      <c r="N2335" s="213"/>
      <c r="O2335" s="85"/>
      <c r="P2335" s="85"/>
      <c r="Q2335" s="85"/>
      <c r="R2335" s="85"/>
      <c r="S2335" s="85"/>
      <c r="T2335" s="86"/>
      <c r="U2335" s="32"/>
      <c r="V2335" s="32"/>
      <c r="W2335" s="32"/>
      <c r="X2335" s="32"/>
      <c r="Y2335" s="32"/>
      <c r="Z2335" s="32"/>
      <c r="AA2335" s="32"/>
      <c r="AB2335" s="32"/>
      <c r="AC2335" s="32"/>
      <c r="AD2335" s="32"/>
      <c r="AE2335" s="32"/>
      <c r="AT2335" s="11" t="s">
        <v>117</v>
      </c>
      <c r="AU2335" s="11" t="s">
        <v>76</v>
      </c>
    </row>
    <row r="2336" s="2" customFormat="1" ht="16.5" customHeight="1">
      <c r="A2336" s="32"/>
      <c r="B2336" s="33"/>
      <c r="C2336" s="196" t="s">
        <v>3998</v>
      </c>
      <c r="D2336" s="196" t="s">
        <v>108</v>
      </c>
      <c r="E2336" s="197" t="s">
        <v>3999</v>
      </c>
      <c r="F2336" s="198" t="s">
        <v>4000</v>
      </c>
      <c r="G2336" s="199" t="s">
        <v>121</v>
      </c>
      <c r="H2336" s="200">
        <v>30</v>
      </c>
      <c r="I2336" s="201"/>
      <c r="J2336" s="202">
        <f>ROUND(I2336*H2336,2)</f>
        <v>0</v>
      </c>
      <c r="K2336" s="203"/>
      <c r="L2336" s="38"/>
      <c r="M2336" s="204" t="s">
        <v>1</v>
      </c>
      <c r="N2336" s="205" t="s">
        <v>41</v>
      </c>
      <c r="O2336" s="85"/>
      <c r="P2336" s="206">
        <f>O2336*H2336</f>
        <v>0</v>
      </c>
      <c r="Q2336" s="206">
        <v>0</v>
      </c>
      <c r="R2336" s="206">
        <f>Q2336*H2336</f>
        <v>0</v>
      </c>
      <c r="S2336" s="206">
        <v>0</v>
      </c>
      <c r="T2336" s="207">
        <f>S2336*H2336</f>
        <v>0</v>
      </c>
      <c r="U2336" s="32"/>
      <c r="V2336" s="32"/>
      <c r="W2336" s="32"/>
      <c r="X2336" s="32"/>
      <c r="Y2336" s="32"/>
      <c r="Z2336" s="32"/>
      <c r="AA2336" s="32"/>
      <c r="AB2336" s="32"/>
      <c r="AC2336" s="32"/>
      <c r="AD2336" s="32"/>
      <c r="AE2336" s="32"/>
      <c r="AR2336" s="208" t="s">
        <v>112</v>
      </c>
      <c r="AT2336" s="208" t="s">
        <v>108</v>
      </c>
      <c r="AU2336" s="208" t="s">
        <v>76</v>
      </c>
      <c r="AY2336" s="11" t="s">
        <v>113</v>
      </c>
      <c r="BE2336" s="209">
        <f>IF(N2336="základní",J2336,0)</f>
        <v>0</v>
      </c>
      <c r="BF2336" s="209">
        <f>IF(N2336="snížená",J2336,0)</f>
        <v>0</v>
      </c>
      <c r="BG2336" s="209">
        <f>IF(N2336="zákl. přenesená",J2336,0)</f>
        <v>0</v>
      </c>
      <c r="BH2336" s="209">
        <f>IF(N2336="sníž. přenesená",J2336,0)</f>
        <v>0</v>
      </c>
      <c r="BI2336" s="209">
        <f>IF(N2336="nulová",J2336,0)</f>
        <v>0</v>
      </c>
      <c r="BJ2336" s="11" t="s">
        <v>84</v>
      </c>
      <c r="BK2336" s="209">
        <f>ROUND(I2336*H2336,2)</f>
        <v>0</v>
      </c>
      <c r="BL2336" s="11" t="s">
        <v>112</v>
      </c>
      <c r="BM2336" s="208" t="s">
        <v>4001</v>
      </c>
    </row>
    <row r="2337" s="2" customFormat="1">
      <c r="A2337" s="32"/>
      <c r="B2337" s="33"/>
      <c r="C2337" s="34"/>
      <c r="D2337" s="210" t="s">
        <v>115</v>
      </c>
      <c r="E2337" s="34"/>
      <c r="F2337" s="211" t="s">
        <v>4002</v>
      </c>
      <c r="G2337" s="34"/>
      <c r="H2337" s="34"/>
      <c r="I2337" s="134"/>
      <c r="J2337" s="34"/>
      <c r="K2337" s="34"/>
      <c r="L2337" s="38"/>
      <c r="M2337" s="212"/>
      <c r="N2337" s="213"/>
      <c r="O2337" s="85"/>
      <c r="P2337" s="85"/>
      <c r="Q2337" s="85"/>
      <c r="R2337" s="85"/>
      <c r="S2337" s="85"/>
      <c r="T2337" s="86"/>
      <c r="U2337" s="32"/>
      <c r="V2337" s="32"/>
      <c r="W2337" s="32"/>
      <c r="X2337" s="32"/>
      <c r="Y2337" s="32"/>
      <c r="Z2337" s="32"/>
      <c r="AA2337" s="32"/>
      <c r="AB2337" s="32"/>
      <c r="AC2337" s="32"/>
      <c r="AD2337" s="32"/>
      <c r="AE2337" s="32"/>
      <c r="AT2337" s="11" t="s">
        <v>115</v>
      </c>
      <c r="AU2337" s="11" t="s">
        <v>76</v>
      </c>
    </row>
    <row r="2338" s="2" customFormat="1">
      <c r="A2338" s="32"/>
      <c r="B2338" s="33"/>
      <c r="C2338" s="34"/>
      <c r="D2338" s="210" t="s">
        <v>117</v>
      </c>
      <c r="E2338" s="34"/>
      <c r="F2338" s="214" t="s">
        <v>4003</v>
      </c>
      <c r="G2338" s="34"/>
      <c r="H2338" s="34"/>
      <c r="I2338" s="134"/>
      <c r="J2338" s="34"/>
      <c r="K2338" s="34"/>
      <c r="L2338" s="38"/>
      <c r="M2338" s="212"/>
      <c r="N2338" s="213"/>
      <c r="O2338" s="85"/>
      <c r="P2338" s="85"/>
      <c r="Q2338" s="85"/>
      <c r="R2338" s="85"/>
      <c r="S2338" s="85"/>
      <c r="T2338" s="86"/>
      <c r="U2338" s="32"/>
      <c r="V2338" s="32"/>
      <c r="W2338" s="32"/>
      <c r="X2338" s="32"/>
      <c r="Y2338" s="32"/>
      <c r="Z2338" s="32"/>
      <c r="AA2338" s="32"/>
      <c r="AB2338" s="32"/>
      <c r="AC2338" s="32"/>
      <c r="AD2338" s="32"/>
      <c r="AE2338" s="32"/>
      <c r="AT2338" s="11" t="s">
        <v>117</v>
      </c>
      <c r="AU2338" s="11" t="s">
        <v>76</v>
      </c>
    </row>
    <row r="2339" s="2" customFormat="1" ht="16.5" customHeight="1">
      <c r="A2339" s="32"/>
      <c r="B2339" s="33"/>
      <c r="C2339" s="196" t="s">
        <v>4004</v>
      </c>
      <c r="D2339" s="196" t="s">
        <v>108</v>
      </c>
      <c r="E2339" s="197" t="s">
        <v>4005</v>
      </c>
      <c r="F2339" s="198" t="s">
        <v>4006</v>
      </c>
      <c r="G2339" s="199" t="s">
        <v>121</v>
      </c>
      <c r="H2339" s="200">
        <v>15</v>
      </c>
      <c r="I2339" s="201"/>
      <c r="J2339" s="202">
        <f>ROUND(I2339*H2339,2)</f>
        <v>0</v>
      </c>
      <c r="K2339" s="203"/>
      <c r="L2339" s="38"/>
      <c r="M2339" s="204" t="s">
        <v>1</v>
      </c>
      <c r="N2339" s="205" t="s">
        <v>41</v>
      </c>
      <c r="O2339" s="85"/>
      <c r="P2339" s="206">
        <f>O2339*H2339</f>
        <v>0</v>
      </c>
      <c r="Q2339" s="206">
        <v>0</v>
      </c>
      <c r="R2339" s="206">
        <f>Q2339*H2339</f>
        <v>0</v>
      </c>
      <c r="S2339" s="206">
        <v>0</v>
      </c>
      <c r="T2339" s="207">
        <f>S2339*H2339</f>
        <v>0</v>
      </c>
      <c r="U2339" s="32"/>
      <c r="V2339" s="32"/>
      <c r="W2339" s="32"/>
      <c r="X2339" s="32"/>
      <c r="Y2339" s="32"/>
      <c r="Z2339" s="32"/>
      <c r="AA2339" s="32"/>
      <c r="AB2339" s="32"/>
      <c r="AC2339" s="32"/>
      <c r="AD2339" s="32"/>
      <c r="AE2339" s="32"/>
      <c r="AR2339" s="208" t="s">
        <v>112</v>
      </c>
      <c r="AT2339" s="208" t="s">
        <v>108</v>
      </c>
      <c r="AU2339" s="208" t="s">
        <v>76</v>
      </c>
      <c r="AY2339" s="11" t="s">
        <v>113</v>
      </c>
      <c r="BE2339" s="209">
        <f>IF(N2339="základní",J2339,0)</f>
        <v>0</v>
      </c>
      <c r="BF2339" s="209">
        <f>IF(N2339="snížená",J2339,0)</f>
        <v>0</v>
      </c>
      <c r="BG2339" s="209">
        <f>IF(N2339="zákl. přenesená",J2339,0)</f>
        <v>0</v>
      </c>
      <c r="BH2339" s="209">
        <f>IF(N2339="sníž. přenesená",J2339,0)</f>
        <v>0</v>
      </c>
      <c r="BI2339" s="209">
        <f>IF(N2339="nulová",J2339,0)</f>
        <v>0</v>
      </c>
      <c r="BJ2339" s="11" t="s">
        <v>84</v>
      </c>
      <c r="BK2339" s="209">
        <f>ROUND(I2339*H2339,2)</f>
        <v>0</v>
      </c>
      <c r="BL2339" s="11" t="s">
        <v>112</v>
      </c>
      <c r="BM2339" s="208" t="s">
        <v>4007</v>
      </c>
    </row>
    <row r="2340" s="2" customFormat="1">
      <c r="A2340" s="32"/>
      <c r="B2340" s="33"/>
      <c r="C2340" s="34"/>
      <c r="D2340" s="210" t="s">
        <v>115</v>
      </c>
      <c r="E2340" s="34"/>
      <c r="F2340" s="211" t="s">
        <v>4008</v>
      </c>
      <c r="G2340" s="34"/>
      <c r="H2340" s="34"/>
      <c r="I2340" s="134"/>
      <c r="J2340" s="34"/>
      <c r="K2340" s="34"/>
      <c r="L2340" s="38"/>
      <c r="M2340" s="212"/>
      <c r="N2340" s="213"/>
      <c r="O2340" s="85"/>
      <c r="P2340" s="85"/>
      <c r="Q2340" s="85"/>
      <c r="R2340" s="85"/>
      <c r="S2340" s="85"/>
      <c r="T2340" s="86"/>
      <c r="U2340" s="32"/>
      <c r="V2340" s="32"/>
      <c r="W2340" s="32"/>
      <c r="X2340" s="32"/>
      <c r="Y2340" s="32"/>
      <c r="Z2340" s="32"/>
      <c r="AA2340" s="32"/>
      <c r="AB2340" s="32"/>
      <c r="AC2340" s="32"/>
      <c r="AD2340" s="32"/>
      <c r="AE2340" s="32"/>
      <c r="AT2340" s="11" t="s">
        <v>115</v>
      </c>
      <c r="AU2340" s="11" t="s">
        <v>76</v>
      </c>
    </row>
    <row r="2341" s="2" customFormat="1">
      <c r="A2341" s="32"/>
      <c r="B2341" s="33"/>
      <c r="C2341" s="34"/>
      <c r="D2341" s="210" t="s">
        <v>117</v>
      </c>
      <c r="E2341" s="34"/>
      <c r="F2341" s="214" t="s">
        <v>4003</v>
      </c>
      <c r="G2341" s="34"/>
      <c r="H2341" s="34"/>
      <c r="I2341" s="134"/>
      <c r="J2341" s="34"/>
      <c r="K2341" s="34"/>
      <c r="L2341" s="38"/>
      <c r="M2341" s="212"/>
      <c r="N2341" s="213"/>
      <c r="O2341" s="85"/>
      <c r="P2341" s="85"/>
      <c r="Q2341" s="85"/>
      <c r="R2341" s="85"/>
      <c r="S2341" s="85"/>
      <c r="T2341" s="86"/>
      <c r="U2341" s="32"/>
      <c r="V2341" s="32"/>
      <c r="W2341" s="32"/>
      <c r="X2341" s="32"/>
      <c r="Y2341" s="32"/>
      <c r="Z2341" s="32"/>
      <c r="AA2341" s="32"/>
      <c r="AB2341" s="32"/>
      <c r="AC2341" s="32"/>
      <c r="AD2341" s="32"/>
      <c r="AE2341" s="32"/>
      <c r="AT2341" s="11" t="s">
        <v>117</v>
      </c>
      <c r="AU2341" s="11" t="s">
        <v>76</v>
      </c>
    </row>
    <row r="2342" s="2" customFormat="1" ht="16.5" customHeight="1">
      <c r="A2342" s="32"/>
      <c r="B2342" s="33"/>
      <c r="C2342" s="196" t="s">
        <v>4009</v>
      </c>
      <c r="D2342" s="196" t="s">
        <v>108</v>
      </c>
      <c r="E2342" s="197" t="s">
        <v>4010</v>
      </c>
      <c r="F2342" s="198" t="s">
        <v>4011</v>
      </c>
      <c r="G2342" s="199" t="s">
        <v>121</v>
      </c>
      <c r="H2342" s="200">
        <v>10</v>
      </c>
      <c r="I2342" s="201"/>
      <c r="J2342" s="202">
        <f>ROUND(I2342*H2342,2)</f>
        <v>0</v>
      </c>
      <c r="K2342" s="203"/>
      <c r="L2342" s="38"/>
      <c r="M2342" s="204" t="s">
        <v>1</v>
      </c>
      <c r="N2342" s="205" t="s">
        <v>41</v>
      </c>
      <c r="O2342" s="85"/>
      <c r="P2342" s="206">
        <f>O2342*H2342</f>
        <v>0</v>
      </c>
      <c r="Q2342" s="206">
        <v>0</v>
      </c>
      <c r="R2342" s="206">
        <f>Q2342*H2342</f>
        <v>0</v>
      </c>
      <c r="S2342" s="206">
        <v>0</v>
      </c>
      <c r="T2342" s="207">
        <f>S2342*H2342</f>
        <v>0</v>
      </c>
      <c r="U2342" s="32"/>
      <c r="V2342" s="32"/>
      <c r="W2342" s="32"/>
      <c r="X2342" s="32"/>
      <c r="Y2342" s="32"/>
      <c r="Z2342" s="32"/>
      <c r="AA2342" s="32"/>
      <c r="AB2342" s="32"/>
      <c r="AC2342" s="32"/>
      <c r="AD2342" s="32"/>
      <c r="AE2342" s="32"/>
      <c r="AR2342" s="208" t="s">
        <v>112</v>
      </c>
      <c r="AT2342" s="208" t="s">
        <v>108</v>
      </c>
      <c r="AU2342" s="208" t="s">
        <v>76</v>
      </c>
      <c r="AY2342" s="11" t="s">
        <v>113</v>
      </c>
      <c r="BE2342" s="209">
        <f>IF(N2342="základní",J2342,0)</f>
        <v>0</v>
      </c>
      <c r="BF2342" s="209">
        <f>IF(N2342="snížená",J2342,0)</f>
        <v>0</v>
      </c>
      <c r="BG2342" s="209">
        <f>IF(N2342="zákl. přenesená",J2342,0)</f>
        <v>0</v>
      </c>
      <c r="BH2342" s="209">
        <f>IF(N2342="sníž. přenesená",J2342,0)</f>
        <v>0</v>
      </c>
      <c r="BI2342" s="209">
        <f>IF(N2342="nulová",J2342,0)</f>
        <v>0</v>
      </c>
      <c r="BJ2342" s="11" t="s">
        <v>84</v>
      </c>
      <c r="BK2342" s="209">
        <f>ROUND(I2342*H2342,2)</f>
        <v>0</v>
      </c>
      <c r="BL2342" s="11" t="s">
        <v>112</v>
      </c>
      <c r="BM2342" s="208" t="s">
        <v>4012</v>
      </c>
    </row>
    <row r="2343" s="2" customFormat="1">
      <c r="A2343" s="32"/>
      <c r="B2343" s="33"/>
      <c r="C2343" s="34"/>
      <c r="D2343" s="210" t="s">
        <v>115</v>
      </c>
      <c r="E2343" s="34"/>
      <c r="F2343" s="211" t="s">
        <v>4013</v>
      </c>
      <c r="G2343" s="34"/>
      <c r="H2343" s="34"/>
      <c r="I2343" s="134"/>
      <c r="J2343" s="34"/>
      <c r="K2343" s="34"/>
      <c r="L2343" s="38"/>
      <c r="M2343" s="212"/>
      <c r="N2343" s="213"/>
      <c r="O2343" s="85"/>
      <c r="P2343" s="85"/>
      <c r="Q2343" s="85"/>
      <c r="R2343" s="85"/>
      <c r="S2343" s="85"/>
      <c r="T2343" s="86"/>
      <c r="U2343" s="32"/>
      <c r="V2343" s="32"/>
      <c r="W2343" s="32"/>
      <c r="X2343" s="32"/>
      <c r="Y2343" s="32"/>
      <c r="Z2343" s="32"/>
      <c r="AA2343" s="32"/>
      <c r="AB2343" s="32"/>
      <c r="AC2343" s="32"/>
      <c r="AD2343" s="32"/>
      <c r="AE2343" s="32"/>
      <c r="AT2343" s="11" t="s">
        <v>115</v>
      </c>
      <c r="AU2343" s="11" t="s">
        <v>76</v>
      </c>
    </row>
    <row r="2344" s="2" customFormat="1">
      <c r="A2344" s="32"/>
      <c r="B2344" s="33"/>
      <c r="C2344" s="34"/>
      <c r="D2344" s="210" t="s">
        <v>117</v>
      </c>
      <c r="E2344" s="34"/>
      <c r="F2344" s="214" t="s">
        <v>4003</v>
      </c>
      <c r="G2344" s="34"/>
      <c r="H2344" s="34"/>
      <c r="I2344" s="134"/>
      <c r="J2344" s="34"/>
      <c r="K2344" s="34"/>
      <c r="L2344" s="38"/>
      <c r="M2344" s="212"/>
      <c r="N2344" s="213"/>
      <c r="O2344" s="85"/>
      <c r="P2344" s="85"/>
      <c r="Q2344" s="85"/>
      <c r="R2344" s="85"/>
      <c r="S2344" s="85"/>
      <c r="T2344" s="86"/>
      <c r="U2344" s="32"/>
      <c r="V2344" s="32"/>
      <c r="W2344" s="32"/>
      <c r="X2344" s="32"/>
      <c r="Y2344" s="32"/>
      <c r="Z2344" s="32"/>
      <c r="AA2344" s="32"/>
      <c r="AB2344" s="32"/>
      <c r="AC2344" s="32"/>
      <c r="AD2344" s="32"/>
      <c r="AE2344" s="32"/>
      <c r="AT2344" s="11" t="s">
        <v>117</v>
      </c>
      <c r="AU2344" s="11" t="s">
        <v>76</v>
      </c>
    </row>
    <row r="2345" s="2" customFormat="1" ht="16.5" customHeight="1">
      <c r="A2345" s="32"/>
      <c r="B2345" s="33"/>
      <c r="C2345" s="196" t="s">
        <v>4014</v>
      </c>
      <c r="D2345" s="196" t="s">
        <v>108</v>
      </c>
      <c r="E2345" s="197" t="s">
        <v>4015</v>
      </c>
      <c r="F2345" s="198" t="s">
        <v>4016</v>
      </c>
      <c r="G2345" s="199" t="s">
        <v>121</v>
      </c>
      <c r="H2345" s="200">
        <v>200</v>
      </c>
      <c r="I2345" s="201"/>
      <c r="J2345" s="202">
        <f>ROUND(I2345*H2345,2)</f>
        <v>0</v>
      </c>
      <c r="K2345" s="203"/>
      <c r="L2345" s="38"/>
      <c r="M2345" s="204" t="s">
        <v>1</v>
      </c>
      <c r="N2345" s="205" t="s">
        <v>41</v>
      </c>
      <c r="O2345" s="85"/>
      <c r="P2345" s="206">
        <f>O2345*H2345</f>
        <v>0</v>
      </c>
      <c r="Q2345" s="206">
        <v>0</v>
      </c>
      <c r="R2345" s="206">
        <f>Q2345*H2345</f>
        <v>0</v>
      </c>
      <c r="S2345" s="206">
        <v>0</v>
      </c>
      <c r="T2345" s="207">
        <f>S2345*H2345</f>
        <v>0</v>
      </c>
      <c r="U2345" s="32"/>
      <c r="V2345" s="32"/>
      <c r="W2345" s="32"/>
      <c r="X2345" s="32"/>
      <c r="Y2345" s="32"/>
      <c r="Z2345" s="32"/>
      <c r="AA2345" s="32"/>
      <c r="AB2345" s="32"/>
      <c r="AC2345" s="32"/>
      <c r="AD2345" s="32"/>
      <c r="AE2345" s="32"/>
      <c r="AR2345" s="208" t="s">
        <v>112</v>
      </c>
      <c r="AT2345" s="208" t="s">
        <v>108</v>
      </c>
      <c r="AU2345" s="208" t="s">
        <v>76</v>
      </c>
      <c r="AY2345" s="11" t="s">
        <v>113</v>
      </c>
      <c r="BE2345" s="209">
        <f>IF(N2345="základní",J2345,0)</f>
        <v>0</v>
      </c>
      <c r="BF2345" s="209">
        <f>IF(N2345="snížená",J2345,0)</f>
        <v>0</v>
      </c>
      <c r="BG2345" s="209">
        <f>IF(N2345="zákl. přenesená",J2345,0)</f>
        <v>0</v>
      </c>
      <c r="BH2345" s="209">
        <f>IF(N2345="sníž. přenesená",J2345,0)</f>
        <v>0</v>
      </c>
      <c r="BI2345" s="209">
        <f>IF(N2345="nulová",J2345,0)</f>
        <v>0</v>
      </c>
      <c r="BJ2345" s="11" t="s">
        <v>84</v>
      </c>
      <c r="BK2345" s="209">
        <f>ROUND(I2345*H2345,2)</f>
        <v>0</v>
      </c>
      <c r="BL2345" s="11" t="s">
        <v>112</v>
      </c>
      <c r="BM2345" s="208" t="s">
        <v>4017</v>
      </c>
    </row>
    <row r="2346" s="2" customFormat="1">
      <c r="A2346" s="32"/>
      <c r="B2346" s="33"/>
      <c r="C2346" s="34"/>
      <c r="D2346" s="210" t="s">
        <v>115</v>
      </c>
      <c r="E2346" s="34"/>
      <c r="F2346" s="211" t="s">
        <v>4018</v>
      </c>
      <c r="G2346" s="34"/>
      <c r="H2346" s="34"/>
      <c r="I2346" s="134"/>
      <c r="J2346" s="34"/>
      <c r="K2346" s="34"/>
      <c r="L2346" s="38"/>
      <c r="M2346" s="212"/>
      <c r="N2346" s="213"/>
      <c r="O2346" s="85"/>
      <c r="P2346" s="85"/>
      <c r="Q2346" s="85"/>
      <c r="R2346" s="85"/>
      <c r="S2346" s="85"/>
      <c r="T2346" s="86"/>
      <c r="U2346" s="32"/>
      <c r="V2346" s="32"/>
      <c r="W2346" s="32"/>
      <c r="X2346" s="32"/>
      <c r="Y2346" s="32"/>
      <c r="Z2346" s="32"/>
      <c r="AA2346" s="32"/>
      <c r="AB2346" s="32"/>
      <c r="AC2346" s="32"/>
      <c r="AD2346" s="32"/>
      <c r="AE2346" s="32"/>
      <c r="AT2346" s="11" t="s">
        <v>115</v>
      </c>
      <c r="AU2346" s="11" t="s">
        <v>76</v>
      </c>
    </row>
    <row r="2347" s="2" customFormat="1">
      <c r="A2347" s="32"/>
      <c r="B2347" s="33"/>
      <c r="C2347" s="34"/>
      <c r="D2347" s="210" t="s">
        <v>117</v>
      </c>
      <c r="E2347" s="34"/>
      <c r="F2347" s="214" t="s">
        <v>4003</v>
      </c>
      <c r="G2347" s="34"/>
      <c r="H2347" s="34"/>
      <c r="I2347" s="134"/>
      <c r="J2347" s="34"/>
      <c r="K2347" s="34"/>
      <c r="L2347" s="38"/>
      <c r="M2347" s="212"/>
      <c r="N2347" s="213"/>
      <c r="O2347" s="85"/>
      <c r="P2347" s="85"/>
      <c r="Q2347" s="85"/>
      <c r="R2347" s="85"/>
      <c r="S2347" s="85"/>
      <c r="T2347" s="86"/>
      <c r="U2347" s="32"/>
      <c r="V2347" s="32"/>
      <c r="W2347" s="32"/>
      <c r="X2347" s="32"/>
      <c r="Y2347" s="32"/>
      <c r="Z2347" s="32"/>
      <c r="AA2347" s="32"/>
      <c r="AB2347" s="32"/>
      <c r="AC2347" s="32"/>
      <c r="AD2347" s="32"/>
      <c r="AE2347" s="32"/>
      <c r="AT2347" s="11" t="s">
        <v>117</v>
      </c>
      <c r="AU2347" s="11" t="s">
        <v>76</v>
      </c>
    </row>
    <row r="2348" s="2" customFormat="1" ht="16.5" customHeight="1">
      <c r="A2348" s="32"/>
      <c r="B2348" s="33"/>
      <c r="C2348" s="196" t="s">
        <v>4019</v>
      </c>
      <c r="D2348" s="196" t="s">
        <v>108</v>
      </c>
      <c r="E2348" s="197" t="s">
        <v>4020</v>
      </c>
      <c r="F2348" s="198" t="s">
        <v>4021</v>
      </c>
      <c r="G2348" s="199" t="s">
        <v>121</v>
      </c>
      <c r="H2348" s="200">
        <v>20</v>
      </c>
      <c r="I2348" s="201"/>
      <c r="J2348" s="202">
        <f>ROUND(I2348*H2348,2)</f>
        <v>0</v>
      </c>
      <c r="K2348" s="203"/>
      <c r="L2348" s="38"/>
      <c r="M2348" s="204" t="s">
        <v>1</v>
      </c>
      <c r="N2348" s="205" t="s">
        <v>41</v>
      </c>
      <c r="O2348" s="85"/>
      <c r="P2348" s="206">
        <f>O2348*H2348</f>
        <v>0</v>
      </c>
      <c r="Q2348" s="206">
        <v>0</v>
      </c>
      <c r="R2348" s="206">
        <f>Q2348*H2348</f>
        <v>0</v>
      </c>
      <c r="S2348" s="206">
        <v>0</v>
      </c>
      <c r="T2348" s="207">
        <f>S2348*H2348</f>
        <v>0</v>
      </c>
      <c r="U2348" s="32"/>
      <c r="V2348" s="32"/>
      <c r="W2348" s="32"/>
      <c r="X2348" s="32"/>
      <c r="Y2348" s="32"/>
      <c r="Z2348" s="32"/>
      <c r="AA2348" s="32"/>
      <c r="AB2348" s="32"/>
      <c r="AC2348" s="32"/>
      <c r="AD2348" s="32"/>
      <c r="AE2348" s="32"/>
      <c r="AR2348" s="208" t="s">
        <v>112</v>
      </c>
      <c r="AT2348" s="208" t="s">
        <v>108</v>
      </c>
      <c r="AU2348" s="208" t="s">
        <v>76</v>
      </c>
      <c r="AY2348" s="11" t="s">
        <v>113</v>
      </c>
      <c r="BE2348" s="209">
        <f>IF(N2348="základní",J2348,0)</f>
        <v>0</v>
      </c>
      <c r="BF2348" s="209">
        <f>IF(N2348="snížená",J2348,0)</f>
        <v>0</v>
      </c>
      <c r="BG2348" s="209">
        <f>IF(N2348="zákl. přenesená",J2348,0)</f>
        <v>0</v>
      </c>
      <c r="BH2348" s="209">
        <f>IF(N2348="sníž. přenesená",J2348,0)</f>
        <v>0</v>
      </c>
      <c r="BI2348" s="209">
        <f>IF(N2348="nulová",J2348,0)</f>
        <v>0</v>
      </c>
      <c r="BJ2348" s="11" t="s">
        <v>84</v>
      </c>
      <c r="BK2348" s="209">
        <f>ROUND(I2348*H2348,2)</f>
        <v>0</v>
      </c>
      <c r="BL2348" s="11" t="s">
        <v>112</v>
      </c>
      <c r="BM2348" s="208" t="s">
        <v>4022</v>
      </c>
    </row>
    <row r="2349" s="2" customFormat="1">
      <c r="A2349" s="32"/>
      <c r="B2349" s="33"/>
      <c r="C2349" s="34"/>
      <c r="D2349" s="210" t="s">
        <v>115</v>
      </c>
      <c r="E2349" s="34"/>
      <c r="F2349" s="211" t="s">
        <v>4023</v>
      </c>
      <c r="G2349" s="34"/>
      <c r="H2349" s="34"/>
      <c r="I2349" s="134"/>
      <c r="J2349" s="34"/>
      <c r="K2349" s="34"/>
      <c r="L2349" s="38"/>
      <c r="M2349" s="212"/>
      <c r="N2349" s="213"/>
      <c r="O2349" s="85"/>
      <c r="P2349" s="85"/>
      <c r="Q2349" s="85"/>
      <c r="R2349" s="85"/>
      <c r="S2349" s="85"/>
      <c r="T2349" s="86"/>
      <c r="U2349" s="32"/>
      <c r="V2349" s="32"/>
      <c r="W2349" s="32"/>
      <c r="X2349" s="32"/>
      <c r="Y2349" s="32"/>
      <c r="Z2349" s="32"/>
      <c r="AA2349" s="32"/>
      <c r="AB2349" s="32"/>
      <c r="AC2349" s="32"/>
      <c r="AD2349" s="32"/>
      <c r="AE2349" s="32"/>
      <c r="AT2349" s="11" t="s">
        <v>115</v>
      </c>
      <c r="AU2349" s="11" t="s">
        <v>76</v>
      </c>
    </row>
    <row r="2350" s="2" customFormat="1">
      <c r="A2350" s="32"/>
      <c r="B2350" s="33"/>
      <c r="C2350" s="34"/>
      <c r="D2350" s="210" t="s">
        <v>117</v>
      </c>
      <c r="E2350" s="34"/>
      <c r="F2350" s="214" t="s">
        <v>4003</v>
      </c>
      <c r="G2350" s="34"/>
      <c r="H2350" s="34"/>
      <c r="I2350" s="134"/>
      <c r="J2350" s="34"/>
      <c r="K2350" s="34"/>
      <c r="L2350" s="38"/>
      <c r="M2350" s="212"/>
      <c r="N2350" s="213"/>
      <c r="O2350" s="85"/>
      <c r="P2350" s="85"/>
      <c r="Q2350" s="85"/>
      <c r="R2350" s="85"/>
      <c r="S2350" s="85"/>
      <c r="T2350" s="86"/>
      <c r="U2350" s="32"/>
      <c r="V2350" s="32"/>
      <c r="W2350" s="32"/>
      <c r="X2350" s="32"/>
      <c r="Y2350" s="32"/>
      <c r="Z2350" s="32"/>
      <c r="AA2350" s="32"/>
      <c r="AB2350" s="32"/>
      <c r="AC2350" s="32"/>
      <c r="AD2350" s="32"/>
      <c r="AE2350" s="32"/>
      <c r="AT2350" s="11" t="s">
        <v>117</v>
      </c>
      <c r="AU2350" s="11" t="s">
        <v>76</v>
      </c>
    </row>
    <row r="2351" s="2" customFormat="1" ht="16.5" customHeight="1">
      <c r="A2351" s="32"/>
      <c r="B2351" s="33"/>
      <c r="C2351" s="196" t="s">
        <v>4024</v>
      </c>
      <c r="D2351" s="196" t="s">
        <v>108</v>
      </c>
      <c r="E2351" s="197" t="s">
        <v>4025</v>
      </c>
      <c r="F2351" s="198" t="s">
        <v>4026</v>
      </c>
      <c r="G2351" s="199" t="s">
        <v>121</v>
      </c>
      <c r="H2351" s="200">
        <v>10</v>
      </c>
      <c r="I2351" s="201"/>
      <c r="J2351" s="202">
        <f>ROUND(I2351*H2351,2)</f>
        <v>0</v>
      </c>
      <c r="K2351" s="203"/>
      <c r="L2351" s="38"/>
      <c r="M2351" s="204" t="s">
        <v>1</v>
      </c>
      <c r="N2351" s="205" t="s">
        <v>41</v>
      </c>
      <c r="O2351" s="85"/>
      <c r="P2351" s="206">
        <f>O2351*H2351</f>
        <v>0</v>
      </c>
      <c r="Q2351" s="206">
        <v>0</v>
      </c>
      <c r="R2351" s="206">
        <f>Q2351*H2351</f>
        <v>0</v>
      </c>
      <c r="S2351" s="206">
        <v>0</v>
      </c>
      <c r="T2351" s="207">
        <f>S2351*H2351</f>
        <v>0</v>
      </c>
      <c r="U2351" s="32"/>
      <c r="V2351" s="32"/>
      <c r="W2351" s="32"/>
      <c r="X2351" s="32"/>
      <c r="Y2351" s="32"/>
      <c r="Z2351" s="32"/>
      <c r="AA2351" s="32"/>
      <c r="AB2351" s="32"/>
      <c r="AC2351" s="32"/>
      <c r="AD2351" s="32"/>
      <c r="AE2351" s="32"/>
      <c r="AR2351" s="208" t="s">
        <v>112</v>
      </c>
      <c r="AT2351" s="208" t="s">
        <v>108</v>
      </c>
      <c r="AU2351" s="208" t="s">
        <v>76</v>
      </c>
      <c r="AY2351" s="11" t="s">
        <v>113</v>
      </c>
      <c r="BE2351" s="209">
        <f>IF(N2351="základní",J2351,0)</f>
        <v>0</v>
      </c>
      <c r="BF2351" s="209">
        <f>IF(N2351="snížená",J2351,0)</f>
        <v>0</v>
      </c>
      <c r="BG2351" s="209">
        <f>IF(N2351="zákl. přenesená",J2351,0)</f>
        <v>0</v>
      </c>
      <c r="BH2351" s="209">
        <f>IF(N2351="sníž. přenesená",J2351,0)</f>
        <v>0</v>
      </c>
      <c r="BI2351" s="209">
        <f>IF(N2351="nulová",J2351,0)</f>
        <v>0</v>
      </c>
      <c r="BJ2351" s="11" t="s">
        <v>84</v>
      </c>
      <c r="BK2351" s="209">
        <f>ROUND(I2351*H2351,2)</f>
        <v>0</v>
      </c>
      <c r="BL2351" s="11" t="s">
        <v>112</v>
      </c>
      <c r="BM2351" s="208" t="s">
        <v>4027</v>
      </c>
    </row>
    <row r="2352" s="2" customFormat="1">
      <c r="A2352" s="32"/>
      <c r="B2352" s="33"/>
      <c r="C2352" s="34"/>
      <c r="D2352" s="210" t="s">
        <v>115</v>
      </c>
      <c r="E2352" s="34"/>
      <c r="F2352" s="211" t="s">
        <v>4028</v>
      </c>
      <c r="G2352" s="34"/>
      <c r="H2352" s="34"/>
      <c r="I2352" s="134"/>
      <c r="J2352" s="34"/>
      <c r="K2352" s="34"/>
      <c r="L2352" s="38"/>
      <c r="M2352" s="212"/>
      <c r="N2352" s="213"/>
      <c r="O2352" s="85"/>
      <c r="P2352" s="85"/>
      <c r="Q2352" s="85"/>
      <c r="R2352" s="85"/>
      <c r="S2352" s="85"/>
      <c r="T2352" s="86"/>
      <c r="U2352" s="32"/>
      <c r="V2352" s="32"/>
      <c r="W2352" s="32"/>
      <c r="X2352" s="32"/>
      <c r="Y2352" s="32"/>
      <c r="Z2352" s="32"/>
      <c r="AA2352" s="32"/>
      <c r="AB2352" s="32"/>
      <c r="AC2352" s="32"/>
      <c r="AD2352" s="32"/>
      <c r="AE2352" s="32"/>
      <c r="AT2352" s="11" t="s">
        <v>115</v>
      </c>
      <c r="AU2352" s="11" t="s">
        <v>76</v>
      </c>
    </row>
    <row r="2353" s="2" customFormat="1">
      <c r="A2353" s="32"/>
      <c r="B2353" s="33"/>
      <c r="C2353" s="34"/>
      <c r="D2353" s="210" t="s">
        <v>117</v>
      </c>
      <c r="E2353" s="34"/>
      <c r="F2353" s="214" t="s">
        <v>4003</v>
      </c>
      <c r="G2353" s="34"/>
      <c r="H2353" s="34"/>
      <c r="I2353" s="134"/>
      <c r="J2353" s="34"/>
      <c r="K2353" s="34"/>
      <c r="L2353" s="38"/>
      <c r="M2353" s="212"/>
      <c r="N2353" s="213"/>
      <c r="O2353" s="85"/>
      <c r="P2353" s="85"/>
      <c r="Q2353" s="85"/>
      <c r="R2353" s="85"/>
      <c r="S2353" s="85"/>
      <c r="T2353" s="86"/>
      <c r="U2353" s="32"/>
      <c r="V2353" s="32"/>
      <c r="W2353" s="32"/>
      <c r="X2353" s="32"/>
      <c r="Y2353" s="32"/>
      <c r="Z2353" s="32"/>
      <c r="AA2353" s="32"/>
      <c r="AB2353" s="32"/>
      <c r="AC2353" s="32"/>
      <c r="AD2353" s="32"/>
      <c r="AE2353" s="32"/>
      <c r="AT2353" s="11" t="s">
        <v>117</v>
      </c>
      <c r="AU2353" s="11" t="s">
        <v>76</v>
      </c>
    </row>
    <row r="2354" s="2" customFormat="1" ht="16.5" customHeight="1">
      <c r="A2354" s="32"/>
      <c r="B2354" s="33"/>
      <c r="C2354" s="196" t="s">
        <v>4029</v>
      </c>
      <c r="D2354" s="196" t="s">
        <v>108</v>
      </c>
      <c r="E2354" s="197" t="s">
        <v>4030</v>
      </c>
      <c r="F2354" s="198" t="s">
        <v>4031</v>
      </c>
      <c r="G2354" s="199" t="s">
        <v>121</v>
      </c>
      <c r="H2354" s="200">
        <v>10</v>
      </c>
      <c r="I2354" s="201"/>
      <c r="J2354" s="202">
        <f>ROUND(I2354*H2354,2)</f>
        <v>0</v>
      </c>
      <c r="K2354" s="203"/>
      <c r="L2354" s="38"/>
      <c r="M2354" s="204" t="s">
        <v>1</v>
      </c>
      <c r="N2354" s="205" t="s">
        <v>41</v>
      </c>
      <c r="O2354" s="85"/>
      <c r="P2354" s="206">
        <f>O2354*H2354</f>
        <v>0</v>
      </c>
      <c r="Q2354" s="206">
        <v>0</v>
      </c>
      <c r="R2354" s="206">
        <f>Q2354*H2354</f>
        <v>0</v>
      </c>
      <c r="S2354" s="206">
        <v>0</v>
      </c>
      <c r="T2354" s="207">
        <f>S2354*H2354</f>
        <v>0</v>
      </c>
      <c r="U2354" s="32"/>
      <c r="V2354" s="32"/>
      <c r="W2354" s="32"/>
      <c r="X2354" s="32"/>
      <c r="Y2354" s="32"/>
      <c r="Z2354" s="32"/>
      <c r="AA2354" s="32"/>
      <c r="AB2354" s="32"/>
      <c r="AC2354" s="32"/>
      <c r="AD2354" s="32"/>
      <c r="AE2354" s="32"/>
      <c r="AR2354" s="208" t="s">
        <v>112</v>
      </c>
      <c r="AT2354" s="208" t="s">
        <v>108</v>
      </c>
      <c r="AU2354" s="208" t="s">
        <v>76</v>
      </c>
      <c r="AY2354" s="11" t="s">
        <v>113</v>
      </c>
      <c r="BE2354" s="209">
        <f>IF(N2354="základní",J2354,0)</f>
        <v>0</v>
      </c>
      <c r="BF2354" s="209">
        <f>IF(N2354="snížená",J2354,0)</f>
        <v>0</v>
      </c>
      <c r="BG2354" s="209">
        <f>IF(N2354="zákl. přenesená",J2354,0)</f>
        <v>0</v>
      </c>
      <c r="BH2354" s="209">
        <f>IF(N2354="sníž. přenesená",J2354,0)</f>
        <v>0</v>
      </c>
      <c r="BI2354" s="209">
        <f>IF(N2354="nulová",J2354,0)</f>
        <v>0</v>
      </c>
      <c r="BJ2354" s="11" t="s">
        <v>84</v>
      </c>
      <c r="BK2354" s="209">
        <f>ROUND(I2354*H2354,2)</f>
        <v>0</v>
      </c>
      <c r="BL2354" s="11" t="s">
        <v>112</v>
      </c>
      <c r="BM2354" s="208" t="s">
        <v>4032</v>
      </c>
    </row>
    <row r="2355" s="2" customFormat="1">
      <c r="A2355" s="32"/>
      <c r="B2355" s="33"/>
      <c r="C2355" s="34"/>
      <c r="D2355" s="210" t="s">
        <v>115</v>
      </c>
      <c r="E2355" s="34"/>
      <c r="F2355" s="211" t="s">
        <v>4033</v>
      </c>
      <c r="G2355" s="34"/>
      <c r="H2355" s="34"/>
      <c r="I2355" s="134"/>
      <c r="J2355" s="34"/>
      <c r="K2355" s="34"/>
      <c r="L2355" s="38"/>
      <c r="M2355" s="212"/>
      <c r="N2355" s="213"/>
      <c r="O2355" s="85"/>
      <c r="P2355" s="85"/>
      <c r="Q2355" s="85"/>
      <c r="R2355" s="85"/>
      <c r="S2355" s="85"/>
      <c r="T2355" s="86"/>
      <c r="U2355" s="32"/>
      <c r="V2355" s="32"/>
      <c r="W2355" s="32"/>
      <c r="X2355" s="32"/>
      <c r="Y2355" s="32"/>
      <c r="Z2355" s="32"/>
      <c r="AA2355" s="32"/>
      <c r="AB2355" s="32"/>
      <c r="AC2355" s="32"/>
      <c r="AD2355" s="32"/>
      <c r="AE2355" s="32"/>
      <c r="AT2355" s="11" t="s">
        <v>115</v>
      </c>
      <c r="AU2355" s="11" t="s">
        <v>76</v>
      </c>
    </row>
    <row r="2356" s="2" customFormat="1">
      <c r="A2356" s="32"/>
      <c r="B2356" s="33"/>
      <c r="C2356" s="34"/>
      <c r="D2356" s="210" t="s">
        <v>117</v>
      </c>
      <c r="E2356" s="34"/>
      <c r="F2356" s="214" t="s">
        <v>4003</v>
      </c>
      <c r="G2356" s="34"/>
      <c r="H2356" s="34"/>
      <c r="I2356" s="134"/>
      <c r="J2356" s="34"/>
      <c r="K2356" s="34"/>
      <c r="L2356" s="38"/>
      <c r="M2356" s="212"/>
      <c r="N2356" s="213"/>
      <c r="O2356" s="85"/>
      <c r="P2356" s="85"/>
      <c r="Q2356" s="85"/>
      <c r="R2356" s="85"/>
      <c r="S2356" s="85"/>
      <c r="T2356" s="86"/>
      <c r="U2356" s="32"/>
      <c r="V2356" s="32"/>
      <c r="W2356" s="32"/>
      <c r="X2356" s="32"/>
      <c r="Y2356" s="32"/>
      <c r="Z2356" s="32"/>
      <c r="AA2356" s="32"/>
      <c r="AB2356" s="32"/>
      <c r="AC2356" s="32"/>
      <c r="AD2356" s="32"/>
      <c r="AE2356" s="32"/>
      <c r="AT2356" s="11" t="s">
        <v>117</v>
      </c>
      <c r="AU2356" s="11" t="s">
        <v>76</v>
      </c>
    </row>
    <row r="2357" s="2" customFormat="1" ht="16.5" customHeight="1">
      <c r="A2357" s="32"/>
      <c r="B2357" s="33"/>
      <c r="C2357" s="196" t="s">
        <v>4034</v>
      </c>
      <c r="D2357" s="196" t="s">
        <v>108</v>
      </c>
      <c r="E2357" s="197" t="s">
        <v>4035</v>
      </c>
      <c r="F2357" s="198" t="s">
        <v>4036</v>
      </c>
      <c r="G2357" s="199" t="s">
        <v>121</v>
      </c>
      <c r="H2357" s="200">
        <v>70</v>
      </c>
      <c r="I2357" s="201"/>
      <c r="J2357" s="202">
        <f>ROUND(I2357*H2357,2)</f>
        <v>0</v>
      </c>
      <c r="K2357" s="203"/>
      <c r="L2357" s="38"/>
      <c r="M2357" s="204" t="s">
        <v>1</v>
      </c>
      <c r="N2357" s="205" t="s">
        <v>41</v>
      </c>
      <c r="O2357" s="85"/>
      <c r="P2357" s="206">
        <f>O2357*H2357</f>
        <v>0</v>
      </c>
      <c r="Q2357" s="206">
        <v>0</v>
      </c>
      <c r="R2357" s="206">
        <f>Q2357*H2357</f>
        <v>0</v>
      </c>
      <c r="S2357" s="206">
        <v>0</v>
      </c>
      <c r="T2357" s="207">
        <f>S2357*H2357</f>
        <v>0</v>
      </c>
      <c r="U2357" s="32"/>
      <c r="V2357" s="32"/>
      <c r="W2357" s="32"/>
      <c r="X2357" s="32"/>
      <c r="Y2357" s="32"/>
      <c r="Z2357" s="32"/>
      <c r="AA2357" s="32"/>
      <c r="AB2357" s="32"/>
      <c r="AC2357" s="32"/>
      <c r="AD2357" s="32"/>
      <c r="AE2357" s="32"/>
      <c r="AR2357" s="208" t="s">
        <v>112</v>
      </c>
      <c r="AT2357" s="208" t="s">
        <v>108</v>
      </c>
      <c r="AU2357" s="208" t="s">
        <v>76</v>
      </c>
      <c r="AY2357" s="11" t="s">
        <v>113</v>
      </c>
      <c r="BE2357" s="209">
        <f>IF(N2357="základní",J2357,0)</f>
        <v>0</v>
      </c>
      <c r="BF2357" s="209">
        <f>IF(N2357="snížená",J2357,0)</f>
        <v>0</v>
      </c>
      <c r="BG2357" s="209">
        <f>IF(N2357="zákl. přenesená",J2357,0)</f>
        <v>0</v>
      </c>
      <c r="BH2357" s="209">
        <f>IF(N2357="sníž. přenesená",J2357,0)</f>
        <v>0</v>
      </c>
      <c r="BI2357" s="209">
        <f>IF(N2357="nulová",J2357,0)</f>
        <v>0</v>
      </c>
      <c r="BJ2357" s="11" t="s">
        <v>84</v>
      </c>
      <c r="BK2357" s="209">
        <f>ROUND(I2357*H2357,2)</f>
        <v>0</v>
      </c>
      <c r="BL2357" s="11" t="s">
        <v>112</v>
      </c>
      <c r="BM2357" s="208" t="s">
        <v>4037</v>
      </c>
    </row>
    <row r="2358" s="2" customFormat="1">
      <c r="A2358" s="32"/>
      <c r="B2358" s="33"/>
      <c r="C2358" s="34"/>
      <c r="D2358" s="210" t="s">
        <v>115</v>
      </c>
      <c r="E2358" s="34"/>
      <c r="F2358" s="211" t="s">
        <v>4038</v>
      </c>
      <c r="G2358" s="34"/>
      <c r="H2358" s="34"/>
      <c r="I2358" s="134"/>
      <c r="J2358" s="34"/>
      <c r="K2358" s="34"/>
      <c r="L2358" s="38"/>
      <c r="M2358" s="212"/>
      <c r="N2358" s="213"/>
      <c r="O2358" s="85"/>
      <c r="P2358" s="85"/>
      <c r="Q2358" s="85"/>
      <c r="R2358" s="85"/>
      <c r="S2358" s="85"/>
      <c r="T2358" s="86"/>
      <c r="U2358" s="32"/>
      <c r="V2358" s="32"/>
      <c r="W2358" s="32"/>
      <c r="X2358" s="32"/>
      <c r="Y2358" s="32"/>
      <c r="Z2358" s="32"/>
      <c r="AA2358" s="32"/>
      <c r="AB2358" s="32"/>
      <c r="AC2358" s="32"/>
      <c r="AD2358" s="32"/>
      <c r="AE2358" s="32"/>
      <c r="AT2358" s="11" t="s">
        <v>115</v>
      </c>
      <c r="AU2358" s="11" t="s">
        <v>76</v>
      </c>
    </row>
    <row r="2359" s="2" customFormat="1">
      <c r="A2359" s="32"/>
      <c r="B2359" s="33"/>
      <c r="C2359" s="34"/>
      <c r="D2359" s="210" t="s">
        <v>117</v>
      </c>
      <c r="E2359" s="34"/>
      <c r="F2359" s="214" t="s">
        <v>4039</v>
      </c>
      <c r="G2359" s="34"/>
      <c r="H2359" s="34"/>
      <c r="I2359" s="134"/>
      <c r="J2359" s="34"/>
      <c r="K2359" s="34"/>
      <c r="L2359" s="38"/>
      <c r="M2359" s="212"/>
      <c r="N2359" s="213"/>
      <c r="O2359" s="85"/>
      <c r="P2359" s="85"/>
      <c r="Q2359" s="85"/>
      <c r="R2359" s="85"/>
      <c r="S2359" s="85"/>
      <c r="T2359" s="86"/>
      <c r="U2359" s="32"/>
      <c r="V2359" s="32"/>
      <c r="W2359" s="32"/>
      <c r="X2359" s="32"/>
      <c r="Y2359" s="32"/>
      <c r="Z2359" s="32"/>
      <c r="AA2359" s="32"/>
      <c r="AB2359" s="32"/>
      <c r="AC2359" s="32"/>
      <c r="AD2359" s="32"/>
      <c r="AE2359" s="32"/>
      <c r="AT2359" s="11" t="s">
        <v>117</v>
      </c>
      <c r="AU2359" s="11" t="s">
        <v>76</v>
      </c>
    </row>
    <row r="2360" s="2" customFormat="1" ht="16.5" customHeight="1">
      <c r="A2360" s="32"/>
      <c r="B2360" s="33"/>
      <c r="C2360" s="196" t="s">
        <v>4040</v>
      </c>
      <c r="D2360" s="196" t="s">
        <v>108</v>
      </c>
      <c r="E2360" s="197" t="s">
        <v>4041</v>
      </c>
      <c r="F2360" s="198" t="s">
        <v>4042</v>
      </c>
      <c r="G2360" s="199" t="s">
        <v>121</v>
      </c>
      <c r="H2360" s="200">
        <v>35</v>
      </c>
      <c r="I2360" s="201"/>
      <c r="J2360" s="202">
        <f>ROUND(I2360*H2360,2)</f>
        <v>0</v>
      </c>
      <c r="K2360" s="203"/>
      <c r="L2360" s="38"/>
      <c r="M2360" s="204" t="s">
        <v>1</v>
      </c>
      <c r="N2360" s="205" t="s">
        <v>41</v>
      </c>
      <c r="O2360" s="85"/>
      <c r="P2360" s="206">
        <f>O2360*H2360</f>
        <v>0</v>
      </c>
      <c r="Q2360" s="206">
        <v>0</v>
      </c>
      <c r="R2360" s="206">
        <f>Q2360*H2360</f>
        <v>0</v>
      </c>
      <c r="S2360" s="206">
        <v>0</v>
      </c>
      <c r="T2360" s="207">
        <f>S2360*H2360</f>
        <v>0</v>
      </c>
      <c r="U2360" s="32"/>
      <c r="V2360" s="32"/>
      <c r="W2360" s="32"/>
      <c r="X2360" s="32"/>
      <c r="Y2360" s="32"/>
      <c r="Z2360" s="32"/>
      <c r="AA2360" s="32"/>
      <c r="AB2360" s="32"/>
      <c r="AC2360" s="32"/>
      <c r="AD2360" s="32"/>
      <c r="AE2360" s="32"/>
      <c r="AR2360" s="208" t="s">
        <v>112</v>
      </c>
      <c r="AT2360" s="208" t="s">
        <v>108</v>
      </c>
      <c r="AU2360" s="208" t="s">
        <v>76</v>
      </c>
      <c r="AY2360" s="11" t="s">
        <v>113</v>
      </c>
      <c r="BE2360" s="209">
        <f>IF(N2360="základní",J2360,0)</f>
        <v>0</v>
      </c>
      <c r="BF2360" s="209">
        <f>IF(N2360="snížená",J2360,0)</f>
        <v>0</v>
      </c>
      <c r="BG2360" s="209">
        <f>IF(N2360="zákl. přenesená",J2360,0)</f>
        <v>0</v>
      </c>
      <c r="BH2360" s="209">
        <f>IF(N2360="sníž. přenesená",J2360,0)</f>
        <v>0</v>
      </c>
      <c r="BI2360" s="209">
        <f>IF(N2360="nulová",J2360,0)</f>
        <v>0</v>
      </c>
      <c r="BJ2360" s="11" t="s">
        <v>84</v>
      </c>
      <c r="BK2360" s="209">
        <f>ROUND(I2360*H2360,2)</f>
        <v>0</v>
      </c>
      <c r="BL2360" s="11" t="s">
        <v>112</v>
      </c>
      <c r="BM2360" s="208" t="s">
        <v>4043</v>
      </c>
    </row>
    <row r="2361" s="2" customFormat="1">
      <c r="A2361" s="32"/>
      <c r="B2361" s="33"/>
      <c r="C2361" s="34"/>
      <c r="D2361" s="210" t="s">
        <v>115</v>
      </c>
      <c r="E2361" s="34"/>
      <c r="F2361" s="211" t="s">
        <v>4044</v>
      </c>
      <c r="G2361" s="34"/>
      <c r="H2361" s="34"/>
      <c r="I2361" s="134"/>
      <c r="J2361" s="34"/>
      <c r="K2361" s="34"/>
      <c r="L2361" s="38"/>
      <c r="M2361" s="212"/>
      <c r="N2361" s="213"/>
      <c r="O2361" s="85"/>
      <c r="P2361" s="85"/>
      <c r="Q2361" s="85"/>
      <c r="R2361" s="85"/>
      <c r="S2361" s="85"/>
      <c r="T2361" s="86"/>
      <c r="U2361" s="32"/>
      <c r="V2361" s="32"/>
      <c r="W2361" s="32"/>
      <c r="X2361" s="32"/>
      <c r="Y2361" s="32"/>
      <c r="Z2361" s="32"/>
      <c r="AA2361" s="32"/>
      <c r="AB2361" s="32"/>
      <c r="AC2361" s="32"/>
      <c r="AD2361" s="32"/>
      <c r="AE2361" s="32"/>
      <c r="AT2361" s="11" t="s">
        <v>115</v>
      </c>
      <c r="AU2361" s="11" t="s">
        <v>76</v>
      </c>
    </row>
    <row r="2362" s="2" customFormat="1">
      <c r="A2362" s="32"/>
      <c r="B2362" s="33"/>
      <c r="C2362" s="34"/>
      <c r="D2362" s="210" t="s">
        <v>117</v>
      </c>
      <c r="E2362" s="34"/>
      <c r="F2362" s="214" t="s">
        <v>4039</v>
      </c>
      <c r="G2362" s="34"/>
      <c r="H2362" s="34"/>
      <c r="I2362" s="134"/>
      <c r="J2362" s="34"/>
      <c r="K2362" s="34"/>
      <c r="L2362" s="38"/>
      <c r="M2362" s="212"/>
      <c r="N2362" s="213"/>
      <c r="O2362" s="85"/>
      <c r="P2362" s="85"/>
      <c r="Q2362" s="85"/>
      <c r="R2362" s="85"/>
      <c r="S2362" s="85"/>
      <c r="T2362" s="86"/>
      <c r="U2362" s="32"/>
      <c r="V2362" s="32"/>
      <c r="W2362" s="32"/>
      <c r="X2362" s="32"/>
      <c r="Y2362" s="32"/>
      <c r="Z2362" s="32"/>
      <c r="AA2362" s="32"/>
      <c r="AB2362" s="32"/>
      <c r="AC2362" s="32"/>
      <c r="AD2362" s="32"/>
      <c r="AE2362" s="32"/>
      <c r="AT2362" s="11" t="s">
        <v>117</v>
      </c>
      <c r="AU2362" s="11" t="s">
        <v>76</v>
      </c>
    </row>
    <row r="2363" s="2" customFormat="1" ht="16.5" customHeight="1">
      <c r="A2363" s="32"/>
      <c r="B2363" s="33"/>
      <c r="C2363" s="196" t="s">
        <v>4045</v>
      </c>
      <c r="D2363" s="196" t="s">
        <v>108</v>
      </c>
      <c r="E2363" s="197" t="s">
        <v>4046</v>
      </c>
      <c r="F2363" s="198" t="s">
        <v>4047</v>
      </c>
      <c r="G2363" s="199" t="s">
        <v>121</v>
      </c>
      <c r="H2363" s="200">
        <v>10</v>
      </c>
      <c r="I2363" s="201"/>
      <c r="J2363" s="202">
        <f>ROUND(I2363*H2363,2)</f>
        <v>0</v>
      </c>
      <c r="K2363" s="203"/>
      <c r="L2363" s="38"/>
      <c r="M2363" s="204" t="s">
        <v>1</v>
      </c>
      <c r="N2363" s="205" t="s">
        <v>41</v>
      </c>
      <c r="O2363" s="85"/>
      <c r="P2363" s="206">
        <f>O2363*H2363</f>
        <v>0</v>
      </c>
      <c r="Q2363" s="206">
        <v>0</v>
      </c>
      <c r="R2363" s="206">
        <f>Q2363*H2363</f>
        <v>0</v>
      </c>
      <c r="S2363" s="206">
        <v>0</v>
      </c>
      <c r="T2363" s="207">
        <f>S2363*H2363</f>
        <v>0</v>
      </c>
      <c r="U2363" s="32"/>
      <c r="V2363" s="32"/>
      <c r="W2363" s="32"/>
      <c r="X2363" s="32"/>
      <c r="Y2363" s="32"/>
      <c r="Z2363" s="32"/>
      <c r="AA2363" s="32"/>
      <c r="AB2363" s="32"/>
      <c r="AC2363" s="32"/>
      <c r="AD2363" s="32"/>
      <c r="AE2363" s="32"/>
      <c r="AR2363" s="208" t="s">
        <v>112</v>
      </c>
      <c r="AT2363" s="208" t="s">
        <v>108</v>
      </c>
      <c r="AU2363" s="208" t="s">
        <v>76</v>
      </c>
      <c r="AY2363" s="11" t="s">
        <v>113</v>
      </c>
      <c r="BE2363" s="209">
        <f>IF(N2363="základní",J2363,0)</f>
        <v>0</v>
      </c>
      <c r="BF2363" s="209">
        <f>IF(N2363="snížená",J2363,0)</f>
        <v>0</v>
      </c>
      <c r="BG2363" s="209">
        <f>IF(N2363="zákl. přenesená",J2363,0)</f>
        <v>0</v>
      </c>
      <c r="BH2363" s="209">
        <f>IF(N2363="sníž. přenesená",J2363,0)</f>
        <v>0</v>
      </c>
      <c r="BI2363" s="209">
        <f>IF(N2363="nulová",J2363,0)</f>
        <v>0</v>
      </c>
      <c r="BJ2363" s="11" t="s">
        <v>84</v>
      </c>
      <c r="BK2363" s="209">
        <f>ROUND(I2363*H2363,2)</f>
        <v>0</v>
      </c>
      <c r="BL2363" s="11" t="s">
        <v>112</v>
      </c>
      <c r="BM2363" s="208" t="s">
        <v>4048</v>
      </c>
    </row>
    <row r="2364" s="2" customFormat="1">
      <c r="A2364" s="32"/>
      <c r="B2364" s="33"/>
      <c r="C2364" s="34"/>
      <c r="D2364" s="210" t="s">
        <v>115</v>
      </c>
      <c r="E2364" s="34"/>
      <c r="F2364" s="211" t="s">
        <v>4049</v>
      </c>
      <c r="G2364" s="34"/>
      <c r="H2364" s="34"/>
      <c r="I2364" s="134"/>
      <c r="J2364" s="34"/>
      <c r="K2364" s="34"/>
      <c r="L2364" s="38"/>
      <c r="M2364" s="212"/>
      <c r="N2364" s="213"/>
      <c r="O2364" s="85"/>
      <c r="P2364" s="85"/>
      <c r="Q2364" s="85"/>
      <c r="R2364" s="85"/>
      <c r="S2364" s="85"/>
      <c r="T2364" s="86"/>
      <c r="U2364" s="32"/>
      <c r="V2364" s="32"/>
      <c r="W2364" s="32"/>
      <c r="X2364" s="32"/>
      <c r="Y2364" s="32"/>
      <c r="Z2364" s="32"/>
      <c r="AA2364" s="32"/>
      <c r="AB2364" s="32"/>
      <c r="AC2364" s="32"/>
      <c r="AD2364" s="32"/>
      <c r="AE2364" s="32"/>
      <c r="AT2364" s="11" t="s">
        <v>115</v>
      </c>
      <c r="AU2364" s="11" t="s">
        <v>76</v>
      </c>
    </row>
    <row r="2365" s="2" customFormat="1">
      <c r="A2365" s="32"/>
      <c r="B2365" s="33"/>
      <c r="C2365" s="34"/>
      <c r="D2365" s="210" t="s">
        <v>117</v>
      </c>
      <c r="E2365" s="34"/>
      <c r="F2365" s="214" t="s">
        <v>4039</v>
      </c>
      <c r="G2365" s="34"/>
      <c r="H2365" s="34"/>
      <c r="I2365" s="134"/>
      <c r="J2365" s="34"/>
      <c r="K2365" s="34"/>
      <c r="L2365" s="38"/>
      <c r="M2365" s="212"/>
      <c r="N2365" s="213"/>
      <c r="O2365" s="85"/>
      <c r="P2365" s="85"/>
      <c r="Q2365" s="85"/>
      <c r="R2365" s="85"/>
      <c r="S2365" s="85"/>
      <c r="T2365" s="86"/>
      <c r="U2365" s="32"/>
      <c r="V2365" s="32"/>
      <c r="W2365" s="32"/>
      <c r="X2365" s="32"/>
      <c r="Y2365" s="32"/>
      <c r="Z2365" s="32"/>
      <c r="AA2365" s="32"/>
      <c r="AB2365" s="32"/>
      <c r="AC2365" s="32"/>
      <c r="AD2365" s="32"/>
      <c r="AE2365" s="32"/>
      <c r="AT2365" s="11" t="s">
        <v>117</v>
      </c>
      <c r="AU2365" s="11" t="s">
        <v>76</v>
      </c>
    </row>
    <row r="2366" s="2" customFormat="1" ht="16.5" customHeight="1">
      <c r="A2366" s="32"/>
      <c r="B2366" s="33"/>
      <c r="C2366" s="196" t="s">
        <v>4050</v>
      </c>
      <c r="D2366" s="196" t="s">
        <v>108</v>
      </c>
      <c r="E2366" s="197" t="s">
        <v>4051</v>
      </c>
      <c r="F2366" s="198" t="s">
        <v>4052</v>
      </c>
      <c r="G2366" s="199" t="s">
        <v>121</v>
      </c>
      <c r="H2366" s="200">
        <v>50</v>
      </c>
      <c r="I2366" s="201"/>
      <c r="J2366" s="202">
        <f>ROUND(I2366*H2366,2)</f>
        <v>0</v>
      </c>
      <c r="K2366" s="203"/>
      <c r="L2366" s="38"/>
      <c r="M2366" s="204" t="s">
        <v>1</v>
      </c>
      <c r="N2366" s="205" t="s">
        <v>41</v>
      </c>
      <c r="O2366" s="85"/>
      <c r="P2366" s="206">
        <f>O2366*H2366</f>
        <v>0</v>
      </c>
      <c r="Q2366" s="206">
        <v>0</v>
      </c>
      <c r="R2366" s="206">
        <f>Q2366*H2366</f>
        <v>0</v>
      </c>
      <c r="S2366" s="206">
        <v>0</v>
      </c>
      <c r="T2366" s="207">
        <f>S2366*H2366</f>
        <v>0</v>
      </c>
      <c r="U2366" s="32"/>
      <c r="V2366" s="32"/>
      <c r="W2366" s="32"/>
      <c r="X2366" s="32"/>
      <c r="Y2366" s="32"/>
      <c r="Z2366" s="32"/>
      <c r="AA2366" s="32"/>
      <c r="AB2366" s="32"/>
      <c r="AC2366" s="32"/>
      <c r="AD2366" s="32"/>
      <c r="AE2366" s="32"/>
      <c r="AR2366" s="208" t="s">
        <v>112</v>
      </c>
      <c r="AT2366" s="208" t="s">
        <v>108</v>
      </c>
      <c r="AU2366" s="208" t="s">
        <v>76</v>
      </c>
      <c r="AY2366" s="11" t="s">
        <v>113</v>
      </c>
      <c r="BE2366" s="209">
        <f>IF(N2366="základní",J2366,0)</f>
        <v>0</v>
      </c>
      <c r="BF2366" s="209">
        <f>IF(N2366="snížená",J2366,0)</f>
        <v>0</v>
      </c>
      <c r="BG2366" s="209">
        <f>IF(N2366="zákl. přenesená",J2366,0)</f>
        <v>0</v>
      </c>
      <c r="BH2366" s="209">
        <f>IF(N2366="sníž. přenesená",J2366,0)</f>
        <v>0</v>
      </c>
      <c r="BI2366" s="209">
        <f>IF(N2366="nulová",J2366,0)</f>
        <v>0</v>
      </c>
      <c r="BJ2366" s="11" t="s">
        <v>84</v>
      </c>
      <c r="BK2366" s="209">
        <f>ROUND(I2366*H2366,2)</f>
        <v>0</v>
      </c>
      <c r="BL2366" s="11" t="s">
        <v>112</v>
      </c>
      <c r="BM2366" s="208" t="s">
        <v>4053</v>
      </c>
    </row>
    <row r="2367" s="2" customFormat="1">
      <c r="A2367" s="32"/>
      <c r="B2367" s="33"/>
      <c r="C2367" s="34"/>
      <c r="D2367" s="210" t="s">
        <v>115</v>
      </c>
      <c r="E2367" s="34"/>
      <c r="F2367" s="211" t="s">
        <v>4054</v>
      </c>
      <c r="G2367" s="34"/>
      <c r="H2367" s="34"/>
      <c r="I2367" s="134"/>
      <c r="J2367" s="34"/>
      <c r="K2367" s="34"/>
      <c r="L2367" s="38"/>
      <c r="M2367" s="212"/>
      <c r="N2367" s="213"/>
      <c r="O2367" s="85"/>
      <c r="P2367" s="85"/>
      <c r="Q2367" s="85"/>
      <c r="R2367" s="85"/>
      <c r="S2367" s="85"/>
      <c r="T2367" s="86"/>
      <c r="U2367" s="32"/>
      <c r="V2367" s="32"/>
      <c r="W2367" s="32"/>
      <c r="X2367" s="32"/>
      <c r="Y2367" s="32"/>
      <c r="Z2367" s="32"/>
      <c r="AA2367" s="32"/>
      <c r="AB2367" s="32"/>
      <c r="AC2367" s="32"/>
      <c r="AD2367" s="32"/>
      <c r="AE2367" s="32"/>
      <c r="AT2367" s="11" t="s">
        <v>115</v>
      </c>
      <c r="AU2367" s="11" t="s">
        <v>76</v>
      </c>
    </row>
    <row r="2368" s="2" customFormat="1">
      <c r="A2368" s="32"/>
      <c r="B2368" s="33"/>
      <c r="C2368" s="34"/>
      <c r="D2368" s="210" t="s">
        <v>117</v>
      </c>
      <c r="E2368" s="34"/>
      <c r="F2368" s="214" t="s">
        <v>4039</v>
      </c>
      <c r="G2368" s="34"/>
      <c r="H2368" s="34"/>
      <c r="I2368" s="134"/>
      <c r="J2368" s="34"/>
      <c r="K2368" s="34"/>
      <c r="L2368" s="38"/>
      <c r="M2368" s="212"/>
      <c r="N2368" s="213"/>
      <c r="O2368" s="85"/>
      <c r="P2368" s="85"/>
      <c r="Q2368" s="85"/>
      <c r="R2368" s="85"/>
      <c r="S2368" s="85"/>
      <c r="T2368" s="86"/>
      <c r="U2368" s="32"/>
      <c r="V2368" s="32"/>
      <c r="W2368" s="32"/>
      <c r="X2368" s="32"/>
      <c r="Y2368" s="32"/>
      <c r="Z2368" s="32"/>
      <c r="AA2368" s="32"/>
      <c r="AB2368" s="32"/>
      <c r="AC2368" s="32"/>
      <c r="AD2368" s="32"/>
      <c r="AE2368" s="32"/>
      <c r="AT2368" s="11" t="s">
        <v>117</v>
      </c>
      <c r="AU2368" s="11" t="s">
        <v>76</v>
      </c>
    </row>
    <row r="2369" s="2" customFormat="1" ht="16.5" customHeight="1">
      <c r="A2369" s="32"/>
      <c r="B2369" s="33"/>
      <c r="C2369" s="196" t="s">
        <v>4055</v>
      </c>
      <c r="D2369" s="196" t="s">
        <v>108</v>
      </c>
      <c r="E2369" s="197" t="s">
        <v>4056</v>
      </c>
      <c r="F2369" s="198" t="s">
        <v>4057</v>
      </c>
      <c r="G2369" s="199" t="s">
        <v>121</v>
      </c>
      <c r="H2369" s="200">
        <v>20</v>
      </c>
      <c r="I2369" s="201"/>
      <c r="J2369" s="202">
        <f>ROUND(I2369*H2369,2)</f>
        <v>0</v>
      </c>
      <c r="K2369" s="203"/>
      <c r="L2369" s="38"/>
      <c r="M2369" s="204" t="s">
        <v>1</v>
      </c>
      <c r="N2369" s="205" t="s">
        <v>41</v>
      </c>
      <c r="O2369" s="85"/>
      <c r="P2369" s="206">
        <f>O2369*H2369</f>
        <v>0</v>
      </c>
      <c r="Q2369" s="206">
        <v>0</v>
      </c>
      <c r="R2369" s="206">
        <f>Q2369*H2369</f>
        <v>0</v>
      </c>
      <c r="S2369" s="206">
        <v>0</v>
      </c>
      <c r="T2369" s="207">
        <f>S2369*H2369</f>
        <v>0</v>
      </c>
      <c r="U2369" s="32"/>
      <c r="V2369" s="32"/>
      <c r="W2369" s="32"/>
      <c r="X2369" s="32"/>
      <c r="Y2369" s="32"/>
      <c r="Z2369" s="32"/>
      <c r="AA2369" s="32"/>
      <c r="AB2369" s="32"/>
      <c r="AC2369" s="32"/>
      <c r="AD2369" s="32"/>
      <c r="AE2369" s="32"/>
      <c r="AR2369" s="208" t="s">
        <v>112</v>
      </c>
      <c r="AT2369" s="208" t="s">
        <v>108</v>
      </c>
      <c r="AU2369" s="208" t="s">
        <v>76</v>
      </c>
      <c r="AY2369" s="11" t="s">
        <v>113</v>
      </c>
      <c r="BE2369" s="209">
        <f>IF(N2369="základní",J2369,0)</f>
        <v>0</v>
      </c>
      <c r="BF2369" s="209">
        <f>IF(N2369="snížená",J2369,0)</f>
        <v>0</v>
      </c>
      <c r="BG2369" s="209">
        <f>IF(N2369="zákl. přenesená",J2369,0)</f>
        <v>0</v>
      </c>
      <c r="BH2369" s="209">
        <f>IF(N2369="sníž. přenesená",J2369,0)</f>
        <v>0</v>
      </c>
      <c r="BI2369" s="209">
        <f>IF(N2369="nulová",J2369,0)</f>
        <v>0</v>
      </c>
      <c r="BJ2369" s="11" t="s">
        <v>84</v>
      </c>
      <c r="BK2369" s="209">
        <f>ROUND(I2369*H2369,2)</f>
        <v>0</v>
      </c>
      <c r="BL2369" s="11" t="s">
        <v>112</v>
      </c>
      <c r="BM2369" s="208" t="s">
        <v>4058</v>
      </c>
    </row>
    <row r="2370" s="2" customFormat="1">
      <c r="A2370" s="32"/>
      <c r="B2370" s="33"/>
      <c r="C2370" s="34"/>
      <c r="D2370" s="210" t="s">
        <v>115</v>
      </c>
      <c r="E2370" s="34"/>
      <c r="F2370" s="211" t="s">
        <v>4059</v>
      </c>
      <c r="G2370" s="34"/>
      <c r="H2370" s="34"/>
      <c r="I2370" s="134"/>
      <c r="J2370" s="34"/>
      <c r="K2370" s="34"/>
      <c r="L2370" s="38"/>
      <c r="M2370" s="212"/>
      <c r="N2370" s="213"/>
      <c r="O2370" s="85"/>
      <c r="P2370" s="85"/>
      <c r="Q2370" s="85"/>
      <c r="R2370" s="85"/>
      <c r="S2370" s="85"/>
      <c r="T2370" s="86"/>
      <c r="U2370" s="32"/>
      <c r="V2370" s="32"/>
      <c r="W2370" s="32"/>
      <c r="X2370" s="32"/>
      <c r="Y2370" s="32"/>
      <c r="Z2370" s="32"/>
      <c r="AA2370" s="32"/>
      <c r="AB2370" s="32"/>
      <c r="AC2370" s="32"/>
      <c r="AD2370" s="32"/>
      <c r="AE2370" s="32"/>
      <c r="AT2370" s="11" t="s">
        <v>115</v>
      </c>
      <c r="AU2370" s="11" t="s">
        <v>76</v>
      </c>
    </row>
    <row r="2371" s="2" customFormat="1">
      <c r="A2371" s="32"/>
      <c r="B2371" s="33"/>
      <c r="C2371" s="34"/>
      <c r="D2371" s="210" t="s">
        <v>117</v>
      </c>
      <c r="E2371" s="34"/>
      <c r="F2371" s="214" t="s">
        <v>4039</v>
      </c>
      <c r="G2371" s="34"/>
      <c r="H2371" s="34"/>
      <c r="I2371" s="134"/>
      <c r="J2371" s="34"/>
      <c r="K2371" s="34"/>
      <c r="L2371" s="38"/>
      <c r="M2371" s="212"/>
      <c r="N2371" s="213"/>
      <c r="O2371" s="85"/>
      <c r="P2371" s="85"/>
      <c r="Q2371" s="85"/>
      <c r="R2371" s="85"/>
      <c r="S2371" s="85"/>
      <c r="T2371" s="86"/>
      <c r="U2371" s="32"/>
      <c r="V2371" s="32"/>
      <c r="W2371" s="32"/>
      <c r="X2371" s="32"/>
      <c r="Y2371" s="32"/>
      <c r="Z2371" s="32"/>
      <c r="AA2371" s="32"/>
      <c r="AB2371" s="32"/>
      <c r="AC2371" s="32"/>
      <c r="AD2371" s="32"/>
      <c r="AE2371" s="32"/>
      <c r="AT2371" s="11" t="s">
        <v>117</v>
      </c>
      <c r="AU2371" s="11" t="s">
        <v>76</v>
      </c>
    </row>
    <row r="2372" s="2" customFormat="1" ht="16.5" customHeight="1">
      <c r="A2372" s="32"/>
      <c r="B2372" s="33"/>
      <c r="C2372" s="196" t="s">
        <v>4060</v>
      </c>
      <c r="D2372" s="196" t="s">
        <v>108</v>
      </c>
      <c r="E2372" s="197" t="s">
        <v>4061</v>
      </c>
      <c r="F2372" s="198" t="s">
        <v>4062</v>
      </c>
      <c r="G2372" s="199" t="s">
        <v>121</v>
      </c>
      <c r="H2372" s="200">
        <v>10</v>
      </c>
      <c r="I2372" s="201"/>
      <c r="J2372" s="202">
        <f>ROUND(I2372*H2372,2)</f>
        <v>0</v>
      </c>
      <c r="K2372" s="203"/>
      <c r="L2372" s="38"/>
      <c r="M2372" s="204" t="s">
        <v>1</v>
      </c>
      <c r="N2372" s="205" t="s">
        <v>41</v>
      </c>
      <c r="O2372" s="85"/>
      <c r="P2372" s="206">
        <f>O2372*H2372</f>
        <v>0</v>
      </c>
      <c r="Q2372" s="206">
        <v>0</v>
      </c>
      <c r="R2372" s="206">
        <f>Q2372*H2372</f>
        <v>0</v>
      </c>
      <c r="S2372" s="206">
        <v>0</v>
      </c>
      <c r="T2372" s="207">
        <f>S2372*H2372</f>
        <v>0</v>
      </c>
      <c r="U2372" s="32"/>
      <c r="V2372" s="32"/>
      <c r="W2372" s="32"/>
      <c r="X2372" s="32"/>
      <c r="Y2372" s="32"/>
      <c r="Z2372" s="32"/>
      <c r="AA2372" s="32"/>
      <c r="AB2372" s="32"/>
      <c r="AC2372" s="32"/>
      <c r="AD2372" s="32"/>
      <c r="AE2372" s="32"/>
      <c r="AR2372" s="208" t="s">
        <v>112</v>
      </c>
      <c r="AT2372" s="208" t="s">
        <v>108</v>
      </c>
      <c r="AU2372" s="208" t="s">
        <v>76</v>
      </c>
      <c r="AY2372" s="11" t="s">
        <v>113</v>
      </c>
      <c r="BE2372" s="209">
        <f>IF(N2372="základní",J2372,0)</f>
        <v>0</v>
      </c>
      <c r="BF2372" s="209">
        <f>IF(N2372="snížená",J2372,0)</f>
        <v>0</v>
      </c>
      <c r="BG2372" s="209">
        <f>IF(N2372="zákl. přenesená",J2372,0)</f>
        <v>0</v>
      </c>
      <c r="BH2372" s="209">
        <f>IF(N2372="sníž. přenesená",J2372,0)</f>
        <v>0</v>
      </c>
      <c r="BI2372" s="209">
        <f>IF(N2372="nulová",J2372,0)</f>
        <v>0</v>
      </c>
      <c r="BJ2372" s="11" t="s">
        <v>84</v>
      </c>
      <c r="BK2372" s="209">
        <f>ROUND(I2372*H2372,2)</f>
        <v>0</v>
      </c>
      <c r="BL2372" s="11" t="s">
        <v>112</v>
      </c>
      <c r="BM2372" s="208" t="s">
        <v>4063</v>
      </c>
    </row>
    <row r="2373" s="2" customFormat="1">
      <c r="A2373" s="32"/>
      <c r="B2373" s="33"/>
      <c r="C2373" s="34"/>
      <c r="D2373" s="210" t="s">
        <v>115</v>
      </c>
      <c r="E2373" s="34"/>
      <c r="F2373" s="211" t="s">
        <v>4064</v>
      </c>
      <c r="G2373" s="34"/>
      <c r="H2373" s="34"/>
      <c r="I2373" s="134"/>
      <c r="J2373" s="34"/>
      <c r="K2373" s="34"/>
      <c r="L2373" s="38"/>
      <c r="M2373" s="212"/>
      <c r="N2373" s="213"/>
      <c r="O2373" s="85"/>
      <c r="P2373" s="85"/>
      <c r="Q2373" s="85"/>
      <c r="R2373" s="85"/>
      <c r="S2373" s="85"/>
      <c r="T2373" s="86"/>
      <c r="U2373" s="32"/>
      <c r="V2373" s="32"/>
      <c r="W2373" s="32"/>
      <c r="X2373" s="32"/>
      <c r="Y2373" s="32"/>
      <c r="Z2373" s="32"/>
      <c r="AA2373" s="32"/>
      <c r="AB2373" s="32"/>
      <c r="AC2373" s="32"/>
      <c r="AD2373" s="32"/>
      <c r="AE2373" s="32"/>
      <c r="AT2373" s="11" t="s">
        <v>115</v>
      </c>
      <c r="AU2373" s="11" t="s">
        <v>76</v>
      </c>
    </row>
    <row r="2374" s="2" customFormat="1">
      <c r="A2374" s="32"/>
      <c r="B2374" s="33"/>
      <c r="C2374" s="34"/>
      <c r="D2374" s="210" t="s">
        <v>117</v>
      </c>
      <c r="E2374" s="34"/>
      <c r="F2374" s="214" t="s">
        <v>4039</v>
      </c>
      <c r="G2374" s="34"/>
      <c r="H2374" s="34"/>
      <c r="I2374" s="134"/>
      <c r="J2374" s="34"/>
      <c r="K2374" s="34"/>
      <c r="L2374" s="38"/>
      <c r="M2374" s="212"/>
      <c r="N2374" s="213"/>
      <c r="O2374" s="85"/>
      <c r="P2374" s="85"/>
      <c r="Q2374" s="85"/>
      <c r="R2374" s="85"/>
      <c r="S2374" s="85"/>
      <c r="T2374" s="86"/>
      <c r="U2374" s="32"/>
      <c r="V2374" s="32"/>
      <c r="W2374" s="32"/>
      <c r="X2374" s="32"/>
      <c r="Y2374" s="32"/>
      <c r="Z2374" s="32"/>
      <c r="AA2374" s="32"/>
      <c r="AB2374" s="32"/>
      <c r="AC2374" s="32"/>
      <c r="AD2374" s="32"/>
      <c r="AE2374" s="32"/>
      <c r="AT2374" s="11" t="s">
        <v>117</v>
      </c>
      <c r="AU2374" s="11" t="s">
        <v>76</v>
      </c>
    </row>
    <row r="2375" s="2" customFormat="1" ht="16.5" customHeight="1">
      <c r="A2375" s="32"/>
      <c r="B2375" s="33"/>
      <c r="C2375" s="196" t="s">
        <v>4065</v>
      </c>
      <c r="D2375" s="196" t="s">
        <v>108</v>
      </c>
      <c r="E2375" s="197" t="s">
        <v>4066</v>
      </c>
      <c r="F2375" s="198" t="s">
        <v>4067</v>
      </c>
      <c r="G2375" s="199" t="s">
        <v>121</v>
      </c>
      <c r="H2375" s="200">
        <v>70</v>
      </c>
      <c r="I2375" s="201"/>
      <c r="J2375" s="202">
        <f>ROUND(I2375*H2375,2)</f>
        <v>0</v>
      </c>
      <c r="K2375" s="203"/>
      <c r="L2375" s="38"/>
      <c r="M2375" s="204" t="s">
        <v>1</v>
      </c>
      <c r="N2375" s="205" t="s">
        <v>41</v>
      </c>
      <c r="O2375" s="85"/>
      <c r="P2375" s="206">
        <f>O2375*H2375</f>
        <v>0</v>
      </c>
      <c r="Q2375" s="206">
        <v>0</v>
      </c>
      <c r="R2375" s="206">
        <f>Q2375*H2375</f>
        <v>0</v>
      </c>
      <c r="S2375" s="206">
        <v>0</v>
      </c>
      <c r="T2375" s="207">
        <f>S2375*H2375</f>
        <v>0</v>
      </c>
      <c r="U2375" s="32"/>
      <c r="V2375" s="32"/>
      <c r="W2375" s="32"/>
      <c r="X2375" s="32"/>
      <c r="Y2375" s="32"/>
      <c r="Z2375" s="32"/>
      <c r="AA2375" s="32"/>
      <c r="AB2375" s="32"/>
      <c r="AC2375" s="32"/>
      <c r="AD2375" s="32"/>
      <c r="AE2375" s="32"/>
      <c r="AR2375" s="208" t="s">
        <v>112</v>
      </c>
      <c r="AT2375" s="208" t="s">
        <v>108</v>
      </c>
      <c r="AU2375" s="208" t="s">
        <v>76</v>
      </c>
      <c r="AY2375" s="11" t="s">
        <v>113</v>
      </c>
      <c r="BE2375" s="209">
        <f>IF(N2375="základní",J2375,0)</f>
        <v>0</v>
      </c>
      <c r="BF2375" s="209">
        <f>IF(N2375="snížená",J2375,0)</f>
        <v>0</v>
      </c>
      <c r="BG2375" s="209">
        <f>IF(N2375="zákl. přenesená",J2375,0)</f>
        <v>0</v>
      </c>
      <c r="BH2375" s="209">
        <f>IF(N2375="sníž. přenesená",J2375,0)</f>
        <v>0</v>
      </c>
      <c r="BI2375" s="209">
        <f>IF(N2375="nulová",J2375,0)</f>
        <v>0</v>
      </c>
      <c r="BJ2375" s="11" t="s">
        <v>84</v>
      </c>
      <c r="BK2375" s="209">
        <f>ROUND(I2375*H2375,2)</f>
        <v>0</v>
      </c>
      <c r="BL2375" s="11" t="s">
        <v>112</v>
      </c>
      <c r="BM2375" s="208" t="s">
        <v>4068</v>
      </c>
    </row>
    <row r="2376" s="2" customFormat="1">
      <c r="A2376" s="32"/>
      <c r="B2376" s="33"/>
      <c r="C2376" s="34"/>
      <c r="D2376" s="210" t="s">
        <v>115</v>
      </c>
      <c r="E2376" s="34"/>
      <c r="F2376" s="211" t="s">
        <v>4069</v>
      </c>
      <c r="G2376" s="34"/>
      <c r="H2376" s="34"/>
      <c r="I2376" s="134"/>
      <c r="J2376" s="34"/>
      <c r="K2376" s="34"/>
      <c r="L2376" s="38"/>
      <c r="M2376" s="212"/>
      <c r="N2376" s="213"/>
      <c r="O2376" s="85"/>
      <c r="P2376" s="85"/>
      <c r="Q2376" s="85"/>
      <c r="R2376" s="85"/>
      <c r="S2376" s="85"/>
      <c r="T2376" s="86"/>
      <c r="U2376" s="32"/>
      <c r="V2376" s="32"/>
      <c r="W2376" s="32"/>
      <c r="X2376" s="32"/>
      <c r="Y2376" s="32"/>
      <c r="Z2376" s="32"/>
      <c r="AA2376" s="32"/>
      <c r="AB2376" s="32"/>
      <c r="AC2376" s="32"/>
      <c r="AD2376" s="32"/>
      <c r="AE2376" s="32"/>
      <c r="AT2376" s="11" t="s">
        <v>115</v>
      </c>
      <c r="AU2376" s="11" t="s">
        <v>76</v>
      </c>
    </row>
    <row r="2377" s="2" customFormat="1">
      <c r="A2377" s="32"/>
      <c r="B2377" s="33"/>
      <c r="C2377" s="34"/>
      <c r="D2377" s="210" t="s">
        <v>117</v>
      </c>
      <c r="E2377" s="34"/>
      <c r="F2377" s="214" t="s">
        <v>4070</v>
      </c>
      <c r="G2377" s="34"/>
      <c r="H2377" s="34"/>
      <c r="I2377" s="134"/>
      <c r="J2377" s="34"/>
      <c r="K2377" s="34"/>
      <c r="L2377" s="38"/>
      <c r="M2377" s="212"/>
      <c r="N2377" s="213"/>
      <c r="O2377" s="85"/>
      <c r="P2377" s="85"/>
      <c r="Q2377" s="85"/>
      <c r="R2377" s="85"/>
      <c r="S2377" s="85"/>
      <c r="T2377" s="86"/>
      <c r="U2377" s="32"/>
      <c r="V2377" s="32"/>
      <c r="W2377" s="32"/>
      <c r="X2377" s="32"/>
      <c r="Y2377" s="32"/>
      <c r="Z2377" s="32"/>
      <c r="AA2377" s="32"/>
      <c r="AB2377" s="32"/>
      <c r="AC2377" s="32"/>
      <c r="AD2377" s="32"/>
      <c r="AE2377" s="32"/>
      <c r="AT2377" s="11" t="s">
        <v>117</v>
      </c>
      <c r="AU2377" s="11" t="s">
        <v>76</v>
      </c>
    </row>
    <row r="2378" s="2" customFormat="1" ht="16.5" customHeight="1">
      <c r="A2378" s="32"/>
      <c r="B2378" s="33"/>
      <c r="C2378" s="196" t="s">
        <v>4071</v>
      </c>
      <c r="D2378" s="196" t="s">
        <v>108</v>
      </c>
      <c r="E2378" s="197" t="s">
        <v>4072</v>
      </c>
      <c r="F2378" s="198" t="s">
        <v>4073</v>
      </c>
      <c r="G2378" s="199" t="s">
        <v>121</v>
      </c>
      <c r="H2378" s="200">
        <v>35</v>
      </c>
      <c r="I2378" s="201"/>
      <c r="J2378" s="202">
        <f>ROUND(I2378*H2378,2)</f>
        <v>0</v>
      </c>
      <c r="K2378" s="203"/>
      <c r="L2378" s="38"/>
      <c r="M2378" s="204" t="s">
        <v>1</v>
      </c>
      <c r="N2378" s="205" t="s">
        <v>41</v>
      </c>
      <c r="O2378" s="85"/>
      <c r="P2378" s="206">
        <f>O2378*H2378</f>
        <v>0</v>
      </c>
      <c r="Q2378" s="206">
        <v>0</v>
      </c>
      <c r="R2378" s="206">
        <f>Q2378*H2378</f>
        <v>0</v>
      </c>
      <c r="S2378" s="206">
        <v>0</v>
      </c>
      <c r="T2378" s="207">
        <f>S2378*H2378</f>
        <v>0</v>
      </c>
      <c r="U2378" s="32"/>
      <c r="V2378" s="32"/>
      <c r="W2378" s="32"/>
      <c r="X2378" s="32"/>
      <c r="Y2378" s="32"/>
      <c r="Z2378" s="32"/>
      <c r="AA2378" s="32"/>
      <c r="AB2378" s="32"/>
      <c r="AC2378" s="32"/>
      <c r="AD2378" s="32"/>
      <c r="AE2378" s="32"/>
      <c r="AR2378" s="208" t="s">
        <v>112</v>
      </c>
      <c r="AT2378" s="208" t="s">
        <v>108</v>
      </c>
      <c r="AU2378" s="208" t="s">
        <v>76</v>
      </c>
      <c r="AY2378" s="11" t="s">
        <v>113</v>
      </c>
      <c r="BE2378" s="209">
        <f>IF(N2378="základní",J2378,0)</f>
        <v>0</v>
      </c>
      <c r="BF2378" s="209">
        <f>IF(N2378="snížená",J2378,0)</f>
        <v>0</v>
      </c>
      <c r="BG2378" s="209">
        <f>IF(N2378="zákl. přenesená",J2378,0)</f>
        <v>0</v>
      </c>
      <c r="BH2378" s="209">
        <f>IF(N2378="sníž. přenesená",J2378,0)</f>
        <v>0</v>
      </c>
      <c r="BI2378" s="209">
        <f>IF(N2378="nulová",J2378,0)</f>
        <v>0</v>
      </c>
      <c r="BJ2378" s="11" t="s">
        <v>84</v>
      </c>
      <c r="BK2378" s="209">
        <f>ROUND(I2378*H2378,2)</f>
        <v>0</v>
      </c>
      <c r="BL2378" s="11" t="s">
        <v>112</v>
      </c>
      <c r="BM2378" s="208" t="s">
        <v>4074</v>
      </c>
    </row>
    <row r="2379" s="2" customFormat="1">
      <c r="A2379" s="32"/>
      <c r="B2379" s="33"/>
      <c r="C2379" s="34"/>
      <c r="D2379" s="210" t="s">
        <v>115</v>
      </c>
      <c r="E2379" s="34"/>
      <c r="F2379" s="211" t="s">
        <v>4075</v>
      </c>
      <c r="G2379" s="34"/>
      <c r="H2379" s="34"/>
      <c r="I2379" s="134"/>
      <c r="J2379" s="34"/>
      <c r="K2379" s="34"/>
      <c r="L2379" s="38"/>
      <c r="M2379" s="212"/>
      <c r="N2379" s="213"/>
      <c r="O2379" s="85"/>
      <c r="P2379" s="85"/>
      <c r="Q2379" s="85"/>
      <c r="R2379" s="85"/>
      <c r="S2379" s="85"/>
      <c r="T2379" s="86"/>
      <c r="U2379" s="32"/>
      <c r="V2379" s="32"/>
      <c r="W2379" s="32"/>
      <c r="X2379" s="32"/>
      <c r="Y2379" s="32"/>
      <c r="Z2379" s="32"/>
      <c r="AA2379" s="32"/>
      <c r="AB2379" s="32"/>
      <c r="AC2379" s="32"/>
      <c r="AD2379" s="32"/>
      <c r="AE2379" s="32"/>
      <c r="AT2379" s="11" t="s">
        <v>115</v>
      </c>
      <c r="AU2379" s="11" t="s">
        <v>76</v>
      </c>
    </row>
    <row r="2380" s="2" customFormat="1">
      <c r="A2380" s="32"/>
      <c r="B2380" s="33"/>
      <c r="C2380" s="34"/>
      <c r="D2380" s="210" t="s">
        <v>117</v>
      </c>
      <c r="E2380" s="34"/>
      <c r="F2380" s="214" t="s">
        <v>4070</v>
      </c>
      <c r="G2380" s="34"/>
      <c r="H2380" s="34"/>
      <c r="I2380" s="134"/>
      <c r="J2380" s="34"/>
      <c r="K2380" s="34"/>
      <c r="L2380" s="38"/>
      <c r="M2380" s="212"/>
      <c r="N2380" s="213"/>
      <c r="O2380" s="85"/>
      <c r="P2380" s="85"/>
      <c r="Q2380" s="85"/>
      <c r="R2380" s="85"/>
      <c r="S2380" s="85"/>
      <c r="T2380" s="86"/>
      <c r="U2380" s="32"/>
      <c r="V2380" s="32"/>
      <c r="W2380" s="32"/>
      <c r="X2380" s="32"/>
      <c r="Y2380" s="32"/>
      <c r="Z2380" s="32"/>
      <c r="AA2380" s="32"/>
      <c r="AB2380" s="32"/>
      <c r="AC2380" s="32"/>
      <c r="AD2380" s="32"/>
      <c r="AE2380" s="32"/>
      <c r="AT2380" s="11" t="s">
        <v>117</v>
      </c>
      <c r="AU2380" s="11" t="s">
        <v>76</v>
      </c>
    </row>
    <row r="2381" s="2" customFormat="1" ht="16.5" customHeight="1">
      <c r="A2381" s="32"/>
      <c r="B2381" s="33"/>
      <c r="C2381" s="196" t="s">
        <v>4076</v>
      </c>
      <c r="D2381" s="196" t="s">
        <v>108</v>
      </c>
      <c r="E2381" s="197" t="s">
        <v>4077</v>
      </c>
      <c r="F2381" s="198" t="s">
        <v>4078</v>
      </c>
      <c r="G2381" s="199" t="s">
        <v>121</v>
      </c>
      <c r="H2381" s="200">
        <v>10</v>
      </c>
      <c r="I2381" s="201"/>
      <c r="J2381" s="202">
        <f>ROUND(I2381*H2381,2)</f>
        <v>0</v>
      </c>
      <c r="K2381" s="203"/>
      <c r="L2381" s="38"/>
      <c r="M2381" s="204" t="s">
        <v>1</v>
      </c>
      <c r="N2381" s="205" t="s">
        <v>41</v>
      </c>
      <c r="O2381" s="85"/>
      <c r="P2381" s="206">
        <f>O2381*H2381</f>
        <v>0</v>
      </c>
      <c r="Q2381" s="206">
        <v>0</v>
      </c>
      <c r="R2381" s="206">
        <f>Q2381*H2381</f>
        <v>0</v>
      </c>
      <c r="S2381" s="206">
        <v>0</v>
      </c>
      <c r="T2381" s="207">
        <f>S2381*H2381</f>
        <v>0</v>
      </c>
      <c r="U2381" s="32"/>
      <c r="V2381" s="32"/>
      <c r="W2381" s="32"/>
      <c r="X2381" s="32"/>
      <c r="Y2381" s="32"/>
      <c r="Z2381" s="32"/>
      <c r="AA2381" s="32"/>
      <c r="AB2381" s="32"/>
      <c r="AC2381" s="32"/>
      <c r="AD2381" s="32"/>
      <c r="AE2381" s="32"/>
      <c r="AR2381" s="208" t="s">
        <v>112</v>
      </c>
      <c r="AT2381" s="208" t="s">
        <v>108</v>
      </c>
      <c r="AU2381" s="208" t="s">
        <v>76</v>
      </c>
      <c r="AY2381" s="11" t="s">
        <v>113</v>
      </c>
      <c r="BE2381" s="209">
        <f>IF(N2381="základní",J2381,0)</f>
        <v>0</v>
      </c>
      <c r="BF2381" s="209">
        <f>IF(N2381="snížená",J2381,0)</f>
        <v>0</v>
      </c>
      <c r="BG2381" s="209">
        <f>IF(N2381="zákl. přenesená",J2381,0)</f>
        <v>0</v>
      </c>
      <c r="BH2381" s="209">
        <f>IF(N2381="sníž. přenesená",J2381,0)</f>
        <v>0</v>
      </c>
      <c r="BI2381" s="209">
        <f>IF(N2381="nulová",J2381,0)</f>
        <v>0</v>
      </c>
      <c r="BJ2381" s="11" t="s">
        <v>84</v>
      </c>
      <c r="BK2381" s="209">
        <f>ROUND(I2381*H2381,2)</f>
        <v>0</v>
      </c>
      <c r="BL2381" s="11" t="s">
        <v>112</v>
      </c>
      <c r="BM2381" s="208" t="s">
        <v>4079</v>
      </c>
    </row>
    <row r="2382" s="2" customFormat="1">
      <c r="A2382" s="32"/>
      <c r="B2382" s="33"/>
      <c r="C2382" s="34"/>
      <c r="D2382" s="210" t="s">
        <v>115</v>
      </c>
      <c r="E2382" s="34"/>
      <c r="F2382" s="211" t="s">
        <v>4080</v>
      </c>
      <c r="G2382" s="34"/>
      <c r="H2382" s="34"/>
      <c r="I2382" s="134"/>
      <c r="J2382" s="34"/>
      <c r="K2382" s="34"/>
      <c r="L2382" s="38"/>
      <c r="M2382" s="212"/>
      <c r="N2382" s="213"/>
      <c r="O2382" s="85"/>
      <c r="P2382" s="85"/>
      <c r="Q2382" s="85"/>
      <c r="R2382" s="85"/>
      <c r="S2382" s="85"/>
      <c r="T2382" s="86"/>
      <c r="U2382" s="32"/>
      <c r="V2382" s="32"/>
      <c r="W2382" s="32"/>
      <c r="X2382" s="32"/>
      <c r="Y2382" s="32"/>
      <c r="Z2382" s="32"/>
      <c r="AA2382" s="32"/>
      <c r="AB2382" s="32"/>
      <c r="AC2382" s="32"/>
      <c r="AD2382" s="32"/>
      <c r="AE2382" s="32"/>
      <c r="AT2382" s="11" t="s">
        <v>115</v>
      </c>
      <c r="AU2382" s="11" t="s">
        <v>76</v>
      </c>
    </row>
    <row r="2383" s="2" customFormat="1">
      <c r="A2383" s="32"/>
      <c r="B2383" s="33"/>
      <c r="C2383" s="34"/>
      <c r="D2383" s="210" t="s">
        <v>117</v>
      </c>
      <c r="E2383" s="34"/>
      <c r="F2383" s="214" t="s">
        <v>4070</v>
      </c>
      <c r="G2383" s="34"/>
      <c r="H2383" s="34"/>
      <c r="I2383" s="134"/>
      <c r="J2383" s="34"/>
      <c r="K2383" s="34"/>
      <c r="L2383" s="38"/>
      <c r="M2383" s="212"/>
      <c r="N2383" s="213"/>
      <c r="O2383" s="85"/>
      <c r="P2383" s="85"/>
      <c r="Q2383" s="85"/>
      <c r="R2383" s="85"/>
      <c r="S2383" s="85"/>
      <c r="T2383" s="86"/>
      <c r="U2383" s="32"/>
      <c r="V2383" s="32"/>
      <c r="W2383" s="32"/>
      <c r="X2383" s="32"/>
      <c r="Y2383" s="32"/>
      <c r="Z2383" s="32"/>
      <c r="AA2383" s="32"/>
      <c r="AB2383" s="32"/>
      <c r="AC2383" s="32"/>
      <c r="AD2383" s="32"/>
      <c r="AE2383" s="32"/>
      <c r="AT2383" s="11" t="s">
        <v>117</v>
      </c>
      <c r="AU2383" s="11" t="s">
        <v>76</v>
      </c>
    </row>
    <row r="2384" s="2" customFormat="1" ht="16.5" customHeight="1">
      <c r="A2384" s="32"/>
      <c r="B2384" s="33"/>
      <c r="C2384" s="196" t="s">
        <v>4081</v>
      </c>
      <c r="D2384" s="196" t="s">
        <v>108</v>
      </c>
      <c r="E2384" s="197" t="s">
        <v>4082</v>
      </c>
      <c r="F2384" s="198" t="s">
        <v>4083</v>
      </c>
      <c r="G2384" s="199" t="s">
        <v>121</v>
      </c>
      <c r="H2384" s="200">
        <v>50</v>
      </c>
      <c r="I2384" s="201"/>
      <c r="J2384" s="202">
        <f>ROUND(I2384*H2384,2)</f>
        <v>0</v>
      </c>
      <c r="K2384" s="203"/>
      <c r="L2384" s="38"/>
      <c r="M2384" s="204" t="s">
        <v>1</v>
      </c>
      <c r="N2384" s="205" t="s">
        <v>41</v>
      </c>
      <c r="O2384" s="85"/>
      <c r="P2384" s="206">
        <f>O2384*H2384</f>
        <v>0</v>
      </c>
      <c r="Q2384" s="206">
        <v>0</v>
      </c>
      <c r="R2384" s="206">
        <f>Q2384*H2384</f>
        <v>0</v>
      </c>
      <c r="S2384" s="206">
        <v>0</v>
      </c>
      <c r="T2384" s="207">
        <f>S2384*H2384</f>
        <v>0</v>
      </c>
      <c r="U2384" s="32"/>
      <c r="V2384" s="32"/>
      <c r="W2384" s="32"/>
      <c r="X2384" s="32"/>
      <c r="Y2384" s="32"/>
      <c r="Z2384" s="32"/>
      <c r="AA2384" s="32"/>
      <c r="AB2384" s="32"/>
      <c r="AC2384" s="32"/>
      <c r="AD2384" s="32"/>
      <c r="AE2384" s="32"/>
      <c r="AR2384" s="208" t="s">
        <v>112</v>
      </c>
      <c r="AT2384" s="208" t="s">
        <v>108</v>
      </c>
      <c r="AU2384" s="208" t="s">
        <v>76</v>
      </c>
      <c r="AY2384" s="11" t="s">
        <v>113</v>
      </c>
      <c r="BE2384" s="209">
        <f>IF(N2384="základní",J2384,0)</f>
        <v>0</v>
      </c>
      <c r="BF2384" s="209">
        <f>IF(N2384="snížená",J2384,0)</f>
        <v>0</v>
      </c>
      <c r="BG2384" s="209">
        <f>IF(N2384="zákl. přenesená",J2384,0)</f>
        <v>0</v>
      </c>
      <c r="BH2384" s="209">
        <f>IF(N2384="sníž. přenesená",J2384,0)</f>
        <v>0</v>
      </c>
      <c r="BI2384" s="209">
        <f>IF(N2384="nulová",J2384,0)</f>
        <v>0</v>
      </c>
      <c r="BJ2384" s="11" t="s">
        <v>84</v>
      </c>
      <c r="BK2384" s="209">
        <f>ROUND(I2384*H2384,2)</f>
        <v>0</v>
      </c>
      <c r="BL2384" s="11" t="s">
        <v>112</v>
      </c>
      <c r="BM2384" s="208" t="s">
        <v>4084</v>
      </c>
    </row>
    <row r="2385" s="2" customFormat="1">
      <c r="A2385" s="32"/>
      <c r="B2385" s="33"/>
      <c r="C2385" s="34"/>
      <c r="D2385" s="210" t="s">
        <v>115</v>
      </c>
      <c r="E2385" s="34"/>
      <c r="F2385" s="211" t="s">
        <v>4085</v>
      </c>
      <c r="G2385" s="34"/>
      <c r="H2385" s="34"/>
      <c r="I2385" s="134"/>
      <c r="J2385" s="34"/>
      <c r="K2385" s="34"/>
      <c r="L2385" s="38"/>
      <c r="M2385" s="212"/>
      <c r="N2385" s="213"/>
      <c r="O2385" s="85"/>
      <c r="P2385" s="85"/>
      <c r="Q2385" s="85"/>
      <c r="R2385" s="85"/>
      <c r="S2385" s="85"/>
      <c r="T2385" s="86"/>
      <c r="U2385" s="32"/>
      <c r="V2385" s="32"/>
      <c r="W2385" s="32"/>
      <c r="X2385" s="32"/>
      <c r="Y2385" s="32"/>
      <c r="Z2385" s="32"/>
      <c r="AA2385" s="32"/>
      <c r="AB2385" s="32"/>
      <c r="AC2385" s="32"/>
      <c r="AD2385" s="32"/>
      <c r="AE2385" s="32"/>
      <c r="AT2385" s="11" t="s">
        <v>115</v>
      </c>
      <c r="AU2385" s="11" t="s">
        <v>76</v>
      </c>
    </row>
    <row r="2386" s="2" customFormat="1">
      <c r="A2386" s="32"/>
      <c r="B2386" s="33"/>
      <c r="C2386" s="34"/>
      <c r="D2386" s="210" t="s">
        <v>117</v>
      </c>
      <c r="E2386" s="34"/>
      <c r="F2386" s="214" t="s">
        <v>4070</v>
      </c>
      <c r="G2386" s="34"/>
      <c r="H2386" s="34"/>
      <c r="I2386" s="134"/>
      <c r="J2386" s="34"/>
      <c r="K2386" s="34"/>
      <c r="L2386" s="38"/>
      <c r="M2386" s="212"/>
      <c r="N2386" s="213"/>
      <c r="O2386" s="85"/>
      <c r="P2386" s="85"/>
      <c r="Q2386" s="85"/>
      <c r="R2386" s="85"/>
      <c r="S2386" s="85"/>
      <c r="T2386" s="86"/>
      <c r="U2386" s="32"/>
      <c r="V2386" s="32"/>
      <c r="W2386" s="32"/>
      <c r="X2386" s="32"/>
      <c r="Y2386" s="32"/>
      <c r="Z2386" s="32"/>
      <c r="AA2386" s="32"/>
      <c r="AB2386" s="32"/>
      <c r="AC2386" s="32"/>
      <c r="AD2386" s="32"/>
      <c r="AE2386" s="32"/>
      <c r="AT2386" s="11" t="s">
        <v>117</v>
      </c>
      <c r="AU2386" s="11" t="s">
        <v>76</v>
      </c>
    </row>
    <row r="2387" s="2" customFormat="1" ht="16.5" customHeight="1">
      <c r="A2387" s="32"/>
      <c r="B2387" s="33"/>
      <c r="C2387" s="196" t="s">
        <v>4086</v>
      </c>
      <c r="D2387" s="196" t="s">
        <v>108</v>
      </c>
      <c r="E2387" s="197" t="s">
        <v>4087</v>
      </c>
      <c r="F2387" s="198" t="s">
        <v>4088</v>
      </c>
      <c r="G2387" s="199" t="s">
        <v>121</v>
      </c>
      <c r="H2387" s="200">
        <v>20</v>
      </c>
      <c r="I2387" s="201"/>
      <c r="J2387" s="202">
        <f>ROUND(I2387*H2387,2)</f>
        <v>0</v>
      </c>
      <c r="K2387" s="203"/>
      <c r="L2387" s="38"/>
      <c r="M2387" s="204" t="s">
        <v>1</v>
      </c>
      <c r="N2387" s="205" t="s">
        <v>41</v>
      </c>
      <c r="O2387" s="85"/>
      <c r="P2387" s="206">
        <f>O2387*H2387</f>
        <v>0</v>
      </c>
      <c r="Q2387" s="206">
        <v>0</v>
      </c>
      <c r="R2387" s="206">
        <f>Q2387*H2387</f>
        <v>0</v>
      </c>
      <c r="S2387" s="206">
        <v>0</v>
      </c>
      <c r="T2387" s="207">
        <f>S2387*H2387</f>
        <v>0</v>
      </c>
      <c r="U2387" s="32"/>
      <c r="V2387" s="32"/>
      <c r="W2387" s="32"/>
      <c r="X2387" s="32"/>
      <c r="Y2387" s="32"/>
      <c r="Z2387" s="32"/>
      <c r="AA2387" s="32"/>
      <c r="AB2387" s="32"/>
      <c r="AC2387" s="32"/>
      <c r="AD2387" s="32"/>
      <c r="AE2387" s="32"/>
      <c r="AR2387" s="208" t="s">
        <v>112</v>
      </c>
      <c r="AT2387" s="208" t="s">
        <v>108</v>
      </c>
      <c r="AU2387" s="208" t="s">
        <v>76</v>
      </c>
      <c r="AY2387" s="11" t="s">
        <v>113</v>
      </c>
      <c r="BE2387" s="209">
        <f>IF(N2387="základní",J2387,0)</f>
        <v>0</v>
      </c>
      <c r="BF2387" s="209">
        <f>IF(N2387="snížená",J2387,0)</f>
        <v>0</v>
      </c>
      <c r="BG2387" s="209">
        <f>IF(N2387="zákl. přenesená",J2387,0)</f>
        <v>0</v>
      </c>
      <c r="BH2387" s="209">
        <f>IF(N2387="sníž. přenesená",J2387,0)</f>
        <v>0</v>
      </c>
      <c r="BI2387" s="209">
        <f>IF(N2387="nulová",J2387,0)</f>
        <v>0</v>
      </c>
      <c r="BJ2387" s="11" t="s">
        <v>84</v>
      </c>
      <c r="BK2387" s="209">
        <f>ROUND(I2387*H2387,2)</f>
        <v>0</v>
      </c>
      <c r="BL2387" s="11" t="s">
        <v>112</v>
      </c>
      <c r="BM2387" s="208" t="s">
        <v>4089</v>
      </c>
    </row>
    <row r="2388" s="2" customFormat="1">
      <c r="A2388" s="32"/>
      <c r="B2388" s="33"/>
      <c r="C2388" s="34"/>
      <c r="D2388" s="210" t="s">
        <v>115</v>
      </c>
      <c r="E2388" s="34"/>
      <c r="F2388" s="211" t="s">
        <v>4090</v>
      </c>
      <c r="G2388" s="34"/>
      <c r="H2388" s="34"/>
      <c r="I2388" s="134"/>
      <c r="J2388" s="34"/>
      <c r="K2388" s="34"/>
      <c r="L2388" s="38"/>
      <c r="M2388" s="212"/>
      <c r="N2388" s="213"/>
      <c r="O2388" s="85"/>
      <c r="P2388" s="85"/>
      <c r="Q2388" s="85"/>
      <c r="R2388" s="85"/>
      <c r="S2388" s="85"/>
      <c r="T2388" s="86"/>
      <c r="U2388" s="32"/>
      <c r="V2388" s="32"/>
      <c r="W2388" s="32"/>
      <c r="X2388" s="32"/>
      <c r="Y2388" s="32"/>
      <c r="Z2388" s="32"/>
      <c r="AA2388" s="32"/>
      <c r="AB2388" s="32"/>
      <c r="AC2388" s="32"/>
      <c r="AD2388" s="32"/>
      <c r="AE2388" s="32"/>
      <c r="AT2388" s="11" t="s">
        <v>115</v>
      </c>
      <c r="AU2388" s="11" t="s">
        <v>76</v>
      </c>
    </row>
    <row r="2389" s="2" customFormat="1">
      <c r="A2389" s="32"/>
      <c r="B2389" s="33"/>
      <c r="C2389" s="34"/>
      <c r="D2389" s="210" t="s">
        <v>117</v>
      </c>
      <c r="E2389" s="34"/>
      <c r="F2389" s="214" t="s">
        <v>4070</v>
      </c>
      <c r="G2389" s="34"/>
      <c r="H2389" s="34"/>
      <c r="I2389" s="134"/>
      <c r="J2389" s="34"/>
      <c r="K2389" s="34"/>
      <c r="L2389" s="38"/>
      <c r="M2389" s="212"/>
      <c r="N2389" s="213"/>
      <c r="O2389" s="85"/>
      <c r="P2389" s="85"/>
      <c r="Q2389" s="85"/>
      <c r="R2389" s="85"/>
      <c r="S2389" s="85"/>
      <c r="T2389" s="86"/>
      <c r="U2389" s="32"/>
      <c r="V2389" s="32"/>
      <c r="W2389" s="32"/>
      <c r="X2389" s="32"/>
      <c r="Y2389" s="32"/>
      <c r="Z2389" s="32"/>
      <c r="AA2389" s="32"/>
      <c r="AB2389" s="32"/>
      <c r="AC2389" s="32"/>
      <c r="AD2389" s="32"/>
      <c r="AE2389" s="32"/>
      <c r="AT2389" s="11" t="s">
        <v>117</v>
      </c>
      <c r="AU2389" s="11" t="s">
        <v>76</v>
      </c>
    </row>
    <row r="2390" s="2" customFormat="1" ht="16.5" customHeight="1">
      <c r="A2390" s="32"/>
      <c r="B2390" s="33"/>
      <c r="C2390" s="196" t="s">
        <v>4091</v>
      </c>
      <c r="D2390" s="196" t="s">
        <v>108</v>
      </c>
      <c r="E2390" s="197" t="s">
        <v>4092</v>
      </c>
      <c r="F2390" s="198" t="s">
        <v>4093</v>
      </c>
      <c r="G2390" s="199" t="s">
        <v>121</v>
      </c>
      <c r="H2390" s="200">
        <v>10</v>
      </c>
      <c r="I2390" s="201"/>
      <c r="J2390" s="202">
        <f>ROUND(I2390*H2390,2)</f>
        <v>0</v>
      </c>
      <c r="K2390" s="203"/>
      <c r="L2390" s="38"/>
      <c r="M2390" s="204" t="s">
        <v>1</v>
      </c>
      <c r="N2390" s="205" t="s">
        <v>41</v>
      </c>
      <c r="O2390" s="85"/>
      <c r="P2390" s="206">
        <f>O2390*H2390</f>
        <v>0</v>
      </c>
      <c r="Q2390" s="206">
        <v>0</v>
      </c>
      <c r="R2390" s="206">
        <f>Q2390*H2390</f>
        <v>0</v>
      </c>
      <c r="S2390" s="206">
        <v>0</v>
      </c>
      <c r="T2390" s="207">
        <f>S2390*H2390</f>
        <v>0</v>
      </c>
      <c r="U2390" s="32"/>
      <c r="V2390" s="32"/>
      <c r="W2390" s="32"/>
      <c r="X2390" s="32"/>
      <c r="Y2390" s="32"/>
      <c r="Z2390" s="32"/>
      <c r="AA2390" s="32"/>
      <c r="AB2390" s="32"/>
      <c r="AC2390" s="32"/>
      <c r="AD2390" s="32"/>
      <c r="AE2390" s="32"/>
      <c r="AR2390" s="208" t="s">
        <v>112</v>
      </c>
      <c r="AT2390" s="208" t="s">
        <v>108</v>
      </c>
      <c r="AU2390" s="208" t="s">
        <v>76</v>
      </c>
      <c r="AY2390" s="11" t="s">
        <v>113</v>
      </c>
      <c r="BE2390" s="209">
        <f>IF(N2390="základní",J2390,0)</f>
        <v>0</v>
      </c>
      <c r="BF2390" s="209">
        <f>IF(N2390="snížená",J2390,0)</f>
        <v>0</v>
      </c>
      <c r="BG2390" s="209">
        <f>IF(N2390="zákl. přenesená",J2390,0)</f>
        <v>0</v>
      </c>
      <c r="BH2390" s="209">
        <f>IF(N2390="sníž. přenesená",J2390,0)</f>
        <v>0</v>
      </c>
      <c r="BI2390" s="209">
        <f>IF(N2390="nulová",J2390,0)</f>
        <v>0</v>
      </c>
      <c r="BJ2390" s="11" t="s">
        <v>84</v>
      </c>
      <c r="BK2390" s="209">
        <f>ROUND(I2390*H2390,2)</f>
        <v>0</v>
      </c>
      <c r="BL2390" s="11" t="s">
        <v>112</v>
      </c>
      <c r="BM2390" s="208" t="s">
        <v>4094</v>
      </c>
    </row>
    <row r="2391" s="2" customFormat="1">
      <c r="A2391" s="32"/>
      <c r="B2391" s="33"/>
      <c r="C2391" s="34"/>
      <c r="D2391" s="210" t="s">
        <v>115</v>
      </c>
      <c r="E2391" s="34"/>
      <c r="F2391" s="211" t="s">
        <v>4095</v>
      </c>
      <c r="G2391" s="34"/>
      <c r="H2391" s="34"/>
      <c r="I2391" s="134"/>
      <c r="J2391" s="34"/>
      <c r="K2391" s="34"/>
      <c r="L2391" s="38"/>
      <c r="M2391" s="212"/>
      <c r="N2391" s="213"/>
      <c r="O2391" s="85"/>
      <c r="P2391" s="85"/>
      <c r="Q2391" s="85"/>
      <c r="R2391" s="85"/>
      <c r="S2391" s="85"/>
      <c r="T2391" s="86"/>
      <c r="U2391" s="32"/>
      <c r="V2391" s="32"/>
      <c r="W2391" s="32"/>
      <c r="X2391" s="32"/>
      <c r="Y2391" s="32"/>
      <c r="Z2391" s="32"/>
      <c r="AA2391" s="32"/>
      <c r="AB2391" s="32"/>
      <c r="AC2391" s="32"/>
      <c r="AD2391" s="32"/>
      <c r="AE2391" s="32"/>
      <c r="AT2391" s="11" t="s">
        <v>115</v>
      </c>
      <c r="AU2391" s="11" t="s">
        <v>76</v>
      </c>
    </row>
    <row r="2392" s="2" customFormat="1">
      <c r="A2392" s="32"/>
      <c r="B2392" s="33"/>
      <c r="C2392" s="34"/>
      <c r="D2392" s="210" t="s">
        <v>117</v>
      </c>
      <c r="E2392" s="34"/>
      <c r="F2392" s="214" t="s">
        <v>4070</v>
      </c>
      <c r="G2392" s="34"/>
      <c r="H2392" s="34"/>
      <c r="I2392" s="134"/>
      <c r="J2392" s="34"/>
      <c r="K2392" s="34"/>
      <c r="L2392" s="38"/>
      <c r="M2392" s="212"/>
      <c r="N2392" s="213"/>
      <c r="O2392" s="85"/>
      <c r="P2392" s="85"/>
      <c r="Q2392" s="85"/>
      <c r="R2392" s="85"/>
      <c r="S2392" s="85"/>
      <c r="T2392" s="86"/>
      <c r="U2392" s="32"/>
      <c r="V2392" s="32"/>
      <c r="W2392" s="32"/>
      <c r="X2392" s="32"/>
      <c r="Y2392" s="32"/>
      <c r="Z2392" s="32"/>
      <c r="AA2392" s="32"/>
      <c r="AB2392" s="32"/>
      <c r="AC2392" s="32"/>
      <c r="AD2392" s="32"/>
      <c r="AE2392" s="32"/>
      <c r="AT2392" s="11" t="s">
        <v>117</v>
      </c>
      <c r="AU2392" s="11" t="s">
        <v>76</v>
      </c>
    </row>
    <row r="2393" s="2" customFormat="1" ht="16.5" customHeight="1">
      <c r="A2393" s="32"/>
      <c r="B2393" s="33"/>
      <c r="C2393" s="196" t="s">
        <v>4096</v>
      </c>
      <c r="D2393" s="196" t="s">
        <v>108</v>
      </c>
      <c r="E2393" s="197" t="s">
        <v>4097</v>
      </c>
      <c r="F2393" s="198" t="s">
        <v>4098</v>
      </c>
      <c r="G2393" s="199" t="s">
        <v>571</v>
      </c>
      <c r="H2393" s="200">
        <v>50</v>
      </c>
      <c r="I2393" s="201"/>
      <c r="J2393" s="202">
        <f>ROUND(I2393*H2393,2)</f>
        <v>0</v>
      </c>
      <c r="K2393" s="203"/>
      <c r="L2393" s="38"/>
      <c r="M2393" s="204" t="s">
        <v>1</v>
      </c>
      <c r="N2393" s="205" t="s">
        <v>41</v>
      </c>
      <c r="O2393" s="85"/>
      <c r="P2393" s="206">
        <f>O2393*H2393</f>
        <v>0</v>
      </c>
      <c r="Q2393" s="206">
        <v>0</v>
      </c>
      <c r="R2393" s="206">
        <f>Q2393*H2393</f>
        <v>0</v>
      </c>
      <c r="S2393" s="206">
        <v>0</v>
      </c>
      <c r="T2393" s="207">
        <f>S2393*H2393</f>
        <v>0</v>
      </c>
      <c r="U2393" s="32"/>
      <c r="V2393" s="32"/>
      <c r="W2393" s="32"/>
      <c r="X2393" s="32"/>
      <c r="Y2393" s="32"/>
      <c r="Z2393" s="32"/>
      <c r="AA2393" s="32"/>
      <c r="AB2393" s="32"/>
      <c r="AC2393" s="32"/>
      <c r="AD2393" s="32"/>
      <c r="AE2393" s="32"/>
      <c r="AR2393" s="208" t="s">
        <v>112</v>
      </c>
      <c r="AT2393" s="208" t="s">
        <v>108</v>
      </c>
      <c r="AU2393" s="208" t="s">
        <v>76</v>
      </c>
      <c r="AY2393" s="11" t="s">
        <v>113</v>
      </c>
      <c r="BE2393" s="209">
        <f>IF(N2393="základní",J2393,0)</f>
        <v>0</v>
      </c>
      <c r="BF2393" s="209">
        <f>IF(N2393="snížená",J2393,0)</f>
        <v>0</v>
      </c>
      <c r="BG2393" s="209">
        <f>IF(N2393="zákl. přenesená",J2393,0)</f>
        <v>0</v>
      </c>
      <c r="BH2393" s="209">
        <f>IF(N2393="sníž. přenesená",J2393,0)</f>
        <v>0</v>
      </c>
      <c r="BI2393" s="209">
        <f>IF(N2393="nulová",J2393,0)</f>
        <v>0</v>
      </c>
      <c r="BJ2393" s="11" t="s">
        <v>84</v>
      </c>
      <c r="BK2393" s="209">
        <f>ROUND(I2393*H2393,2)</f>
        <v>0</v>
      </c>
      <c r="BL2393" s="11" t="s">
        <v>112</v>
      </c>
      <c r="BM2393" s="208" t="s">
        <v>4099</v>
      </c>
    </row>
    <row r="2394" s="2" customFormat="1">
      <c r="A2394" s="32"/>
      <c r="B2394" s="33"/>
      <c r="C2394" s="34"/>
      <c r="D2394" s="210" t="s">
        <v>115</v>
      </c>
      <c r="E2394" s="34"/>
      <c r="F2394" s="211" t="s">
        <v>4100</v>
      </c>
      <c r="G2394" s="34"/>
      <c r="H2394" s="34"/>
      <c r="I2394" s="134"/>
      <c r="J2394" s="34"/>
      <c r="K2394" s="34"/>
      <c r="L2394" s="38"/>
      <c r="M2394" s="212"/>
      <c r="N2394" s="213"/>
      <c r="O2394" s="85"/>
      <c r="P2394" s="85"/>
      <c r="Q2394" s="85"/>
      <c r="R2394" s="85"/>
      <c r="S2394" s="85"/>
      <c r="T2394" s="86"/>
      <c r="U2394" s="32"/>
      <c r="V2394" s="32"/>
      <c r="W2394" s="32"/>
      <c r="X2394" s="32"/>
      <c r="Y2394" s="32"/>
      <c r="Z2394" s="32"/>
      <c r="AA2394" s="32"/>
      <c r="AB2394" s="32"/>
      <c r="AC2394" s="32"/>
      <c r="AD2394" s="32"/>
      <c r="AE2394" s="32"/>
      <c r="AT2394" s="11" t="s">
        <v>115</v>
      </c>
      <c r="AU2394" s="11" t="s">
        <v>76</v>
      </c>
    </row>
    <row r="2395" s="2" customFormat="1">
      <c r="A2395" s="32"/>
      <c r="B2395" s="33"/>
      <c r="C2395" s="34"/>
      <c r="D2395" s="210" t="s">
        <v>117</v>
      </c>
      <c r="E2395" s="34"/>
      <c r="F2395" s="214" t="s">
        <v>4101</v>
      </c>
      <c r="G2395" s="34"/>
      <c r="H2395" s="34"/>
      <c r="I2395" s="134"/>
      <c r="J2395" s="34"/>
      <c r="K2395" s="34"/>
      <c r="L2395" s="38"/>
      <c r="M2395" s="212"/>
      <c r="N2395" s="213"/>
      <c r="O2395" s="85"/>
      <c r="P2395" s="85"/>
      <c r="Q2395" s="85"/>
      <c r="R2395" s="85"/>
      <c r="S2395" s="85"/>
      <c r="T2395" s="86"/>
      <c r="U2395" s="32"/>
      <c r="V2395" s="32"/>
      <c r="W2395" s="32"/>
      <c r="X2395" s="32"/>
      <c r="Y2395" s="32"/>
      <c r="Z2395" s="32"/>
      <c r="AA2395" s="32"/>
      <c r="AB2395" s="32"/>
      <c r="AC2395" s="32"/>
      <c r="AD2395" s="32"/>
      <c r="AE2395" s="32"/>
      <c r="AT2395" s="11" t="s">
        <v>117</v>
      </c>
      <c r="AU2395" s="11" t="s">
        <v>76</v>
      </c>
    </row>
    <row r="2396" s="2" customFormat="1" ht="16.5" customHeight="1">
      <c r="A2396" s="32"/>
      <c r="B2396" s="33"/>
      <c r="C2396" s="196" t="s">
        <v>4102</v>
      </c>
      <c r="D2396" s="196" t="s">
        <v>108</v>
      </c>
      <c r="E2396" s="197" t="s">
        <v>4103</v>
      </c>
      <c r="F2396" s="198" t="s">
        <v>4104</v>
      </c>
      <c r="G2396" s="199" t="s">
        <v>571</v>
      </c>
      <c r="H2396" s="200">
        <v>50</v>
      </c>
      <c r="I2396" s="201"/>
      <c r="J2396" s="202">
        <f>ROUND(I2396*H2396,2)</f>
        <v>0</v>
      </c>
      <c r="K2396" s="203"/>
      <c r="L2396" s="38"/>
      <c r="M2396" s="204" t="s">
        <v>1</v>
      </c>
      <c r="N2396" s="205" t="s">
        <v>41</v>
      </c>
      <c r="O2396" s="85"/>
      <c r="P2396" s="206">
        <f>O2396*H2396</f>
        <v>0</v>
      </c>
      <c r="Q2396" s="206">
        <v>0</v>
      </c>
      <c r="R2396" s="206">
        <f>Q2396*H2396</f>
        <v>0</v>
      </c>
      <c r="S2396" s="206">
        <v>0</v>
      </c>
      <c r="T2396" s="207">
        <f>S2396*H2396</f>
        <v>0</v>
      </c>
      <c r="U2396" s="32"/>
      <c r="V2396" s="32"/>
      <c r="W2396" s="32"/>
      <c r="X2396" s="32"/>
      <c r="Y2396" s="32"/>
      <c r="Z2396" s="32"/>
      <c r="AA2396" s="32"/>
      <c r="AB2396" s="32"/>
      <c r="AC2396" s="32"/>
      <c r="AD2396" s="32"/>
      <c r="AE2396" s="32"/>
      <c r="AR2396" s="208" t="s">
        <v>112</v>
      </c>
      <c r="AT2396" s="208" t="s">
        <v>108</v>
      </c>
      <c r="AU2396" s="208" t="s">
        <v>76</v>
      </c>
      <c r="AY2396" s="11" t="s">
        <v>113</v>
      </c>
      <c r="BE2396" s="209">
        <f>IF(N2396="základní",J2396,0)</f>
        <v>0</v>
      </c>
      <c r="BF2396" s="209">
        <f>IF(N2396="snížená",J2396,0)</f>
        <v>0</v>
      </c>
      <c r="BG2396" s="209">
        <f>IF(N2396="zákl. přenesená",J2396,0)</f>
        <v>0</v>
      </c>
      <c r="BH2396" s="209">
        <f>IF(N2396="sníž. přenesená",J2396,0)</f>
        <v>0</v>
      </c>
      <c r="BI2396" s="209">
        <f>IF(N2396="nulová",J2396,0)</f>
        <v>0</v>
      </c>
      <c r="BJ2396" s="11" t="s">
        <v>84</v>
      </c>
      <c r="BK2396" s="209">
        <f>ROUND(I2396*H2396,2)</f>
        <v>0</v>
      </c>
      <c r="BL2396" s="11" t="s">
        <v>112</v>
      </c>
      <c r="BM2396" s="208" t="s">
        <v>4105</v>
      </c>
    </row>
    <row r="2397" s="2" customFormat="1">
      <c r="A2397" s="32"/>
      <c r="B2397" s="33"/>
      <c r="C2397" s="34"/>
      <c r="D2397" s="210" t="s">
        <v>115</v>
      </c>
      <c r="E2397" s="34"/>
      <c r="F2397" s="211" t="s">
        <v>4106</v>
      </c>
      <c r="G2397" s="34"/>
      <c r="H2397" s="34"/>
      <c r="I2397" s="134"/>
      <c r="J2397" s="34"/>
      <c r="K2397" s="34"/>
      <c r="L2397" s="38"/>
      <c r="M2397" s="212"/>
      <c r="N2397" s="213"/>
      <c r="O2397" s="85"/>
      <c r="P2397" s="85"/>
      <c r="Q2397" s="85"/>
      <c r="R2397" s="85"/>
      <c r="S2397" s="85"/>
      <c r="T2397" s="86"/>
      <c r="U2397" s="32"/>
      <c r="V2397" s="32"/>
      <c r="W2397" s="32"/>
      <c r="X2397" s="32"/>
      <c r="Y2397" s="32"/>
      <c r="Z2397" s="32"/>
      <c r="AA2397" s="32"/>
      <c r="AB2397" s="32"/>
      <c r="AC2397" s="32"/>
      <c r="AD2397" s="32"/>
      <c r="AE2397" s="32"/>
      <c r="AT2397" s="11" t="s">
        <v>115</v>
      </c>
      <c r="AU2397" s="11" t="s">
        <v>76</v>
      </c>
    </row>
    <row r="2398" s="2" customFormat="1">
      <c r="A2398" s="32"/>
      <c r="B2398" s="33"/>
      <c r="C2398" s="34"/>
      <c r="D2398" s="210" t="s">
        <v>117</v>
      </c>
      <c r="E2398" s="34"/>
      <c r="F2398" s="214" t="s">
        <v>4107</v>
      </c>
      <c r="G2398" s="34"/>
      <c r="H2398" s="34"/>
      <c r="I2398" s="134"/>
      <c r="J2398" s="34"/>
      <c r="K2398" s="34"/>
      <c r="L2398" s="38"/>
      <c r="M2398" s="212"/>
      <c r="N2398" s="213"/>
      <c r="O2398" s="85"/>
      <c r="P2398" s="85"/>
      <c r="Q2398" s="85"/>
      <c r="R2398" s="85"/>
      <c r="S2398" s="85"/>
      <c r="T2398" s="86"/>
      <c r="U2398" s="32"/>
      <c r="V2398" s="32"/>
      <c r="W2398" s="32"/>
      <c r="X2398" s="32"/>
      <c r="Y2398" s="32"/>
      <c r="Z2398" s="32"/>
      <c r="AA2398" s="32"/>
      <c r="AB2398" s="32"/>
      <c r="AC2398" s="32"/>
      <c r="AD2398" s="32"/>
      <c r="AE2398" s="32"/>
      <c r="AT2398" s="11" t="s">
        <v>117</v>
      </c>
      <c r="AU2398" s="11" t="s">
        <v>76</v>
      </c>
    </row>
    <row r="2399" s="2" customFormat="1" ht="16.5" customHeight="1">
      <c r="A2399" s="32"/>
      <c r="B2399" s="33"/>
      <c r="C2399" s="196" t="s">
        <v>4108</v>
      </c>
      <c r="D2399" s="196" t="s">
        <v>108</v>
      </c>
      <c r="E2399" s="197" t="s">
        <v>4109</v>
      </c>
      <c r="F2399" s="198" t="s">
        <v>4110</v>
      </c>
      <c r="G2399" s="199" t="s">
        <v>571</v>
      </c>
      <c r="H2399" s="200">
        <v>20</v>
      </c>
      <c r="I2399" s="201"/>
      <c r="J2399" s="202">
        <f>ROUND(I2399*H2399,2)</f>
        <v>0</v>
      </c>
      <c r="K2399" s="203"/>
      <c r="L2399" s="38"/>
      <c r="M2399" s="204" t="s">
        <v>1</v>
      </c>
      <c r="N2399" s="205" t="s">
        <v>41</v>
      </c>
      <c r="O2399" s="85"/>
      <c r="P2399" s="206">
        <f>O2399*H2399</f>
        <v>0</v>
      </c>
      <c r="Q2399" s="206">
        <v>0</v>
      </c>
      <c r="R2399" s="206">
        <f>Q2399*H2399</f>
        <v>0</v>
      </c>
      <c r="S2399" s="206">
        <v>0</v>
      </c>
      <c r="T2399" s="207">
        <f>S2399*H2399</f>
        <v>0</v>
      </c>
      <c r="U2399" s="32"/>
      <c r="V2399" s="32"/>
      <c r="W2399" s="32"/>
      <c r="X2399" s="32"/>
      <c r="Y2399" s="32"/>
      <c r="Z2399" s="32"/>
      <c r="AA2399" s="32"/>
      <c r="AB2399" s="32"/>
      <c r="AC2399" s="32"/>
      <c r="AD2399" s="32"/>
      <c r="AE2399" s="32"/>
      <c r="AR2399" s="208" t="s">
        <v>112</v>
      </c>
      <c r="AT2399" s="208" t="s">
        <v>108</v>
      </c>
      <c r="AU2399" s="208" t="s">
        <v>76</v>
      </c>
      <c r="AY2399" s="11" t="s">
        <v>113</v>
      </c>
      <c r="BE2399" s="209">
        <f>IF(N2399="základní",J2399,0)</f>
        <v>0</v>
      </c>
      <c r="BF2399" s="209">
        <f>IF(N2399="snížená",J2399,0)</f>
        <v>0</v>
      </c>
      <c r="BG2399" s="209">
        <f>IF(N2399="zákl. přenesená",J2399,0)</f>
        <v>0</v>
      </c>
      <c r="BH2399" s="209">
        <f>IF(N2399="sníž. přenesená",J2399,0)</f>
        <v>0</v>
      </c>
      <c r="BI2399" s="209">
        <f>IF(N2399="nulová",J2399,0)</f>
        <v>0</v>
      </c>
      <c r="BJ2399" s="11" t="s">
        <v>84</v>
      </c>
      <c r="BK2399" s="209">
        <f>ROUND(I2399*H2399,2)</f>
        <v>0</v>
      </c>
      <c r="BL2399" s="11" t="s">
        <v>112</v>
      </c>
      <c r="BM2399" s="208" t="s">
        <v>4111</v>
      </c>
    </row>
    <row r="2400" s="2" customFormat="1">
      <c r="A2400" s="32"/>
      <c r="B2400" s="33"/>
      <c r="C2400" s="34"/>
      <c r="D2400" s="210" t="s">
        <v>115</v>
      </c>
      <c r="E2400" s="34"/>
      <c r="F2400" s="211" t="s">
        <v>4112</v>
      </c>
      <c r="G2400" s="34"/>
      <c r="H2400" s="34"/>
      <c r="I2400" s="134"/>
      <c r="J2400" s="34"/>
      <c r="K2400" s="34"/>
      <c r="L2400" s="38"/>
      <c r="M2400" s="212"/>
      <c r="N2400" s="213"/>
      <c r="O2400" s="85"/>
      <c r="P2400" s="85"/>
      <c r="Q2400" s="85"/>
      <c r="R2400" s="85"/>
      <c r="S2400" s="85"/>
      <c r="T2400" s="86"/>
      <c r="U2400" s="32"/>
      <c r="V2400" s="32"/>
      <c r="W2400" s="32"/>
      <c r="X2400" s="32"/>
      <c r="Y2400" s="32"/>
      <c r="Z2400" s="32"/>
      <c r="AA2400" s="32"/>
      <c r="AB2400" s="32"/>
      <c r="AC2400" s="32"/>
      <c r="AD2400" s="32"/>
      <c r="AE2400" s="32"/>
      <c r="AT2400" s="11" t="s">
        <v>115</v>
      </c>
      <c r="AU2400" s="11" t="s">
        <v>76</v>
      </c>
    </row>
    <row r="2401" s="2" customFormat="1">
      <c r="A2401" s="32"/>
      <c r="B2401" s="33"/>
      <c r="C2401" s="34"/>
      <c r="D2401" s="210" t="s">
        <v>117</v>
      </c>
      <c r="E2401" s="34"/>
      <c r="F2401" s="214" t="s">
        <v>4113</v>
      </c>
      <c r="G2401" s="34"/>
      <c r="H2401" s="34"/>
      <c r="I2401" s="134"/>
      <c r="J2401" s="34"/>
      <c r="K2401" s="34"/>
      <c r="L2401" s="38"/>
      <c r="M2401" s="212"/>
      <c r="N2401" s="213"/>
      <c r="O2401" s="85"/>
      <c r="P2401" s="85"/>
      <c r="Q2401" s="85"/>
      <c r="R2401" s="85"/>
      <c r="S2401" s="85"/>
      <c r="T2401" s="86"/>
      <c r="U2401" s="32"/>
      <c r="V2401" s="32"/>
      <c r="W2401" s="32"/>
      <c r="X2401" s="32"/>
      <c r="Y2401" s="32"/>
      <c r="Z2401" s="32"/>
      <c r="AA2401" s="32"/>
      <c r="AB2401" s="32"/>
      <c r="AC2401" s="32"/>
      <c r="AD2401" s="32"/>
      <c r="AE2401" s="32"/>
      <c r="AT2401" s="11" t="s">
        <v>117</v>
      </c>
      <c r="AU2401" s="11" t="s">
        <v>76</v>
      </c>
    </row>
    <row r="2402" s="2" customFormat="1" ht="16.5" customHeight="1">
      <c r="A2402" s="32"/>
      <c r="B2402" s="33"/>
      <c r="C2402" s="196" t="s">
        <v>4114</v>
      </c>
      <c r="D2402" s="196" t="s">
        <v>108</v>
      </c>
      <c r="E2402" s="197" t="s">
        <v>4115</v>
      </c>
      <c r="F2402" s="198" t="s">
        <v>4116</v>
      </c>
      <c r="G2402" s="199" t="s">
        <v>571</v>
      </c>
      <c r="H2402" s="200">
        <v>20</v>
      </c>
      <c r="I2402" s="201"/>
      <c r="J2402" s="202">
        <f>ROUND(I2402*H2402,2)</f>
        <v>0</v>
      </c>
      <c r="K2402" s="203"/>
      <c r="L2402" s="38"/>
      <c r="M2402" s="204" t="s">
        <v>1</v>
      </c>
      <c r="N2402" s="205" t="s">
        <v>41</v>
      </c>
      <c r="O2402" s="85"/>
      <c r="P2402" s="206">
        <f>O2402*H2402</f>
        <v>0</v>
      </c>
      <c r="Q2402" s="206">
        <v>0</v>
      </c>
      <c r="R2402" s="206">
        <f>Q2402*H2402</f>
        <v>0</v>
      </c>
      <c r="S2402" s="206">
        <v>0</v>
      </c>
      <c r="T2402" s="207">
        <f>S2402*H2402</f>
        <v>0</v>
      </c>
      <c r="U2402" s="32"/>
      <c r="V2402" s="32"/>
      <c r="W2402" s="32"/>
      <c r="X2402" s="32"/>
      <c r="Y2402" s="32"/>
      <c r="Z2402" s="32"/>
      <c r="AA2402" s="32"/>
      <c r="AB2402" s="32"/>
      <c r="AC2402" s="32"/>
      <c r="AD2402" s="32"/>
      <c r="AE2402" s="32"/>
      <c r="AR2402" s="208" t="s">
        <v>112</v>
      </c>
      <c r="AT2402" s="208" t="s">
        <v>108</v>
      </c>
      <c r="AU2402" s="208" t="s">
        <v>76</v>
      </c>
      <c r="AY2402" s="11" t="s">
        <v>113</v>
      </c>
      <c r="BE2402" s="209">
        <f>IF(N2402="základní",J2402,0)</f>
        <v>0</v>
      </c>
      <c r="BF2402" s="209">
        <f>IF(N2402="snížená",J2402,0)</f>
        <v>0</v>
      </c>
      <c r="BG2402" s="209">
        <f>IF(N2402="zákl. přenesená",J2402,0)</f>
        <v>0</v>
      </c>
      <c r="BH2402" s="209">
        <f>IF(N2402="sníž. přenesená",J2402,0)</f>
        <v>0</v>
      </c>
      <c r="BI2402" s="209">
        <f>IF(N2402="nulová",J2402,0)</f>
        <v>0</v>
      </c>
      <c r="BJ2402" s="11" t="s">
        <v>84</v>
      </c>
      <c r="BK2402" s="209">
        <f>ROUND(I2402*H2402,2)</f>
        <v>0</v>
      </c>
      <c r="BL2402" s="11" t="s">
        <v>112</v>
      </c>
      <c r="BM2402" s="208" t="s">
        <v>4117</v>
      </c>
    </row>
    <row r="2403" s="2" customFormat="1">
      <c r="A2403" s="32"/>
      <c r="B2403" s="33"/>
      <c r="C2403" s="34"/>
      <c r="D2403" s="210" t="s">
        <v>115</v>
      </c>
      <c r="E2403" s="34"/>
      <c r="F2403" s="211" t="s">
        <v>4118</v>
      </c>
      <c r="G2403" s="34"/>
      <c r="H2403" s="34"/>
      <c r="I2403" s="134"/>
      <c r="J2403" s="34"/>
      <c r="K2403" s="34"/>
      <c r="L2403" s="38"/>
      <c r="M2403" s="212"/>
      <c r="N2403" s="213"/>
      <c r="O2403" s="85"/>
      <c r="P2403" s="85"/>
      <c r="Q2403" s="85"/>
      <c r="R2403" s="85"/>
      <c r="S2403" s="85"/>
      <c r="T2403" s="86"/>
      <c r="U2403" s="32"/>
      <c r="V2403" s="32"/>
      <c r="W2403" s="32"/>
      <c r="X2403" s="32"/>
      <c r="Y2403" s="32"/>
      <c r="Z2403" s="32"/>
      <c r="AA2403" s="32"/>
      <c r="AB2403" s="32"/>
      <c r="AC2403" s="32"/>
      <c r="AD2403" s="32"/>
      <c r="AE2403" s="32"/>
      <c r="AT2403" s="11" t="s">
        <v>115</v>
      </c>
      <c r="AU2403" s="11" t="s">
        <v>76</v>
      </c>
    </row>
    <row r="2404" s="2" customFormat="1">
      <c r="A2404" s="32"/>
      <c r="B2404" s="33"/>
      <c r="C2404" s="34"/>
      <c r="D2404" s="210" t="s">
        <v>117</v>
      </c>
      <c r="E2404" s="34"/>
      <c r="F2404" s="214" t="s">
        <v>4119</v>
      </c>
      <c r="G2404" s="34"/>
      <c r="H2404" s="34"/>
      <c r="I2404" s="134"/>
      <c r="J2404" s="34"/>
      <c r="K2404" s="34"/>
      <c r="L2404" s="38"/>
      <c r="M2404" s="212"/>
      <c r="N2404" s="213"/>
      <c r="O2404" s="85"/>
      <c r="P2404" s="85"/>
      <c r="Q2404" s="85"/>
      <c r="R2404" s="85"/>
      <c r="S2404" s="85"/>
      <c r="T2404" s="86"/>
      <c r="U2404" s="32"/>
      <c r="V2404" s="32"/>
      <c r="W2404" s="32"/>
      <c r="X2404" s="32"/>
      <c r="Y2404" s="32"/>
      <c r="Z2404" s="32"/>
      <c r="AA2404" s="32"/>
      <c r="AB2404" s="32"/>
      <c r="AC2404" s="32"/>
      <c r="AD2404" s="32"/>
      <c r="AE2404" s="32"/>
      <c r="AT2404" s="11" t="s">
        <v>117</v>
      </c>
      <c r="AU2404" s="11" t="s">
        <v>76</v>
      </c>
    </row>
    <row r="2405" s="2" customFormat="1" ht="16.5" customHeight="1">
      <c r="A2405" s="32"/>
      <c r="B2405" s="33"/>
      <c r="C2405" s="196" t="s">
        <v>4120</v>
      </c>
      <c r="D2405" s="196" t="s">
        <v>108</v>
      </c>
      <c r="E2405" s="197" t="s">
        <v>4121</v>
      </c>
      <c r="F2405" s="198" t="s">
        <v>4122</v>
      </c>
      <c r="G2405" s="199" t="s">
        <v>121</v>
      </c>
      <c r="H2405" s="200">
        <v>20</v>
      </c>
      <c r="I2405" s="201"/>
      <c r="J2405" s="202">
        <f>ROUND(I2405*H2405,2)</f>
        <v>0</v>
      </c>
      <c r="K2405" s="203"/>
      <c r="L2405" s="38"/>
      <c r="M2405" s="204" t="s">
        <v>1</v>
      </c>
      <c r="N2405" s="205" t="s">
        <v>41</v>
      </c>
      <c r="O2405" s="85"/>
      <c r="P2405" s="206">
        <f>O2405*H2405</f>
        <v>0</v>
      </c>
      <c r="Q2405" s="206">
        <v>0</v>
      </c>
      <c r="R2405" s="206">
        <f>Q2405*H2405</f>
        <v>0</v>
      </c>
      <c r="S2405" s="206">
        <v>0</v>
      </c>
      <c r="T2405" s="207">
        <f>S2405*H2405</f>
        <v>0</v>
      </c>
      <c r="U2405" s="32"/>
      <c r="V2405" s="32"/>
      <c r="W2405" s="32"/>
      <c r="X2405" s="32"/>
      <c r="Y2405" s="32"/>
      <c r="Z2405" s="32"/>
      <c r="AA2405" s="32"/>
      <c r="AB2405" s="32"/>
      <c r="AC2405" s="32"/>
      <c r="AD2405" s="32"/>
      <c r="AE2405" s="32"/>
      <c r="AR2405" s="208" t="s">
        <v>112</v>
      </c>
      <c r="AT2405" s="208" t="s">
        <v>108</v>
      </c>
      <c r="AU2405" s="208" t="s">
        <v>76</v>
      </c>
      <c r="AY2405" s="11" t="s">
        <v>113</v>
      </c>
      <c r="BE2405" s="209">
        <f>IF(N2405="základní",J2405,0)</f>
        <v>0</v>
      </c>
      <c r="BF2405" s="209">
        <f>IF(N2405="snížená",J2405,0)</f>
        <v>0</v>
      </c>
      <c r="BG2405" s="209">
        <f>IF(N2405="zákl. přenesená",J2405,0)</f>
        <v>0</v>
      </c>
      <c r="BH2405" s="209">
        <f>IF(N2405="sníž. přenesená",J2405,0)</f>
        <v>0</v>
      </c>
      <c r="BI2405" s="209">
        <f>IF(N2405="nulová",J2405,0)</f>
        <v>0</v>
      </c>
      <c r="BJ2405" s="11" t="s">
        <v>84</v>
      </c>
      <c r="BK2405" s="209">
        <f>ROUND(I2405*H2405,2)</f>
        <v>0</v>
      </c>
      <c r="BL2405" s="11" t="s">
        <v>112</v>
      </c>
      <c r="BM2405" s="208" t="s">
        <v>4123</v>
      </c>
    </row>
    <row r="2406" s="2" customFormat="1">
      <c r="A2406" s="32"/>
      <c r="B2406" s="33"/>
      <c r="C2406" s="34"/>
      <c r="D2406" s="210" t="s">
        <v>115</v>
      </c>
      <c r="E2406" s="34"/>
      <c r="F2406" s="211" t="s">
        <v>4124</v>
      </c>
      <c r="G2406" s="34"/>
      <c r="H2406" s="34"/>
      <c r="I2406" s="134"/>
      <c r="J2406" s="34"/>
      <c r="K2406" s="34"/>
      <c r="L2406" s="38"/>
      <c r="M2406" s="212"/>
      <c r="N2406" s="213"/>
      <c r="O2406" s="85"/>
      <c r="P2406" s="85"/>
      <c r="Q2406" s="85"/>
      <c r="R2406" s="85"/>
      <c r="S2406" s="85"/>
      <c r="T2406" s="86"/>
      <c r="U2406" s="32"/>
      <c r="V2406" s="32"/>
      <c r="W2406" s="32"/>
      <c r="X2406" s="32"/>
      <c r="Y2406" s="32"/>
      <c r="Z2406" s="32"/>
      <c r="AA2406" s="32"/>
      <c r="AB2406" s="32"/>
      <c r="AC2406" s="32"/>
      <c r="AD2406" s="32"/>
      <c r="AE2406" s="32"/>
      <c r="AT2406" s="11" t="s">
        <v>115</v>
      </c>
      <c r="AU2406" s="11" t="s">
        <v>76</v>
      </c>
    </row>
    <row r="2407" s="2" customFormat="1">
      <c r="A2407" s="32"/>
      <c r="B2407" s="33"/>
      <c r="C2407" s="34"/>
      <c r="D2407" s="210" t="s">
        <v>117</v>
      </c>
      <c r="E2407" s="34"/>
      <c r="F2407" s="214" t="s">
        <v>4003</v>
      </c>
      <c r="G2407" s="34"/>
      <c r="H2407" s="34"/>
      <c r="I2407" s="134"/>
      <c r="J2407" s="34"/>
      <c r="K2407" s="34"/>
      <c r="L2407" s="38"/>
      <c r="M2407" s="212"/>
      <c r="N2407" s="213"/>
      <c r="O2407" s="85"/>
      <c r="P2407" s="85"/>
      <c r="Q2407" s="85"/>
      <c r="R2407" s="85"/>
      <c r="S2407" s="85"/>
      <c r="T2407" s="86"/>
      <c r="U2407" s="32"/>
      <c r="V2407" s="32"/>
      <c r="W2407" s="32"/>
      <c r="X2407" s="32"/>
      <c r="Y2407" s="32"/>
      <c r="Z2407" s="32"/>
      <c r="AA2407" s="32"/>
      <c r="AB2407" s="32"/>
      <c r="AC2407" s="32"/>
      <c r="AD2407" s="32"/>
      <c r="AE2407" s="32"/>
      <c r="AT2407" s="11" t="s">
        <v>117</v>
      </c>
      <c r="AU2407" s="11" t="s">
        <v>76</v>
      </c>
    </row>
    <row r="2408" s="2" customFormat="1" ht="16.5" customHeight="1">
      <c r="A2408" s="32"/>
      <c r="B2408" s="33"/>
      <c r="C2408" s="196" t="s">
        <v>4125</v>
      </c>
      <c r="D2408" s="196" t="s">
        <v>108</v>
      </c>
      <c r="E2408" s="197" t="s">
        <v>4126</v>
      </c>
      <c r="F2408" s="198" t="s">
        <v>4127</v>
      </c>
      <c r="G2408" s="199" t="s">
        <v>121</v>
      </c>
      <c r="H2408" s="200">
        <v>30</v>
      </c>
      <c r="I2408" s="201"/>
      <c r="J2408" s="202">
        <f>ROUND(I2408*H2408,2)</f>
        <v>0</v>
      </c>
      <c r="K2408" s="203"/>
      <c r="L2408" s="38"/>
      <c r="M2408" s="204" t="s">
        <v>1</v>
      </c>
      <c r="N2408" s="205" t="s">
        <v>41</v>
      </c>
      <c r="O2408" s="85"/>
      <c r="P2408" s="206">
        <f>O2408*H2408</f>
        <v>0</v>
      </c>
      <c r="Q2408" s="206">
        <v>0</v>
      </c>
      <c r="R2408" s="206">
        <f>Q2408*H2408</f>
        <v>0</v>
      </c>
      <c r="S2408" s="206">
        <v>0</v>
      </c>
      <c r="T2408" s="207">
        <f>S2408*H2408</f>
        <v>0</v>
      </c>
      <c r="U2408" s="32"/>
      <c r="V2408" s="32"/>
      <c r="W2408" s="32"/>
      <c r="X2408" s="32"/>
      <c r="Y2408" s="32"/>
      <c r="Z2408" s="32"/>
      <c r="AA2408" s="32"/>
      <c r="AB2408" s="32"/>
      <c r="AC2408" s="32"/>
      <c r="AD2408" s="32"/>
      <c r="AE2408" s="32"/>
      <c r="AR2408" s="208" t="s">
        <v>112</v>
      </c>
      <c r="AT2408" s="208" t="s">
        <v>108</v>
      </c>
      <c r="AU2408" s="208" t="s">
        <v>76</v>
      </c>
      <c r="AY2408" s="11" t="s">
        <v>113</v>
      </c>
      <c r="BE2408" s="209">
        <f>IF(N2408="základní",J2408,0)</f>
        <v>0</v>
      </c>
      <c r="BF2408" s="209">
        <f>IF(N2408="snížená",J2408,0)</f>
        <v>0</v>
      </c>
      <c r="BG2408" s="209">
        <f>IF(N2408="zákl. přenesená",J2408,0)</f>
        <v>0</v>
      </c>
      <c r="BH2408" s="209">
        <f>IF(N2408="sníž. přenesená",J2408,0)</f>
        <v>0</v>
      </c>
      <c r="BI2408" s="209">
        <f>IF(N2408="nulová",J2408,0)</f>
        <v>0</v>
      </c>
      <c r="BJ2408" s="11" t="s">
        <v>84</v>
      </c>
      <c r="BK2408" s="209">
        <f>ROUND(I2408*H2408,2)</f>
        <v>0</v>
      </c>
      <c r="BL2408" s="11" t="s">
        <v>112</v>
      </c>
      <c r="BM2408" s="208" t="s">
        <v>4128</v>
      </c>
    </row>
    <row r="2409" s="2" customFormat="1">
      <c r="A2409" s="32"/>
      <c r="B2409" s="33"/>
      <c r="C2409" s="34"/>
      <c r="D2409" s="210" t="s">
        <v>115</v>
      </c>
      <c r="E2409" s="34"/>
      <c r="F2409" s="211" t="s">
        <v>4129</v>
      </c>
      <c r="G2409" s="34"/>
      <c r="H2409" s="34"/>
      <c r="I2409" s="134"/>
      <c r="J2409" s="34"/>
      <c r="K2409" s="34"/>
      <c r="L2409" s="38"/>
      <c r="M2409" s="212"/>
      <c r="N2409" s="213"/>
      <c r="O2409" s="85"/>
      <c r="P2409" s="85"/>
      <c r="Q2409" s="85"/>
      <c r="R2409" s="85"/>
      <c r="S2409" s="85"/>
      <c r="T2409" s="86"/>
      <c r="U2409" s="32"/>
      <c r="V2409" s="32"/>
      <c r="W2409" s="32"/>
      <c r="X2409" s="32"/>
      <c r="Y2409" s="32"/>
      <c r="Z2409" s="32"/>
      <c r="AA2409" s="32"/>
      <c r="AB2409" s="32"/>
      <c r="AC2409" s="32"/>
      <c r="AD2409" s="32"/>
      <c r="AE2409" s="32"/>
      <c r="AT2409" s="11" t="s">
        <v>115</v>
      </c>
      <c r="AU2409" s="11" t="s">
        <v>76</v>
      </c>
    </row>
    <row r="2410" s="2" customFormat="1">
      <c r="A2410" s="32"/>
      <c r="B2410" s="33"/>
      <c r="C2410" s="34"/>
      <c r="D2410" s="210" t="s">
        <v>117</v>
      </c>
      <c r="E2410" s="34"/>
      <c r="F2410" s="214" t="s">
        <v>4003</v>
      </c>
      <c r="G2410" s="34"/>
      <c r="H2410" s="34"/>
      <c r="I2410" s="134"/>
      <c r="J2410" s="34"/>
      <c r="K2410" s="34"/>
      <c r="L2410" s="38"/>
      <c r="M2410" s="212"/>
      <c r="N2410" s="213"/>
      <c r="O2410" s="85"/>
      <c r="P2410" s="85"/>
      <c r="Q2410" s="85"/>
      <c r="R2410" s="85"/>
      <c r="S2410" s="85"/>
      <c r="T2410" s="86"/>
      <c r="U2410" s="32"/>
      <c r="V2410" s="32"/>
      <c r="W2410" s="32"/>
      <c r="X2410" s="32"/>
      <c r="Y2410" s="32"/>
      <c r="Z2410" s="32"/>
      <c r="AA2410" s="32"/>
      <c r="AB2410" s="32"/>
      <c r="AC2410" s="32"/>
      <c r="AD2410" s="32"/>
      <c r="AE2410" s="32"/>
      <c r="AT2410" s="11" t="s">
        <v>117</v>
      </c>
      <c r="AU2410" s="11" t="s">
        <v>76</v>
      </c>
    </row>
    <row r="2411" s="2" customFormat="1" ht="16.5" customHeight="1">
      <c r="A2411" s="32"/>
      <c r="B2411" s="33"/>
      <c r="C2411" s="196" t="s">
        <v>4130</v>
      </c>
      <c r="D2411" s="196" t="s">
        <v>108</v>
      </c>
      <c r="E2411" s="197" t="s">
        <v>4131</v>
      </c>
      <c r="F2411" s="198" t="s">
        <v>4132</v>
      </c>
      <c r="G2411" s="199" t="s">
        <v>121</v>
      </c>
      <c r="H2411" s="200">
        <v>10</v>
      </c>
      <c r="I2411" s="201"/>
      <c r="J2411" s="202">
        <f>ROUND(I2411*H2411,2)</f>
        <v>0</v>
      </c>
      <c r="K2411" s="203"/>
      <c r="L2411" s="38"/>
      <c r="M2411" s="204" t="s">
        <v>1</v>
      </c>
      <c r="N2411" s="205" t="s">
        <v>41</v>
      </c>
      <c r="O2411" s="85"/>
      <c r="P2411" s="206">
        <f>O2411*H2411</f>
        <v>0</v>
      </c>
      <c r="Q2411" s="206">
        <v>0</v>
      </c>
      <c r="R2411" s="206">
        <f>Q2411*H2411</f>
        <v>0</v>
      </c>
      <c r="S2411" s="206">
        <v>0</v>
      </c>
      <c r="T2411" s="207">
        <f>S2411*H2411</f>
        <v>0</v>
      </c>
      <c r="U2411" s="32"/>
      <c r="V2411" s="32"/>
      <c r="W2411" s="32"/>
      <c r="X2411" s="32"/>
      <c r="Y2411" s="32"/>
      <c r="Z2411" s="32"/>
      <c r="AA2411" s="32"/>
      <c r="AB2411" s="32"/>
      <c r="AC2411" s="32"/>
      <c r="AD2411" s="32"/>
      <c r="AE2411" s="32"/>
      <c r="AR2411" s="208" t="s">
        <v>112</v>
      </c>
      <c r="AT2411" s="208" t="s">
        <v>108</v>
      </c>
      <c r="AU2411" s="208" t="s">
        <v>76</v>
      </c>
      <c r="AY2411" s="11" t="s">
        <v>113</v>
      </c>
      <c r="BE2411" s="209">
        <f>IF(N2411="základní",J2411,0)</f>
        <v>0</v>
      </c>
      <c r="BF2411" s="209">
        <f>IF(N2411="snížená",J2411,0)</f>
        <v>0</v>
      </c>
      <c r="BG2411" s="209">
        <f>IF(N2411="zákl. přenesená",J2411,0)</f>
        <v>0</v>
      </c>
      <c r="BH2411" s="209">
        <f>IF(N2411="sníž. přenesená",J2411,0)</f>
        <v>0</v>
      </c>
      <c r="BI2411" s="209">
        <f>IF(N2411="nulová",J2411,0)</f>
        <v>0</v>
      </c>
      <c r="BJ2411" s="11" t="s">
        <v>84</v>
      </c>
      <c r="BK2411" s="209">
        <f>ROUND(I2411*H2411,2)</f>
        <v>0</v>
      </c>
      <c r="BL2411" s="11" t="s">
        <v>112</v>
      </c>
      <c r="BM2411" s="208" t="s">
        <v>4133</v>
      </c>
    </row>
    <row r="2412" s="2" customFormat="1">
      <c r="A2412" s="32"/>
      <c r="B2412" s="33"/>
      <c r="C2412" s="34"/>
      <c r="D2412" s="210" t="s">
        <v>115</v>
      </c>
      <c r="E2412" s="34"/>
      <c r="F2412" s="211" t="s">
        <v>4134</v>
      </c>
      <c r="G2412" s="34"/>
      <c r="H2412" s="34"/>
      <c r="I2412" s="134"/>
      <c r="J2412" s="34"/>
      <c r="K2412" s="34"/>
      <c r="L2412" s="38"/>
      <c r="M2412" s="212"/>
      <c r="N2412" s="213"/>
      <c r="O2412" s="85"/>
      <c r="P2412" s="85"/>
      <c r="Q2412" s="85"/>
      <c r="R2412" s="85"/>
      <c r="S2412" s="85"/>
      <c r="T2412" s="86"/>
      <c r="U2412" s="32"/>
      <c r="V2412" s="32"/>
      <c r="W2412" s="32"/>
      <c r="X2412" s="32"/>
      <c r="Y2412" s="32"/>
      <c r="Z2412" s="32"/>
      <c r="AA2412" s="32"/>
      <c r="AB2412" s="32"/>
      <c r="AC2412" s="32"/>
      <c r="AD2412" s="32"/>
      <c r="AE2412" s="32"/>
      <c r="AT2412" s="11" t="s">
        <v>115</v>
      </c>
      <c r="AU2412" s="11" t="s">
        <v>76</v>
      </c>
    </row>
    <row r="2413" s="2" customFormat="1">
      <c r="A2413" s="32"/>
      <c r="B2413" s="33"/>
      <c r="C2413" s="34"/>
      <c r="D2413" s="210" t="s">
        <v>117</v>
      </c>
      <c r="E2413" s="34"/>
      <c r="F2413" s="214" t="s">
        <v>4003</v>
      </c>
      <c r="G2413" s="34"/>
      <c r="H2413" s="34"/>
      <c r="I2413" s="134"/>
      <c r="J2413" s="34"/>
      <c r="K2413" s="34"/>
      <c r="L2413" s="38"/>
      <c r="M2413" s="212"/>
      <c r="N2413" s="213"/>
      <c r="O2413" s="85"/>
      <c r="P2413" s="85"/>
      <c r="Q2413" s="85"/>
      <c r="R2413" s="85"/>
      <c r="S2413" s="85"/>
      <c r="T2413" s="86"/>
      <c r="U2413" s="32"/>
      <c r="V2413" s="32"/>
      <c r="W2413" s="32"/>
      <c r="X2413" s="32"/>
      <c r="Y2413" s="32"/>
      <c r="Z2413" s="32"/>
      <c r="AA2413" s="32"/>
      <c r="AB2413" s="32"/>
      <c r="AC2413" s="32"/>
      <c r="AD2413" s="32"/>
      <c r="AE2413" s="32"/>
      <c r="AT2413" s="11" t="s">
        <v>117</v>
      </c>
      <c r="AU2413" s="11" t="s">
        <v>76</v>
      </c>
    </row>
    <row r="2414" s="2" customFormat="1" ht="16.5" customHeight="1">
      <c r="A2414" s="32"/>
      <c r="B2414" s="33"/>
      <c r="C2414" s="196" t="s">
        <v>4135</v>
      </c>
      <c r="D2414" s="196" t="s">
        <v>108</v>
      </c>
      <c r="E2414" s="197" t="s">
        <v>4136</v>
      </c>
      <c r="F2414" s="198" t="s">
        <v>4137</v>
      </c>
      <c r="G2414" s="199" t="s">
        <v>121</v>
      </c>
      <c r="H2414" s="200">
        <v>5</v>
      </c>
      <c r="I2414" s="201"/>
      <c r="J2414" s="202">
        <f>ROUND(I2414*H2414,2)</f>
        <v>0</v>
      </c>
      <c r="K2414" s="203"/>
      <c r="L2414" s="38"/>
      <c r="M2414" s="204" t="s">
        <v>1</v>
      </c>
      <c r="N2414" s="205" t="s">
        <v>41</v>
      </c>
      <c r="O2414" s="85"/>
      <c r="P2414" s="206">
        <f>O2414*H2414</f>
        <v>0</v>
      </c>
      <c r="Q2414" s="206">
        <v>0</v>
      </c>
      <c r="R2414" s="206">
        <f>Q2414*H2414</f>
        <v>0</v>
      </c>
      <c r="S2414" s="206">
        <v>0</v>
      </c>
      <c r="T2414" s="207">
        <f>S2414*H2414</f>
        <v>0</v>
      </c>
      <c r="U2414" s="32"/>
      <c r="V2414" s="32"/>
      <c r="W2414" s="32"/>
      <c r="X2414" s="32"/>
      <c r="Y2414" s="32"/>
      <c r="Z2414" s="32"/>
      <c r="AA2414" s="32"/>
      <c r="AB2414" s="32"/>
      <c r="AC2414" s="32"/>
      <c r="AD2414" s="32"/>
      <c r="AE2414" s="32"/>
      <c r="AR2414" s="208" t="s">
        <v>112</v>
      </c>
      <c r="AT2414" s="208" t="s">
        <v>108</v>
      </c>
      <c r="AU2414" s="208" t="s">
        <v>76</v>
      </c>
      <c r="AY2414" s="11" t="s">
        <v>113</v>
      </c>
      <c r="BE2414" s="209">
        <f>IF(N2414="základní",J2414,0)</f>
        <v>0</v>
      </c>
      <c r="BF2414" s="209">
        <f>IF(N2414="snížená",J2414,0)</f>
        <v>0</v>
      </c>
      <c r="BG2414" s="209">
        <f>IF(N2414="zákl. přenesená",J2414,0)</f>
        <v>0</v>
      </c>
      <c r="BH2414" s="209">
        <f>IF(N2414="sníž. přenesená",J2414,0)</f>
        <v>0</v>
      </c>
      <c r="BI2414" s="209">
        <f>IF(N2414="nulová",J2414,0)</f>
        <v>0</v>
      </c>
      <c r="BJ2414" s="11" t="s">
        <v>84</v>
      </c>
      <c r="BK2414" s="209">
        <f>ROUND(I2414*H2414,2)</f>
        <v>0</v>
      </c>
      <c r="BL2414" s="11" t="s">
        <v>112</v>
      </c>
      <c r="BM2414" s="208" t="s">
        <v>4138</v>
      </c>
    </row>
    <row r="2415" s="2" customFormat="1">
      <c r="A2415" s="32"/>
      <c r="B2415" s="33"/>
      <c r="C2415" s="34"/>
      <c r="D2415" s="210" t="s">
        <v>115</v>
      </c>
      <c r="E2415" s="34"/>
      <c r="F2415" s="211" t="s">
        <v>4139</v>
      </c>
      <c r="G2415" s="34"/>
      <c r="H2415" s="34"/>
      <c r="I2415" s="134"/>
      <c r="J2415" s="34"/>
      <c r="K2415" s="34"/>
      <c r="L2415" s="38"/>
      <c r="M2415" s="212"/>
      <c r="N2415" s="213"/>
      <c r="O2415" s="85"/>
      <c r="P2415" s="85"/>
      <c r="Q2415" s="85"/>
      <c r="R2415" s="85"/>
      <c r="S2415" s="85"/>
      <c r="T2415" s="86"/>
      <c r="U2415" s="32"/>
      <c r="V2415" s="32"/>
      <c r="W2415" s="32"/>
      <c r="X2415" s="32"/>
      <c r="Y2415" s="32"/>
      <c r="Z2415" s="32"/>
      <c r="AA2415" s="32"/>
      <c r="AB2415" s="32"/>
      <c r="AC2415" s="32"/>
      <c r="AD2415" s="32"/>
      <c r="AE2415" s="32"/>
      <c r="AT2415" s="11" t="s">
        <v>115</v>
      </c>
      <c r="AU2415" s="11" t="s">
        <v>76</v>
      </c>
    </row>
    <row r="2416" s="2" customFormat="1">
      <c r="A2416" s="32"/>
      <c r="B2416" s="33"/>
      <c r="C2416" s="34"/>
      <c r="D2416" s="210" t="s">
        <v>117</v>
      </c>
      <c r="E2416" s="34"/>
      <c r="F2416" s="214" t="s">
        <v>4140</v>
      </c>
      <c r="G2416" s="34"/>
      <c r="H2416" s="34"/>
      <c r="I2416" s="134"/>
      <c r="J2416" s="34"/>
      <c r="K2416" s="34"/>
      <c r="L2416" s="38"/>
      <c r="M2416" s="212"/>
      <c r="N2416" s="213"/>
      <c r="O2416" s="85"/>
      <c r="P2416" s="85"/>
      <c r="Q2416" s="85"/>
      <c r="R2416" s="85"/>
      <c r="S2416" s="85"/>
      <c r="T2416" s="86"/>
      <c r="U2416" s="32"/>
      <c r="V2416" s="32"/>
      <c r="W2416" s="32"/>
      <c r="X2416" s="32"/>
      <c r="Y2416" s="32"/>
      <c r="Z2416" s="32"/>
      <c r="AA2416" s="32"/>
      <c r="AB2416" s="32"/>
      <c r="AC2416" s="32"/>
      <c r="AD2416" s="32"/>
      <c r="AE2416" s="32"/>
      <c r="AT2416" s="11" t="s">
        <v>117</v>
      </c>
      <c r="AU2416" s="11" t="s">
        <v>76</v>
      </c>
    </row>
    <row r="2417" s="2" customFormat="1" ht="16.5" customHeight="1">
      <c r="A2417" s="32"/>
      <c r="B2417" s="33"/>
      <c r="C2417" s="196" t="s">
        <v>4141</v>
      </c>
      <c r="D2417" s="196" t="s">
        <v>108</v>
      </c>
      <c r="E2417" s="197" t="s">
        <v>4142</v>
      </c>
      <c r="F2417" s="198" t="s">
        <v>4143</v>
      </c>
      <c r="G2417" s="199" t="s">
        <v>121</v>
      </c>
      <c r="H2417" s="200">
        <v>5</v>
      </c>
      <c r="I2417" s="201"/>
      <c r="J2417" s="202">
        <f>ROUND(I2417*H2417,2)</f>
        <v>0</v>
      </c>
      <c r="K2417" s="203"/>
      <c r="L2417" s="38"/>
      <c r="M2417" s="204" t="s">
        <v>1</v>
      </c>
      <c r="N2417" s="205" t="s">
        <v>41</v>
      </c>
      <c r="O2417" s="85"/>
      <c r="P2417" s="206">
        <f>O2417*H2417</f>
        <v>0</v>
      </c>
      <c r="Q2417" s="206">
        <v>0</v>
      </c>
      <c r="R2417" s="206">
        <f>Q2417*H2417</f>
        <v>0</v>
      </c>
      <c r="S2417" s="206">
        <v>0</v>
      </c>
      <c r="T2417" s="207">
        <f>S2417*H2417</f>
        <v>0</v>
      </c>
      <c r="U2417" s="32"/>
      <c r="V2417" s="32"/>
      <c r="W2417" s="32"/>
      <c r="X2417" s="32"/>
      <c r="Y2417" s="32"/>
      <c r="Z2417" s="32"/>
      <c r="AA2417" s="32"/>
      <c r="AB2417" s="32"/>
      <c r="AC2417" s="32"/>
      <c r="AD2417" s="32"/>
      <c r="AE2417" s="32"/>
      <c r="AR2417" s="208" t="s">
        <v>112</v>
      </c>
      <c r="AT2417" s="208" t="s">
        <v>108</v>
      </c>
      <c r="AU2417" s="208" t="s">
        <v>76</v>
      </c>
      <c r="AY2417" s="11" t="s">
        <v>113</v>
      </c>
      <c r="BE2417" s="209">
        <f>IF(N2417="základní",J2417,0)</f>
        <v>0</v>
      </c>
      <c r="BF2417" s="209">
        <f>IF(N2417="snížená",J2417,0)</f>
        <v>0</v>
      </c>
      <c r="BG2417" s="209">
        <f>IF(N2417="zákl. přenesená",J2417,0)</f>
        <v>0</v>
      </c>
      <c r="BH2417" s="209">
        <f>IF(N2417="sníž. přenesená",J2417,0)</f>
        <v>0</v>
      </c>
      <c r="BI2417" s="209">
        <f>IF(N2417="nulová",J2417,0)</f>
        <v>0</v>
      </c>
      <c r="BJ2417" s="11" t="s">
        <v>84</v>
      </c>
      <c r="BK2417" s="209">
        <f>ROUND(I2417*H2417,2)</f>
        <v>0</v>
      </c>
      <c r="BL2417" s="11" t="s">
        <v>112</v>
      </c>
      <c r="BM2417" s="208" t="s">
        <v>4144</v>
      </c>
    </row>
    <row r="2418" s="2" customFormat="1">
      <c r="A2418" s="32"/>
      <c r="B2418" s="33"/>
      <c r="C2418" s="34"/>
      <c r="D2418" s="210" t="s">
        <v>115</v>
      </c>
      <c r="E2418" s="34"/>
      <c r="F2418" s="211" t="s">
        <v>4145</v>
      </c>
      <c r="G2418" s="34"/>
      <c r="H2418" s="34"/>
      <c r="I2418" s="134"/>
      <c r="J2418" s="34"/>
      <c r="K2418" s="34"/>
      <c r="L2418" s="38"/>
      <c r="M2418" s="212"/>
      <c r="N2418" s="213"/>
      <c r="O2418" s="85"/>
      <c r="P2418" s="85"/>
      <c r="Q2418" s="85"/>
      <c r="R2418" s="85"/>
      <c r="S2418" s="85"/>
      <c r="T2418" s="86"/>
      <c r="U2418" s="32"/>
      <c r="V2418" s="32"/>
      <c r="W2418" s="32"/>
      <c r="X2418" s="32"/>
      <c r="Y2418" s="32"/>
      <c r="Z2418" s="32"/>
      <c r="AA2418" s="32"/>
      <c r="AB2418" s="32"/>
      <c r="AC2418" s="32"/>
      <c r="AD2418" s="32"/>
      <c r="AE2418" s="32"/>
      <c r="AT2418" s="11" t="s">
        <v>115</v>
      </c>
      <c r="AU2418" s="11" t="s">
        <v>76</v>
      </c>
    </row>
    <row r="2419" s="2" customFormat="1">
      <c r="A2419" s="32"/>
      <c r="B2419" s="33"/>
      <c r="C2419" s="34"/>
      <c r="D2419" s="210" t="s">
        <v>117</v>
      </c>
      <c r="E2419" s="34"/>
      <c r="F2419" s="214" t="s">
        <v>4140</v>
      </c>
      <c r="G2419" s="34"/>
      <c r="H2419" s="34"/>
      <c r="I2419" s="134"/>
      <c r="J2419" s="34"/>
      <c r="K2419" s="34"/>
      <c r="L2419" s="38"/>
      <c r="M2419" s="212"/>
      <c r="N2419" s="213"/>
      <c r="O2419" s="85"/>
      <c r="P2419" s="85"/>
      <c r="Q2419" s="85"/>
      <c r="R2419" s="85"/>
      <c r="S2419" s="85"/>
      <c r="T2419" s="86"/>
      <c r="U2419" s="32"/>
      <c r="V2419" s="32"/>
      <c r="W2419" s="32"/>
      <c r="X2419" s="32"/>
      <c r="Y2419" s="32"/>
      <c r="Z2419" s="32"/>
      <c r="AA2419" s="32"/>
      <c r="AB2419" s="32"/>
      <c r="AC2419" s="32"/>
      <c r="AD2419" s="32"/>
      <c r="AE2419" s="32"/>
      <c r="AT2419" s="11" t="s">
        <v>117</v>
      </c>
      <c r="AU2419" s="11" t="s">
        <v>76</v>
      </c>
    </row>
    <row r="2420" s="2" customFormat="1" ht="16.5" customHeight="1">
      <c r="A2420" s="32"/>
      <c r="B2420" s="33"/>
      <c r="C2420" s="196" t="s">
        <v>4146</v>
      </c>
      <c r="D2420" s="196" t="s">
        <v>108</v>
      </c>
      <c r="E2420" s="197" t="s">
        <v>4147</v>
      </c>
      <c r="F2420" s="198" t="s">
        <v>4148</v>
      </c>
      <c r="G2420" s="199" t="s">
        <v>121</v>
      </c>
      <c r="H2420" s="200">
        <v>10</v>
      </c>
      <c r="I2420" s="201"/>
      <c r="J2420" s="202">
        <f>ROUND(I2420*H2420,2)</f>
        <v>0</v>
      </c>
      <c r="K2420" s="203"/>
      <c r="L2420" s="38"/>
      <c r="M2420" s="204" t="s">
        <v>1</v>
      </c>
      <c r="N2420" s="205" t="s">
        <v>41</v>
      </c>
      <c r="O2420" s="85"/>
      <c r="P2420" s="206">
        <f>O2420*H2420</f>
        <v>0</v>
      </c>
      <c r="Q2420" s="206">
        <v>0</v>
      </c>
      <c r="R2420" s="206">
        <f>Q2420*H2420</f>
        <v>0</v>
      </c>
      <c r="S2420" s="206">
        <v>0</v>
      </c>
      <c r="T2420" s="207">
        <f>S2420*H2420</f>
        <v>0</v>
      </c>
      <c r="U2420" s="32"/>
      <c r="V2420" s="32"/>
      <c r="W2420" s="32"/>
      <c r="X2420" s="32"/>
      <c r="Y2420" s="32"/>
      <c r="Z2420" s="32"/>
      <c r="AA2420" s="32"/>
      <c r="AB2420" s="32"/>
      <c r="AC2420" s="32"/>
      <c r="AD2420" s="32"/>
      <c r="AE2420" s="32"/>
      <c r="AR2420" s="208" t="s">
        <v>112</v>
      </c>
      <c r="AT2420" s="208" t="s">
        <v>108</v>
      </c>
      <c r="AU2420" s="208" t="s">
        <v>76</v>
      </c>
      <c r="AY2420" s="11" t="s">
        <v>113</v>
      </c>
      <c r="BE2420" s="209">
        <f>IF(N2420="základní",J2420,0)</f>
        <v>0</v>
      </c>
      <c r="BF2420" s="209">
        <f>IF(N2420="snížená",J2420,0)</f>
        <v>0</v>
      </c>
      <c r="BG2420" s="209">
        <f>IF(N2420="zákl. přenesená",J2420,0)</f>
        <v>0</v>
      </c>
      <c r="BH2420" s="209">
        <f>IF(N2420="sníž. přenesená",J2420,0)</f>
        <v>0</v>
      </c>
      <c r="BI2420" s="209">
        <f>IF(N2420="nulová",J2420,0)</f>
        <v>0</v>
      </c>
      <c r="BJ2420" s="11" t="s">
        <v>84</v>
      </c>
      <c r="BK2420" s="209">
        <f>ROUND(I2420*H2420,2)</f>
        <v>0</v>
      </c>
      <c r="BL2420" s="11" t="s">
        <v>112</v>
      </c>
      <c r="BM2420" s="208" t="s">
        <v>4149</v>
      </c>
    </row>
    <row r="2421" s="2" customFormat="1">
      <c r="A2421" s="32"/>
      <c r="B2421" s="33"/>
      <c r="C2421" s="34"/>
      <c r="D2421" s="210" t="s">
        <v>115</v>
      </c>
      <c r="E2421" s="34"/>
      <c r="F2421" s="211" t="s">
        <v>4150</v>
      </c>
      <c r="G2421" s="34"/>
      <c r="H2421" s="34"/>
      <c r="I2421" s="134"/>
      <c r="J2421" s="34"/>
      <c r="K2421" s="34"/>
      <c r="L2421" s="38"/>
      <c r="M2421" s="212"/>
      <c r="N2421" s="213"/>
      <c r="O2421" s="85"/>
      <c r="P2421" s="85"/>
      <c r="Q2421" s="85"/>
      <c r="R2421" s="85"/>
      <c r="S2421" s="85"/>
      <c r="T2421" s="86"/>
      <c r="U2421" s="32"/>
      <c r="V2421" s="32"/>
      <c r="W2421" s="32"/>
      <c r="X2421" s="32"/>
      <c r="Y2421" s="32"/>
      <c r="Z2421" s="32"/>
      <c r="AA2421" s="32"/>
      <c r="AB2421" s="32"/>
      <c r="AC2421" s="32"/>
      <c r="AD2421" s="32"/>
      <c r="AE2421" s="32"/>
      <c r="AT2421" s="11" t="s">
        <v>115</v>
      </c>
      <c r="AU2421" s="11" t="s">
        <v>76</v>
      </c>
    </row>
    <row r="2422" s="2" customFormat="1">
      <c r="A2422" s="32"/>
      <c r="B2422" s="33"/>
      <c r="C2422" s="34"/>
      <c r="D2422" s="210" t="s">
        <v>117</v>
      </c>
      <c r="E2422" s="34"/>
      <c r="F2422" s="214" t="s">
        <v>4140</v>
      </c>
      <c r="G2422" s="34"/>
      <c r="H2422" s="34"/>
      <c r="I2422" s="134"/>
      <c r="J2422" s="34"/>
      <c r="K2422" s="34"/>
      <c r="L2422" s="38"/>
      <c r="M2422" s="212"/>
      <c r="N2422" s="213"/>
      <c r="O2422" s="85"/>
      <c r="P2422" s="85"/>
      <c r="Q2422" s="85"/>
      <c r="R2422" s="85"/>
      <c r="S2422" s="85"/>
      <c r="T2422" s="86"/>
      <c r="U2422" s="32"/>
      <c r="V2422" s="32"/>
      <c r="W2422" s="32"/>
      <c r="X2422" s="32"/>
      <c r="Y2422" s="32"/>
      <c r="Z2422" s="32"/>
      <c r="AA2422" s="32"/>
      <c r="AB2422" s="32"/>
      <c r="AC2422" s="32"/>
      <c r="AD2422" s="32"/>
      <c r="AE2422" s="32"/>
      <c r="AT2422" s="11" t="s">
        <v>117</v>
      </c>
      <c r="AU2422" s="11" t="s">
        <v>76</v>
      </c>
    </row>
    <row r="2423" s="2" customFormat="1" ht="16.5" customHeight="1">
      <c r="A2423" s="32"/>
      <c r="B2423" s="33"/>
      <c r="C2423" s="196" t="s">
        <v>4151</v>
      </c>
      <c r="D2423" s="196" t="s">
        <v>108</v>
      </c>
      <c r="E2423" s="197" t="s">
        <v>4152</v>
      </c>
      <c r="F2423" s="198" t="s">
        <v>4153</v>
      </c>
      <c r="G2423" s="199" t="s">
        <v>121</v>
      </c>
      <c r="H2423" s="200">
        <v>10</v>
      </c>
      <c r="I2423" s="201"/>
      <c r="J2423" s="202">
        <f>ROUND(I2423*H2423,2)</f>
        <v>0</v>
      </c>
      <c r="K2423" s="203"/>
      <c r="L2423" s="38"/>
      <c r="M2423" s="204" t="s">
        <v>1</v>
      </c>
      <c r="N2423" s="205" t="s">
        <v>41</v>
      </c>
      <c r="O2423" s="85"/>
      <c r="P2423" s="206">
        <f>O2423*H2423</f>
        <v>0</v>
      </c>
      <c r="Q2423" s="206">
        <v>0</v>
      </c>
      <c r="R2423" s="206">
        <f>Q2423*H2423</f>
        <v>0</v>
      </c>
      <c r="S2423" s="206">
        <v>0</v>
      </c>
      <c r="T2423" s="207">
        <f>S2423*H2423</f>
        <v>0</v>
      </c>
      <c r="U2423" s="32"/>
      <c r="V2423" s="32"/>
      <c r="W2423" s="32"/>
      <c r="X2423" s="32"/>
      <c r="Y2423" s="32"/>
      <c r="Z2423" s="32"/>
      <c r="AA2423" s="32"/>
      <c r="AB2423" s="32"/>
      <c r="AC2423" s="32"/>
      <c r="AD2423" s="32"/>
      <c r="AE2423" s="32"/>
      <c r="AR2423" s="208" t="s">
        <v>112</v>
      </c>
      <c r="AT2423" s="208" t="s">
        <v>108</v>
      </c>
      <c r="AU2423" s="208" t="s">
        <v>76</v>
      </c>
      <c r="AY2423" s="11" t="s">
        <v>113</v>
      </c>
      <c r="BE2423" s="209">
        <f>IF(N2423="základní",J2423,0)</f>
        <v>0</v>
      </c>
      <c r="BF2423" s="209">
        <f>IF(N2423="snížená",J2423,0)</f>
        <v>0</v>
      </c>
      <c r="BG2423" s="209">
        <f>IF(N2423="zákl. přenesená",J2423,0)</f>
        <v>0</v>
      </c>
      <c r="BH2423" s="209">
        <f>IF(N2423="sníž. přenesená",J2423,0)</f>
        <v>0</v>
      </c>
      <c r="BI2423" s="209">
        <f>IF(N2423="nulová",J2423,0)</f>
        <v>0</v>
      </c>
      <c r="BJ2423" s="11" t="s">
        <v>84</v>
      </c>
      <c r="BK2423" s="209">
        <f>ROUND(I2423*H2423,2)</f>
        <v>0</v>
      </c>
      <c r="BL2423" s="11" t="s">
        <v>112</v>
      </c>
      <c r="BM2423" s="208" t="s">
        <v>4154</v>
      </c>
    </row>
    <row r="2424" s="2" customFormat="1">
      <c r="A2424" s="32"/>
      <c r="B2424" s="33"/>
      <c r="C2424" s="34"/>
      <c r="D2424" s="210" t="s">
        <v>115</v>
      </c>
      <c r="E2424" s="34"/>
      <c r="F2424" s="211" t="s">
        <v>4155</v>
      </c>
      <c r="G2424" s="34"/>
      <c r="H2424" s="34"/>
      <c r="I2424" s="134"/>
      <c r="J2424" s="34"/>
      <c r="K2424" s="34"/>
      <c r="L2424" s="38"/>
      <c r="M2424" s="212"/>
      <c r="N2424" s="213"/>
      <c r="O2424" s="85"/>
      <c r="P2424" s="85"/>
      <c r="Q2424" s="85"/>
      <c r="R2424" s="85"/>
      <c r="S2424" s="85"/>
      <c r="T2424" s="86"/>
      <c r="U2424" s="32"/>
      <c r="V2424" s="32"/>
      <c r="W2424" s="32"/>
      <c r="X2424" s="32"/>
      <c r="Y2424" s="32"/>
      <c r="Z2424" s="32"/>
      <c r="AA2424" s="32"/>
      <c r="AB2424" s="32"/>
      <c r="AC2424" s="32"/>
      <c r="AD2424" s="32"/>
      <c r="AE2424" s="32"/>
      <c r="AT2424" s="11" t="s">
        <v>115</v>
      </c>
      <c r="AU2424" s="11" t="s">
        <v>76</v>
      </c>
    </row>
    <row r="2425" s="2" customFormat="1">
      <c r="A2425" s="32"/>
      <c r="B2425" s="33"/>
      <c r="C2425" s="34"/>
      <c r="D2425" s="210" t="s">
        <v>117</v>
      </c>
      <c r="E2425" s="34"/>
      <c r="F2425" s="214" t="s">
        <v>4140</v>
      </c>
      <c r="G2425" s="34"/>
      <c r="H2425" s="34"/>
      <c r="I2425" s="134"/>
      <c r="J2425" s="34"/>
      <c r="K2425" s="34"/>
      <c r="L2425" s="38"/>
      <c r="M2425" s="212"/>
      <c r="N2425" s="213"/>
      <c r="O2425" s="85"/>
      <c r="P2425" s="85"/>
      <c r="Q2425" s="85"/>
      <c r="R2425" s="85"/>
      <c r="S2425" s="85"/>
      <c r="T2425" s="86"/>
      <c r="U2425" s="32"/>
      <c r="V2425" s="32"/>
      <c r="W2425" s="32"/>
      <c r="X2425" s="32"/>
      <c r="Y2425" s="32"/>
      <c r="Z2425" s="32"/>
      <c r="AA2425" s="32"/>
      <c r="AB2425" s="32"/>
      <c r="AC2425" s="32"/>
      <c r="AD2425" s="32"/>
      <c r="AE2425" s="32"/>
      <c r="AT2425" s="11" t="s">
        <v>117</v>
      </c>
      <c r="AU2425" s="11" t="s">
        <v>76</v>
      </c>
    </row>
    <row r="2426" s="2" customFormat="1" ht="16.5" customHeight="1">
      <c r="A2426" s="32"/>
      <c r="B2426" s="33"/>
      <c r="C2426" s="196" t="s">
        <v>4156</v>
      </c>
      <c r="D2426" s="196" t="s">
        <v>108</v>
      </c>
      <c r="E2426" s="197" t="s">
        <v>4157</v>
      </c>
      <c r="F2426" s="198" t="s">
        <v>4158</v>
      </c>
      <c r="G2426" s="199" t="s">
        <v>121</v>
      </c>
      <c r="H2426" s="200">
        <v>20</v>
      </c>
      <c r="I2426" s="201"/>
      <c r="J2426" s="202">
        <f>ROUND(I2426*H2426,2)</f>
        <v>0</v>
      </c>
      <c r="K2426" s="203"/>
      <c r="L2426" s="38"/>
      <c r="M2426" s="204" t="s">
        <v>1</v>
      </c>
      <c r="N2426" s="205" t="s">
        <v>41</v>
      </c>
      <c r="O2426" s="85"/>
      <c r="P2426" s="206">
        <f>O2426*H2426</f>
        <v>0</v>
      </c>
      <c r="Q2426" s="206">
        <v>0</v>
      </c>
      <c r="R2426" s="206">
        <f>Q2426*H2426</f>
        <v>0</v>
      </c>
      <c r="S2426" s="206">
        <v>0</v>
      </c>
      <c r="T2426" s="207">
        <f>S2426*H2426</f>
        <v>0</v>
      </c>
      <c r="U2426" s="32"/>
      <c r="V2426" s="32"/>
      <c r="W2426" s="32"/>
      <c r="X2426" s="32"/>
      <c r="Y2426" s="32"/>
      <c r="Z2426" s="32"/>
      <c r="AA2426" s="32"/>
      <c r="AB2426" s="32"/>
      <c r="AC2426" s="32"/>
      <c r="AD2426" s="32"/>
      <c r="AE2426" s="32"/>
      <c r="AR2426" s="208" t="s">
        <v>112</v>
      </c>
      <c r="AT2426" s="208" t="s">
        <v>108</v>
      </c>
      <c r="AU2426" s="208" t="s">
        <v>76</v>
      </c>
      <c r="AY2426" s="11" t="s">
        <v>113</v>
      </c>
      <c r="BE2426" s="209">
        <f>IF(N2426="základní",J2426,0)</f>
        <v>0</v>
      </c>
      <c r="BF2426" s="209">
        <f>IF(N2426="snížená",J2426,0)</f>
        <v>0</v>
      </c>
      <c r="BG2426" s="209">
        <f>IF(N2426="zákl. přenesená",J2426,0)</f>
        <v>0</v>
      </c>
      <c r="BH2426" s="209">
        <f>IF(N2426="sníž. přenesená",J2426,0)</f>
        <v>0</v>
      </c>
      <c r="BI2426" s="209">
        <f>IF(N2426="nulová",J2426,0)</f>
        <v>0</v>
      </c>
      <c r="BJ2426" s="11" t="s">
        <v>84</v>
      </c>
      <c r="BK2426" s="209">
        <f>ROUND(I2426*H2426,2)</f>
        <v>0</v>
      </c>
      <c r="BL2426" s="11" t="s">
        <v>112</v>
      </c>
      <c r="BM2426" s="208" t="s">
        <v>4159</v>
      </c>
    </row>
    <row r="2427" s="2" customFormat="1">
      <c r="A2427" s="32"/>
      <c r="B2427" s="33"/>
      <c r="C2427" s="34"/>
      <c r="D2427" s="210" t="s">
        <v>115</v>
      </c>
      <c r="E2427" s="34"/>
      <c r="F2427" s="211" t="s">
        <v>4160</v>
      </c>
      <c r="G2427" s="34"/>
      <c r="H2427" s="34"/>
      <c r="I2427" s="134"/>
      <c r="J2427" s="34"/>
      <c r="K2427" s="34"/>
      <c r="L2427" s="38"/>
      <c r="M2427" s="212"/>
      <c r="N2427" s="213"/>
      <c r="O2427" s="85"/>
      <c r="P2427" s="85"/>
      <c r="Q2427" s="85"/>
      <c r="R2427" s="85"/>
      <c r="S2427" s="85"/>
      <c r="T2427" s="86"/>
      <c r="U2427" s="32"/>
      <c r="V2427" s="32"/>
      <c r="W2427" s="32"/>
      <c r="X2427" s="32"/>
      <c r="Y2427" s="32"/>
      <c r="Z2427" s="32"/>
      <c r="AA2427" s="32"/>
      <c r="AB2427" s="32"/>
      <c r="AC2427" s="32"/>
      <c r="AD2427" s="32"/>
      <c r="AE2427" s="32"/>
      <c r="AT2427" s="11" t="s">
        <v>115</v>
      </c>
      <c r="AU2427" s="11" t="s">
        <v>76</v>
      </c>
    </row>
    <row r="2428" s="2" customFormat="1">
      <c r="A2428" s="32"/>
      <c r="B2428" s="33"/>
      <c r="C2428" s="34"/>
      <c r="D2428" s="210" t="s">
        <v>117</v>
      </c>
      <c r="E2428" s="34"/>
      <c r="F2428" s="214" t="s">
        <v>2431</v>
      </c>
      <c r="G2428" s="34"/>
      <c r="H2428" s="34"/>
      <c r="I2428" s="134"/>
      <c r="J2428" s="34"/>
      <c r="K2428" s="34"/>
      <c r="L2428" s="38"/>
      <c r="M2428" s="212"/>
      <c r="N2428" s="213"/>
      <c r="O2428" s="85"/>
      <c r="P2428" s="85"/>
      <c r="Q2428" s="85"/>
      <c r="R2428" s="85"/>
      <c r="S2428" s="85"/>
      <c r="T2428" s="86"/>
      <c r="U2428" s="32"/>
      <c r="V2428" s="32"/>
      <c r="W2428" s="32"/>
      <c r="X2428" s="32"/>
      <c r="Y2428" s="32"/>
      <c r="Z2428" s="32"/>
      <c r="AA2428" s="32"/>
      <c r="AB2428" s="32"/>
      <c r="AC2428" s="32"/>
      <c r="AD2428" s="32"/>
      <c r="AE2428" s="32"/>
      <c r="AT2428" s="11" t="s">
        <v>117</v>
      </c>
      <c r="AU2428" s="11" t="s">
        <v>76</v>
      </c>
    </row>
    <row r="2429" s="2" customFormat="1" ht="16.5" customHeight="1">
      <c r="A2429" s="32"/>
      <c r="B2429" s="33"/>
      <c r="C2429" s="196" t="s">
        <v>4161</v>
      </c>
      <c r="D2429" s="196" t="s">
        <v>108</v>
      </c>
      <c r="E2429" s="197" t="s">
        <v>4162</v>
      </c>
      <c r="F2429" s="198" t="s">
        <v>4163</v>
      </c>
      <c r="G2429" s="199" t="s">
        <v>121</v>
      </c>
      <c r="H2429" s="200">
        <v>20</v>
      </c>
      <c r="I2429" s="201"/>
      <c r="J2429" s="202">
        <f>ROUND(I2429*H2429,2)</f>
        <v>0</v>
      </c>
      <c r="K2429" s="203"/>
      <c r="L2429" s="38"/>
      <c r="M2429" s="204" t="s">
        <v>1</v>
      </c>
      <c r="N2429" s="205" t="s">
        <v>41</v>
      </c>
      <c r="O2429" s="85"/>
      <c r="P2429" s="206">
        <f>O2429*H2429</f>
        <v>0</v>
      </c>
      <c r="Q2429" s="206">
        <v>0</v>
      </c>
      <c r="R2429" s="206">
        <f>Q2429*H2429</f>
        <v>0</v>
      </c>
      <c r="S2429" s="206">
        <v>0</v>
      </c>
      <c r="T2429" s="207">
        <f>S2429*H2429</f>
        <v>0</v>
      </c>
      <c r="U2429" s="32"/>
      <c r="V2429" s="32"/>
      <c r="W2429" s="32"/>
      <c r="X2429" s="32"/>
      <c r="Y2429" s="32"/>
      <c r="Z2429" s="32"/>
      <c r="AA2429" s="32"/>
      <c r="AB2429" s="32"/>
      <c r="AC2429" s="32"/>
      <c r="AD2429" s="32"/>
      <c r="AE2429" s="32"/>
      <c r="AR2429" s="208" t="s">
        <v>112</v>
      </c>
      <c r="AT2429" s="208" t="s">
        <v>108</v>
      </c>
      <c r="AU2429" s="208" t="s">
        <v>76</v>
      </c>
      <c r="AY2429" s="11" t="s">
        <v>113</v>
      </c>
      <c r="BE2429" s="209">
        <f>IF(N2429="základní",J2429,0)</f>
        <v>0</v>
      </c>
      <c r="BF2429" s="209">
        <f>IF(N2429="snížená",J2429,0)</f>
        <v>0</v>
      </c>
      <c r="BG2429" s="209">
        <f>IF(N2429="zákl. přenesená",J2429,0)</f>
        <v>0</v>
      </c>
      <c r="BH2429" s="209">
        <f>IF(N2429="sníž. přenesená",J2429,0)</f>
        <v>0</v>
      </c>
      <c r="BI2429" s="209">
        <f>IF(N2429="nulová",J2429,0)</f>
        <v>0</v>
      </c>
      <c r="BJ2429" s="11" t="s">
        <v>84</v>
      </c>
      <c r="BK2429" s="209">
        <f>ROUND(I2429*H2429,2)</f>
        <v>0</v>
      </c>
      <c r="BL2429" s="11" t="s">
        <v>112</v>
      </c>
      <c r="BM2429" s="208" t="s">
        <v>4164</v>
      </c>
    </row>
    <row r="2430" s="2" customFormat="1">
      <c r="A2430" s="32"/>
      <c r="B2430" s="33"/>
      <c r="C2430" s="34"/>
      <c r="D2430" s="210" t="s">
        <v>115</v>
      </c>
      <c r="E2430" s="34"/>
      <c r="F2430" s="211" t="s">
        <v>4165</v>
      </c>
      <c r="G2430" s="34"/>
      <c r="H2430" s="34"/>
      <c r="I2430" s="134"/>
      <c r="J2430" s="34"/>
      <c r="K2430" s="34"/>
      <c r="L2430" s="38"/>
      <c r="M2430" s="212"/>
      <c r="N2430" s="213"/>
      <c r="O2430" s="85"/>
      <c r="P2430" s="85"/>
      <c r="Q2430" s="85"/>
      <c r="R2430" s="85"/>
      <c r="S2430" s="85"/>
      <c r="T2430" s="86"/>
      <c r="U2430" s="32"/>
      <c r="V2430" s="32"/>
      <c r="W2430" s="32"/>
      <c r="X2430" s="32"/>
      <c r="Y2430" s="32"/>
      <c r="Z2430" s="32"/>
      <c r="AA2430" s="32"/>
      <c r="AB2430" s="32"/>
      <c r="AC2430" s="32"/>
      <c r="AD2430" s="32"/>
      <c r="AE2430" s="32"/>
      <c r="AT2430" s="11" t="s">
        <v>115</v>
      </c>
      <c r="AU2430" s="11" t="s">
        <v>76</v>
      </c>
    </row>
    <row r="2431" s="2" customFormat="1">
      <c r="A2431" s="32"/>
      <c r="B2431" s="33"/>
      <c r="C2431" s="34"/>
      <c r="D2431" s="210" t="s">
        <v>117</v>
      </c>
      <c r="E2431" s="34"/>
      <c r="F2431" s="214" t="s">
        <v>2431</v>
      </c>
      <c r="G2431" s="34"/>
      <c r="H2431" s="34"/>
      <c r="I2431" s="134"/>
      <c r="J2431" s="34"/>
      <c r="K2431" s="34"/>
      <c r="L2431" s="38"/>
      <c r="M2431" s="212"/>
      <c r="N2431" s="213"/>
      <c r="O2431" s="85"/>
      <c r="P2431" s="85"/>
      <c r="Q2431" s="85"/>
      <c r="R2431" s="85"/>
      <c r="S2431" s="85"/>
      <c r="T2431" s="86"/>
      <c r="U2431" s="32"/>
      <c r="V2431" s="32"/>
      <c r="W2431" s="32"/>
      <c r="X2431" s="32"/>
      <c r="Y2431" s="32"/>
      <c r="Z2431" s="32"/>
      <c r="AA2431" s="32"/>
      <c r="AB2431" s="32"/>
      <c r="AC2431" s="32"/>
      <c r="AD2431" s="32"/>
      <c r="AE2431" s="32"/>
      <c r="AT2431" s="11" t="s">
        <v>117</v>
      </c>
      <c r="AU2431" s="11" t="s">
        <v>76</v>
      </c>
    </row>
    <row r="2432" s="2" customFormat="1" ht="16.5" customHeight="1">
      <c r="A2432" s="32"/>
      <c r="B2432" s="33"/>
      <c r="C2432" s="196" t="s">
        <v>4166</v>
      </c>
      <c r="D2432" s="196" t="s">
        <v>108</v>
      </c>
      <c r="E2432" s="197" t="s">
        <v>4167</v>
      </c>
      <c r="F2432" s="198" t="s">
        <v>4168</v>
      </c>
      <c r="G2432" s="199" t="s">
        <v>121</v>
      </c>
      <c r="H2432" s="200">
        <v>20</v>
      </c>
      <c r="I2432" s="201"/>
      <c r="J2432" s="202">
        <f>ROUND(I2432*H2432,2)</f>
        <v>0</v>
      </c>
      <c r="K2432" s="203"/>
      <c r="L2432" s="38"/>
      <c r="M2432" s="204" t="s">
        <v>1</v>
      </c>
      <c r="N2432" s="205" t="s">
        <v>41</v>
      </c>
      <c r="O2432" s="85"/>
      <c r="P2432" s="206">
        <f>O2432*H2432</f>
        <v>0</v>
      </c>
      <c r="Q2432" s="206">
        <v>0</v>
      </c>
      <c r="R2432" s="206">
        <f>Q2432*H2432</f>
        <v>0</v>
      </c>
      <c r="S2432" s="206">
        <v>0</v>
      </c>
      <c r="T2432" s="207">
        <f>S2432*H2432</f>
        <v>0</v>
      </c>
      <c r="U2432" s="32"/>
      <c r="V2432" s="32"/>
      <c r="W2432" s="32"/>
      <c r="X2432" s="32"/>
      <c r="Y2432" s="32"/>
      <c r="Z2432" s="32"/>
      <c r="AA2432" s="32"/>
      <c r="AB2432" s="32"/>
      <c r="AC2432" s="32"/>
      <c r="AD2432" s="32"/>
      <c r="AE2432" s="32"/>
      <c r="AR2432" s="208" t="s">
        <v>112</v>
      </c>
      <c r="AT2432" s="208" t="s">
        <v>108</v>
      </c>
      <c r="AU2432" s="208" t="s">
        <v>76</v>
      </c>
      <c r="AY2432" s="11" t="s">
        <v>113</v>
      </c>
      <c r="BE2432" s="209">
        <f>IF(N2432="základní",J2432,0)</f>
        <v>0</v>
      </c>
      <c r="BF2432" s="209">
        <f>IF(N2432="snížená",J2432,0)</f>
        <v>0</v>
      </c>
      <c r="BG2432" s="209">
        <f>IF(N2432="zákl. přenesená",J2432,0)</f>
        <v>0</v>
      </c>
      <c r="BH2432" s="209">
        <f>IF(N2432="sníž. přenesená",J2432,0)</f>
        <v>0</v>
      </c>
      <c r="BI2432" s="209">
        <f>IF(N2432="nulová",J2432,0)</f>
        <v>0</v>
      </c>
      <c r="BJ2432" s="11" t="s">
        <v>84</v>
      </c>
      <c r="BK2432" s="209">
        <f>ROUND(I2432*H2432,2)</f>
        <v>0</v>
      </c>
      <c r="BL2432" s="11" t="s">
        <v>112</v>
      </c>
      <c r="BM2432" s="208" t="s">
        <v>4169</v>
      </c>
    </row>
    <row r="2433" s="2" customFormat="1">
      <c r="A2433" s="32"/>
      <c r="B2433" s="33"/>
      <c r="C2433" s="34"/>
      <c r="D2433" s="210" t="s">
        <v>115</v>
      </c>
      <c r="E2433" s="34"/>
      <c r="F2433" s="211" t="s">
        <v>4170</v>
      </c>
      <c r="G2433" s="34"/>
      <c r="H2433" s="34"/>
      <c r="I2433" s="134"/>
      <c r="J2433" s="34"/>
      <c r="K2433" s="34"/>
      <c r="L2433" s="38"/>
      <c r="M2433" s="212"/>
      <c r="N2433" s="213"/>
      <c r="O2433" s="85"/>
      <c r="P2433" s="85"/>
      <c r="Q2433" s="85"/>
      <c r="R2433" s="85"/>
      <c r="S2433" s="85"/>
      <c r="T2433" s="86"/>
      <c r="U2433" s="32"/>
      <c r="V2433" s="32"/>
      <c r="W2433" s="32"/>
      <c r="X2433" s="32"/>
      <c r="Y2433" s="32"/>
      <c r="Z2433" s="32"/>
      <c r="AA2433" s="32"/>
      <c r="AB2433" s="32"/>
      <c r="AC2433" s="32"/>
      <c r="AD2433" s="32"/>
      <c r="AE2433" s="32"/>
      <c r="AT2433" s="11" t="s">
        <v>115</v>
      </c>
      <c r="AU2433" s="11" t="s">
        <v>76</v>
      </c>
    </row>
    <row r="2434" s="2" customFormat="1">
      <c r="A2434" s="32"/>
      <c r="B2434" s="33"/>
      <c r="C2434" s="34"/>
      <c r="D2434" s="210" t="s">
        <v>117</v>
      </c>
      <c r="E2434" s="34"/>
      <c r="F2434" s="214" t="s">
        <v>2431</v>
      </c>
      <c r="G2434" s="34"/>
      <c r="H2434" s="34"/>
      <c r="I2434" s="134"/>
      <c r="J2434" s="34"/>
      <c r="K2434" s="34"/>
      <c r="L2434" s="38"/>
      <c r="M2434" s="212"/>
      <c r="N2434" s="213"/>
      <c r="O2434" s="85"/>
      <c r="P2434" s="85"/>
      <c r="Q2434" s="85"/>
      <c r="R2434" s="85"/>
      <c r="S2434" s="85"/>
      <c r="T2434" s="86"/>
      <c r="U2434" s="32"/>
      <c r="V2434" s="32"/>
      <c r="W2434" s="32"/>
      <c r="X2434" s="32"/>
      <c r="Y2434" s="32"/>
      <c r="Z2434" s="32"/>
      <c r="AA2434" s="32"/>
      <c r="AB2434" s="32"/>
      <c r="AC2434" s="32"/>
      <c r="AD2434" s="32"/>
      <c r="AE2434" s="32"/>
      <c r="AT2434" s="11" t="s">
        <v>117</v>
      </c>
      <c r="AU2434" s="11" t="s">
        <v>76</v>
      </c>
    </row>
    <row r="2435" s="2" customFormat="1" ht="16.5" customHeight="1">
      <c r="A2435" s="32"/>
      <c r="B2435" s="33"/>
      <c r="C2435" s="196" t="s">
        <v>4171</v>
      </c>
      <c r="D2435" s="196" t="s">
        <v>108</v>
      </c>
      <c r="E2435" s="197" t="s">
        <v>4172</v>
      </c>
      <c r="F2435" s="198" t="s">
        <v>4173</v>
      </c>
      <c r="G2435" s="199" t="s">
        <v>121</v>
      </c>
      <c r="H2435" s="200">
        <v>10</v>
      </c>
      <c r="I2435" s="201"/>
      <c r="J2435" s="202">
        <f>ROUND(I2435*H2435,2)</f>
        <v>0</v>
      </c>
      <c r="K2435" s="203"/>
      <c r="L2435" s="38"/>
      <c r="M2435" s="204" t="s">
        <v>1</v>
      </c>
      <c r="N2435" s="205" t="s">
        <v>41</v>
      </c>
      <c r="O2435" s="85"/>
      <c r="P2435" s="206">
        <f>O2435*H2435</f>
        <v>0</v>
      </c>
      <c r="Q2435" s="206">
        <v>0</v>
      </c>
      <c r="R2435" s="206">
        <f>Q2435*H2435</f>
        <v>0</v>
      </c>
      <c r="S2435" s="206">
        <v>0</v>
      </c>
      <c r="T2435" s="207">
        <f>S2435*H2435</f>
        <v>0</v>
      </c>
      <c r="U2435" s="32"/>
      <c r="V2435" s="32"/>
      <c r="W2435" s="32"/>
      <c r="X2435" s="32"/>
      <c r="Y2435" s="32"/>
      <c r="Z2435" s="32"/>
      <c r="AA2435" s="32"/>
      <c r="AB2435" s="32"/>
      <c r="AC2435" s="32"/>
      <c r="AD2435" s="32"/>
      <c r="AE2435" s="32"/>
      <c r="AR2435" s="208" t="s">
        <v>112</v>
      </c>
      <c r="AT2435" s="208" t="s">
        <v>108</v>
      </c>
      <c r="AU2435" s="208" t="s">
        <v>76</v>
      </c>
      <c r="AY2435" s="11" t="s">
        <v>113</v>
      </c>
      <c r="BE2435" s="209">
        <f>IF(N2435="základní",J2435,0)</f>
        <v>0</v>
      </c>
      <c r="BF2435" s="209">
        <f>IF(N2435="snížená",J2435,0)</f>
        <v>0</v>
      </c>
      <c r="BG2435" s="209">
        <f>IF(N2435="zákl. přenesená",J2435,0)</f>
        <v>0</v>
      </c>
      <c r="BH2435" s="209">
        <f>IF(N2435="sníž. přenesená",J2435,0)</f>
        <v>0</v>
      </c>
      <c r="BI2435" s="209">
        <f>IF(N2435="nulová",J2435,0)</f>
        <v>0</v>
      </c>
      <c r="BJ2435" s="11" t="s">
        <v>84</v>
      </c>
      <c r="BK2435" s="209">
        <f>ROUND(I2435*H2435,2)</f>
        <v>0</v>
      </c>
      <c r="BL2435" s="11" t="s">
        <v>112</v>
      </c>
      <c r="BM2435" s="208" t="s">
        <v>4174</v>
      </c>
    </row>
    <row r="2436" s="2" customFormat="1">
      <c r="A2436" s="32"/>
      <c r="B2436" s="33"/>
      <c r="C2436" s="34"/>
      <c r="D2436" s="210" t="s">
        <v>115</v>
      </c>
      <c r="E2436" s="34"/>
      <c r="F2436" s="211" t="s">
        <v>4175</v>
      </c>
      <c r="G2436" s="34"/>
      <c r="H2436" s="34"/>
      <c r="I2436" s="134"/>
      <c r="J2436" s="34"/>
      <c r="K2436" s="34"/>
      <c r="L2436" s="38"/>
      <c r="M2436" s="212"/>
      <c r="N2436" s="213"/>
      <c r="O2436" s="85"/>
      <c r="P2436" s="85"/>
      <c r="Q2436" s="85"/>
      <c r="R2436" s="85"/>
      <c r="S2436" s="85"/>
      <c r="T2436" s="86"/>
      <c r="U2436" s="32"/>
      <c r="V2436" s="32"/>
      <c r="W2436" s="32"/>
      <c r="X2436" s="32"/>
      <c r="Y2436" s="32"/>
      <c r="Z2436" s="32"/>
      <c r="AA2436" s="32"/>
      <c r="AB2436" s="32"/>
      <c r="AC2436" s="32"/>
      <c r="AD2436" s="32"/>
      <c r="AE2436" s="32"/>
      <c r="AT2436" s="11" t="s">
        <v>115</v>
      </c>
      <c r="AU2436" s="11" t="s">
        <v>76</v>
      </c>
    </row>
    <row r="2437" s="2" customFormat="1">
      <c r="A2437" s="32"/>
      <c r="B2437" s="33"/>
      <c r="C2437" s="34"/>
      <c r="D2437" s="210" t="s">
        <v>117</v>
      </c>
      <c r="E2437" s="34"/>
      <c r="F2437" s="214" t="s">
        <v>2431</v>
      </c>
      <c r="G2437" s="34"/>
      <c r="H2437" s="34"/>
      <c r="I2437" s="134"/>
      <c r="J2437" s="34"/>
      <c r="K2437" s="34"/>
      <c r="L2437" s="38"/>
      <c r="M2437" s="212"/>
      <c r="N2437" s="213"/>
      <c r="O2437" s="85"/>
      <c r="P2437" s="85"/>
      <c r="Q2437" s="85"/>
      <c r="R2437" s="85"/>
      <c r="S2437" s="85"/>
      <c r="T2437" s="86"/>
      <c r="U2437" s="32"/>
      <c r="V2437" s="32"/>
      <c r="W2437" s="32"/>
      <c r="X2437" s="32"/>
      <c r="Y2437" s="32"/>
      <c r="Z2437" s="32"/>
      <c r="AA2437" s="32"/>
      <c r="AB2437" s="32"/>
      <c r="AC2437" s="32"/>
      <c r="AD2437" s="32"/>
      <c r="AE2437" s="32"/>
      <c r="AT2437" s="11" t="s">
        <v>117</v>
      </c>
      <c r="AU2437" s="11" t="s">
        <v>76</v>
      </c>
    </row>
    <row r="2438" s="2" customFormat="1" ht="16.5" customHeight="1">
      <c r="A2438" s="32"/>
      <c r="B2438" s="33"/>
      <c r="C2438" s="196" t="s">
        <v>4176</v>
      </c>
      <c r="D2438" s="196" t="s">
        <v>108</v>
      </c>
      <c r="E2438" s="197" t="s">
        <v>4177</v>
      </c>
      <c r="F2438" s="198" t="s">
        <v>4178</v>
      </c>
      <c r="G2438" s="199" t="s">
        <v>571</v>
      </c>
      <c r="H2438" s="200">
        <v>50</v>
      </c>
      <c r="I2438" s="201"/>
      <c r="J2438" s="202">
        <f>ROUND(I2438*H2438,2)</f>
        <v>0</v>
      </c>
      <c r="K2438" s="203"/>
      <c r="L2438" s="38"/>
      <c r="M2438" s="204" t="s">
        <v>1</v>
      </c>
      <c r="N2438" s="205" t="s">
        <v>41</v>
      </c>
      <c r="O2438" s="85"/>
      <c r="P2438" s="206">
        <f>O2438*H2438</f>
        <v>0</v>
      </c>
      <c r="Q2438" s="206">
        <v>0</v>
      </c>
      <c r="R2438" s="206">
        <f>Q2438*H2438</f>
        <v>0</v>
      </c>
      <c r="S2438" s="206">
        <v>0</v>
      </c>
      <c r="T2438" s="207">
        <f>S2438*H2438</f>
        <v>0</v>
      </c>
      <c r="U2438" s="32"/>
      <c r="V2438" s="32"/>
      <c r="W2438" s="32"/>
      <c r="X2438" s="32"/>
      <c r="Y2438" s="32"/>
      <c r="Z2438" s="32"/>
      <c r="AA2438" s="32"/>
      <c r="AB2438" s="32"/>
      <c r="AC2438" s="32"/>
      <c r="AD2438" s="32"/>
      <c r="AE2438" s="32"/>
      <c r="AR2438" s="208" t="s">
        <v>112</v>
      </c>
      <c r="AT2438" s="208" t="s">
        <v>108</v>
      </c>
      <c r="AU2438" s="208" t="s">
        <v>76</v>
      </c>
      <c r="AY2438" s="11" t="s">
        <v>113</v>
      </c>
      <c r="BE2438" s="209">
        <f>IF(N2438="základní",J2438,0)</f>
        <v>0</v>
      </c>
      <c r="BF2438" s="209">
        <f>IF(N2438="snížená",J2438,0)</f>
        <v>0</v>
      </c>
      <c r="BG2438" s="209">
        <f>IF(N2438="zákl. přenesená",J2438,0)</f>
        <v>0</v>
      </c>
      <c r="BH2438" s="209">
        <f>IF(N2438="sníž. přenesená",J2438,0)</f>
        <v>0</v>
      </c>
      <c r="BI2438" s="209">
        <f>IF(N2438="nulová",J2438,0)</f>
        <v>0</v>
      </c>
      <c r="BJ2438" s="11" t="s">
        <v>84</v>
      </c>
      <c r="BK2438" s="209">
        <f>ROUND(I2438*H2438,2)</f>
        <v>0</v>
      </c>
      <c r="BL2438" s="11" t="s">
        <v>112</v>
      </c>
      <c r="BM2438" s="208" t="s">
        <v>4179</v>
      </c>
    </row>
    <row r="2439" s="2" customFormat="1">
      <c r="A2439" s="32"/>
      <c r="B2439" s="33"/>
      <c r="C2439" s="34"/>
      <c r="D2439" s="210" t="s">
        <v>115</v>
      </c>
      <c r="E2439" s="34"/>
      <c r="F2439" s="211" t="s">
        <v>4180</v>
      </c>
      <c r="G2439" s="34"/>
      <c r="H2439" s="34"/>
      <c r="I2439" s="134"/>
      <c r="J2439" s="34"/>
      <c r="K2439" s="34"/>
      <c r="L2439" s="38"/>
      <c r="M2439" s="212"/>
      <c r="N2439" s="213"/>
      <c r="O2439" s="85"/>
      <c r="P2439" s="85"/>
      <c r="Q2439" s="85"/>
      <c r="R2439" s="85"/>
      <c r="S2439" s="85"/>
      <c r="T2439" s="86"/>
      <c r="U2439" s="32"/>
      <c r="V2439" s="32"/>
      <c r="W2439" s="32"/>
      <c r="X2439" s="32"/>
      <c r="Y2439" s="32"/>
      <c r="Z2439" s="32"/>
      <c r="AA2439" s="32"/>
      <c r="AB2439" s="32"/>
      <c r="AC2439" s="32"/>
      <c r="AD2439" s="32"/>
      <c r="AE2439" s="32"/>
      <c r="AT2439" s="11" t="s">
        <v>115</v>
      </c>
      <c r="AU2439" s="11" t="s">
        <v>76</v>
      </c>
    </row>
    <row r="2440" s="2" customFormat="1">
      <c r="A2440" s="32"/>
      <c r="B2440" s="33"/>
      <c r="C2440" s="34"/>
      <c r="D2440" s="210" t="s">
        <v>117</v>
      </c>
      <c r="E2440" s="34"/>
      <c r="F2440" s="214" t="s">
        <v>2431</v>
      </c>
      <c r="G2440" s="34"/>
      <c r="H2440" s="34"/>
      <c r="I2440" s="134"/>
      <c r="J2440" s="34"/>
      <c r="K2440" s="34"/>
      <c r="L2440" s="38"/>
      <c r="M2440" s="212"/>
      <c r="N2440" s="213"/>
      <c r="O2440" s="85"/>
      <c r="P2440" s="85"/>
      <c r="Q2440" s="85"/>
      <c r="R2440" s="85"/>
      <c r="S2440" s="85"/>
      <c r="T2440" s="86"/>
      <c r="U2440" s="32"/>
      <c r="V2440" s="32"/>
      <c r="W2440" s="32"/>
      <c r="X2440" s="32"/>
      <c r="Y2440" s="32"/>
      <c r="Z2440" s="32"/>
      <c r="AA2440" s="32"/>
      <c r="AB2440" s="32"/>
      <c r="AC2440" s="32"/>
      <c r="AD2440" s="32"/>
      <c r="AE2440" s="32"/>
      <c r="AT2440" s="11" t="s">
        <v>117</v>
      </c>
      <c r="AU2440" s="11" t="s">
        <v>76</v>
      </c>
    </row>
    <row r="2441" s="2" customFormat="1" ht="16.5" customHeight="1">
      <c r="A2441" s="32"/>
      <c r="B2441" s="33"/>
      <c r="C2441" s="196" t="s">
        <v>4181</v>
      </c>
      <c r="D2441" s="196" t="s">
        <v>108</v>
      </c>
      <c r="E2441" s="197" t="s">
        <v>4182</v>
      </c>
      <c r="F2441" s="198" t="s">
        <v>4183</v>
      </c>
      <c r="G2441" s="199" t="s">
        <v>571</v>
      </c>
      <c r="H2441" s="200">
        <v>50</v>
      </c>
      <c r="I2441" s="201"/>
      <c r="J2441" s="202">
        <f>ROUND(I2441*H2441,2)</f>
        <v>0</v>
      </c>
      <c r="K2441" s="203"/>
      <c r="L2441" s="38"/>
      <c r="M2441" s="204" t="s">
        <v>1</v>
      </c>
      <c r="N2441" s="205" t="s">
        <v>41</v>
      </c>
      <c r="O2441" s="85"/>
      <c r="P2441" s="206">
        <f>O2441*H2441</f>
        <v>0</v>
      </c>
      <c r="Q2441" s="206">
        <v>0</v>
      </c>
      <c r="R2441" s="206">
        <f>Q2441*H2441</f>
        <v>0</v>
      </c>
      <c r="S2441" s="206">
        <v>0</v>
      </c>
      <c r="T2441" s="207">
        <f>S2441*H2441</f>
        <v>0</v>
      </c>
      <c r="U2441" s="32"/>
      <c r="V2441" s="32"/>
      <c r="W2441" s="32"/>
      <c r="X2441" s="32"/>
      <c r="Y2441" s="32"/>
      <c r="Z2441" s="32"/>
      <c r="AA2441" s="32"/>
      <c r="AB2441" s="32"/>
      <c r="AC2441" s="32"/>
      <c r="AD2441" s="32"/>
      <c r="AE2441" s="32"/>
      <c r="AR2441" s="208" t="s">
        <v>112</v>
      </c>
      <c r="AT2441" s="208" t="s">
        <v>108</v>
      </c>
      <c r="AU2441" s="208" t="s">
        <v>76</v>
      </c>
      <c r="AY2441" s="11" t="s">
        <v>113</v>
      </c>
      <c r="BE2441" s="209">
        <f>IF(N2441="základní",J2441,0)</f>
        <v>0</v>
      </c>
      <c r="BF2441" s="209">
        <f>IF(N2441="snížená",J2441,0)</f>
        <v>0</v>
      </c>
      <c r="BG2441" s="209">
        <f>IF(N2441="zákl. přenesená",J2441,0)</f>
        <v>0</v>
      </c>
      <c r="BH2441" s="209">
        <f>IF(N2441="sníž. přenesená",J2441,0)</f>
        <v>0</v>
      </c>
      <c r="BI2441" s="209">
        <f>IF(N2441="nulová",J2441,0)</f>
        <v>0</v>
      </c>
      <c r="BJ2441" s="11" t="s">
        <v>84</v>
      </c>
      <c r="BK2441" s="209">
        <f>ROUND(I2441*H2441,2)</f>
        <v>0</v>
      </c>
      <c r="BL2441" s="11" t="s">
        <v>112</v>
      </c>
      <c r="BM2441" s="208" t="s">
        <v>4184</v>
      </c>
    </row>
    <row r="2442" s="2" customFormat="1">
      <c r="A2442" s="32"/>
      <c r="B2442" s="33"/>
      <c r="C2442" s="34"/>
      <c r="D2442" s="210" t="s">
        <v>115</v>
      </c>
      <c r="E2442" s="34"/>
      <c r="F2442" s="211" t="s">
        <v>4185</v>
      </c>
      <c r="G2442" s="34"/>
      <c r="H2442" s="34"/>
      <c r="I2442" s="134"/>
      <c r="J2442" s="34"/>
      <c r="K2442" s="34"/>
      <c r="L2442" s="38"/>
      <c r="M2442" s="212"/>
      <c r="N2442" s="213"/>
      <c r="O2442" s="85"/>
      <c r="P2442" s="85"/>
      <c r="Q2442" s="85"/>
      <c r="R2442" s="85"/>
      <c r="S2442" s="85"/>
      <c r="T2442" s="86"/>
      <c r="U2442" s="32"/>
      <c r="V2442" s="32"/>
      <c r="W2442" s="32"/>
      <c r="X2442" s="32"/>
      <c r="Y2442" s="32"/>
      <c r="Z2442" s="32"/>
      <c r="AA2442" s="32"/>
      <c r="AB2442" s="32"/>
      <c r="AC2442" s="32"/>
      <c r="AD2442" s="32"/>
      <c r="AE2442" s="32"/>
      <c r="AT2442" s="11" t="s">
        <v>115</v>
      </c>
      <c r="AU2442" s="11" t="s">
        <v>76</v>
      </c>
    </row>
    <row r="2443" s="2" customFormat="1">
      <c r="A2443" s="32"/>
      <c r="B2443" s="33"/>
      <c r="C2443" s="34"/>
      <c r="D2443" s="210" t="s">
        <v>117</v>
      </c>
      <c r="E2443" s="34"/>
      <c r="F2443" s="214" t="s">
        <v>2431</v>
      </c>
      <c r="G2443" s="34"/>
      <c r="H2443" s="34"/>
      <c r="I2443" s="134"/>
      <c r="J2443" s="34"/>
      <c r="K2443" s="34"/>
      <c r="L2443" s="38"/>
      <c r="M2443" s="212"/>
      <c r="N2443" s="213"/>
      <c r="O2443" s="85"/>
      <c r="P2443" s="85"/>
      <c r="Q2443" s="85"/>
      <c r="R2443" s="85"/>
      <c r="S2443" s="85"/>
      <c r="T2443" s="86"/>
      <c r="U2443" s="32"/>
      <c r="V2443" s="32"/>
      <c r="W2443" s="32"/>
      <c r="X2443" s="32"/>
      <c r="Y2443" s="32"/>
      <c r="Z2443" s="32"/>
      <c r="AA2443" s="32"/>
      <c r="AB2443" s="32"/>
      <c r="AC2443" s="32"/>
      <c r="AD2443" s="32"/>
      <c r="AE2443" s="32"/>
      <c r="AT2443" s="11" t="s">
        <v>117</v>
      </c>
      <c r="AU2443" s="11" t="s">
        <v>76</v>
      </c>
    </row>
    <row r="2444" s="2" customFormat="1" ht="16.5" customHeight="1">
      <c r="A2444" s="32"/>
      <c r="B2444" s="33"/>
      <c r="C2444" s="196" t="s">
        <v>4186</v>
      </c>
      <c r="D2444" s="196" t="s">
        <v>108</v>
      </c>
      <c r="E2444" s="197" t="s">
        <v>4187</v>
      </c>
      <c r="F2444" s="198" t="s">
        <v>4188</v>
      </c>
      <c r="G2444" s="199" t="s">
        <v>571</v>
      </c>
      <c r="H2444" s="200">
        <v>30</v>
      </c>
      <c r="I2444" s="201"/>
      <c r="J2444" s="202">
        <f>ROUND(I2444*H2444,2)</f>
        <v>0</v>
      </c>
      <c r="K2444" s="203"/>
      <c r="L2444" s="38"/>
      <c r="M2444" s="204" t="s">
        <v>1</v>
      </c>
      <c r="N2444" s="205" t="s">
        <v>41</v>
      </c>
      <c r="O2444" s="85"/>
      <c r="P2444" s="206">
        <f>O2444*H2444</f>
        <v>0</v>
      </c>
      <c r="Q2444" s="206">
        <v>0</v>
      </c>
      <c r="R2444" s="206">
        <f>Q2444*H2444</f>
        <v>0</v>
      </c>
      <c r="S2444" s="206">
        <v>0</v>
      </c>
      <c r="T2444" s="207">
        <f>S2444*H2444</f>
        <v>0</v>
      </c>
      <c r="U2444" s="32"/>
      <c r="V2444" s="32"/>
      <c r="W2444" s="32"/>
      <c r="X2444" s="32"/>
      <c r="Y2444" s="32"/>
      <c r="Z2444" s="32"/>
      <c r="AA2444" s="32"/>
      <c r="AB2444" s="32"/>
      <c r="AC2444" s="32"/>
      <c r="AD2444" s="32"/>
      <c r="AE2444" s="32"/>
      <c r="AR2444" s="208" t="s">
        <v>112</v>
      </c>
      <c r="AT2444" s="208" t="s">
        <v>108</v>
      </c>
      <c r="AU2444" s="208" t="s">
        <v>76</v>
      </c>
      <c r="AY2444" s="11" t="s">
        <v>113</v>
      </c>
      <c r="BE2444" s="209">
        <f>IF(N2444="základní",J2444,0)</f>
        <v>0</v>
      </c>
      <c r="BF2444" s="209">
        <f>IF(N2444="snížená",J2444,0)</f>
        <v>0</v>
      </c>
      <c r="BG2444" s="209">
        <f>IF(N2444="zákl. přenesená",J2444,0)</f>
        <v>0</v>
      </c>
      <c r="BH2444" s="209">
        <f>IF(N2444="sníž. přenesená",J2444,0)</f>
        <v>0</v>
      </c>
      <c r="BI2444" s="209">
        <f>IF(N2444="nulová",J2444,0)</f>
        <v>0</v>
      </c>
      <c r="BJ2444" s="11" t="s">
        <v>84</v>
      </c>
      <c r="BK2444" s="209">
        <f>ROUND(I2444*H2444,2)</f>
        <v>0</v>
      </c>
      <c r="BL2444" s="11" t="s">
        <v>112</v>
      </c>
      <c r="BM2444" s="208" t="s">
        <v>4189</v>
      </c>
    </row>
    <row r="2445" s="2" customFormat="1">
      <c r="A2445" s="32"/>
      <c r="B2445" s="33"/>
      <c r="C2445" s="34"/>
      <c r="D2445" s="210" t="s">
        <v>115</v>
      </c>
      <c r="E2445" s="34"/>
      <c r="F2445" s="211" t="s">
        <v>4190</v>
      </c>
      <c r="G2445" s="34"/>
      <c r="H2445" s="34"/>
      <c r="I2445" s="134"/>
      <c r="J2445" s="34"/>
      <c r="K2445" s="34"/>
      <c r="L2445" s="38"/>
      <c r="M2445" s="212"/>
      <c r="N2445" s="213"/>
      <c r="O2445" s="85"/>
      <c r="P2445" s="85"/>
      <c r="Q2445" s="85"/>
      <c r="R2445" s="85"/>
      <c r="S2445" s="85"/>
      <c r="T2445" s="86"/>
      <c r="U2445" s="32"/>
      <c r="V2445" s="32"/>
      <c r="W2445" s="32"/>
      <c r="X2445" s="32"/>
      <c r="Y2445" s="32"/>
      <c r="Z2445" s="32"/>
      <c r="AA2445" s="32"/>
      <c r="AB2445" s="32"/>
      <c r="AC2445" s="32"/>
      <c r="AD2445" s="32"/>
      <c r="AE2445" s="32"/>
      <c r="AT2445" s="11" t="s">
        <v>115</v>
      </c>
      <c r="AU2445" s="11" t="s">
        <v>76</v>
      </c>
    </row>
    <row r="2446" s="2" customFormat="1">
      <c r="A2446" s="32"/>
      <c r="B2446" s="33"/>
      <c r="C2446" s="34"/>
      <c r="D2446" s="210" t="s">
        <v>117</v>
      </c>
      <c r="E2446" s="34"/>
      <c r="F2446" s="214" t="s">
        <v>4107</v>
      </c>
      <c r="G2446" s="34"/>
      <c r="H2446" s="34"/>
      <c r="I2446" s="134"/>
      <c r="J2446" s="34"/>
      <c r="K2446" s="34"/>
      <c r="L2446" s="38"/>
      <c r="M2446" s="212"/>
      <c r="N2446" s="213"/>
      <c r="O2446" s="85"/>
      <c r="P2446" s="85"/>
      <c r="Q2446" s="85"/>
      <c r="R2446" s="85"/>
      <c r="S2446" s="85"/>
      <c r="T2446" s="86"/>
      <c r="U2446" s="32"/>
      <c r="V2446" s="32"/>
      <c r="W2446" s="32"/>
      <c r="X2446" s="32"/>
      <c r="Y2446" s="32"/>
      <c r="Z2446" s="32"/>
      <c r="AA2446" s="32"/>
      <c r="AB2446" s="32"/>
      <c r="AC2446" s="32"/>
      <c r="AD2446" s="32"/>
      <c r="AE2446" s="32"/>
      <c r="AT2446" s="11" t="s">
        <v>117</v>
      </c>
      <c r="AU2446" s="11" t="s">
        <v>76</v>
      </c>
    </row>
    <row r="2447" s="2" customFormat="1" ht="16.5" customHeight="1">
      <c r="A2447" s="32"/>
      <c r="B2447" s="33"/>
      <c r="C2447" s="196" t="s">
        <v>4191</v>
      </c>
      <c r="D2447" s="196" t="s">
        <v>108</v>
      </c>
      <c r="E2447" s="197" t="s">
        <v>4192</v>
      </c>
      <c r="F2447" s="198" t="s">
        <v>4193</v>
      </c>
      <c r="G2447" s="199" t="s">
        <v>571</v>
      </c>
      <c r="H2447" s="200">
        <v>30</v>
      </c>
      <c r="I2447" s="201"/>
      <c r="J2447" s="202">
        <f>ROUND(I2447*H2447,2)</f>
        <v>0</v>
      </c>
      <c r="K2447" s="203"/>
      <c r="L2447" s="38"/>
      <c r="M2447" s="204" t="s">
        <v>1</v>
      </c>
      <c r="N2447" s="205" t="s">
        <v>41</v>
      </c>
      <c r="O2447" s="85"/>
      <c r="P2447" s="206">
        <f>O2447*H2447</f>
        <v>0</v>
      </c>
      <c r="Q2447" s="206">
        <v>0</v>
      </c>
      <c r="R2447" s="206">
        <f>Q2447*H2447</f>
        <v>0</v>
      </c>
      <c r="S2447" s="206">
        <v>0</v>
      </c>
      <c r="T2447" s="207">
        <f>S2447*H2447</f>
        <v>0</v>
      </c>
      <c r="U2447" s="32"/>
      <c r="V2447" s="32"/>
      <c r="W2447" s="32"/>
      <c r="X2447" s="32"/>
      <c r="Y2447" s="32"/>
      <c r="Z2447" s="32"/>
      <c r="AA2447" s="32"/>
      <c r="AB2447" s="32"/>
      <c r="AC2447" s="32"/>
      <c r="AD2447" s="32"/>
      <c r="AE2447" s="32"/>
      <c r="AR2447" s="208" t="s">
        <v>112</v>
      </c>
      <c r="AT2447" s="208" t="s">
        <v>108</v>
      </c>
      <c r="AU2447" s="208" t="s">
        <v>76</v>
      </c>
      <c r="AY2447" s="11" t="s">
        <v>113</v>
      </c>
      <c r="BE2447" s="209">
        <f>IF(N2447="základní",J2447,0)</f>
        <v>0</v>
      </c>
      <c r="BF2447" s="209">
        <f>IF(N2447="snížená",J2447,0)</f>
        <v>0</v>
      </c>
      <c r="BG2447" s="209">
        <f>IF(N2447="zákl. přenesená",J2447,0)</f>
        <v>0</v>
      </c>
      <c r="BH2447" s="209">
        <f>IF(N2447="sníž. přenesená",J2447,0)</f>
        <v>0</v>
      </c>
      <c r="BI2447" s="209">
        <f>IF(N2447="nulová",J2447,0)</f>
        <v>0</v>
      </c>
      <c r="BJ2447" s="11" t="s">
        <v>84</v>
      </c>
      <c r="BK2447" s="209">
        <f>ROUND(I2447*H2447,2)</f>
        <v>0</v>
      </c>
      <c r="BL2447" s="11" t="s">
        <v>112</v>
      </c>
      <c r="BM2447" s="208" t="s">
        <v>4194</v>
      </c>
    </row>
    <row r="2448" s="2" customFormat="1">
      <c r="A2448" s="32"/>
      <c r="B2448" s="33"/>
      <c r="C2448" s="34"/>
      <c r="D2448" s="210" t="s">
        <v>115</v>
      </c>
      <c r="E2448" s="34"/>
      <c r="F2448" s="211" t="s">
        <v>4195</v>
      </c>
      <c r="G2448" s="34"/>
      <c r="H2448" s="34"/>
      <c r="I2448" s="134"/>
      <c r="J2448" s="34"/>
      <c r="K2448" s="34"/>
      <c r="L2448" s="38"/>
      <c r="M2448" s="212"/>
      <c r="N2448" s="213"/>
      <c r="O2448" s="85"/>
      <c r="P2448" s="85"/>
      <c r="Q2448" s="85"/>
      <c r="R2448" s="85"/>
      <c r="S2448" s="85"/>
      <c r="T2448" s="86"/>
      <c r="U2448" s="32"/>
      <c r="V2448" s="32"/>
      <c r="W2448" s="32"/>
      <c r="X2448" s="32"/>
      <c r="Y2448" s="32"/>
      <c r="Z2448" s="32"/>
      <c r="AA2448" s="32"/>
      <c r="AB2448" s="32"/>
      <c r="AC2448" s="32"/>
      <c r="AD2448" s="32"/>
      <c r="AE2448" s="32"/>
      <c r="AT2448" s="11" t="s">
        <v>115</v>
      </c>
      <c r="AU2448" s="11" t="s">
        <v>76</v>
      </c>
    </row>
    <row r="2449" s="2" customFormat="1">
      <c r="A2449" s="32"/>
      <c r="B2449" s="33"/>
      <c r="C2449" s="34"/>
      <c r="D2449" s="210" t="s">
        <v>117</v>
      </c>
      <c r="E2449" s="34"/>
      <c r="F2449" s="214" t="s">
        <v>4107</v>
      </c>
      <c r="G2449" s="34"/>
      <c r="H2449" s="34"/>
      <c r="I2449" s="134"/>
      <c r="J2449" s="34"/>
      <c r="K2449" s="34"/>
      <c r="L2449" s="38"/>
      <c r="M2449" s="212"/>
      <c r="N2449" s="213"/>
      <c r="O2449" s="85"/>
      <c r="P2449" s="85"/>
      <c r="Q2449" s="85"/>
      <c r="R2449" s="85"/>
      <c r="S2449" s="85"/>
      <c r="T2449" s="86"/>
      <c r="U2449" s="32"/>
      <c r="V2449" s="32"/>
      <c r="W2449" s="32"/>
      <c r="X2449" s="32"/>
      <c r="Y2449" s="32"/>
      <c r="Z2449" s="32"/>
      <c r="AA2449" s="32"/>
      <c r="AB2449" s="32"/>
      <c r="AC2449" s="32"/>
      <c r="AD2449" s="32"/>
      <c r="AE2449" s="32"/>
      <c r="AT2449" s="11" t="s">
        <v>117</v>
      </c>
      <c r="AU2449" s="11" t="s">
        <v>76</v>
      </c>
    </row>
    <row r="2450" s="2" customFormat="1" ht="16.5" customHeight="1">
      <c r="A2450" s="32"/>
      <c r="B2450" s="33"/>
      <c r="C2450" s="196" t="s">
        <v>4196</v>
      </c>
      <c r="D2450" s="196" t="s">
        <v>108</v>
      </c>
      <c r="E2450" s="197" t="s">
        <v>4197</v>
      </c>
      <c r="F2450" s="198" t="s">
        <v>4198</v>
      </c>
      <c r="G2450" s="199" t="s">
        <v>571</v>
      </c>
      <c r="H2450" s="200">
        <v>10</v>
      </c>
      <c r="I2450" s="201"/>
      <c r="J2450" s="202">
        <f>ROUND(I2450*H2450,2)</f>
        <v>0</v>
      </c>
      <c r="K2450" s="203"/>
      <c r="L2450" s="38"/>
      <c r="M2450" s="204" t="s">
        <v>1</v>
      </c>
      <c r="N2450" s="205" t="s">
        <v>41</v>
      </c>
      <c r="O2450" s="85"/>
      <c r="P2450" s="206">
        <f>O2450*H2450</f>
        <v>0</v>
      </c>
      <c r="Q2450" s="206">
        <v>0</v>
      </c>
      <c r="R2450" s="206">
        <f>Q2450*H2450</f>
        <v>0</v>
      </c>
      <c r="S2450" s="206">
        <v>0</v>
      </c>
      <c r="T2450" s="207">
        <f>S2450*H2450</f>
        <v>0</v>
      </c>
      <c r="U2450" s="32"/>
      <c r="V2450" s="32"/>
      <c r="W2450" s="32"/>
      <c r="X2450" s="32"/>
      <c r="Y2450" s="32"/>
      <c r="Z2450" s="32"/>
      <c r="AA2450" s="32"/>
      <c r="AB2450" s="32"/>
      <c r="AC2450" s="32"/>
      <c r="AD2450" s="32"/>
      <c r="AE2450" s="32"/>
      <c r="AR2450" s="208" t="s">
        <v>112</v>
      </c>
      <c r="AT2450" s="208" t="s">
        <v>108</v>
      </c>
      <c r="AU2450" s="208" t="s">
        <v>76</v>
      </c>
      <c r="AY2450" s="11" t="s">
        <v>113</v>
      </c>
      <c r="BE2450" s="209">
        <f>IF(N2450="základní",J2450,0)</f>
        <v>0</v>
      </c>
      <c r="BF2450" s="209">
        <f>IF(N2450="snížená",J2450,0)</f>
        <v>0</v>
      </c>
      <c r="BG2450" s="209">
        <f>IF(N2450="zákl. přenesená",J2450,0)</f>
        <v>0</v>
      </c>
      <c r="BH2450" s="209">
        <f>IF(N2450="sníž. přenesená",J2450,0)</f>
        <v>0</v>
      </c>
      <c r="BI2450" s="209">
        <f>IF(N2450="nulová",J2450,0)</f>
        <v>0</v>
      </c>
      <c r="BJ2450" s="11" t="s">
        <v>84</v>
      </c>
      <c r="BK2450" s="209">
        <f>ROUND(I2450*H2450,2)</f>
        <v>0</v>
      </c>
      <c r="BL2450" s="11" t="s">
        <v>112</v>
      </c>
      <c r="BM2450" s="208" t="s">
        <v>4199</v>
      </c>
    </row>
    <row r="2451" s="2" customFormat="1">
      <c r="A2451" s="32"/>
      <c r="B2451" s="33"/>
      <c r="C2451" s="34"/>
      <c r="D2451" s="210" t="s">
        <v>115</v>
      </c>
      <c r="E2451" s="34"/>
      <c r="F2451" s="211" t="s">
        <v>4200</v>
      </c>
      <c r="G2451" s="34"/>
      <c r="H2451" s="34"/>
      <c r="I2451" s="134"/>
      <c r="J2451" s="34"/>
      <c r="K2451" s="34"/>
      <c r="L2451" s="38"/>
      <c r="M2451" s="212"/>
      <c r="N2451" s="213"/>
      <c r="O2451" s="85"/>
      <c r="P2451" s="85"/>
      <c r="Q2451" s="85"/>
      <c r="R2451" s="85"/>
      <c r="S2451" s="85"/>
      <c r="T2451" s="86"/>
      <c r="U2451" s="32"/>
      <c r="V2451" s="32"/>
      <c r="W2451" s="32"/>
      <c r="X2451" s="32"/>
      <c r="Y2451" s="32"/>
      <c r="Z2451" s="32"/>
      <c r="AA2451" s="32"/>
      <c r="AB2451" s="32"/>
      <c r="AC2451" s="32"/>
      <c r="AD2451" s="32"/>
      <c r="AE2451" s="32"/>
      <c r="AT2451" s="11" t="s">
        <v>115</v>
      </c>
      <c r="AU2451" s="11" t="s">
        <v>76</v>
      </c>
    </row>
    <row r="2452" s="2" customFormat="1">
      <c r="A2452" s="32"/>
      <c r="B2452" s="33"/>
      <c r="C2452" s="34"/>
      <c r="D2452" s="210" t="s">
        <v>117</v>
      </c>
      <c r="E2452" s="34"/>
      <c r="F2452" s="214" t="s">
        <v>4201</v>
      </c>
      <c r="G2452" s="34"/>
      <c r="H2452" s="34"/>
      <c r="I2452" s="134"/>
      <c r="J2452" s="34"/>
      <c r="K2452" s="34"/>
      <c r="L2452" s="38"/>
      <c r="M2452" s="212"/>
      <c r="N2452" s="213"/>
      <c r="O2452" s="85"/>
      <c r="P2452" s="85"/>
      <c r="Q2452" s="85"/>
      <c r="R2452" s="85"/>
      <c r="S2452" s="85"/>
      <c r="T2452" s="86"/>
      <c r="U2452" s="32"/>
      <c r="V2452" s="32"/>
      <c r="W2452" s="32"/>
      <c r="X2452" s="32"/>
      <c r="Y2452" s="32"/>
      <c r="Z2452" s="32"/>
      <c r="AA2452" s="32"/>
      <c r="AB2452" s="32"/>
      <c r="AC2452" s="32"/>
      <c r="AD2452" s="32"/>
      <c r="AE2452" s="32"/>
      <c r="AT2452" s="11" t="s">
        <v>117</v>
      </c>
      <c r="AU2452" s="11" t="s">
        <v>76</v>
      </c>
    </row>
    <row r="2453" s="2" customFormat="1" ht="16.5" customHeight="1">
      <c r="A2453" s="32"/>
      <c r="B2453" s="33"/>
      <c r="C2453" s="196" t="s">
        <v>4202</v>
      </c>
      <c r="D2453" s="196" t="s">
        <v>108</v>
      </c>
      <c r="E2453" s="197" t="s">
        <v>4203</v>
      </c>
      <c r="F2453" s="198" t="s">
        <v>4204</v>
      </c>
      <c r="G2453" s="199" t="s">
        <v>571</v>
      </c>
      <c r="H2453" s="200">
        <v>10</v>
      </c>
      <c r="I2453" s="201"/>
      <c r="J2453" s="202">
        <f>ROUND(I2453*H2453,2)</f>
        <v>0</v>
      </c>
      <c r="K2453" s="203"/>
      <c r="L2453" s="38"/>
      <c r="M2453" s="204" t="s">
        <v>1</v>
      </c>
      <c r="N2453" s="205" t="s">
        <v>41</v>
      </c>
      <c r="O2453" s="85"/>
      <c r="P2453" s="206">
        <f>O2453*H2453</f>
        <v>0</v>
      </c>
      <c r="Q2453" s="206">
        <v>0</v>
      </c>
      <c r="R2453" s="206">
        <f>Q2453*H2453</f>
        <v>0</v>
      </c>
      <c r="S2453" s="206">
        <v>0</v>
      </c>
      <c r="T2453" s="207">
        <f>S2453*H2453</f>
        <v>0</v>
      </c>
      <c r="U2453" s="32"/>
      <c r="V2453" s="32"/>
      <c r="W2453" s="32"/>
      <c r="X2453" s="32"/>
      <c r="Y2453" s="32"/>
      <c r="Z2453" s="32"/>
      <c r="AA2453" s="32"/>
      <c r="AB2453" s="32"/>
      <c r="AC2453" s="32"/>
      <c r="AD2453" s="32"/>
      <c r="AE2453" s="32"/>
      <c r="AR2453" s="208" t="s">
        <v>112</v>
      </c>
      <c r="AT2453" s="208" t="s">
        <v>108</v>
      </c>
      <c r="AU2453" s="208" t="s">
        <v>76</v>
      </c>
      <c r="AY2453" s="11" t="s">
        <v>113</v>
      </c>
      <c r="BE2453" s="209">
        <f>IF(N2453="základní",J2453,0)</f>
        <v>0</v>
      </c>
      <c r="BF2453" s="209">
        <f>IF(N2453="snížená",J2453,0)</f>
        <v>0</v>
      </c>
      <c r="BG2453" s="209">
        <f>IF(N2453="zákl. přenesená",J2453,0)</f>
        <v>0</v>
      </c>
      <c r="BH2453" s="209">
        <f>IF(N2453="sníž. přenesená",J2453,0)</f>
        <v>0</v>
      </c>
      <c r="BI2453" s="209">
        <f>IF(N2453="nulová",J2453,0)</f>
        <v>0</v>
      </c>
      <c r="BJ2453" s="11" t="s">
        <v>84</v>
      </c>
      <c r="BK2453" s="209">
        <f>ROUND(I2453*H2453,2)</f>
        <v>0</v>
      </c>
      <c r="BL2453" s="11" t="s">
        <v>112</v>
      </c>
      <c r="BM2453" s="208" t="s">
        <v>4205</v>
      </c>
    </row>
    <row r="2454" s="2" customFormat="1">
      <c r="A2454" s="32"/>
      <c r="B2454" s="33"/>
      <c r="C2454" s="34"/>
      <c r="D2454" s="210" t="s">
        <v>115</v>
      </c>
      <c r="E2454" s="34"/>
      <c r="F2454" s="211" t="s">
        <v>4206</v>
      </c>
      <c r="G2454" s="34"/>
      <c r="H2454" s="34"/>
      <c r="I2454" s="134"/>
      <c r="J2454" s="34"/>
      <c r="K2454" s="34"/>
      <c r="L2454" s="38"/>
      <c r="M2454" s="212"/>
      <c r="N2454" s="213"/>
      <c r="O2454" s="85"/>
      <c r="P2454" s="85"/>
      <c r="Q2454" s="85"/>
      <c r="R2454" s="85"/>
      <c r="S2454" s="85"/>
      <c r="T2454" s="86"/>
      <c r="U2454" s="32"/>
      <c r="V2454" s="32"/>
      <c r="W2454" s="32"/>
      <c r="X2454" s="32"/>
      <c r="Y2454" s="32"/>
      <c r="Z2454" s="32"/>
      <c r="AA2454" s="32"/>
      <c r="AB2454" s="32"/>
      <c r="AC2454" s="32"/>
      <c r="AD2454" s="32"/>
      <c r="AE2454" s="32"/>
      <c r="AT2454" s="11" t="s">
        <v>115</v>
      </c>
      <c r="AU2454" s="11" t="s">
        <v>76</v>
      </c>
    </row>
    <row r="2455" s="2" customFormat="1">
      <c r="A2455" s="32"/>
      <c r="B2455" s="33"/>
      <c r="C2455" s="34"/>
      <c r="D2455" s="210" t="s">
        <v>117</v>
      </c>
      <c r="E2455" s="34"/>
      <c r="F2455" s="214" t="s">
        <v>4201</v>
      </c>
      <c r="G2455" s="34"/>
      <c r="H2455" s="34"/>
      <c r="I2455" s="134"/>
      <c r="J2455" s="34"/>
      <c r="K2455" s="34"/>
      <c r="L2455" s="38"/>
      <c r="M2455" s="212"/>
      <c r="N2455" s="213"/>
      <c r="O2455" s="85"/>
      <c r="P2455" s="85"/>
      <c r="Q2455" s="85"/>
      <c r="R2455" s="85"/>
      <c r="S2455" s="85"/>
      <c r="T2455" s="86"/>
      <c r="U2455" s="32"/>
      <c r="V2455" s="32"/>
      <c r="W2455" s="32"/>
      <c r="X2455" s="32"/>
      <c r="Y2455" s="32"/>
      <c r="Z2455" s="32"/>
      <c r="AA2455" s="32"/>
      <c r="AB2455" s="32"/>
      <c r="AC2455" s="32"/>
      <c r="AD2455" s="32"/>
      <c r="AE2455" s="32"/>
      <c r="AT2455" s="11" t="s">
        <v>117</v>
      </c>
      <c r="AU2455" s="11" t="s">
        <v>76</v>
      </c>
    </row>
    <row r="2456" s="2" customFormat="1" ht="16.5" customHeight="1">
      <c r="A2456" s="32"/>
      <c r="B2456" s="33"/>
      <c r="C2456" s="196" t="s">
        <v>4207</v>
      </c>
      <c r="D2456" s="196" t="s">
        <v>108</v>
      </c>
      <c r="E2456" s="197" t="s">
        <v>4208</v>
      </c>
      <c r="F2456" s="198" t="s">
        <v>4209</v>
      </c>
      <c r="G2456" s="199" t="s">
        <v>571</v>
      </c>
      <c r="H2456" s="200">
        <v>10</v>
      </c>
      <c r="I2456" s="201"/>
      <c r="J2456" s="202">
        <f>ROUND(I2456*H2456,2)</f>
        <v>0</v>
      </c>
      <c r="K2456" s="203"/>
      <c r="L2456" s="38"/>
      <c r="M2456" s="204" t="s">
        <v>1</v>
      </c>
      <c r="N2456" s="205" t="s">
        <v>41</v>
      </c>
      <c r="O2456" s="85"/>
      <c r="P2456" s="206">
        <f>O2456*H2456</f>
        <v>0</v>
      </c>
      <c r="Q2456" s="206">
        <v>0</v>
      </c>
      <c r="R2456" s="206">
        <f>Q2456*H2456</f>
        <v>0</v>
      </c>
      <c r="S2456" s="206">
        <v>0</v>
      </c>
      <c r="T2456" s="207">
        <f>S2456*H2456</f>
        <v>0</v>
      </c>
      <c r="U2456" s="32"/>
      <c r="V2456" s="32"/>
      <c r="W2456" s="32"/>
      <c r="X2456" s="32"/>
      <c r="Y2456" s="32"/>
      <c r="Z2456" s="32"/>
      <c r="AA2456" s="32"/>
      <c r="AB2456" s="32"/>
      <c r="AC2456" s="32"/>
      <c r="AD2456" s="32"/>
      <c r="AE2456" s="32"/>
      <c r="AR2456" s="208" t="s">
        <v>112</v>
      </c>
      <c r="AT2456" s="208" t="s">
        <v>108</v>
      </c>
      <c r="AU2456" s="208" t="s">
        <v>76</v>
      </c>
      <c r="AY2456" s="11" t="s">
        <v>113</v>
      </c>
      <c r="BE2456" s="209">
        <f>IF(N2456="základní",J2456,0)</f>
        <v>0</v>
      </c>
      <c r="BF2456" s="209">
        <f>IF(N2456="snížená",J2456,0)</f>
        <v>0</v>
      </c>
      <c r="BG2456" s="209">
        <f>IF(N2456="zákl. přenesená",J2456,0)</f>
        <v>0</v>
      </c>
      <c r="BH2456" s="209">
        <f>IF(N2456="sníž. přenesená",J2456,0)</f>
        <v>0</v>
      </c>
      <c r="BI2456" s="209">
        <f>IF(N2456="nulová",J2456,0)</f>
        <v>0</v>
      </c>
      <c r="BJ2456" s="11" t="s">
        <v>84</v>
      </c>
      <c r="BK2456" s="209">
        <f>ROUND(I2456*H2456,2)</f>
        <v>0</v>
      </c>
      <c r="BL2456" s="11" t="s">
        <v>112</v>
      </c>
      <c r="BM2456" s="208" t="s">
        <v>4210</v>
      </c>
    </row>
    <row r="2457" s="2" customFormat="1">
      <c r="A2457" s="32"/>
      <c r="B2457" s="33"/>
      <c r="C2457" s="34"/>
      <c r="D2457" s="210" t="s">
        <v>115</v>
      </c>
      <c r="E2457" s="34"/>
      <c r="F2457" s="211" t="s">
        <v>4211</v>
      </c>
      <c r="G2457" s="34"/>
      <c r="H2457" s="34"/>
      <c r="I2457" s="134"/>
      <c r="J2457" s="34"/>
      <c r="K2457" s="34"/>
      <c r="L2457" s="38"/>
      <c r="M2457" s="212"/>
      <c r="N2457" s="213"/>
      <c r="O2457" s="85"/>
      <c r="P2457" s="85"/>
      <c r="Q2457" s="85"/>
      <c r="R2457" s="85"/>
      <c r="S2457" s="85"/>
      <c r="T2457" s="86"/>
      <c r="U2457" s="32"/>
      <c r="V2457" s="32"/>
      <c r="W2457" s="32"/>
      <c r="X2457" s="32"/>
      <c r="Y2457" s="32"/>
      <c r="Z2457" s="32"/>
      <c r="AA2457" s="32"/>
      <c r="AB2457" s="32"/>
      <c r="AC2457" s="32"/>
      <c r="AD2457" s="32"/>
      <c r="AE2457" s="32"/>
      <c r="AT2457" s="11" t="s">
        <v>115</v>
      </c>
      <c r="AU2457" s="11" t="s">
        <v>76</v>
      </c>
    </row>
    <row r="2458" s="2" customFormat="1">
      <c r="A2458" s="32"/>
      <c r="B2458" s="33"/>
      <c r="C2458" s="34"/>
      <c r="D2458" s="210" t="s">
        <v>117</v>
      </c>
      <c r="E2458" s="34"/>
      <c r="F2458" s="214" t="s">
        <v>4201</v>
      </c>
      <c r="G2458" s="34"/>
      <c r="H2458" s="34"/>
      <c r="I2458" s="134"/>
      <c r="J2458" s="34"/>
      <c r="K2458" s="34"/>
      <c r="L2458" s="38"/>
      <c r="M2458" s="212"/>
      <c r="N2458" s="213"/>
      <c r="O2458" s="85"/>
      <c r="P2458" s="85"/>
      <c r="Q2458" s="85"/>
      <c r="R2458" s="85"/>
      <c r="S2458" s="85"/>
      <c r="T2458" s="86"/>
      <c r="U2458" s="32"/>
      <c r="V2458" s="32"/>
      <c r="W2458" s="32"/>
      <c r="X2458" s="32"/>
      <c r="Y2458" s="32"/>
      <c r="Z2458" s="32"/>
      <c r="AA2458" s="32"/>
      <c r="AB2458" s="32"/>
      <c r="AC2458" s="32"/>
      <c r="AD2458" s="32"/>
      <c r="AE2458" s="32"/>
      <c r="AT2458" s="11" t="s">
        <v>117</v>
      </c>
      <c r="AU2458" s="11" t="s">
        <v>76</v>
      </c>
    </row>
    <row r="2459" s="2" customFormat="1" ht="16.5" customHeight="1">
      <c r="A2459" s="32"/>
      <c r="B2459" s="33"/>
      <c r="C2459" s="196" t="s">
        <v>4212</v>
      </c>
      <c r="D2459" s="196" t="s">
        <v>108</v>
      </c>
      <c r="E2459" s="197" t="s">
        <v>4213</v>
      </c>
      <c r="F2459" s="198" t="s">
        <v>4214</v>
      </c>
      <c r="G2459" s="199" t="s">
        <v>121</v>
      </c>
      <c r="H2459" s="200">
        <v>10</v>
      </c>
      <c r="I2459" s="201"/>
      <c r="J2459" s="202">
        <f>ROUND(I2459*H2459,2)</f>
        <v>0</v>
      </c>
      <c r="K2459" s="203"/>
      <c r="L2459" s="38"/>
      <c r="M2459" s="204" t="s">
        <v>1</v>
      </c>
      <c r="N2459" s="205" t="s">
        <v>41</v>
      </c>
      <c r="O2459" s="85"/>
      <c r="P2459" s="206">
        <f>O2459*H2459</f>
        <v>0</v>
      </c>
      <c r="Q2459" s="206">
        <v>0</v>
      </c>
      <c r="R2459" s="206">
        <f>Q2459*H2459</f>
        <v>0</v>
      </c>
      <c r="S2459" s="206">
        <v>0</v>
      </c>
      <c r="T2459" s="207">
        <f>S2459*H2459</f>
        <v>0</v>
      </c>
      <c r="U2459" s="32"/>
      <c r="V2459" s="32"/>
      <c r="W2459" s="32"/>
      <c r="X2459" s="32"/>
      <c r="Y2459" s="32"/>
      <c r="Z2459" s="32"/>
      <c r="AA2459" s="32"/>
      <c r="AB2459" s="32"/>
      <c r="AC2459" s="32"/>
      <c r="AD2459" s="32"/>
      <c r="AE2459" s="32"/>
      <c r="AR2459" s="208" t="s">
        <v>112</v>
      </c>
      <c r="AT2459" s="208" t="s">
        <v>108</v>
      </c>
      <c r="AU2459" s="208" t="s">
        <v>76</v>
      </c>
      <c r="AY2459" s="11" t="s">
        <v>113</v>
      </c>
      <c r="BE2459" s="209">
        <f>IF(N2459="základní",J2459,0)</f>
        <v>0</v>
      </c>
      <c r="BF2459" s="209">
        <f>IF(N2459="snížená",J2459,0)</f>
        <v>0</v>
      </c>
      <c r="BG2459" s="209">
        <f>IF(N2459="zákl. přenesená",J2459,0)</f>
        <v>0</v>
      </c>
      <c r="BH2459" s="209">
        <f>IF(N2459="sníž. přenesená",J2459,0)</f>
        <v>0</v>
      </c>
      <c r="BI2459" s="209">
        <f>IF(N2459="nulová",J2459,0)</f>
        <v>0</v>
      </c>
      <c r="BJ2459" s="11" t="s">
        <v>84</v>
      </c>
      <c r="BK2459" s="209">
        <f>ROUND(I2459*H2459,2)</f>
        <v>0</v>
      </c>
      <c r="BL2459" s="11" t="s">
        <v>112</v>
      </c>
      <c r="BM2459" s="208" t="s">
        <v>4215</v>
      </c>
    </row>
    <row r="2460" s="2" customFormat="1">
      <c r="A2460" s="32"/>
      <c r="B2460" s="33"/>
      <c r="C2460" s="34"/>
      <c r="D2460" s="210" t="s">
        <v>115</v>
      </c>
      <c r="E2460" s="34"/>
      <c r="F2460" s="211" t="s">
        <v>4216</v>
      </c>
      <c r="G2460" s="34"/>
      <c r="H2460" s="34"/>
      <c r="I2460" s="134"/>
      <c r="J2460" s="34"/>
      <c r="K2460" s="34"/>
      <c r="L2460" s="38"/>
      <c r="M2460" s="212"/>
      <c r="N2460" s="213"/>
      <c r="O2460" s="85"/>
      <c r="P2460" s="85"/>
      <c r="Q2460" s="85"/>
      <c r="R2460" s="85"/>
      <c r="S2460" s="85"/>
      <c r="T2460" s="86"/>
      <c r="U2460" s="32"/>
      <c r="V2460" s="32"/>
      <c r="W2460" s="32"/>
      <c r="X2460" s="32"/>
      <c r="Y2460" s="32"/>
      <c r="Z2460" s="32"/>
      <c r="AA2460" s="32"/>
      <c r="AB2460" s="32"/>
      <c r="AC2460" s="32"/>
      <c r="AD2460" s="32"/>
      <c r="AE2460" s="32"/>
      <c r="AT2460" s="11" t="s">
        <v>115</v>
      </c>
      <c r="AU2460" s="11" t="s">
        <v>76</v>
      </c>
    </row>
    <row r="2461" s="2" customFormat="1">
      <c r="A2461" s="32"/>
      <c r="B2461" s="33"/>
      <c r="C2461" s="34"/>
      <c r="D2461" s="210" t="s">
        <v>117</v>
      </c>
      <c r="E2461" s="34"/>
      <c r="F2461" s="214" t="s">
        <v>4201</v>
      </c>
      <c r="G2461" s="34"/>
      <c r="H2461" s="34"/>
      <c r="I2461" s="134"/>
      <c r="J2461" s="34"/>
      <c r="K2461" s="34"/>
      <c r="L2461" s="38"/>
      <c r="M2461" s="212"/>
      <c r="N2461" s="213"/>
      <c r="O2461" s="85"/>
      <c r="P2461" s="85"/>
      <c r="Q2461" s="85"/>
      <c r="R2461" s="85"/>
      <c r="S2461" s="85"/>
      <c r="T2461" s="86"/>
      <c r="U2461" s="32"/>
      <c r="V2461" s="32"/>
      <c r="W2461" s="32"/>
      <c r="X2461" s="32"/>
      <c r="Y2461" s="32"/>
      <c r="Z2461" s="32"/>
      <c r="AA2461" s="32"/>
      <c r="AB2461" s="32"/>
      <c r="AC2461" s="32"/>
      <c r="AD2461" s="32"/>
      <c r="AE2461" s="32"/>
      <c r="AT2461" s="11" t="s">
        <v>117</v>
      </c>
      <c r="AU2461" s="11" t="s">
        <v>76</v>
      </c>
    </row>
    <row r="2462" s="2" customFormat="1" ht="16.5" customHeight="1">
      <c r="A2462" s="32"/>
      <c r="B2462" s="33"/>
      <c r="C2462" s="196" t="s">
        <v>4217</v>
      </c>
      <c r="D2462" s="196" t="s">
        <v>108</v>
      </c>
      <c r="E2462" s="197" t="s">
        <v>4218</v>
      </c>
      <c r="F2462" s="198" t="s">
        <v>4219</v>
      </c>
      <c r="G2462" s="199" t="s">
        <v>571</v>
      </c>
      <c r="H2462" s="200">
        <v>50</v>
      </c>
      <c r="I2462" s="201"/>
      <c r="J2462" s="202">
        <f>ROUND(I2462*H2462,2)</f>
        <v>0</v>
      </c>
      <c r="K2462" s="203"/>
      <c r="L2462" s="38"/>
      <c r="M2462" s="204" t="s">
        <v>1</v>
      </c>
      <c r="N2462" s="205" t="s">
        <v>41</v>
      </c>
      <c r="O2462" s="85"/>
      <c r="P2462" s="206">
        <f>O2462*H2462</f>
        <v>0</v>
      </c>
      <c r="Q2462" s="206">
        <v>0</v>
      </c>
      <c r="R2462" s="206">
        <f>Q2462*H2462</f>
        <v>0</v>
      </c>
      <c r="S2462" s="206">
        <v>0</v>
      </c>
      <c r="T2462" s="207">
        <f>S2462*H2462</f>
        <v>0</v>
      </c>
      <c r="U2462" s="32"/>
      <c r="V2462" s="32"/>
      <c r="W2462" s="32"/>
      <c r="X2462" s="32"/>
      <c r="Y2462" s="32"/>
      <c r="Z2462" s="32"/>
      <c r="AA2462" s="32"/>
      <c r="AB2462" s="32"/>
      <c r="AC2462" s="32"/>
      <c r="AD2462" s="32"/>
      <c r="AE2462" s="32"/>
      <c r="AR2462" s="208" t="s">
        <v>112</v>
      </c>
      <c r="AT2462" s="208" t="s">
        <v>108</v>
      </c>
      <c r="AU2462" s="208" t="s">
        <v>76</v>
      </c>
      <c r="AY2462" s="11" t="s">
        <v>113</v>
      </c>
      <c r="BE2462" s="209">
        <f>IF(N2462="základní",J2462,0)</f>
        <v>0</v>
      </c>
      <c r="BF2462" s="209">
        <f>IF(N2462="snížená",J2462,0)</f>
        <v>0</v>
      </c>
      <c r="BG2462" s="209">
        <f>IF(N2462="zákl. přenesená",J2462,0)</f>
        <v>0</v>
      </c>
      <c r="BH2462" s="209">
        <f>IF(N2462="sníž. přenesená",J2462,0)</f>
        <v>0</v>
      </c>
      <c r="BI2462" s="209">
        <f>IF(N2462="nulová",J2462,0)</f>
        <v>0</v>
      </c>
      <c r="BJ2462" s="11" t="s">
        <v>84</v>
      </c>
      <c r="BK2462" s="209">
        <f>ROUND(I2462*H2462,2)</f>
        <v>0</v>
      </c>
      <c r="BL2462" s="11" t="s">
        <v>112</v>
      </c>
      <c r="BM2462" s="208" t="s">
        <v>4220</v>
      </c>
    </row>
    <row r="2463" s="2" customFormat="1">
      <c r="A2463" s="32"/>
      <c r="B2463" s="33"/>
      <c r="C2463" s="34"/>
      <c r="D2463" s="210" t="s">
        <v>115</v>
      </c>
      <c r="E2463" s="34"/>
      <c r="F2463" s="211" t="s">
        <v>4221</v>
      </c>
      <c r="G2463" s="34"/>
      <c r="H2463" s="34"/>
      <c r="I2463" s="134"/>
      <c r="J2463" s="34"/>
      <c r="K2463" s="34"/>
      <c r="L2463" s="38"/>
      <c r="M2463" s="212"/>
      <c r="N2463" s="213"/>
      <c r="O2463" s="85"/>
      <c r="P2463" s="85"/>
      <c r="Q2463" s="85"/>
      <c r="R2463" s="85"/>
      <c r="S2463" s="85"/>
      <c r="T2463" s="86"/>
      <c r="U2463" s="32"/>
      <c r="V2463" s="32"/>
      <c r="W2463" s="32"/>
      <c r="X2463" s="32"/>
      <c r="Y2463" s="32"/>
      <c r="Z2463" s="32"/>
      <c r="AA2463" s="32"/>
      <c r="AB2463" s="32"/>
      <c r="AC2463" s="32"/>
      <c r="AD2463" s="32"/>
      <c r="AE2463" s="32"/>
      <c r="AT2463" s="11" t="s">
        <v>115</v>
      </c>
      <c r="AU2463" s="11" t="s">
        <v>76</v>
      </c>
    </row>
    <row r="2464" s="2" customFormat="1">
      <c r="A2464" s="32"/>
      <c r="B2464" s="33"/>
      <c r="C2464" s="34"/>
      <c r="D2464" s="210" t="s">
        <v>117</v>
      </c>
      <c r="E2464" s="34"/>
      <c r="F2464" s="214" t="s">
        <v>4201</v>
      </c>
      <c r="G2464" s="34"/>
      <c r="H2464" s="34"/>
      <c r="I2464" s="134"/>
      <c r="J2464" s="34"/>
      <c r="K2464" s="34"/>
      <c r="L2464" s="38"/>
      <c r="M2464" s="212"/>
      <c r="N2464" s="213"/>
      <c r="O2464" s="85"/>
      <c r="P2464" s="85"/>
      <c r="Q2464" s="85"/>
      <c r="R2464" s="85"/>
      <c r="S2464" s="85"/>
      <c r="T2464" s="86"/>
      <c r="U2464" s="32"/>
      <c r="V2464" s="32"/>
      <c r="W2464" s="32"/>
      <c r="X2464" s="32"/>
      <c r="Y2464" s="32"/>
      <c r="Z2464" s="32"/>
      <c r="AA2464" s="32"/>
      <c r="AB2464" s="32"/>
      <c r="AC2464" s="32"/>
      <c r="AD2464" s="32"/>
      <c r="AE2464" s="32"/>
      <c r="AT2464" s="11" t="s">
        <v>117</v>
      </c>
      <c r="AU2464" s="11" t="s">
        <v>76</v>
      </c>
    </row>
    <row r="2465" s="2" customFormat="1" ht="16.5" customHeight="1">
      <c r="A2465" s="32"/>
      <c r="B2465" s="33"/>
      <c r="C2465" s="196" t="s">
        <v>4222</v>
      </c>
      <c r="D2465" s="196" t="s">
        <v>108</v>
      </c>
      <c r="E2465" s="197" t="s">
        <v>4223</v>
      </c>
      <c r="F2465" s="198" t="s">
        <v>4224</v>
      </c>
      <c r="G2465" s="199" t="s">
        <v>571</v>
      </c>
      <c r="H2465" s="200">
        <v>50</v>
      </c>
      <c r="I2465" s="201"/>
      <c r="J2465" s="202">
        <f>ROUND(I2465*H2465,2)</f>
        <v>0</v>
      </c>
      <c r="K2465" s="203"/>
      <c r="L2465" s="38"/>
      <c r="M2465" s="204" t="s">
        <v>1</v>
      </c>
      <c r="N2465" s="205" t="s">
        <v>41</v>
      </c>
      <c r="O2465" s="85"/>
      <c r="P2465" s="206">
        <f>O2465*H2465</f>
        <v>0</v>
      </c>
      <c r="Q2465" s="206">
        <v>0</v>
      </c>
      <c r="R2465" s="206">
        <f>Q2465*H2465</f>
        <v>0</v>
      </c>
      <c r="S2465" s="206">
        <v>0</v>
      </c>
      <c r="T2465" s="207">
        <f>S2465*H2465</f>
        <v>0</v>
      </c>
      <c r="U2465" s="32"/>
      <c r="V2465" s="32"/>
      <c r="W2465" s="32"/>
      <c r="X2465" s="32"/>
      <c r="Y2465" s="32"/>
      <c r="Z2465" s="32"/>
      <c r="AA2465" s="32"/>
      <c r="AB2465" s="32"/>
      <c r="AC2465" s="32"/>
      <c r="AD2465" s="32"/>
      <c r="AE2465" s="32"/>
      <c r="AR2465" s="208" t="s">
        <v>112</v>
      </c>
      <c r="AT2465" s="208" t="s">
        <v>108</v>
      </c>
      <c r="AU2465" s="208" t="s">
        <v>76</v>
      </c>
      <c r="AY2465" s="11" t="s">
        <v>113</v>
      </c>
      <c r="BE2465" s="209">
        <f>IF(N2465="základní",J2465,0)</f>
        <v>0</v>
      </c>
      <c r="BF2465" s="209">
        <f>IF(N2465="snížená",J2465,0)</f>
        <v>0</v>
      </c>
      <c r="BG2465" s="209">
        <f>IF(N2465="zákl. přenesená",J2465,0)</f>
        <v>0</v>
      </c>
      <c r="BH2465" s="209">
        <f>IF(N2465="sníž. přenesená",J2465,0)</f>
        <v>0</v>
      </c>
      <c r="BI2465" s="209">
        <f>IF(N2465="nulová",J2465,0)</f>
        <v>0</v>
      </c>
      <c r="BJ2465" s="11" t="s">
        <v>84</v>
      </c>
      <c r="BK2465" s="209">
        <f>ROUND(I2465*H2465,2)</f>
        <v>0</v>
      </c>
      <c r="BL2465" s="11" t="s">
        <v>112</v>
      </c>
      <c r="BM2465" s="208" t="s">
        <v>4225</v>
      </c>
    </row>
    <row r="2466" s="2" customFormat="1">
      <c r="A2466" s="32"/>
      <c r="B2466" s="33"/>
      <c r="C2466" s="34"/>
      <c r="D2466" s="210" t="s">
        <v>115</v>
      </c>
      <c r="E2466" s="34"/>
      <c r="F2466" s="211" t="s">
        <v>4226</v>
      </c>
      <c r="G2466" s="34"/>
      <c r="H2466" s="34"/>
      <c r="I2466" s="134"/>
      <c r="J2466" s="34"/>
      <c r="K2466" s="34"/>
      <c r="L2466" s="38"/>
      <c r="M2466" s="212"/>
      <c r="N2466" s="213"/>
      <c r="O2466" s="85"/>
      <c r="P2466" s="85"/>
      <c r="Q2466" s="85"/>
      <c r="R2466" s="85"/>
      <c r="S2466" s="85"/>
      <c r="T2466" s="86"/>
      <c r="U2466" s="32"/>
      <c r="V2466" s="32"/>
      <c r="W2466" s="32"/>
      <c r="X2466" s="32"/>
      <c r="Y2466" s="32"/>
      <c r="Z2466" s="32"/>
      <c r="AA2466" s="32"/>
      <c r="AB2466" s="32"/>
      <c r="AC2466" s="32"/>
      <c r="AD2466" s="32"/>
      <c r="AE2466" s="32"/>
      <c r="AT2466" s="11" t="s">
        <v>115</v>
      </c>
      <c r="AU2466" s="11" t="s">
        <v>76</v>
      </c>
    </row>
    <row r="2467" s="2" customFormat="1">
      <c r="A2467" s="32"/>
      <c r="B2467" s="33"/>
      <c r="C2467" s="34"/>
      <c r="D2467" s="210" t="s">
        <v>117</v>
      </c>
      <c r="E2467" s="34"/>
      <c r="F2467" s="214" t="s">
        <v>4201</v>
      </c>
      <c r="G2467" s="34"/>
      <c r="H2467" s="34"/>
      <c r="I2467" s="134"/>
      <c r="J2467" s="34"/>
      <c r="K2467" s="34"/>
      <c r="L2467" s="38"/>
      <c r="M2467" s="212"/>
      <c r="N2467" s="213"/>
      <c r="O2467" s="85"/>
      <c r="P2467" s="85"/>
      <c r="Q2467" s="85"/>
      <c r="R2467" s="85"/>
      <c r="S2467" s="85"/>
      <c r="T2467" s="86"/>
      <c r="U2467" s="32"/>
      <c r="V2467" s="32"/>
      <c r="W2467" s="32"/>
      <c r="X2467" s="32"/>
      <c r="Y2467" s="32"/>
      <c r="Z2467" s="32"/>
      <c r="AA2467" s="32"/>
      <c r="AB2467" s="32"/>
      <c r="AC2467" s="32"/>
      <c r="AD2467" s="32"/>
      <c r="AE2467" s="32"/>
      <c r="AT2467" s="11" t="s">
        <v>117</v>
      </c>
      <c r="AU2467" s="11" t="s">
        <v>76</v>
      </c>
    </row>
    <row r="2468" s="2" customFormat="1" ht="16.5" customHeight="1">
      <c r="A2468" s="32"/>
      <c r="B2468" s="33"/>
      <c r="C2468" s="196" t="s">
        <v>4227</v>
      </c>
      <c r="D2468" s="196" t="s">
        <v>108</v>
      </c>
      <c r="E2468" s="197" t="s">
        <v>4228</v>
      </c>
      <c r="F2468" s="198" t="s">
        <v>4229</v>
      </c>
      <c r="G2468" s="199" t="s">
        <v>571</v>
      </c>
      <c r="H2468" s="200">
        <v>100</v>
      </c>
      <c r="I2468" s="201"/>
      <c r="J2468" s="202">
        <f>ROUND(I2468*H2468,2)</f>
        <v>0</v>
      </c>
      <c r="K2468" s="203"/>
      <c r="L2468" s="38"/>
      <c r="M2468" s="204" t="s">
        <v>1</v>
      </c>
      <c r="N2468" s="205" t="s">
        <v>41</v>
      </c>
      <c r="O2468" s="85"/>
      <c r="P2468" s="206">
        <f>O2468*H2468</f>
        <v>0</v>
      </c>
      <c r="Q2468" s="206">
        <v>0</v>
      </c>
      <c r="R2468" s="206">
        <f>Q2468*H2468</f>
        <v>0</v>
      </c>
      <c r="S2468" s="206">
        <v>0</v>
      </c>
      <c r="T2468" s="207">
        <f>S2468*H2468</f>
        <v>0</v>
      </c>
      <c r="U2468" s="32"/>
      <c r="V2468" s="32"/>
      <c r="W2468" s="32"/>
      <c r="X2468" s="32"/>
      <c r="Y2468" s="32"/>
      <c r="Z2468" s="32"/>
      <c r="AA2468" s="32"/>
      <c r="AB2468" s="32"/>
      <c r="AC2468" s="32"/>
      <c r="AD2468" s="32"/>
      <c r="AE2468" s="32"/>
      <c r="AR2468" s="208" t="s">
        <v>112</v>
      </c>
      <c r="AT2468" s="208" t="s">
        <v>108</v>
      </c>
      <c r="AU2468" s="208" t="s">
        <v>76</v>
      </c>
      <c r="AY2468" s="11" t="s">
        <v>113</v>
      </c>
      <c r="BE2468" s="209">
        <f>IF(N2468="základní",J2468,0)</f>
        <v>0</v>
      </c>
      <c r="BF2468" s="209">
        <f>IF(N2468="snížená",J2468,0)</f>
        <v>0</v>
      </c>
      <c r="BG2468" s="209">
        <f>IF(N2468="zákl. přenesená",J2468,0)</f>
        <v>0</v>
      </c>
      <c r="BH2468" s="209">
        <f>IF(N2468="sníž. přenesená",J2468,0)</f>
        <v>0</v>
      </c>
      <c r="BI2468" s="209">
        <f>IF(N2468="nulová",J2468,0)</f>
        <v>0</v>
      </c>
      <c r="BJ2468" s="11" t="s">
        <v>84</v>
      </c>
      <c r="BK2468" s="209">
        <f>ROUND(I2468*H2468,2)</f>
        <v>0</v>
      </c>
      <c r="BL2468" s="11" t="s">
        <v>112</v>
      </c>
      <c r="BM2468" s="208" t="s">
        <v>4230</v>
      </c>
    </row>
    <row r="2469" s="2" customFormat="1">
      <c r="A2469" s="32"/>
      <c r="B2469" s="33"/>
      <c r="C2469" s="34"/>
      <c r="D2469" s="210" t="s">
        <v>115</v>
      </c>
      <c r="E2469" s="34"/>
      <c r="F2469" s="211" t="s">
        <v>4231</v>
      </c>
      <c r="G2469" s="34"/>
      <c r="H2469" s="34"/>
      <c r="I2469" s="134"/>
      <c r="J2469" s="34"/>
      <c r="K2469" s="34"/>
      <c r="L2469" s="38"/>
      <c r="M2469" s="212"/>
      <c r="N2469" s="213"/>
      <c r="O2469" s="85"/>
      <c r="P2469" s="85"/>
      <c r="Q2469" s="85"/>
      <c r="R2469" s="85"/>
      <c r="S2469" s="85"/>
      <c r="T2469" s="86"/>
      <c r="U2469" s="32"/>
      <c r="V2469" s="32"/>
      <c r="W2469" s="32"/>
      <c r="X2469" s="32"/>
      <c r="Y2469" s="32"/>
      <c r="Z2469" s="32"/>
      <c r="AA2469" s="32"/>
      <c r="AB2469" s="32"/>
      <c r="AC2469" s="32"/>
      <c r="AD2469" s="32"/>
      <c r="AE2469" s="32"/>
      <c r="AT2469" s="11" t="s">
        <v>115</v>
      </c>
      <c r="AU2469" s="11" t="s">
        <v>76</v>
      </c>
    </row>
    <row r="2470" s="2" customFormat="1">
      <c r="A2470" s="32"/>
      <c r="B2470" s="33"/>
      <c r="C2470" s="34"/>
      <c r="D2470" s="210" t="s">
        <v>117</v>
      </c>
      <c r="E2470" s="34"/>
      <c r="F2470" s="214" t="s">
        <v>2431</v>
      </c>
      <c r="G2470" s="34"/>
      <c r="H2470" s="34"/>
      <c r="I2470" s="134"/>
      <c r="J2470" s="34"/>
      <c r="K2470" s="34"/>
      <c r="L2470" s="38"/>
      <c r="M2470" s="212"/>
      <c r="N2470" s="213"/>
      <c r="O2470" s="85"/>
      <c r="P2470" s="85"/>
      <c r="Q2470" s="85"/>
      <c r="R2470" s="85"/>
      <c r="S2470" s="85"/>
      <c r="T2470" s="86"/>
      <c r="U2470" s="32"/>
      <c r="V2470" s="32"/>
      <c r="W2470" s="32"/>
      <c r="X2470" s="32"/>
      <c r="Y2470" s="32"/>
      <c r="Z2470" s="32"/>
      <c r="AA2470" s="32"/>
      <c r="AB2470" s="32"/>
      <c r="AC2470" s="32"/>
      <c r="AD2470" s="32"/>
      <c r="AE2470" s="32"/>
      <c r="AT2470" s="11" t="s">
        <v>117</v>
      </c>
      <c r="AU2470" s="11" t="s">
        <v>76</v>
      </c>
    </row>
    <row r="2471" s="2" customFormat="1" ht="16.5" customHeight="1">
      <c r="A2471" s="32"/>
      <c r="B2471" s="33"/>
      <c r="C2471" s="196" t="s">
        <v>4232</v>
      </c>
      <c r="D2471" s="196" t="s">
        <v>108</v>
      </c>
      <c r="E2471" s="197" t="s">
        <v>4233</v>
      </c>
      <c r="F2471" s="198" t="s">
        <v>4234</v>
      </c>
      <c r="G2471" s="199" t="s">
        <v>571</v>
      </c>
      <c r="H2471" s="200">
        <v>20</v>
      </c>
      <c r="I2471" s="201"/>
      <c r="J2471" s="202">
        <f>ROUND(I2471*H2471,2)</f>
        <v>0</v>
      </c>
      <c r="K2471" s="203"/>
      <c r="L2471" s="38"/>
      <c r="M2471" s="204" t="s">
        <v>1</v>
      </c>
      <c r="N2471" s="205" t="s">
        <v>41</v>
      </c>
      <c r="O2471" s="85"/>
      <c r="P2471" s="206">
        <f>O2471*H2471</f>
        <v>0</v>
      </c>
      <c r="Q2471" s="206">
        <v>0</v>
      </c>
      <c r="R2471" s="206">
        <f>Q2471*H2471</f>
        <v>0</v>
      </c>
      <c r="S2471" s="206">
        <v>0</v>
      </c>
      <c r="T2471" s="207">
        <f>S2471*H2471</f>
        <v>0</v>
      </c>
      <c r="U2471" s="32"/>
      <c r="V2471" s="32"/>
      <c r="W2471" s="32"/>
      <c r="X2471" s="32"/>
      <c r="Y2471" s="32"/>
      <c r="Z2471" s="32"/>
      <c r="AA2471" s="32"/>
      <c r="AB2471" s="32"/>
      <c r="AC2471" s="32"/>
      <c r="AD2471" s="32"/>
      <c r="AE2471" s="32"/>
      <c r="AR2471" s="208" t="s">
        <v>112</v>
      </c>
      <c r="AT2471" s="208" t="s">
        <v>108</v>
      </c>
      <c r="AU2471" s="208" t="s">
        <v>76</v>
      </c>
      <c r="AY2471" s="11" t="s">
        <v>113</v>
      </c>
      <c r="BE2471" s="209">
        <f>IF(N2471="základní",J2471,0)</f>
        <v>0</v>
      </c>
      <c r="BF2471" s="209">
        <f>IF(N2471="snížená",J2471,0)</f>
        <v>0</v>
      </c>
      <c r="BG2471" s="209">
        <f>IF(N2471="zákl. přenesená",J2471,0)</f>
        <v>0</v>
      </c>
      <c r="BH2471" s="209">
        <f>IF(N2471="sníž. přenesená",J2471,0)</f>
        <v>0</v>
      </c>
      <c r="BI2471" s="209">
        <f>IF(N2471="nulová",J2471,0)</f>
        <v>0</v>
      </c>
      <c r="BJ2471" s="11" t="s">
        <v>84</v>
      </c>
      <c r="BK2471" s="209">
        <f>ROUND(I2471*H2471,2)</f>
        <v>0</v>
      </c>
      <c r="BL2471" s="11" t="s">
        <v>112</v>
      </c>
      <c r="BM2471" s="208" t="s">
        <v>4235</v>
      </c>
    </row>
    <row r="2472" s="2" customFormat="1">
      <c r="A2472" s="32"/>
      <c r="B2472" s="33"/>
      <c r="C2472" s="34"/>
      <c r="D2472" s="210" t="s">
        <v>115</v>
      </c>
      <c r="E2472" s="34"/>
      <c r="F2472" s="211" t="s">
        <v>4236</v>
      </c>
      <c r="G2472" s="34"/>
      <c r="H2472" s="34"/>
      <c r="I2472" s="134"/>
      <c r="J2472" s="34"/>
      <c r="K2472" s="34"/>
      <c r="L2472" s="38"/>
      <c r="M2472" s="212"/>
      <c r="N2472" s="213"/>
      <c r="O2472" s="85"/>
      <c r="P2472" s="85"/>
      <c r="Q2472" s="85"/>
      <c r="R2472" s="85"/>
      <c r="S2472" s="85"/>
      <c r="T2472" s="86"/>
      <c r="U2472" s="32"/>
      <c r="V2472" s="32"/>
      <c r="W2472" s="32"/>
      <c r="X2472" s="32"/>
      <c r="Y2472" s="32"/>
      <c r="Z2472" s="32"/>
      <c r="AA2472" s="32"/>
      <c r="AB2472" s="32"/>
      <c r="AC2472" s="32"/>
      <c r="AD2472" s="32"/>
      <c r="AE2472" s="32"/>
      <c r="AT2472" s="11" t="s">
        <v>115</v>
      </c>
      <c r="AU2472" s="11" t="s">
        <v>76</v>
      </c>
    </row>
    <row r="2473" s="2" customFormat="1">
      <c r="A2473" s="32"/>
      <c r="B2473" s="33"/>
      <c r="C2473" s="34"/>
      <c r="D2473" s="210" t="s">
        <v>117</v>
      </c>
      <c r="E2473" s="34"/>
      <c r="F2473" s="214" t="s">
        <v>2431</v>
      </c>
      <c r="G2473" s="34"/>
      <c r="H2473" s="34"/>
      <c r="I2473" s="134"/>
      <c r="J2473" s="34"/>
      <c r="K2473" s="34"/>
      <c r="L2473" s="38"/>
      <c r="M2473" s="212"/>
      <c r="N2473" s="213"/>
      <c r="O2473" s="85"/>
      <c r="P2473" s="85"/>
      <c r="Q2473" s="85"/>
      <c r="R2473" s="85"/>
      <c r="S2473" s="85"/>
      <c r="T2473" s="86"/>
      <c r="U2473" s="32"/>
      <c r="V2473" s="32"/>
      <c r="W2473" s="32"/>
      <c r="X2473" s="32"/>
      <c r="Y2473" s="32"/>
      <c r="Z2473" s="32"/>
      <c r="AA2473" s="32"/>
      <c r="AB2473" s="32"/>
      <c r="AC2473" s="32"/>
      <c r="AD2473" s="32"/>
      <c r="AE2473" s="32"/>
      <c r="AT2473" s="11" t="s">
        <v>117</v>
      </c>
      <c r="AU2473" s="11" t="s">
        <v>76</v>
      </c>
    </row>
    <row r="2474" s="2" customFormat="1" ht="16.5" customHeight="1">
      <c r="A2474" s="32"/>
      <c r="B2474" s="33"/>
      <c r="C2474" s="196" t="s">
        <v>4237</v>
      </c>
      <c r="D2474" s="196" t="s">
        <v>108</v>
      </c>
      <c r="E2474" s="197" t="s">
        <v>4238</v>
      </c>
      <c r="F2474" s="198" t="s">
        <v>4239</v>
      </c>
      <c r="G2474" s="199" t="s">
        <v>571</v>
      </c>
      <c r="H2474" s="200">
        <v>50</v>
      </c>
      <c r="I2474" s="201"/>
      <c r="J2474" s="202">
        <f>ROUND(I2474*H2474,2)</f>
        <v>0</v>
      </c>
      <c r="K2474" s="203"/>
      <c r="L2474" s="38"/>
      <c r="M2474" s="204" t="s">
        <v>1</v>
      </c>
      <c r="N2474" s="205" t="s">
        <v>41</v>
      </c>
      <c r="O2474" s="85"/>
      <c r="P2474" s="206">
        <f>O2474*H2474</f>
        <v>0</v>
      </c>
      <c r="Q2474" s="206">
        <v>0</v>
      </c>
      <c r="R2474" s="206">
        <f>Q2474*H2474</f>
        <v>0</v>
      </c>
      <c r="S2474" s="206">
        <v>0</v>
      </c>
      <c r="T2474" s="207">
        <f>S2474*H2474</f>
        <v>0</v>
      </c>
      <c r="U2474" s="32"/>
      <c r="V2474" s="32"/>
      <c r="W2474" s="32"/>
      <c r="X2474" s="32"/>
      <c r="Y2474" s="32"/>
      <c r="Z2474" s="32"/>
      <c r="AA2474" s="32"/>
      <c r="AB2474" s="32"/>
      <c r="AC2474" s="32"/>
      <c r="AD2474" s="32"/>
      <c r="AE2474" s="32"/>
      <c r="AR2474" s="208" t="s">
        <v>112</v>
      </c>
      <c r="AT2474" s="208" t="s">
        <v>108</v>
      </c>
      <c r="AU2474" s="208" t="s">
        <v>76</v>
      </c>
      <c r="AY2474" s="11" t="s">
        <v>113</v>
      </c>
      <c r="BE2474" s="209">
        <f>IF(N2474="základní",J2474,0)</f>
        <v>0</v>
      </c>
      <c r="BF2474" s="209">
        <f>IF(N2474="snížená",J2474,0)</f>
        <v>0</v>
      </c>
      <c r="BG2474" s="209">
        <f>IF(N2474="zákl. přenesená",J2474,0)</f>
        <v>0</v>
      </c>
      <c r="BH2474" s="209">
        <f>IF(N2474="sníž. přenesená",J2474,0)</f>
        <v>0</v>
      </c>
      <c r="BI2474" s="209">
        <f>IF(N2474="nulová",J2474,0)</f>
        <v>0</v>
      </c>
      <c r="BJ2474" s="11" t="s">
        <v>84</v>
      </c>
      <c r="BK2474" s="209">
        <f>ROUND(I2474*H2474,2)</f>
        <v>0</v>
      </c>
      <c r="BL2474" s="11" t="s">
        <v>112</v>
      </c>
      <c r="BM2474" s="208" t="s">
        <v>4240</v>
      </c>
    </row>
    <row r="2475" s="2" customFormat="1">
      <c r="A2475" s="32"/>
      <c r="B2475" s="33"/>
      <c r="C2475" s="34"/>
      <c r="D2475" s="210" t="s">
        <v>115</v>
      </c>
      <c r="E2475" s="34"/>
      <c r="F2475" s="211" t="s">
        <v>4241</v>
      </c>
      <c r="G2475" s="34"/>
      <c r="H2475" s="34"/>
      <c r="I2475" s="134"/>
      <c r="J2475" s="34"/>
      <c r="K2475" s="34"/>
      <c r="L2475" s="38"/>
      <c r="M2475" s="212"/>
      <c r="N2475" s="213"/>
      <c r="O2475" s="85"/>
      <c r="P2475" s="85"/>
      <c r="Q2475" s="85"/>
      <c r="R2475" s="85"/>
      <c r="S2475" s="85"/>
      <c r="T2475" s="86"/>
      <c r="U2475" s="32"/>
      <c r="V2475" s="32"/>
      <c r="W2475" s="32"/>
      <c r="X2475" s="32"/>
      <c r="Y2475" s="32"/>
      <c r="Z2475" s="32"/>
      <c r="AA2475" s="32"/>
      <c r="AB2475" s="32"/>
      <c r="AC2475" s="32"/>
      <c r="AD2475" s="32"/>
      <c r="AE2475" s="32"/>
      <c r="AT2475" s="11" t="s">
        <v>115</v>
      </c>
      <c r="AU2475" s="11" t="s">
        <v>76</v>
      </c>
    </row>
    <row r="2476" s="2" customFormat="1">
      <c r="A2476" s="32"/>
      <c r="B2476" s="33"/>
      <c r="C2476" s="34"/>
      <c r="D2476" s="210" t="s">
        <v>117</v>
      </c>
      <c r="E2476" s="34"/>
      <c r="F2476" s="214" t="s">
        <v>2431</v>
      </c>
      <c r="G2476" s="34"/>
      <c r="H2476" s="34"/>
      <c r="I2476" s="134"/>
      <c r="J2476" s="34"/>
      <c r="K2476" s="34"/>
      <c r="L2476" s="38"/>
      <c r="M2476" s="212"/>
      <c r="N2476" s="213"/>
      <c r="O2476" s="85"/>
      <c r="P2476" s="85"/>
      <c r="Q2476" s="85"/>
      <c r="R2476" s="85"/>
      <c r="S2476" s="85"/>
      <c r="T2476" s="86"/>
      <c r="U2476" s="32"/>
      <c r="V2476" s="32"/>
      <c r="W2476" s="32"/>
      <c r="X2476" s="32"/>
      <c r="Y2476" s="32"/>
      <c r="Z2476" s="32"/>
      <c r="AA2476" s="32"/>
      <c r="AB2476" s="32"/>
      <c r="AC2476" s="32"/>
      <c r="AD2476" s="32"/>
      <c r="AE2476" s="32"/>
      <c r="AT2476" s="11" t="s">
        <v>117</v>
      </c>
      <c r="AU2476" s="11" t="s">
        <v>76</v>
      </c>
    </row>
    <row r="2477" s="2" customFormat="1" ht="16.5" customHeight="1">
      <c r="A2477" s="32"/>
      <c r="B2477" s="33"/>
      <c r="C2477" s="196" t="s">
        <v>4242</v>
      </c>
      <c r="D2477" s="196" t="s">
        <v>108</v>
      </c>
      <c r="E2477" s="197" t="s">
        <v>4243</v>
      </c>
      <c r="F2477" s="198" t="s">
        <v>4244</v>
      </c>
      <c r="G2477" s="199" t="s">
        <v>121</v>
      </c>
      <c r="H2477" s="200">
        <v>10</v>
      </c>
      <c r="I2477" s="201"/>
      <c r="J2477" s="202">
        <f>ROUND(I2477*H2477,2)</f>
        <v>0</v>
      </c>
      <c r="K2477" s="203"/>
      <c r="L2477" s="38"/>
      <c r="M2477" s="204" t="s">
        <v>1</v>
      </c>
      <c r="N2477" s="205" t="s">
        <v>41</v>
      </c>
      <c r="O2477" s="85"/>
      <c r="P2477" s="206">
        <f>O2477*H2477</f>
        <v>0</v>
      </c>
      <c r="Q2477" s="206">
        <v>0</v>
      </c>
      <c r="R2477" s="206">
        <f>Q2477*H2477</f>
        <v>0</v>
      </c>
      <c r="S2477" s="206">
        <v>0</v>
      </c>
      <c r="T2477" s="207">
        <f>S2477*H2477</f>
        <v>0</v>
      </c>
      <c r="U2477" s="32"/>
      <c r="V2477" s="32"/>
      <c r="W2477" s="32"/>
      <c r="X2477" s="32"/>
      <c r="Y2477" s="32"/>
      <c r="Z2477" s="32"/>
      <c r="AA2477" s="32"/>
      <c r="AB2477" s="32"/>
      <c r="AC2477" s="32"/>
      <c r="AD2477" s="32"/>
      <c r="AE2477" s="32"/>
      <c r="AR2477" s="208" t="s">
        <v>112</v>
      </c>
      <c r="AT2477" s="208" t="s">
        <v>108</v>
      </c>
      <c r="AU2477" s="208" t="s">
        <v>76</v>
      </c>
      <c r="AY2477" s="11" t="s">
        <v>113</v>
      </c>
      <c r="BE2477" s="209">
        <f>IF(N2477="základní",J2477,0)</f>
        <v>0</v>
      </c>
      <c r="BF2477" s="209">
        <f>IF(N2477="snížená",J2477,0)</f>
        <v>0</v>
      </c>
      <c r="BG2477" s="209">
        <f>IF(N2477="zákl. přenesená",J2477,0)</f>
        <v>0</v>
      </c>
      <c r="BH2477" s="209">
        <f>IF(N2477="sníž. přenesená",J2477,0)</f>
        <v>0</v>
      </c>
      <c r="BI2477" s="209">
        <f>IF(N2477="nulová",J2477,0)</f>
        <v>0</v>
      </c>
      <c r="BJ2477" s="11" t="s">
        <v>84</v>
      </c>
      <c r="BK2477" s="209">
        <f>ROUND(I2477*H2477,2)</f>
        <v>0</v>
      </c>
      <c r="BL2477" s="11" t="s">
        <v>112</v>
      </c>
      <c r="BM2477" s="208" t="s">
        <v>4245</v>
      </c>
    </row>
    <row r="2478" s="2" customFormat="1">
      <c r="A2478" s="32"/>
      <c r="B2478" s="33"/>
      <c r="C2478" s="34"/>
      <c r="D2478" s="210" t="s">
        <v>115</v>
      </c>
      <c r="E2478" s="34"/>
      <c r="F2478" s="211" t="s">
        <v>4246</v>
      </c>
      <c r="G2478" s="34"/>
      <c r="H2478" s="34"/>
      <c r="I2478" s="134"/>
      <c r="J2478" s="34"/>
      <c r="K2478" s="34"/>
      <c r="L2478" s="38"/>
      <c r="M2478" s="212"/>
      <c r="N2478" s="213"/>
      <c r="O2478" s="85"/>
      <c r="P2478" s="85"/>
      <c r="Q2478" s="85"/>
      <c r="R2478" s="85"/>
      <c r="S2478" s="85"/>
      <c r="T2478" s="86"/>
      <c r="U2478" s="32"/>
      <c r="V2478" s="32"/>
      <c r="W2478" s="32"/>
      <c r="X2478" s="32"/>
      <c r="Y2478" s="32"/>
      <c r="Z2478" s="32"/>
      <c r="AA2478" s="32"/>
      <c r="AB2478" s="32"/>
      <c r="AC2478" s="32"/>
      <c r="AD2478" s="32"/>
      <c r="AE2478" s="32"/>
      <c r="AT2478" s="11" t="s">
        <v>115</v>
      </c>
      <c r="AU2478" s="11" t="s">
        <v>76</v>
      </c>
    </row>
    <row r="2479" s="2" customFormat="1">
      <c r="A2479" s="32"/>
      <c r="B2479" s="33"/>
      <c r="C2479" s="34"/>
      <c r="D2479" s="210" t="s">
        <v>117</v>
      </c>
      <c r="E2479" s="34"/>
      <c r="F2479" s="214" t="s">
        <v>2431</v>
      </c>
      <c r="G2479" s="34"/>
      <c r="H2479" s="34"/>
      <c r="I2479" s="134"/>
      <c r="J2479" s="34"/>
      <c r="K2479" s="34"/>
      <c r="L2479" s="38"/>
      <c r="M2479" s="212"/>
      <c r="N2479" s="213"/>
      <c r="O2479" s="85"/>
      <c r="P2479" s="85"/>
      <c r="Q2479" s="85"/>
      <c r="R2479" s="85"/>
      <c r="S2479" s="85"/>
      <c r="T2479" s="86"/>
      <c r="U2479" s="32"/>
      <c r="V2479" s="32"/>
      <c r="W2479" s="32"/>
      <c r="X2479" s="32"/>
      <c r="Y2479" s="32"/>
      <c r="Z2479" s="32"/>
      <c r="AA2479" s="32"/>
      <c r="AB2479" s="32"/>
      <c r="AC2479" s="32"/>
      <c r="AD2479" s="32"/>
      <c r="AE2479" s="32"/>
      <c r="AT2479" s="11" t="s">
        <v>117</v>
      </c>
      <c r="AU2479" s="11" t="s">
        <v>76</v>
      </c>
    </row>
    <row r="2480" s="2" customFormat="1" ht="16.5" customHeight="1">
      <c r="A2480" s="32"/>
      <c r="B2480" s="33"/>
      <c r="C2480" s="196" t="s">
        <v>4247</v>
      </c>
      <c r="D2480" s="196" t="s">
        <v>108</v>
      </c>
      <c r="E2480" s="197" t="s">
        <v>4248</v>
      </c>
      <c r="F2480" s="198" t="s">
        <v>4249</v>
      </c>
      <c r="G2480" s="199" t="s">
        <v>571</v>
      </c>
      <c r="H2480" s="200">
        <v>50</v>
      </c>
      <c r="I2480" s="201"/>
      <c r="J2480" s="202">
        <f>ROUND(I2480*H2480,2)</f>
        <v>0</v>
      </c>
      <c r="K2480" s="203"/>
      <c r="L2480" s="38"/>
      <c r="M2480" s="204" t="s">
        <v>1</v>
      </c>
      <c r="N2480" s="205" t="s">
        <v>41</v>
      </c>
      <c r="O2480" s="85"/>
      <c r="P2480" s="206">
        <f>O2480*H2480</f>
        <v>0</v>
      </c>
      <c r="Q2480" s="206">
        <v>0</v>
      </c>
      <c r="R2480" s="206">
        <f>Q2480*H2480</f>
        <v>0</v>
      </c>
      <c r="S2480" s="206">
        <v>0</v>
      </c>
      <c r="T2480" s="207">
        <f>S2480*H2480</f>
        <v>0</v>
      </c>
      <c r="U2480" s="32"/>
      <c r="V2480" s="32"/>
      <c r="W2480" s="32"/>
      <c r="X2480" s="32"/>
      <c r="Y2480" s="32"/>
      <c r="Z2480" s="32"/>
      <c r="AA2480" s="32"/>
      <c r="AB2480" s="32"/>
      <c r="AC2480" s="32"/>
      <c r="AD2480" s="32"/>
      <c r="AE2480" s="32"/>
      <c r="AR2480" s="208" t="s">
        <v>112</v>
      </c>
      <c r="AT2480" s="208" t="s">
        <v>108</v>
      </c>
      <c r="AU2480" s="208" t="s">
        <v>76</v>
      </c>
      <c r="AY2480" s="11" t="s">
        <v>113</v>
      </c>
      <c r="BE2480" s="209">
        <f>IF(N2480="základní",J2480,0)</f>
        <v>0</v>
      </c>
      <c r="BF2480" s="209">
        <f>IF(N2480="snížená",J2480,0)</f>
        <v>0</v>
      </c>
      <c r="BG2480" s="209">
        <f>IF(N2480="zákl. přenesená",J2480,0)</f>
        <v>0</v>
      </c>
      <c r="BH2480" s="209">
        <f>IF(N2480="sníž. přenesená",J2480,0)</f>
        <v>0</v>
      </c>
      <c r="BI2480" s="209">
        <f>IF(N2480="nulová",J2480,0)</f>
        <v>0</v>
      </c>
      <c r="BJ2480" s="11" t="s">
        <v>84</v>
      </c>
      <c r="BK2480" s="209">
        <f>ROUND(I2480*H2480,2)</f>
        <v>0</v>
      </c>
      <c r="BL2480" s="11" t="s">
        <v>112</v>
      </c>
      <c r="BM2480" s="208" t="s">
        <v>4250</v>
      </c>
    </row>
    <row r="2481" s="2" customFormat="1">
      <c r="A2481" s="32"/>
      <c r="B2481" s="33"/>
      <c r="C2481" s="34"/>
      <c r="D2481" s="210" t="s">
        <v>115</v>
      </c>
      <c r="E2481" s="34"/>
      <c r="F2481" s="211" t="s">
        <v>4251</v>
      </c>
      <c r="G2481" s="34"/>
      <c r="H2481" s="34"/>
      <c r="I2481" s="134"/>
      <c r="J2481" s="34"/>
      <c r="K2481" s="34"/>
      <c r="L2481" s="38"/>
      <c r="M2481" s="212"/>
      <c r="N2481" s="213"/>
      <c r="O2481" s="85"/>
      <c r="P2481" s="85"/>
      <c r="Q2481" s="85"/>
      <c r="R2481" s="85"/>
      <c r="S2481" s="85"/>
      <c r="T2481" s="86"/>
      <c r="U2481" s="32"/>
      <c r="V2481" s="32"/>
      <c r="W2481" s="32"/>
      <c r="X2481" s="32"/>
      <c r="Y2481" s="32"/>
      <c r="Z2481" s="32"/>
      <c r="AA2481" s="32"/>
      <c r="AB2481" s="32"/>
      <c r="AC2481" s="32"/>
      <c r="AD2481" s="32"/>
      <c r="AE2481" s="32"/>
      <c r="AT2481" s="11" t="s">
        <v>115</v>
      </c>
      <c r="AU2481" s="11" t="s">
        <v>76</v>
      </c>
    </row>
    <row r="2482" s="2" customFormat="1">
      <c r="A2482" s="32"/>
      <c r="B2482" s="33"/>
      <c r="C2482" s="34"/>
      <c r="D2482" s="210" t="s">
        <v>117</v>
      </c>
      <c r="E2482" s="34"/>
      <c r="F2482" s="214" t="s">
        <v>2431</v>
      </c>
      <c r="G2482" s="34"/>
      <c r="H2482" s="34"/>
      <c r="I2482" s="134"/>
      <c r="J2482" s="34"/>
      <c r="K2482" s="34"/>
      <c r="L2482" s="38"/>
      <c r="M2482" s="212"/>
      <c r="N2482" s="213"/>
      <c r="O2482" s="85"/>
      <c r="P2482" s="85"/>
      <c r="Q2482" s="85"/>
      <c r="R2482" s="85"/>
      <c r="S2482" s="85"/>
      <c r="T2482" s="86"/>
      <c r="U2482" s="32"/>
      <c r="V2482" s="32"/>
      <c r="W2482" s="32"/>
      <c r="X2482" s="32"/>
      <c r="Y2482" s="32"/>
      <c r="Z2482" s="32"/>
      <c r="AA2482" s="32"/>
      <c r="AB2482" s="32"/>
      <c r="AC2482" s="32"/>
      <c r="AD2482" s="32"/>
      <c r="AE2482" s="32"/>
      <c r="AT2482" s="11" t="s">
        <v>117</v>
      </c>
      <c r="AU2482" s="11" t="s">
        <v>76</v>
      </c>
    </row>
    <row r="2483" s="2" customFormat="1" ht="16.5" customHeight="1">
      <c r="A2483" s="32"/>
      <c r="B2483" s="33"/>
      <c r="C2483" s="196" t="s">
        <v>4252</v>
      </c>
      <c r="D2483" s="196" t="s">
        <v>108</v>
      </c>
      <c r="E2483" s="197" t="s">
        <v>4253</v>
      </c>
      <c r="F2483" s="198" t="s">
        <v>4254</v>
      </c>
      <c r="G2483" s="199" t="s">
        <v>571</v>
      </c>
      <c r="H2483" s="200">
        <v>50</v>
      </c>
      <c r="I2483" s="201"/>
      <c r="J2483" s="202">
        <f>ROUND(I2483*H2483,2)</f>
        <v>0</v>
      </c>
      <c r="K2483" s="203"/>
      <c r="L2483" s="38"/>
      <c r="M2483" s="204" t="s">
        <v>1</v>
      </c>
      <c r="N2483" s="205" t="s">
        <v>41</v>
      </c>
      <c r="O2483" s="85"/>
      <c r="P2483" s="206">
        <f>O2483*H2483</f>
        <v>0</v>
      </c>
      <c r="Q2483" s="206">
        <v>0</v>
      </c>
      <c r="R2483" s="206">
        <f>Q2483*H2483</f>
        <v>0</v>
      </c>
      <c r="S2483" s="206">
        <v>0</v>
      </c>
      <c r="T2483" s="207">
        <f>S2483*H2483</f>
        <v>0</v>
      </c>
      <c r="U2483" s="32"/>
      <c r="V2483" s="32"/>
      <c r="W2483" s="32"/>
      <c r="X2483" s="32"/>
      <c r="Y2483" s="32"/>
      <c r="Z2483" s="32"/>
      <c r="AA2483" s="32"/>
      <c r="AB2483" s="32"/>
      <c r="AC2483" s="32"/>
      <c r="AD2483" s="32"/>
      <c r="AE2483" s="32"/>
      <c r="AR2483" s="208" t="s">
        <v>112</v>
      </c>
      <c r="AT2483" s="208" t="s">
        <v>108</v>
      </c>
      <c r="AU2483" s="208" t="s">
        <v>76</v>
      </c>
      <c r="AY2483" s="11" t="s">
        <v>113</v>
      </c>
      <c r="BE2483" s="209">
        <f>IF(N2483="základní",J2483,0)</f>
        <v>0</v>
      </c>
      <c r="BF2483" s="209">
        <f>IF(N2483="snížená",J2483,0)</f>
        <v>0</v>
      </c>
      <c r="BG2483" s="209">
        <f>IF(N2483="zákl. přenesená",J2483,0)</f>
        <v>0</v>
      </c>
      <c r="BH2483" s="209">
        <f>IF(N2483="sníž. přenesená",J2483,0)</f>
        <v>0</v>
      </c>
      <c r="BI2483" s="209">
        <f>IF(N2483="nulová",J2483,0)</f>
        <v>0</v>
      </c>
      <c r="BJ2483" s="11" t="s">
        <v>84</v>
      </c>
      <c r="BK2483" s="209">
        <f>ROUND(I2483*H2483,2)</f>
        <v>0</v>
      </c>
      <c r="BL2483" s="11" t="s">
        <v>112</v>
      </c>
      <c r="BM2483" s="208" t="s">
        <v>4255</v>
      </c>
    </row>
    <row r="2484" s="2" customFormat="1">
      <c r="A2484" s="32"/>
      <c r="B2484" s="33"/>
      <c r="C2484" s="34"/>
      <c r="D2484" s="210" t="s">
        <v>115</v>
      </c>
      <c r="E2484" s="34"/>
      <c r="F2484" s="211" t="s">
        <v>4256</v>
      </c>
      <c r="G2484" s="34"/>
      <c r="H2484" s="34"/>
      <c r="I2484" s="134"/>
      <c r="J2484" s="34"/>
      <c r="K2484" s="34"/>
      <c r="L2484" s="38"/>
      <c r="M2484" s="212"/>
      <c r="N2484" s="213"/>
      <c r="O2484" s="85"/>
      <c r="P2484" s="85"/>
      <c r="Q2484" s="85"/>
      <c r="R2484" s="85"/>
      <c r="S2484" s="85"/>
      <c r="T2484" s="86"/>
      <c r="U2484" s="32"/>
      <c r="V2484" s="32"/>
      <c r="W2484" s="32"/>
      <c r="X2484" s="32"/>
      <c r="Y2484" s="32"/>
      <c r="Z2484" s="32"/>
      <c r="AA2484" s="32"/>
      <c r="AB2484" s="32"/>
      <c r="AC2484" s="32"/>
      <c r="AD2484" s="32"/>
      <c r="AE2484" s="32"/>
      <c r="AT2484" s="11" t="s">
        <v>115</v>
      </c>
      <c r="AU2484" s="11" t="s">
        <v>76</v>
      </c>
    </row>
    <row r="2485" s="2" customFormat="1">
      <c r="A2485" s="32"/>
      <c r="B2485" s="33"/>
      <c r="C2485" s="34"/>
      <c r="D2485" s="210" t="s">
        <v>117</v>
      </c>
      <c r="E2485" s="34"/>
      <c r="F2485" s="214" t="s">
        <v>2431</v>
      </c>
      <c r="G2485" s="34"/>
      <c r="H2485" s="34"/>
      <c r="I2485" s="134"/>
      <c r="J2485" s="34"/>
      <c r="K2485" s="34"/>
      <c r="L2485" s="38"/>
      <c r="M2485" s="212"/>
      <c r="N2485" s="213"/>
      <c r="O2485" s="85"/>
      <c r="P2485" s="85"/>
      <c r="Q2485" s="85"/>
      <c r="R2485" s="85"/>
      <c r="S2485" s="85"/>
      <c r="T2485" s="86"/>
      <c r="U2485" s="32"/>
      <c r="V2485" s="32"/>
      <c r="W2485" s="32"/>
      <c r="X2485" s="32"/>
      <c r="Y2485" s="32"/>
      <c r="Z2485" s="32"/>
      <c r="AA2485" s="32"/>
      <c r="AB2485" s="32"/>
      <c r="AC2485" s="32"/>
      <c r="AD2485" s="32"/>
      <c r="AE2485" s="32"/>
      <c r="AT2485" s="11" t="s">
        <v>117</v>
      </c>
      <c r="AU2485" s="11" t="s">
        <v>76</v>
      </c>
    </row>
    <row r="2486" s="2" customFormat="1" ht="16.5" customHeight="1">
      <c r="A2486" s="32"/>
      <c r="B2486" s="33"/>
      <c r="C2486" s="196" t="s">
        <v>4257</v>
      </c>
      <c r="D2486" s="196" t="s">
        <v>108</v>
      </c>
      <c r="E2486" s="197" t="s">
        <v>4258</v>
      </c>
      <c r="F2486" s="198" t="s">
        <v>4259</v>
      </c>
      <c r="G2486" s="199" t="s">
        <v>571</v>
      </c>
      <c r="H2486" s="200">
        <v>50</v>
      </c>
      <c r="I2486" s="201"/>
      <c r="J2486" s="202">
        <f>ROUND(I2486*H2486,2)</f>
        <v>0</v>
      </c>
      <c r="K2486" s="203"/>
      <c r="L2486" s="38"/>
      <c r="M2486" s="204" t="s">
        <v>1</v>
      </c>
      <c r="N2486" s="205" t="s">
        <v>41</v>
      </c>
      <c r="O2486" s="85"/>
      <c r="P2486" s="206">
        <f>O2486*H2486</f>
        <v>0</v>
      </c>
      <c r="Q2486" s="206">
        <v>0</v>
      </c>
      <c r="R2486" s="206">
        <f>Q2486*H2486</f>
        <v>0</v>
      </c>
      <c r="S2486" s="206">
        <v>0</v>
      </c>
      <c r="T2486" s="207">
        <f>S2486*H2486</f>
        <v>0</v>
      </c>
      <c r="U2486" s="32"/>
      <c r="V2486" s="32"/>
      <c r="W2486" s="32"/>
      <c r="X2486" s="32"/>
      <c r="Y2486" s="32"/>
      <c r="Z2486" s="32"/>
      <c r="AA2486" s="32"/>
      <c r="AB2486" s="32"/>
      <c r="AC2486" s="32"/>
      <c r="AD2486" s="32"/>
      <c r="AE2486" s="32"/>
      <c r="AR2486" s="208" t="s">
        <v>112</v>
      </c>
      <c r="AT2486" s="208" t="s">
        <v>108</v>
      </c>
      <c r="AU2486" s="208" t="s">
        <v>76</v>
      </c>
      <c r="AY2486" s="11" t="s">
        <v>113</v>
      </c>
      <c r="BE2486" s="209">
        <f>IF(N2486="základní",J2486,0)</f>
        <v>0</v>
      </c>
      <c r="BF2486" s="209">
        <f>IF(N2486="snížená",J2486,0)</f>
        <v>0</v>
      </c>
      <c r="BG2486" s="209">
        <f>IF(N2486="zákl. přenesená",J2486,0)</f>
        <v>0</v>
      </c>
      <c r="BH2486" s="209">
        <f>IF(N2486="sníž. přenesená",J2486,0)</f>
        <v>0</v>
      </c>
      <c r="BI2486" s="209">
        <f>IF(N2486="nulová",J2486,0)</f>
        <v>0</v>
      </c>
      <c r="BJ2486" s="11" t="s">
        <v>84</v>
      </c>
      <c r="BK2486" s="209">
        <f>ROUND(I2486*H2486,2)</f>
        <v>0</v>
      </c>
      <c r="BL2486" s="11" t="s">
        <v>112</v>
      </c>
      <c r="BM2486" s="208" t="s">
        <v>4260</v>
      </c>
    </row>
    <row r="2487" s="2" customFormat="1">
      <c r="A2487" s="32"/>
      <c r="B2487" s="33"/>
      <c r="C2487" s="34"/>
      <c r="D2487" s="210" t="s">
        <v>115</v>
      </c>
      <c r="E2487" s="34"/>
      <c r="F2487" s="211" t="s">
        <v>4261</v>
      </c>
      <c r="G2487" s="34"/>
      <c r="H2487" s="34"/>
      <c r="I2487" s="134"/>
      <c r="J2487" s="34"/>
      <c r="K2487" s="34"/>
      <c r="L2487" s="38"/>
      <c r="M2487" s="212"/>
      <c r="N2487" s="213"/>
      <c r="O2487" s="85"/>
      <c r="P2487" s="85"/>
      <c r="Q2487" s="85"/>
      <c r="R2487" s="85"/>
      <c r="S2487" s="85"/>
      <c r="T2487" s="86"/>
      <c r="U2487" s="32"/>
      <c r="V2487" s="32"/>
      <c r="W2487" s="32"/>
      <c r="X2487" s="32"/>
      <c r="Y2487" s="32"/>
      <c r="Z2487" s="32"/>
      <c r="AA2487" s="32"/>
      <c r="AB2487" s="32"/>
      <c r="AC2487" s="32"/>
      <c r="AD2487" s="32"/>
      <c r="AE2487" s="32"/>
      <c r="AT2487" s="11" t="s">
        <v>115</v>
      </c>
      <c r="AU2487" s="11" t="s">
        <v>76</v>
      </c>
    </row>
    <row r="2488" s="2" customFormat="1">
      <c r="A2488" s="32"/>
      <c r="B2488" s="33"/>
      <c r="C2488" s="34"/>
      <c r="D2488" s="210" t="s">
        <v>117</v>
      </c>
      <c r="E2488" s="34"/>
      <c r="F2488" s="214" t="s">
        <v>4262</v>
      </c>
      <c r="G2488" s="34"/>
      <c r="H2488" s="34"/>
      <c r="I2488" s="134"/>
      <c r="J2488" s="34"/>
      <c r="K2488" s="34"/>
      <c r="L2488" s="38"/>
      <c r="M2488" s="212"/>
      <c r="N2488" s="213"/>
      <c r="O2488" s="85"/>
      <c r="P2488" s="85"/>
      <c r="Q2488" s="85"/>
      <c r="R2488" s="85"/>
      <c r="S2488" s="85"/>
      <c r="T2488" s="86"/>
      <c r="U2488" s="32"/>
      <c r="V2488" s="32"/>
      <c r="W2488" s="32"/>
      <c r="X2488" s="32"/>
      <c r="Y2488" s="32"/>
      <c r="Z2488" s="32"/>
      <c r="AA2488" s="32"/>
      <c r="AB2488" s="32"/>
      <c r="AC2488" s="32"/>
      <c r="AD2488" s="32"/>
      <c r="AE2488" s="32"/>
      <c r="AT2488" s="11" t="s">
        <v>117</v>
      </c>
      <c r="AU2488" s="11" t="s">
        <v>76</v>
      </c>
    </row>
    <row r="2489" s="2" customFormat="1" ht="16.5" customHeight="1">
      <c r="A2489" s="32"/>
      <c r="B2489" s="33"/>
      <c r="C2489" s="196" t="s">
        <v>4263</v>
      </c>
      <c r="D2489" s="196" t="s">
        <v>108</v>
      </c>
      <c r="E2489" s="197" t="s">
        <v>4264</v>
      </c>
      <c r="F2489" s="198" t="s">
        <v>4265</v>
      </c>
      <c r="G2489" s="199" t="s">
        <v>571</v>
      </c>
      <c r="H2489" s="200">
        <v>50</v>
      </c>
      <c r="I2489" s="201"/>
      <c r="J2489" s="202">
        <f>ROUND(I2489*H2489,2)</f>
        <v>0</v>
      </c>
      <c r="K2489" s="203"/>
      <c r="L2489" s="38"/>
      <c r="M2489" s="204" t="s">
        <v>1</v>
      </c>
      <c r="N2489" s="205" t="s">
        <v>41</v>
      </c>
      <c r="O2489" s="85"/>
      <c r="P2489" s="206">
        <f>O2489*H2489</f>
        <v>0</v>
      </c>
      <c r="Q2489" s="206">
        <v>0</v>
      </c>
      <c r="R2489" s="206">
        <f>Q2489*H2489</f>
        <v>0</v>
      </c>
      <c r="S2489" s="206">
        <v>0</v>
      </c>
      <c r="T2489" s="207">
        <f>S2489*H2489</f>
        <v>0</v>
      </c>
      <c r="U2489" s="32"/>
      <c r="V2489" s="32"/>
      <c r="W2489" s="32"/>
      <c r="X2489" s="32"/>
      <c r="Y2489" s="32"/>
      <c r="Z2489" s="32"/>
      <c r="AA2489" s="32"/>
      <c r="AB2489" s="32"/>
      <c r="AC2489" s="32"/>
      <c r="AD2489" s="32"/>
      <c r="AE2489" s="32"/>
      <c r="AR2489" s="208" t="s">
        <v>112</v>
      </c>
      <c r="AT2489" s="208" t="s">
        <v>108</v>
      </c>
      <c r="AU2489" s="208" t="s">
        <v>76</v>
      </c>
      <c r="AY2489" s="11" t="s">
        <v>113</v>
      </c>
      <c r="BE2489" s="209">
        <f>IF(N2489="základní",J2489,0)</f>
        <v>0</v>
      </c>
      <c r="BF2489" s="209">
        <f>IF(N2489="snížená",J2489,0)</f>
        <v>0</v>
      </c>
      <c r="BG2489" s="209">
        <f>IF(N2489="zákl. přenesená",J2489,0)</f>
        <v>0</v>
      </c>
      <c r="BH2489" s="209">
        <f>IF(N2489="sníž. přenesená",J2489,0)</f>
        <v>0</v>
      </c>
      <c r="BI2489" s="209">
        <f>IF(N2489="nulová",J2489,0)</f>
        <v>0</v>
      </c>
      <c r="BJ2489" s="11" t="s">
        <v>84</v>
      </c>
      <c r="BK2489" s="209">
        <f>ROUND(I2489*H2489,2)</f>
        <v>0</v>
      </c>
      <c r="BL2489" s="11" t="s">
        <v>112</v>
      </c>
      <c r="BM2489" s="208" t="s">
        <v>4266</v>
      </c>
    </row>
    <row r="2490" s="2" customFormat="1">
      <c r="A2490" s="32"/>
      <c r="B2490" s="33"/>
      <c r="C2490" s="34"/>
      <c r="D2490" s="210" t="s">
        <v>115</v>
      </c>
      <c r="E2490" s="34"/>
      <c r="F2490" s="211" t="s">
        <v>4267</v>
      </c>
      <c r="G2490" s="34"/>
      <c r="H2490" s="34"/>
      <c r="I2490" s="134"/>
      <c r="J2490" s="34"/>
      <c r="K2490" s="34"/>
      <c r="L2490" s="38"/>
      <c r="M2490" s="212"/>
      <c r="N2490" s="213"/>
      <c r="O2490" s="85"/>
      <c r="P2490" s="85"/>
      <c r="Q2490" s="85"/>
      <c r="R2490" s="85"/>
      <c r="S2490" s="85"/>
      <c r="T2490" s="86"/>
      <c r="U2490" s="32"/>
      <c r="V2490" s="32"/>
      <c r="W2490" s="32"/>
      <c r="X2490" s="32"/>
      <c r="Y2490" s="32"/>
      <c r="Z2490" s="32"/>
      <c r="AA2490" s="32"/>
      <c r="AB2490" s="32"/>
      <c r="AC2490" s="32"/>
      <c r="AD2490" s="32"/>
      <c r="AE2490" s="32"/>
      <c r="AT2490" s="11" t="s">
        <v>115</v>
      </c>
      <c r="AU2490" s="11" t="s">
        <v>76</v>
      </c>
    </row>
    <row r="2491" s="2" customFormat="1">
      <c r="A2491" s="32"/>
      <c r="B2491" s="33"/>
      <c r="C2491" s="34"/>
      <c r="D2491" s="210" t="s">
        <v>117</v>
      </c>
      <c r="E2491" s="34"/>
      <c r="F2491" s="214" t="s">
        <v>4262</v>
      </c>
      <c r="G2491" s="34"/>
      <c r="H2491" s="34"/>
      <c r="I2491" s="134"/>
      <c r="J2491" s="34"/>
      <c r="K2491" s="34"/>
      <c r="L2491" s="38"/>
      <c r="M2491" s="212"/>
      <c r="N2491" s="213"/>
      <c r="O2491" s="85"/>
      <c r="P2491" s="85"/>
      <c r="Q2491" s="85"/>
      <c r="R2491" s="85"/>
      <c r="S2491" s="85"/>
      <c r="T2491" s="86"/>
      <c r="U2491" s="32"/>
      <c r="V2491" s="32"/>
      <c r="W2491" s="32"/>
      <c r="X2491" s="32"/>
      <c r="Y2491" s="32"/>
      <c r="Z2491" s="32"/>
      <c r="AA2491" s="32"/>
      <c r="AB2491" s="32"/>
      <c r="AC2491" s="32"/>
      <c r="AD2491" s="32"/>
      <c r="AE2491" s="32"/>
      <c r="AT2491" s="11" t="s">
        <v>117</v>
      </c>
      <c r="AU2491" s="11" t="s">
        <v>76</v>
      </c>
    </row>
    <row r="2492" s="2" customFormat="1" ht="16.5" customHeight="1">
      <c r="A2492" s="32"/>
      <c r="B2492" s="33"/>
      <c r="C2492" s="196" t="s">
        <v>4268</v>
      </c>
      <c r="D2492" s="196" t="s">
        <v>108</v>
      </c>
      <c r="E2492" s="197" t="s">
        <v>4269</v>
      </c>
      <c r="F2492" s="198" t="s">
        <v>4270</v>
      </c>
      <c r="G2492" s="199" t="s">
        <v>571</v>
      </c>
      <c r="H2492" s="200">
        <v>20</v>
      </c>
      <c r="I2492" s="201"/>
      <c r="J2492" s="202">
        <f>ROUND(I2492*H2492,2)</f>
        <v>0</v>
      </c>
      <c r="K2492" s="203"/>
      <c r="L2492" s="38"/>
      <c r="M2492" s="204" t="s">
        <v>1</v>
      </c>
      <c r="N2492" s="205" t="s">
        <v>41</v>
      </c>
      <c r="O2492" s="85"/>
      <c r="P2492" s="206">
        <f>O2492*H2492</f>
        <v>0</v>
      </c>
      <c r="Q2492" s="206">
        <v>0</v>
      </c>
      <c r="R2492" s="206">
        <f>Q2492*H2492</f>
        <v>0</v>
      </c>
      <c r="S2492" s="206">
        <v>0</v>
      </c>
      <c r="T2492" s="207">
        <f>S2492*H2492</f>
        <v>0</v>
      </c>
      <c r="U2492" s="32"/>
      <c r="V2492" s="32"/>
      <c r="W2492" s="32"/>
      <c r="X2492" s="32"/>
      <c r="Y2492" s="32"/>
      <c r="Z2492" s="32"/>
      <c r="AA2492" s="32"/>
      <c r="AB2492" s="32"/>
      <c r="AC2492" s="32"/>
      <c r="AD2492" s="32"/>
      <c r="AE2492" s="32"/>
      <c r="AR2492" s="208" t="s">
        <v>112</v>
      </c>
      <c r="AT2492" s="208" t="s">
        <v>108</v>
      </c>
      <c r="AU2492" s="208" t="s">
        <v>76</v>
      </c>
      <c r="AY2492" s="11" t="s">
        <v>113</v>
      </c>
      <c r="BE2492" s="209">
        <f>IF(N2492="základní",J2492,0)</f>
        <v>0</v>
      </c>
      <c r="BF2492" s="209">
        <f>IF(N2492="snížená",J2492,0)</f>
        <v>0</v>
      </c>
      <c r="BG2492" s="209">
        <f>IF(N2492="zákl. přenesená",J2492,0)</f>
        <v>0</v>
      </c>
      <c r="BH2492" s="209">
        <f>IF(N2492="sníž. přenesená",J2492,0)</f>
        <v>0</v>
      </c>
      <c r="BI2492" s="209">
        <f>IF(N2492="nulová",J2492,0)</f>
        <v>0</v>
      </c>
      <c r="BJ2492" s="11" t="s">
        <v>84</v>
      </c>
      <c r="BK2492" s="209">
        <f>ROUND(I2492*H2492,2)</f>
        <v>0</v>
      </c>
      <c r="BL2492" s="11" t="s">
        <v>112</v>
      </c>
      <c r="BM2492" s="208" t="s">
        <v>4271</v>
      </c>
    </row>
    <row r="2493" s="2" customFormat="1">
      <c r="A2493" s="32"/>
      <c r="B2493" s="33"/>
      <c r="C2493" s="34"/>
      <c r="D2493" s="210" t="s">
        <v>115</v>
      </c>
      <c r="E2493" s="34"/>
      <c r="F2493" s="211" t="s">
        <v>4272</v>
      </c>
      <c r="G2493" s="34"/>
      <c r="H2493" s="34"/>
      <c r="I2493" s="134"/>
      <c r="J2493" s="34"/>
      <c r="K2493" s="34"/>
      <c r="L2493" s="38"/>
      <c r="M2493" s="212"/>
      <c r="N2493" s="213"/>
      <c r="O2493" s="85"/>
      <c r="P2493" s="85"/>
      <c r="Q2493" s="85"/>
      <c r="R2493" s="85"/>
      <c r="S2493" s="85"/>
      <c r="T2493" s="86"/>
      <c r="U2493" s="32"/>
      <c r="V2493" s="32"/>
      <c r="W2493" s="32"/>
      <c r="X2493" s="32"/>
      <c r="Y2493" s="32"/>
      <c r="Z2493" s="32"/>
      <c r="AA2493" s="32"/>
      <c r="AB2493" s="32"/>
      <c r="AC2493" s="32"/>
      <c r="AD2493" s="32"/>
      <c r="AE2493" s="32"/>
      <c r="AT2493" s="11" t="s">
        <v>115</v>
      </c>
      <c r="AU2493" s="11" t="s">
        <v>76</v>
      </c>
    </row>
    <row r="2494" s="2" customFormat="1">
      <c r="A2494" s="32"/>
      <c r="B2494" s="33"/>
      <c r="C2494" s="34"/>
      <c r="D2494" s="210" t="s">
        <v>117</v>
      </c>
      <c r="E2494" s="34"/>
      <c r="F2494" s="214" t="s">
        <v>4273</v>
      </c>
      <c r="G2494" s="34"/>
      <c r="H2494" s="34"/>
      <c r="I2494" s="134"/>
      <c r="J2494" s="34"/>
      <c r="K2494" s="34"/>
      <c r="L2494" s="38"/>
      <c r="M2494" s="212"/>
      <c r="N2494" s="213"/>
      <c r="O2494" s="85"/>
      <c r="P2494" s="85"/>
      <c r="Q2494" s="85"/>
      <c r="R2494" s="85"/>
      <c r="S2494" s="85"/>
      <c r="T2494" s="86"/>
      <c r="U2494" s="32"/>
      <c r="V2494" s="32"/>
      <c r="W2494" s="32"/>
      <c r="X2494" s="32"/>
      <c r="Y2494" s="32"/>
      <c r="Z2494" s="32"/>
      <c r="AA2494" s="32"/>
      <c r="AB2494" s="32"/>
      <c r="AC2494" s="32"/>
      <c r="AD2494" s="32"/>
      <c r="AE2494" s="32"/>
      <c r="AT2494" s="11" t="s">
        <v>117</v>
      </c>
      <c r="AU2494" s="11" t="s">
        <v>76</v>
      </c>
    </row>
    <row r="2495" s="2" customFormat="1" ht="16.5" customHeight="1">
      <c r="A2495" s="32"/>
      <c r="B2495" s="33"/>
      <c r="C2495" s="196" t="s">
        <v>4274</v>
      </c>
      <c r="D2495" s="196" t="s">
        <v>108</v>
      </c>
      <c r="E2495" s="197" t="s">
        <v>4275</v>
      </c>
      <c r="F2495" s="198" t="s">
        <v>4276</v>
      </c>
      <c r="G2495" s="199" t="s">
        <v>121</v>
      </c>
      <c r="H2495" s="200">
        <v>10</v>
      </c>
      <c r="I2495" s="201"/>
      <c r="J2495" s="202">
        <f>ROUND(I2495*H2495,2)</f>
        <v>0</v>
      </c>
      <c r="K2495" s="203"/>
      <c r="L2495" s="38"/>
      <c r="M2495" s="204" t="s">
        <v>1</v>
      </c>
      <c r="N2495" s="205" t="s">
        <v>41</v>
      </c>
      <c r="O2495" s="85"/>
      <c r="P2495" s="206">
        <f>O2495*H2495</f>
        <v>0</v>
      </c>
      <c r="Q2495" s="206">
        <v>0</v>
      </c>
      <c r="R2495" s="206">
        <f>Q2495*H2495</f>
        <v>0</v>
      </c>
      <c r="S2495" s="206">
        <v>0</v>
      </c>
      <c r="T2495" s="207">
        <f>S2495*H2495</f>
        <v>0</v>
      </c>
      <c r="U2495" s="32"/>
      <c r="V2495" s="32"/>
      <c r="W2495" s="32"/>
      <c r="X2495" s="32"/>
      <c r="Y2495" s="32"/>
      <c r="Z2495" s="32"/>
      <c r="AA2495" s="32"/>
      <c r="AB2495" s="32"/>
      <c r="AC2495" s="32"/>
      <c r="AD2495" s="32"/>
      <c r="AE2495" s="32"/>
      <c r="AR2495" s="208" t="s">
        <v>112</v>
      </c>
      <c r="AT2495" s="208" t="s">
        <v>108</v>
      </c>
      <c r="AU2495" s="208" t="s">
        <v>76</v>
      </c>
      <c r="AY2495" s="11" t="s">
        <v>113</v>
      </c>
      <c r="BE2495" s="209">
        <f>IF(N2495="základní",J2495,0)</f>
        <v>0</v>
      </c>
      <c r="BF2495" s="209">
        <f>IF(N2495="snížená",J2495,0)</f>
        <v>0</v>
      </c>
      <c r="BG2495" s="209">
        <f>IF(N2495="zákl. přenesená",J2495,0)</f>
        <v>0</v>
      </c>
      <c r="BH2495" s="209">
        <f>IF(N2495="sníž. přenesená",J2495,0)</f>
        <v>0</v>
      </c>
      <c r="BI2495" s="209">
        <f>IF(N2495="nulová",J2495,0)</f>
        <v>0</v>
      </c>
      <c r="BJ2495" s="11" t="s">
        <v>84</v>
      </c>
      <c r="BK2495" s="209">
        <f>ROUND(I2495*H2495,2)</f>
        <v>0</v>
      </c>
      <c r="BL2495" s="11" t="s">
        <v>112</v>
      </c>
      <c r="BM2495" s="208" t="s">
        <v>4277</v>
      </c>
    </row>
    <row r="2496" s="2" customFormat="1">
      <c r="A2496" s="32"/>
      <c r="B2496" s="33"/>
      <c r="C2496" s="34"/>
      <c r="D2496" s="210" t="s">
        <v>115</v>
      </c>
      <c r="E2496" s="34"/>
      <c r="F2496" s="211" t="s">
        <v>4278</v>
      </c>
      <c r="G2496" s="34"/>
      <c r="H2496" s="34"/>
      <c r="I2496" s="134"/>
      <c r="J2496" s="34"/>
      <c r="K2496" s="34"/>
      <c r="L2496" s="38"/>
      <c r="M2496" s="212"/>
      <c r="N2496" s="213"/>
      <c r="O2496" s="85"/>
      <c r="P2496" s="85"/>
      <c r="Q2496" s="85"/>
      <c r="R2496" s="85"/>
      <c r="S2496" s="85"/>
      <c r="T2496" s="86"/>
      <c r="U2496" s="32"/>
      <c r="V2496" s="32"/>
      <c r="W2496" s="32"/>
      <c r="X2496" s="32"/>
      <c r="Y2496" s="32"/>
      <c r="Z2496" s="32"/>
      <c r="AA2496" s="32"/>
      <c r="AB2496" s="32"/>
      <c r="AC2496" s="32"/>
      <c r="AD2496" s="32"/>
      <c r="AE2496" s="32"/>
      <c r="AT2496" s="11" t="s">
        <v>115</v>
      </c>
      <c r="AU2496" s="11" t="s">
        <v>76</v>
      </c>
    </row>
    <row r="2497" s="2" customFormat="1">
      <c r="A2497" s="32"/>
      <c r="B2497" s="33"/>
      <c r="C2497" s="34"/>
      <c r="D2497" s="210" t="s">
        <v>117</v>
      </c>
      <c r="E2497" s="34"/>
      <c r="F2497" s="214" t="s">
        <v>4273</v>
      </c>
      <c r="G2497" s="34"/>
      <c r="H2497" s="34"/>
      <c r="I2497" s="134"/>
      <c r="J2497" s="34"/>
      <c r="K2497" s="34"/>
      <c r="L2497" s="38"/>
      <c r="M2497" s="212"/>
      <c r="N2497" s="213"/>
      <c r="O2497" s="85"/>
      <c r="P2497" s="85"/>
      <c r="Q2497" s="85"/>
      <c r="R2497" s="85"/>
      <c r="S2497" s="85"/>
      <c r="T2497" s="86"/>
      <c r="U2497" s="32"/>
      <c r="V2497" s="32"/>
      <c r="W2497" s="32"/>
      <c r="X2497" s="32"/>
      <c r="Y2497" s="32"/>
      <c r="Z2497" s="32"/>
      <c r="AA2497" s="32"/>
      <c r="AB2497" s="32"/>
      <c r="AC2497" s="32"/>
      <c r="AD2497" s="32"/>
      <c r="AE2497" s="32"/>
      <c r="AT2497" s="11" t="s">
        <v>117</v>
      </c>
      <c r="AU2497" s="11" t="s">
        <v>76</v>
      </c>
    </row>
    <row r="2498" s="2" customFormat="1" ht="16.5" customHeight="1">
      <c r="A2498" s="32"/>
      <c r="B2498" s="33"/>
      <c r="C2498" s="196" t="s">
        <v>4279</v>
      </c>
      <c r="D2498" s="196" t="s">
        <v>108</v>
      </c>
      <c r="E2498" s="197" t="s">
        <v>4280</v>
      </c>
      <c r="F2498" s="198" t="s">
        <v>4281</v>
      </c>
      <c r="G2498" s="199" t="s">
        <v>571</v>
      </c>
      <c r="H2498" s="200">
        <v>30</v>
      </c>
      <c r="I2498" s="201"/>
      <c r="J2498" s="202">
        <f>ROUND(I2498*H2498,2)</f>
        <v>0</v>
      </c>
      <c r="K2498" s="203"/>
      <c r="L2498" s="38"/>
      <c r="M2498" s="204" t="s">
        <v>1</v>
      </c>
      <c r="N2498" s="205" t="s">
        <v>41</v>
      </c>
      <c r="O2498" s="85"/>
      <c r="P2498" s="206">
        <f>O2498*H2498</f>
        <v>0</v>
      </c>
      <c r="Q2498" s="206">
        <v>0</v>
      </c>
      <c r="R2498" s="206">
        <f>Q2498*H2498</f>
        <v>0</v>
      </c>
      <c r="S2498" s="206">
        <v>0</v>
      </c>
      <c r="T2498" s="207">
        <f>S2498*H2498</f>
        <v>0</v>
      </c>
      <c r="U2498" s="32"/>
      <c r="V2498" s="32"/>
      <c r="W2498" s="32"/>
      <c r="X2498" s="32"/>
      <c r="Y2498" s="32"/>
      <c r="Z2498" s="32"/>
      <c r="AA2498" s="32"/>
      <c r="AB2498" s="32"/>
      <c r="AC2498" s="32"/>
      <c r="AD2498" s="32"/>
      <c r="AE2498" s="32"/>
      <c r="AR2498" s="208" t="s">
        <v>112</v>
      </c>
      <c r="AT2498" s="208" t="s">
        <v>108</v>
      </c>
      <c r="AU2498" s="208" t="s">
        <v>76</v>
      </c>
      <c r="AY2498" s="11" t="s">
        <v>113</v>
      </c>
      <c r="BE2498" s="209">
        <f>IF(N2498="základní",J2498,0)</f>
        <v>0</v>
      </c>
      <c r="BF2498" s="209">
        <f>IF(N2498="snížená",J2498,0)</f>
        <v>0</v>
      </c>
      <c r="BG2498" s="209">
        <f>IF(N2498="zákl. přenesená",J2498,0)</f>
        <v>0</v>
      </c>
      <c r="BH2498" s="209">
        <f>IF(N2498="sníž. přenesená",J2498,0)</f>
        <v>0</v>
      </c>
      <c r="BI2498" s="209">
        <f>IF(N2498="nulová",J2498,0)</f>
        <v>0</v>
      </c>
      <c r="BJ2498" s="11" t="s">
        <v>84</v>
      </c>
      <c r="BK2498" s="209">
        <f>ROUND(I2498*H2498,2)</f>
        <v>0</v>
      </c>
      <c r="BL2498" s="11" t="s">
        <v>112</v>
      </c>
      <c r="BM2498" s="208" t="s">
        <v>4282</v>
      </c>
    </row>
    <row r="2499" s="2" customFormat="1">
      <c r="A2499" s="32"/>
      <c r="B2499" s="33"/>
      <c r="C2499" s="34"/>
      <c r="D2499" s="210" t="s">
        <v>115</v>
      </c>
      <c r="E2499" s="34"/>
      <c r="F2499" s="211" t="s">
        <v>4283</v>
      </c>
      <c r="G2499" s="34"/>
      <c r="H2499" s="34"/>
      <c r="I2499" s="134"/>
      <c r="J2499" s="34"/>
      <c r="K2499" s="34"/>
      <c r="L2499" s="38"/>
      <c r="M2499" s="212"/>
      <c r="N2499" s="213"/>
      <c r="O2499" s="85"/>
      <c r="P2499" s="85"/>
      <c r="Q2499" s="85"/>
      <c r="R2499" s="85"/>
      <c r="S2499" s="85"/>
      <c r="T2499" s="86"/>
      <c r="U2499" s="32"/>
      <c r="V2499" s="32"/>
      <c r="W2499" s="32"/>
      <c r="X2499" s="32"/>
      <c r="Y2499" s="32"/>
      <c r="Z2499" s="32"/>
      <c r="AA2499" s="32"/>
      <c r="AB2499" s="32"/>
      <c r="AC2499" s="32"/>
      <c r="AD2499" s="32"/>
      <c r="AE2499" s="32"/>
      <c r="AT2499" s="11" t="s">
        <v>115</v>
      </c>
      <c r="AU2499" s="11" t="s">
        <v>76</v>
      </c>
    </row>
    <row r="2500" s="2" customFormat="1">
      <c r="A2500" s="32"/>
      <c r="B2500" s="33"/>
      <c r="C2500" s="34"/>
      <c r="D2500" s="210" t="s">
        <v>117</v>
      </c>
      <c r="E2500" s="34"/>
      <c r="F2500" s="214" t="s">
        <v>2431</v>
      </c>
      <c r="G2500" s="34"/>
      <c r="H2500" s="34"/>
      <c r="I2500" s="134"/>
      <c r="J2500" s="34"/>
      <c r="K2500" s="34"/>
      <c r="L2500" s="38"/>
      <c r="M2500" s="212"/>
      <c r="N2500" s="213"/>
      <c r="O2500" s="85"/>
      <c r="P2500" s="85"/>
      <c r="Q2500" s="85"/>
      <c r="R2500" s="85"/>
      <c r="S2500" s="85"/>
      <c r="T2500" s="86"/>
      <c r="U2500" s="32"/>
      <c r="V2500" s="32"/>
      <c r="W2500" s="32"/>
      <c r="X2500" s="32"/>
      <c r="Y2500" s="32"/>
      <c r="Z2500" s="32"/>
      <c r="AA2500" s="32"/>
      <c r="AB2500" s="32"/>
      <c r="AC2500" s="32"/>
      <c r="AD2500" s="32"/>
      <c r="AE2500" s="32"/>
      <c r="AT2500" s="11" t="s">
        <v>117</v>
      </c>
      <c r="AU2500" s="11" t="s">
        <v>76</v>
      </c>
    </row>
    <row r="2501" s="2" customFormat="1" ht="16.5" customHeight="1">
      <c r="A2501" s="32"/>
      <c r="B2501" s="33"/>
      <c r="C2501" s="196" t="s">
        <v>4284</v>
      </c>
      <c r="D2501" s="196" t="s">
        <v>108</v>
      </c>
      <c r="E2501" s="197" t="s">
        <v>4285</v>
      </c>
      <c r="F2501" s="198" t="s">
        <v>4286</v>
      </c>
      <c r="G2501" s="199" t="s">
        <v>571</v>
      </c>
      <c r="H2501" s="200">
        <v>30</v>
      </c>
      <c r="I2501" s="201"/>
      <c r="J2501" s="202">
        <f>ROUND(I2501*H2501,2)</f>
        <v>0</v>
      </c>
      <c r="K2501" s="203"/>
      <c r="L2501" s="38"/>
      <c r="M2501" s="204" t="s">
        <v>1</v>
      </c>
      <c r="N2501" s="205" t="s">
        <v>41</v>
      </c>
      <c r="O2501" s="85"/>
      <c r="P2501" s="206">
        <f>O2501*H2501</f>
        <v>0</v>
      </c>
      <c r="Q2501" s="206">
        <v>0</v>
      </c>
      <c r="R2501" s="206">
        <f>Q2501*H2501</f>
        <v>0</v>
      </c>
      <c r="S2501" s="206">
        <v>0</v>
      </c>
      <c r="T2501" s="207">
        <f>S2501*H2501</f>
        <v>0</v>
      </c>
      <c r="U2501" s="32"/>
      <c r="V2501" s="32"/>
      <c r="W2501" s="32"/>
      <c r="X2501" s="32"/>
      <c r="Y2501" s="32"/>
      <c r="Z2501" s="32"/>
      <c r="AA2501" s="32"/>
      <c r="AB2501" s="32"/>
      <c r="AC2501" s="32"/>
      <c r="AD2501" s="32"/>
      <c r="AE2501" s="32"/>
      <c r="AR2501" s="208" t="s">
        <v>112</v>
      </c>
      <c r="AT2501" s="208" t="s">
        <v>108</v>
      </c>
      <c r="AU2501" s="208" t="s">
        <v>76</v>
      </c>
      <c r="AY2501" s="11" t="s">
        <v>113</v>
      </c>
      <c r="BE2501" s="209">
        <f>IF(N2501="základní",J2501,0)</f>
        <v>0</v>
      </c>
      <c r="BF2501" s="209">
        <f>IF(N2501="snížená",J2501,0)</f>
        <v>0</v>
      </c>
      <c r="BG2501" s="209">
        <f>IF(N2501="zákl. přenesená",J2501,0)</f>
        <v>0</v>
      </c>
      <c r="BH2501" s="209">
        <f>IF(N2501="sníž. přenesená",J2501,0)</f>
        <v>0</v>
      </c>
      <c r="BI2501" s="209">
        <f>IF(N2501="nulová",J2501,0)</f>
        <v>0</v>
      </c>
      <c r="BJ2501" s="11" t="s">
        <v>84</v>
      </c>
      <c r="BK2501" s="209">
        <f>ROUND(I2501*H2501,2)</f>
        <v>0</v>
      </c>
      <c r="BL2501" s="11" t="s">
        <v>112</v>
      </c>
      <c r="BM2501" s="208" t="s">
        <v>4287</v>
      </c>
    </row>
    <row r="2502" s="2" customFormat="1">
      <c r="A2502" s="32"/>
      <c r="B2502" s="33"/>
      <c r="C2502" s="34"/>
      <c r="D2502" s="210" t="s">
        <v>115</v>
      </c>
      <c r="E2502" s="34"/>
      <c r="F2502" s="211" t="s">
        <v>4288</v>
      </c>
      <c r="G2502" s="34"/>
      <c r="H2502" s="34"/>
      <c r="I2502" s="134"/>
      <c r="J2502" s="34"/>
      <c r="K2502" s="34"/>
      <c r="L2502" s="38"/>
      <c r="M2502" s="212"/>
      <c r="N2502" s="213"/>
      <c r="O2502" s="85"/>
      <c r="P2502" s="85"/>
      <c r="Q2502" s="85"/>
      <c r="R2502" s="85"/>
      <c r="S2502" s="85"/>
      <c r="T2502" s="86"/>
      <c r="U2502" s="32"/>
      <c r="V2502" s="32"/>
      <c r="W2502" s="32"/>
      <c r="X2502" s="32"/>
      <c r="Y2502" s="32"/>
      <c r="Z2502" s="32"/>
      <c r="AA2502" s="32"/>
      <c r="AB2502" s="32"/>
      <c r="AC2502" s="32"/>
      <c r="AD2502" s="32"/>
      <c r="AE2502" s="32"/>
      <c r="AT2502" s="11" t="s">
        <v>115</v>
      </c>
      <c r="AU2502" s="11" t="s">
        <v>76</v>
      </c>
    </row>
    <row r="2503" s="2" customFormat="1">
      <c r="A2503" s="32"/>
      <c r="B2503" s="33"/>
      <c r="C2503" s="34"/>
      <c r="D2503" s="210" t="s">
        <v>117</v>
      </c>
      <c r="E2503" s="34"/>
      <c r="F2503" s="214" t="s">
        <v>2431</v>
      </c>
      <c r="G2503" s="34"/>
      <c r="H2503" s="34"/>
      <c r="I2503" s="134"/>
      <c r="J2503" s="34"/>
      <c r="K2503" s="34"/>
      <c r="L2503" s="38"/>
      <c r="M2503" s="212"/>
      <c r="N2503" s="213"/>
      <c r="O2503" s="85"/>
      <c r="P2503" s="85"/>
      <c r="Q2503" s="85"/>
      <c r="R2503" s="85"/>
      <c r="S2503" s="85"/>
      <c r="T2503" s="86"/>
      <c r="U2503" s="32"/>
      <c r="V2503" s="32"/>
      <c r="W2503" s="32"/>
      <c r="X2503" s="32"/>
      <c r="Y2503" s="32"/>
      <c r="Z2503" s="32"/>
      <c r="AA2503" s="32"/>
      <c r="AB2503" s="32"/>
      <c r="AC2503" s="32"/>
      <c r="AD2503" s="32"/>
      <c r="AE2503" s="32"/>
      <c r="AT2503" s="11" t="s">
        <v>117</v>
      </c>
      <c r="AU2503" s="11" t="s">
        <v>76</v>
      </c>
    </row>
    <row r="2504" s="2" customFormat="1" ht="16.5" customHeight="1">
      <c r="A2504" s="32"/>
      <c r="B2504" s="33"/>
      <c r="C2504" s="196" t="s">
        <v>4289</v>
      </c>
      <c r="D2504" s="196" t="s">
        <v>108</v>
      </c>
      <c r="E2504" s="197" t="s">
        <v>4290</v>
      </c>
      <c r="F2504" s="198" t="s">
        <v>4291</v>
      </c>
      <c r="G2504" s="199" t="s">
        <v>121</v>
      </c>
      <c r="H2504" s="200">
        <v>10</v>
      </c>
      <c r="I2504" s="201"/>
      <c r="J2504" s="202">
        <f>ROUND(I2504*H2504,2)</f>
        <v>0</v>
      </c>
      <c r="K2504" s="203"/>
      <c r="L2504" s="38"/>
      <c r="M2504" s="204" t="s">
        <v>1</v>
      </c>
      <c r="N2504" s="205" t="s">
        <v>41</v>
      </c>
      <c r="O2504" s="85"/>
      <c r="P2504" s="206">
        <f>O2504*H2504</f>
        <v>0</v>
      </c>
      <c r="Q2504" s="206">
        <v>0</v>
      </c>
      <c r="R2504" s="206">
        <f>Q2504*H2504</f>
        <v>0</v>
      </c>
      <c r="S2504" s="206">
        <v>0</v>
      </c>
      <c r="T2504" s="207">
        <f>S2504*H2504</f>
        <v>0</v>
      </c>
      <c r="U2504" s="32"/>
      <c r="V2504" s="32"/>
      <c r="W2504" s="32"/>
      <c r="X2504" s="32"/>
      <c r="Y2504" s="32"/>
      <c r="Z2504" s="32"/>
      <c r="AA2504" s="32"/>
      <c r="AB2504" s="32"/>
      <c r="AC2504" s="32"/>
      <c r="AD2504" s="32"/>
      <c r="AE2504" s="32"/>
      <c r="AR2504" s="208" t="s">
        <v>112</v>
      </c>
      <c r="AT2504" s="208" t="s">
        <v>108</v>
      </c>
      <c r="AU2504" s="208" t="s">
        <v>76</v>
      </c>
      <c r="AY2504" s="11" t="s">
        <v>113</v>
      </c>
      <c r="BE2504" s="209">
        <f>IF(N2504="základní",J2504,0)</f>
        <v>0</v>
      </c>
      <c r="BF2504" s="209">
        <f>IF(N2504="snížená",J2504,0)</f>
        <v>0</v>
      </c>
      <c r="BG2504" s="209">
        <f>IF(N2504="zákl. přenesená",J2504,0)</f>
        <v>0</v>
      </c>
      <c r="BH2504" s="209">
        <f>IF(N2504="sníž. přenesená",J2504,0)</f>
        <v>0</v>
      </c>
      <c r="BI2504" s="209">
        <f>IF(N2504="nulová",J2504,0)</f>
        <v>0</v>
      </c>
      <c r="BJ2504" s="11" t="s">
        <v>84</v>
      </c>
      <c r="BK2504" s="209">
        <f>ROUND(I2504*H2504,2)</f>
        <v>0</v>
      </c>
      <c r="BL2504" s="11" t="s">
        <v>112</v>
      </c>
      <c r="BM2504" s="208" t="s">
        <v>4292</v>
      </c>
    </row>
    <row r="2505" s="2" customFormat="1">
      <c r="A2505" s="32"/>
      <c r="B2505" s="33"/>
      <c r="C2505" s="34"/>
      <c r="D2505" s="210" t="s">
        <v>115</v>
      </c>
      <c r="E2505" s="34"/>
      <c r="F2505" s="211" t="s">
        <v>4293</v>
      </c>
      <c r="G2505" s="34"/>
      <c r="H2505" s="34"/>
      <c r="I2505" s="134"/>
      <c r="J2505" s="34"/>
      <c r="K2505" s="34"/>
      <c r="L2505" s="38"/>
      <c r="M2505" s="212"/>
      <c r="N2505" s="213"/>
      <c r="O2505" s="85"/>
      <c r="P2505" s="85"/>
      <c r="Q2505" s="85"/>
      <c r="R2505" s="85"/>
      <c r="S2505" s="85"/>
      <c r="T2505" s="86"/>
      <c r="U2505" s="32"/>
      <c r="V2505" s="32"/>
      <c r="W2505" s="32"/>
      <c r="X2505" s="32"/>
      <c r="Y2505" s="32"/>
      <c r="Z2505" s="32"/>
      <c r="AA2505" s="32"/>
      <c r="AB2505" s="32"/>
      <c r="AC2505" s="32"/>
      <c r="AD2505" s="32"/>
      <c r="AE2505" s="32"/>
      <c r="AT2505" s="11" t="s">
        <v>115</v>
      </c>
      <c r="AU2505" s="11" t="s">
        <v>76</v>
      </c>
    </row>
    <row r="2506" s="2" customFormat="1">
      <c r="A2506" s="32"/>
      <c r="B2506" s="33"/>
      <c r="C2506" s="34"/>
      <c r="D2506" s="210" t="s">
        <v>117</v>
      </c>
      <c r="E2506" s="34"/>
      <c r="F2506" s="214" t="s">
        <v>2431</v>
      </c>
      <c r="G2506" s="34"/>
      <c r="H2506" s="34"/>
      <c r="I2506" s="134"/>
      <c r="J2506" s="34"/>
      <c r="K2506" s="34"/>
      <c r="L2506" s="38"/>
      <c r="M2506" s="212"/>
      <c r="N2506" s="213"/>
      <c r="O2506" s="85"/>
      <c r="P2506" s="85"/>
      <c r="Q2506" s="85"/>
      <c r="R2506" s="85"/>
      <c r="S2506" s="85"/>
      <c r="T2506" s="86"/>
      <c r="U2506" s="32"/>
      <c r="V2506" s="32"/>
      <c r="W2506" s="32"/>
      <c r="X2506" s="32"/>
      <c r="Y2506" s="32"/>
      <c r="Z2506" s="32"/>
      <c r="AA2506" s="32"/>
      <c r="AB2506" s="32"/>
      <c r="AC2506" s="32"/>
      <c r="AD2506" s="32"/>
      <c r="AE2506" s="32"/>
      <c r="AT2506" s="11" t="s">
        <v>117</v>
      </c>
      <c r="AU2506" s="11" t="s">
        <v>76</v>
      </c>
    </row>
    <row r="2507" s="2" customFormat="1" ht="16.5" customHeight="1">
      <c r="A2507" s="32"/>
      <c r="B2507" s="33"/>
      <c r="C2507" s="196" t="s">
        <v>4294</v>
      </c>
      <c r="D2507" s="196" t="s">
        <v>108</v>
      </c>
      <c r="E2507" s="197" t="s">
        <v>4295</v>
      </c>
      <c r="F2507" s="198" t="s">
        <v>4296</v>
      </c>
      <c r="G2507" s="199" t="s">
        <v>571</v>
      </c>
      <c r="H2507" s="200">
        <v>100</v>
      </c>
      <c r="I2507" s="201"/>
      <c r="J2507" s="202">
        <f>ROUND(I2507*H2507,2)</f>
        <v>0</v>
      </c>
      <c r="K2507" s="203"/>
      <c r="L2507" s="38"/>
      <c r="M2507" s="204" t="s">
        <v>1</v>
      </c>
      <c r="N2507" s="205" t="s">
        <v>41</v>
      </c>
      <c r="O2507" s="85"/>
      <c r="P2507" s="206">
        <f>O2507*H2507</f>
        <v>0</v>
      </c>
      <c r="Q2507" s="206">
        <v>0</v>
      </c>
      <c r="R2507" s="206">
        <f>Q2507*H2507</f>
        <v>0</v>
      </c>
      <c r="S2507" s="206">
        <v>0</v>
      </c>
      <c r="T2507" s="207">
        <f>S2507*H2507</f>
        <v>0</v>
      </c>
      <c r="U2507" s="32"/>
      <c r="V2507" s="32"/>
      <c r="W2507" s="32"/>
      <c r="X2507" s="32"/>
      <c r="Y2507" s="32"/>
      <c r="Z2507" s="32"/>
      <c r="AA2507" s="32"/>
      <c r="AB2507" s="32"/>
      <c r="AC2507" s="32"/>
      <c r="AD2507" s="32"/>
      <c r="AE2507" s="32"/>
      <c r="AR2507" s="208" t="s">
        <v>112</v>
      </c>
      <c r="AT2507" s="208" t="s">
        <v>108</v>
      </c>
      <c r="AU2507" s="208" t="s">
        <v>76</v>
      </c>
      <c r="AY2507" s="11" t="s">
        <v>113</v>
      </c>
      <c r="BE2507" s="209">
        <f>IF(N2507="základní",J2507,0)</f>
        <v>0</v>
      </c>
      <c r="BF2507" s="209">
        <f>IF(N2507="snížená",J2507,0)</f>
        <v>0</v>
      </c>
      <c r="BG2507" s="209">
        <f>IF(N2507="zákl. přenesená",J2507,0)</f>
        <v>0</v>
      </c>
      <c r="BH2507" s="209">
        <f>IF(N2507="sníž. přenesená",J2507,0)</f>
        <v>0</v>
      </c>
      <c r="BI2507" s="209">
        <f>IF(N2507="nulová",J2507,0)</f>
        <v>0</v>
      </c>
      <c r="BJ2507" s="11" t="s">
        <v>84</v>
      </c>
      <c r="BK2507" s="209">
        <f>ROUND(I2507*H2507,2)</f>
        <v>0</v>
      </c>
      <c r="BL2507" s="11" t="s">
        <v>112</v>
      </c>
      <c r="BM2507" s="208" t="s">
        <v>4297</v>
      </c>
    </row>
    <row r="2508" s="2" customFormat="1">
      <c r="A2508" s="32"/>
      <c r="B2508" s="33"/>
      <c r="C2508" s="34"/>
      <c r="D2508" s="210" t="s">
        <v>115</v>
      </c>
      <c r="E2508" s="34"/>
      <c r="F2508" s="211" t="s">
        <v>4298</v>
      </c>
      <c r="G2508" s="34"/>
      <c r="H2508" s="34"/>
      <c r="I2508" s="134"/>
      <c r="J2508" s="34"/>
      <c r="K2508" s="34"/>
      <c r="L2508" s="38"/>
      <c r="M2508" s="212"/>
      <c r="N2508" s="213"/>
      <c r="O2508" s="85"/>
      <c r="P2508" s="85"/>
      <c r="Q2508" s="85"/>
      <c r="R2508" s="85"/>
      <c r="S2508" s="85"/>
      <c r="T2508" s="86"/>
      <c r="U2508" s="32"/>
      <c r="V2508" s="32"/>
      <c r="W2508" s="32"/>
      <c r="X2508" s="32"/>
      <c r="Y2508" s="32"/>
      <c r="Z2508" s="32"/>
      <c r="AA2508" s="32"/>
      <c r="AB2508" s="32"/>
      <c r="AC2508" s="32"/>
      <c r="AD2508" s="32"/>
      <c r="AE2508" s="32"/>
      <c r="AT2508" s="11" t="s">
        <v>115</v>
      </c>
      <c r="AU2508" s="11" t="s">
        <v>76</v>
      </c>
    </row>
    <row r="2509" s="2" customFormat="1">
      <c r="A2509" s="32"/>
      <c r="B2509" s="33"/>
      <c r="C2509" s="34"/>
      <c r="D2509" s="210" t="s">
        <v>117</v>
      </c>
      <c r="E2509" s="34"/>
      <c r="F2509" s="214" t="s">
        <v>4262</v>
      </c>
      <c r="G2509" s="34"/>
      <c r="H2509" s="34"/>
      <c r="I2509" s="134"/>
      <c r="J2509" s="34"/>
      <c r="K2509" s="34"/>
      <c r="L2509" s="38"/>
      <c r="M2509" s="212"/>
      <c r="N2509" s="213"/>
      <c r="O2509" s="85"/>
      <c r="P2509" s="85"/>
      <c r="Q2509" s="85"/>
      <c r="R2509" s="85"/>
      <c r="S2509" s="85"/>
      <c r="T2509" s="86"/>
      <c r="U2509" s="32"/>
      <c r="V2509" s="32"/>
      <c r="W2509" s="32"/>
      <c r="X2509" s="32"/>
      <c r="Y2509" s="32"/>
      <c r="Z2509" s="32"/>
      <c r="AA2509" s="32"/>
      <c r="AB2509" s="32"/>
      <c r="AC2509" s="32"/>
      <c r="AD2509" s="32"/>
      <c r="AE2509" s="32"/>
      <c r="AT2509" s="11" t="s">
        <v>117</v>
      </c>
      <c r="AU2509" s="11" t="s">
        <v>76</v>
      </c>
    </row>
    <row r="2510" s="2" customFormat="1" ht="16.5" customHeight="1">
      <c r="A2510" s="32"/>
      <c r="B2510" s="33"/>
      <c r="C2510" s="196" t="s">
        <v>4299</v>
      </c>
      <c r="D2510" s="196" t="s">
        <v>108</v>
      </c>
      <c r="E2510" s="197" t="s">
        <v>4300</v>
      </c>
      <c r="F2510" s="198" t="s">
        <v>4301</v>
      </c>
      <c r="G2510" s="199" t="s">
        <v>121</v>
      </c>
      <c r="H2510" s="200">
        <v>30</v>
      </c>
      <c r="I2510" s="201"/>
      <c r="J2510" s="202">
        <f>ROUND(I2510*H2510,2)</f>
        <v>0</v>
      </c>
      <c r="K2510" s="203"/>
      <c r="L2510" s="38"/>
      <c r="M2510" s="204" t="s">
        <v>1</v>
      </c>
      <c r="N2510" s="205" t="s">
        <v>41</v>
      </c>
      <c r="O2510" s="85"/>
      <c r="P2510" s="206">
        <f>O2510*H2510</f>
        <v>0</v>
      </c>
      <c r="Q2510" s="206">
        <v>0</v>
      </c>
      <c r="R2510" s="206">
        <f>Q2510*H2510</f>
        <v>0</v>
      </c>
      <c r="S2510" s="206">
        <v>0</v>
      </c>
      <c r="T2510" s="207">
        <f>S2510*H2510</f>
        <v>0</v>
      </c>
      <c r="U2510" s="32"/>
      <c r="V2510" s="32"/>
      <c r="W2510" s="32"/>
      <c r="X2510" s="32"/>
      <c r="Y2510" s="32"/>
      <c r="Z2510" s="32"/>
      <c r="AA2510" s="32"/>
      <c r="AB2510" s="32"/>
      <c r="AC2510" s="32"/>
      <c r="AD2510" s="32"/>
      <c r="AE2510" s="32"/>
      <c r="AR2510" s="208" t="s">
        <v>112</v>
      </c>
      <c r="AT2510" s="208" t="s">
        <v>108</v>
      </c>
      <c r="AU2510" s="208" t="s">
        <v>76</v>
      </c>
      <c r="AY2510" s="11" t="s">
        <v>113</v>
      </c>
      <c r="BE2510" s="209">
        <f>IF(N2510="základní",J2510,0)</f>
        <v>0</v>
      </c>
      <c r="BF2510" s="209">
        <f>IF(N2510="snížená",J2510,0)</f>
        <v>0</v>
      </c>
      <c r="BG2510" s="209">
        <f>IF(N2510="zákl. přenesená",J2510,0)</f>
        <v>0</v>
      </c>
      <c r="BH2510" s="209">
        <f>IF(N2510="sníž. přenesená",J2510,0)</f>
        <v>0</v>
      </c>
      <c r="BI2510" s="209">
        <f>IF(N2510="nulová",J2510,0)</f>
        <v>0</v>
      </c>
      <c r="BJ2510" s="11" t="s">
        <v>84</v>
      </c>
      <c r="BK2510" s="209">
        <f>ROUND(I2510*H2510,2)</f>
        <v>0</v>
      </c>
      <c r="BL2510" s="11" t="s">
        <v>112</v>
      </c>
      <c r="BM2510" s="208" t="s">
        <v>4302</v>
      </c>
    </row>
    <row r="2511" s="2" customFormat="1">
      <c r="A2511" s="32"/>
      <c r="B2511" s="33"/>
      <c r="C2511" s="34"/>
      <c r="D2511" s="210" t="s">
        <v>115</v>
      </c>
      <c r="E2511" s="34"/>
      <c r="F2511" s="211" t="s">
        <v>4303</v>
      </c>
      <c r="G2511" s="34"/>
      <c r="H2511" s="34"/>
      <c r="I2511" s="134"/>
      <c r="J2511" s="34"/>
      <c r="K2511" s="34"/>
      <c r="L2511" s="38"/>
      <c r="M2511" s="212"/>
      <c r="N2511" s="213"/>
      <c r="O2511" s="85"/>
      <c r="P2511" s="85"/>
      <c r="Q2511" s="85"/>
      <c r="R2511" s="85"/>
      <c r="S2511" s="85"/>
      <c r="T2511" s="86"/>
      <c r="U2511" s="32"/>
      <c r="V2511" s="32"/>
      <c r="W2511" s="32"/>
      <c r="X2511" s="32"/>
      <c r="Y2511" s="32"/>
      <c r="Z2511" s="32"/>
      <c r="AA2511" s="32"/>
      <c r="AB2511" s="32"/>
      <c r="AC2511" s="32"/>
      <c r="AD2511" s="32"/>
      <c r="AE2511" s="32"/>
      <c r="AT2511" s="11" t="s">
        <v>115</v>
      </c>
      <c r="AU2511" s="11" t="s">
        <v>76</v>
      </c>
    </row>
    <row r="2512" s="2" customFormat="1">
      <c r="A2512" s="32"/>
      <c r="B2512" s="33"/>
      <c r="C2512" s="34"/>
      <c r="D2512" s="210" t="s">
        <v>117</v>
      </c>
      <c r="E2512" s="34"/>
      <c r="F2512" s="214" t="s">
        <v>4262</v>
      </c>
      <c r="G2512" s="34"/>
      <c r="H2512" s="34"/>
      <c r="I2512" s="134"/>
      <c r="J2512" s="34"/>
      <c r="K2512" s="34"/>
      <c r="L2512" s="38"/>
      <c r="M2512" s="212"/>
      <c r="N2512" s="213"/>
      <c r="O2512" s="85"/>
      <c r="P2512" s="85"/>
      <c r="Q2512" s="85"/>
      <c r="R2512" s="85"/>
      <c r="S2512" s="85"/>
      <c r="T2512" s="86"/>
      <c r="U2512" s="32"/>
      <c r="V2512" s="32"/>
      <c r="W2512" s="32"/>
      <c r="X2512" s="32"/>
      <c r="Y2512" s="32"/>
      <c r="Z2512" s="32"/>
      <c r="AA2512" s="32"/>
      <c r="AB2512" s="32"/>
      <c r="AC2512" s="32"/>
      <c r="AD2512" s="32"/>
      <c r="AE2512" s="32"/>
      <c r="AT2512" s="11" t="s">
        <v>117</v>
      </c>
      <c r="AU2512" s="11" t="s">
        <v>76</v>
      </c>
    </row>
    <row r="2513" s="2" customFormat="1" ht="16.5" customHeight="1">
      <c r="A2513" s="32"/>
      <c r="B2513" s="33"/>
      <c r="C2513" s="196" t="s">
        <v>4304</v>
      </c>
      <c r="D2513" s="196" t="s">
        <v>108</v>
      </c>
      <c r="E2513" s="197" t="s">
        <v>4305</v>
      </c>
      <c r="F2513" s="198" t="s">
        <v>4306</v>
      </c>
      <c r="G2513" s="199" t="s">
        <v>571</v>
      </c>
      <c r="H2513" s="200">
        <v>100</v>
      </c>
      <c r="I2513" s="201"/>
      <c r="J2513" s="202">
        <f>ROUND(I2513*H2513,2)</f>
        <v>0</v>
      </c>
      <c r="K2513" s="203"/>
      <c r="L2513" s="38"/>
      <c r="M2513" s="204" t="s">
        <v>1</v>
      </c>
      <c r="N2513" s="205" t="s">
        <v>41</v>
      </c>
      <c r="O2513" s="85"/>
      <c r="P2513" s="206">
        <f>O2513*H2513</f>
        <v>0</v>
      </c>
      <c r="Q2513" s="206">
        <v>0</v>
      </c>
      <c r="R2513" s="206">
        <f>Q2513*H2513</f>
        <v>0</v>
      </c>
      <c r="S2513" s="206">
        <v>0</v>
      </c>
      <c r="T2513" s="207">
        <f>S2513*H2513</f>
        <v>0</v>
      </c>
      <c r="U2513" s="32"/>
      <c r="V2513" s="32"/>
      <c r="W2513" s="32"/>
      <c r="X2513" s="32"/>
      <c r="Y2513" s="32"/>
      <c r="Z2513" s="32"/>
      <c r="AA2513" s="32"/>
      <c r="AB2513" s="32"/>
      <c r="AC2513" s="32"/>
      <c r="AD2513" s="32"/>
      <c r="AE2513" s="32"/>
      <c r="AR2513" s="208" t="s">
        <v>112</v>
      </c>
      <c r="AT2513" s="208" t="s">
        <v>108</v>
      </c>
      <c r="AU2513" s="208" t="s">
        <v>76</v>
      </c>
      <c r="AY2513" s="11" t="s">
        <v>113</v>
      </c>
      <c r="BE2513" s="209">
        <f>IF(N2513="základní",J2513,0)</f>
        <v>0</v>
      </c>
      <c r="BF2513" s="209">
        <f>IF(N2513="snížená",J2513,0)</f>
        <v>0</v>
      </c>
      <c r="BG2513" s="209">
        <f>IF(N2513="zákl. přenesená",J2513,0)</f>
        <v>0</v>
      </c>
      <c r="BH2513" s="209">
        <f>IF(N2513="sníž. přenesená",J2513,0)</f>
        <v>0</v>
      </c>
      <c r="BI2513" s="209">
        <f>IF(N2513="nulová",J2513,0)</f>
        <v>0</v>
      </c>
      <c r="BJ2513" s="11" t="s">
        <v>84</v>
      </c>
      <c r="BK2513" s="209">
        <f>ROUND(I2513*H2513,2)</f>
        <v>0</v>
      </c>
      <c r="BL2513" s="11" t="s">
        <v>112</v>
      </c>
      <c r="BM2513" s="208" t="s">
        <v>4307</v>
      </c>
    </row>
    <row r="2514" s="2" customFormat="1">
      <c r="A2514" s="32"/>
      <c r="B2514" s="33"/>
      <c r="C2514" s="34"/>
      <c r="D2514" s="210" t="s">
        <v>115</v>
      </c>
      <c r="E2514" s="34"/>
      <c r="F2514" s="211" t="s">
        <v>4308</v>
      </c>
      <c r="G2514" s="34"/>
      <c r="H2514" s="34"/>
      <c r="I2514" s="134"/>
      <c r="J2514" s="34"/>
      <c r="K2514" s="34"/>
      <c r="L2514" s="38"/>
      <c r="M2514" s="212"/>
      <c r="N2514" s="213"/>
      <c r="O2514" s="85"/>
      <c r="P2514" s="85"/>
      <c r="Q2514" s="85"/>
      <c r="R2514" s="85"/>
      <c r="S2514" s="85"/>
      <c r="T2514" s="86"/>
      <c r="U2514" s="32"/>
      <c r="V2514" s="32"/>
      <c r="W2514" s="32"/>
      <c r="X2514" s="32"/>
      <c r="Y2514" s="32"/>
      <c r="Z2514" s="32"/>
      <c r="AA2514" s="32"/>
      <c r="AB2514" s="32"/>
      <c r="AC2514" s="32"/>
      <c r="AD2514" s="32"/>
      <c r="AE2514" s="32"/>
      <c r="AT2514" s="11" t="s">
        <v>115</v>
      </c>
      <c r="AU2514" s="11" t="s">
        <v>76</v>
      </c>
    </row>
    <row r="2515" s="2" customFormat="1">
      <c r="A2515" s="32"/>
      <c r="B2515" s="33"/>
      <c r="C2515" s="34"/>
      <c r="D2515" s="210" t="s">
        <v>117</v>
      </c>
      <c r="E2515" s="34"/>
      <c r="F2515" s="214" t="s">
        <v>4309</v>
      </c>
      <c r="G2515" s="34"/>
      <c r="H2515" s="34"/>
      <c r="I2515" s="134"/>
      <c r="J2515" s="34"/>
      <c r="K2515" s="34"/>
      <c r="L2515" s="38"/>
      <c r="M2515" s="212"/>
      <c r="N2515" s="213"/>
      <c r="O2515" s="85"/>
      <c r="P2515" s="85"/>
      <c r="Q2515" s="85"/>
      <c r="R2515" s="85"/>
      <c r="S2515" s="85"/>
      <c r="T2515" s="86"/>
      <c r="U2515" s="32"/>
      <c r="V2515" s="32"/>
      <c r="W2515" s="32"/>
      <c r="X2515" s="32"/>
      <c r="Y2515" s="32"/>
      <c r="Z2515" s="32"/>
      <c r="AA2515" s="32"/>
      <c r="AB2515" s="32"/>
      <c r="AC2515" s="32"/>
      <c r="AD2515" s="32"/>
      <c r="AE2515" s="32"/>
      <c r="AT2515" s="11" t="s">
        <v>117</v>
      </c>
      <c r="AU2515" s="11" t="s">
        <v>76</v>
      </c>
    </row>
    <row r="2516" s="2" customFormat="1" ht="16.5" customHeight="1">
      <c r="A2516" s="32"/>
      <c r="B2516" s="33"/>
      <c r="C2516" s="196" t="s">
        <v>4310</v>
      </c>
      <c r="D2516" s="196" t="s">
        <v>108</v>
      </c>
      <c r="E2516" s="197" t="s">
        <v>4311</v>
      </c>
      <c r="F2516" s="198" t="s">
        <v>4312</v>
      </c>
      <c r="G2516" s="199" t="s">
        <v>571</v>
      </c>
      <c r="H2516" s="200">
        <v>800</v>
      </c>
      <c r="I2516" s="201"/>
      <c r="J2516" s="202">
        <f>ROUND(I2516*H2516,2)</f>
        <v>0</v>
      </c>
      <c r="K2516" s="203"/>
      <c r="L2516" s="38"/>
      <c r="M2516" s="204" t="s">
        <v>1</v>
      </c>
      <c r="N2516" s="205" t="s">
        <v>41</v>
      </c>
      <c r="O2516" s="85"/>
      <c r="P2516" s="206">
        <f>O2516*H2516</f>
        <v>0</v>
      </c>
      <c r="Q2516" s="206">
        <v>0</v>
      </c>
      <c r="R2516" s="206">
        <f>Q2516*H2516</f>
        <v>0</v>
      </c>
      <c r="S2516" s="206">
        <v>0</v>
      </c>
      <c r="T2516" s="207">
        <f>S2516*H2516</f>
        <v>0</v>
      </c>
      <c r="U2516" s="32"/>
      <c r="V2516" s="32"/>
      <c r="W2516" s="32"/>
      <c r="X2516" s="32"/>
      <c r="Y2516" s="32"/>
      <c r="Z2516" s="32"/>
      <c r="AA2516" s="32"/>
      <c r="AB2516" s="32"/>
      <c r="AC2516" s="32"/>
      <c r="AD2516" s="32"/>
      <c r="AE2516" s="32"/>
      <c r="AR2516" s="208" t="s">
        <v>112</v>
      </c>
      <c r="AT2516" s="208" t="s">
        <v>108</v>
      </c>
      <c r="AU2516" s="208" t="s">
        <v>76</v>
      </c>
      <c r="AY2516" s="11" t="s">
        <v>113</v>
      </c>
      <c r="BE2516" s="209">
        <f>IF(N2516="základní",J2516,0)</f>
        <v>0</v>
      </c>
      <c r="BF2516" s="209">
        <f>IF(N2516="snížená",J2516,0)</f>
        <v>0</v>
      </c>
      <c r="BG2516" s="209">
        <f>IF(N2516="zákl. přenesená",J2516,0)</f>
        <v>0</v>
      </c>
      <c r="BH2516" s="209">
        <f>IF(N2516="sníž. přenesená",J2516,0)</f>
        <v>0</v>
      </c>
      <c r="BI2516" s="209">
        <f>IF(N2516="nulová",J2516,0)</f>
        <v>0</v>
      </c>
      <c r="BJ2516" s="11" t="s">
        <v>84</v>
      </c>
      <c r="BK2516" s="209">
        <f>ROUND(I2516*H2516,2)</f>
        <v>0</v>
      </c>
      <c r="BL2516" s="11" t="s">
        <v>112</v>
      </c>
      <c r="BM2516" s="208" t="s">
        <v>4313</v>
      </c>
    </row>
    <row r="2517" s="2" customFormat="1">
      <c r="A2517" s="32"/>
      <c r="B2517" s="33"/>
      <c r="C2517" s="34"/>
      <c r="D2517" s="210" t="s">
        <v>115</v>
      </c>
      <c r="E2517" s="34"/>
      <c r="F2517" s="211" t="s">
        <v>4314</v>
      </c>
      <c r="G2517" s="34"/>
      <c r="H2517" s="34"/>
      <c r="I2517" s="134"/>
      <c r="J2517" s="34"/>
      <c r="K2517" s="34"/>
      <c r="L2517" s="38"/>
      <c r="M2517" s="212"/>
      <c r="N2517" s="213"/>
      <c r="O2517" s="85"/>
      <c r="P2517" s="85"/>
      <c r="Q2517" s="85"/>
      <c r="R2517" s="85"/>
      <c r="S2517" s="85"/>
      <c r="T2517" s="86"/>
      <c r="U2517" s="32"/>
      <c r="V2517" s="32"/>
      <c r="W2517" s="32"/>
      <c r="X2517" s="32"/>
      <c r="Y2517" s="32"/>
      <c r="Z2517" s="32"/>
      <c r="AA2517" s="32"/>
      <c r="AB2517" s="32"/>
      <c r="AC2517" s="32"/>
      <c r="AD2517" s="32"/>
      <c r="AE2517" s="32"/>
      <c r="AT2517" s="11" t="s">
        <v>115</v>
      </c>
      <c r="AU2517" s="11" t="s">
        <v>76</v>
      </c>
    </row>
    <row r="2518" s="2" customFormat="1">
      <c r="A2518" s="32"/>
      <c r="B2518" s="33"/>
      <c r="C2518" s="34"/>
      <c r="D2518" s="210" t="s">
        <v>117</v>
      </c>
      <c r="E2518" s="34"/>
      <c r="F2518" s="214" t="s">
        <v>4309</v>
      </c>
      <c r="G2518" s="34"/>
      <c r="H2518" s="34"/>
      <c r="I2518" s="134"/>
      <c r="J2518" s="34"/>
      <c r="K2518" s="34"/>
      <c r="L2518" s="38"/>
      <c r="M2518" s="212"/>
      <c r="N2518" s="213"/>
      <c r="O2518" s="85"/>
      <c r="P2518" s="85"/>
      <c r="Q2518" s="85"/>
      <c r="R2518" s="85"/>
      <c r="S2518" s="85"/>
      <c r="T2518" s="86"/>
      <c r="U2518" s="32"/>
      <c r="V2518" s="32"/>
      <c r="W2518" s="32"/>
      <c r="X2518" s="32"/>
      <c r="Y2518" s="32"/>
      <c r="Z2518" s="32"/>
      <c r="AA2518" s="32"/>
      <c r="AB2518" s="32"/>
      <c r="AC2518" s="32"/>
      <c r="AD2518" s="32"/>
      <c r="AE2518" s="32"/>
      <c r="AT2518" s="11" t="s">
        <v>117</v>
      </c>
      <c r="AU2518" s="11" t="s">
        <v>76</v>
      </c>
    </row>
    <row r="2519" s="2" customFormat="1" ht="16.5" customHeight="1">
      <c r="A2519" s="32"/>
      <c r="B2519" s="33"/>
      <c r="C2519" s="196" t="s">
        <v>4315</v>
      </c>
      <c r="D2519" s="196" t="s">
        <v>108</v>
      </c>
      <c r="E2519" s="197" t="s">
        <v>4316</v>
      </c>
      <c r="F2519" s="198" t="s">
        <v>4317</v>
      </c>
      <c r="G2519" s="199" t="s">
        <v>170</v>
      </c>
      <c r="H2519" s="200">
        <v>100</v>
      </c>
      <c r="I2519" s="201"/>
      <c r="J2519" s="202">
        <f>ROUND(I2519*H2519,2)</f>
        <v>0</v>
      </c>
      <c r="K2519" s="203"/>
      <c r="L2519" s="38"/>
      <c r="M2519" s="204" t="s">
        <v>1</v>
      </c>
      <c r="N2519" s="205" t="s">
        <v>41</v>
      </c>
      <c r="O2519" s="85"/>
      <c r="P2519" s="206">
        <f>O2519*H2519</f>
        <v>0</v>
      </c>
      <c r="Q2519" s="206">
        <v>0</v>
      </c>
      <c r="R2519" s="206">
        <f>Q2519*H2519</f>
        <v>0</v>
      </c>
      <c r="S2519" s="206">
        <v>0</v>
      </c>
      <c r="T2519" s="207">
        <f>S2519*H2519</f>
        <v>0</v>
      </c>
      <c r="U2519" s="32"/>
      <c r="V2519" s="32"/>
      <c r="W2519" s="32"/>
      <c r="X2519" s="32"/>
      <c r="Y2519" s="32"/>
      <c r="Z2519" s="32"/>
      <c r="AA2519" s="32"/>
      <c r="AB2519" s="32"/>
      <c r="AC2519" s="32"/>
      <c r="AD2519" s="32"/>
      <c r="AE2519" s="32"/>
      <c r="AR2519" s="208" t="s">
        <v>112</v>
      </c>
      <c r="AT2519" s="208" t="s">
        <v>108</v>
      </c>
      <c r="AU2519" s="208" t="s">
        <v>76</v>
      </c>
      <c r="AY2519" s="11" t="s">
        <v>113</v>
      </c>
      <c r="BE2519" s="209">
        <f>IF(N2519="základní",J2519,0)</f>
        <v>0</v>
      </c>
      <c r="BF2519" s="209">
        <f>IF(N2519="snížená",J2519,0)</f>
        <v>0</v>
      </c>
      <c r="BG2519" s="209">
        <f>IF(N2519="zákl. přenesená",J2519,0)</f>
        <v>0</v>
      </c>
      <c r="BH2519" s="209">
        <f>IF(N2519="sníž. přenesená",J2519,0)</f>
        <v>0</v>
      </c>
      <c r="BI2519" s="209">
        <f>IF(N2519="nulová",J2519,0)</f>
        <v>0</v>
      </c>
      <c r="BJ2519" s="11" t="s">
        <v>84</v>
      </c>
      <c r="BK2519" s="209">
        <f>ROUND(I2519*H2519,2)</f>
        <v>0</v>
      </c>
      <c r="BL2519" s="11" t="s">
        <v>112</v>
      </c>
      <c r="BM2519" s="208" t="s">
        <v>4318</v>
      </c>
    </row>
    <row r="2520" s="2" customFormat="1">
      <c r="A2520" s="32"/>
      <c r="B2520" s="33"/>
      <c r="C2520" s="34"/>
      <c r="D2520" s="210" t="s">
        <v>115</v>
      </c>
      <c r="E2520" s="34"/>
      <c r="F2520" s="211" t="s">
        <v>4319</v>
      </c>
      <c r="G2520" s="34"/>
      <c r="H2520" s="34"/>
      <c r="I2520" s="134"/>
      <c r="J2520" s="34"/>
      <c r="K2520" s="34"/>
      <c r="L2520" s="38"/>
      <c r="M2520" s="212"/>
      <c r="N2520" s="213"/>
      <c r="O2520" s="85"/>
      <c r="P2520" s="85"/>
      <c r="Q2520" s="85"/>
      <c r="R2520" s="85"/>
      <c r="S2520" s="85"/>
      <c r="T2520" s="86"/>
      <c r="U2520" s="32"/>
      <c r="V2520" s="32"/>
      <c r="W2520" s="32"/>
      <c r="X2520" s="32"/>
      <c r="Y2520" s="32"/>
      <c r="Z2520" s="32"/>
      <c r="AA2520" s="32"/>
      <c r="AB2520" s="32"/>
      <c r="AC2520" s="32"/>
      <c r="AD2520" s="32"/>
      <c r="AE2520" s="32"/>
      <c r="AT2520" s="11" t="s">
        <v>115</v>
      </c>
      <c r="AU2520" s="11" t="s">
        <v>76</v>
      </c>
    </row>
    <row r="2521" s="2" customFormat="1">
      <c r="A2521" s="32"/>
      <c r="B2521" s="33"/>
      <c r="C2521" s="34"/>
      <c r="D2521" s="210" t="s">
        <v>117</v>
      </c>
      <c r="E2521" s="34"/>
      <c r="F2521" s="214" t="s">
        <v>4320</v>
      </c>
      <c r="G2521" s="34"/>
      <c r="H2521" s="34"/>
      <c r="I2521" s="134"/>
      <c r="J2521" s="34"/>
      <c r="K2521" s="34"/>
      <c r="L2521" s="38"/>
      <c r="M2521" s="212"/>
      <c r="N2521" s="213"/>
      <c r="O2521" s="85"/>
      <c r="P2521" s="85"/>
      <c r="Q2521" s="85"/>
      <c r="R2521" s="85"/>
      <c r="S2521" s="85"/>
      <c r="T2521" s="86"/>
      <c r="U2521" s="32"/>
      <c r="V2521" s="32"/>
      <c r="W2521" s="32"/>
      <c r="X2521" s="32"/>
      <c r="Y2521" s="32"/>
      <c r="Z2521" s="32"/>
      <c r="AA2521" s="32"/>
      <c r="AB2521" s="32"/>
      <c r="AC2521" s="32"/>
      <c r="AD2521" s="32"/>
      <c r="AE2521" s="32"/>
      <c r="AT2521" s="11" t="s">
        <v>117</v>
      </c>
      <c r="AU2521" s="11" t="s">
        <v>76</v>
      </c>
    </row>
    <row r="2522" s="2" customFormat="1" ht="16.5" customHeight="1">
      <c r="A2522" s="32"/>
      <c r="B2522" s="33"/>
      <c r="C2522" s="196" t="s">
        <v>4321</v>
      </c>
      <c r="D2522" s="196" t="s">
        <v>108</v>
      </c>
      <c r="E2522" s="197" t="s">
        <v>4322</v>
      </c>
      <c r="F2522" s="198" t="s">
        <v>4323</v>
      </c>
      <c r="G2522" s="199" t="s">
        <v>170</v>
      </c>
      <c r="H2522" s="200">
        <v>700</v>
      </c>
      <c r="I2522" s="201"/>
      <c r="J2522" s="202">
        <f>ROUND(I2522*H2522,2)</f>
        <v>0</v>
      </c>
      <c r="K2522" s="203"/>
      <c r="L2522" s="38"/>
      <c r="M2522" s="204" t="s">
        <v>1</v>
      </c>
      <c r="N2522" s="205" t="s">
        <v>41</v>
      </c>
      <c r="O2522" s="85"/>
      <c r="P2522" s="206">
        <f>O2522*H2522</f>
        <v>0</v>
      </c>
      <c r="Q2522" s="206">
        <v>0</v>
      </c>
      <c r="R2522" s="206">
        <f>Q2522*H2522</f>
        <v>0</v>
      </c>
      <c r="S2522" s="206">
        <v>0</v>
      </c>
      <c r="T2522" s="207">
        <f>S2522*H2522</f>
        <v>0</v>
      </c>
      <c r="U2522" s="32"/>
      <c r="V2522" s="32"/>
      <c r="W2522" s="32"/>
      <c r="X2522" s="32"/>
      <c r="Y2522" s="32"/>
      <c r="Z2522" s="32"/>
      <c r="AA2522" s="32"/>
      <c r="AB2522" s="32"/>
      <c r="AC2522" s="32"/>
      <c r="AD2522" s="32"/>
      <c r="AE2522" s="32"/>
      <c r="AR2522" s="208" t="s">
        <v>112</v>
      </c>
      <c r="AT2522" s="208" t="s">
        <v>108</v>
      </c>
      <c r="AU2522" s="208" t="s">
        <v>76</v>
      </c>
      <c r="AY2522" s="11" t="s">
        <v>113</v>
      </c>
      <c r="BE2522" s="209">
        <f>IF(N2522="základní",J2522,0)</f>
        <v>0</v>
      </c>
      <c r="BF2522" s="209">
        <f>IF(N2522="snížená",J2522,0)</f>
        <v>0</v>
      </c>
      <c r="BG2522" s="209">
        <f>IF(N2522="zákl. přenesená",J2522,0)</f>
        <v>0</v>
      </c>
      <c r="BH2522" s="209">
        <f>IF(N2522="sníž. přenesená",J2522,0)</f>
        <v>0</v>
      </c>
      <c r="BI2522" s="209">
        <f>IF(N2522="nulová",J2522,0)</f>
        <v>0</v>
      </c>
      <c r="BJ2522" s="11" t="s">
        <v>84</v>
      </c>
      <c r="BK2522" s="209">
        <f>ROUND(I2522*H2522,2)</f>
        <v>0</v>
      </c>
      <c r="BL2522" s="11" t="s">
        <v>112</v>
      </c>
      <c r="BM2522" s="208" t="s">
        <v>4324</v>
      </c>
    </row>
    <row r="2523" s="2" customFormat="1">
      <c r="A2523" s="32"/>
      <c r="B2523" s="33"/>
      <c r="C2523" s="34"/>
      <c r="D2523" s="210" t="s">
        <v>115</v>
      </c>
      <c r="E2523" s="34"/>
      <c r="F2523" s="211" t="s">
        <v>4325</v>
      </c>
      <c r="G2523" s="34"/>
      <c r="H2523" s="34"/>
      <c r="I2523" s="134"/>
      <c r="J2523" s="34"/>
      <c r="K2523" s="34"/>
      <c r="L2523" s="38"/>
      <c r="M2523" s="212"/>
      <c r="N2523" s="213"/>
      <c r="O2523" s="85"/>
      <c r="P2523" s="85"/>
      <c r="Q2523" s="85"/>
      <c r="R2523" s="85"/>
      <c r="S2523" s="85"/>
      <c r="T2523" s="86"/>
      <c r="U2523" s="32"/>
      <c r="V2523" s="32"/>
      <c r="W2523" s="32"/>
      <c r="X2523" s="32"/>
      <c r="Y2523" s="32"/>
      <c r="Z2523" s="32"/>
      <c r="AA2523" s="32"/>
      <c r="AB2523" s="32"/>
      <c r="AC2523" s="32"/>
      <c r="AD2523" s="32"/>
      <c r="AE2523" s="32"/>
      <c r="AT2523" s="11" t="s">
        <v>115</v>
      </c>
      <c r="AU2523" s="11" t="s">
        <v>76</v>
      </c>
    </row>
    <row r="2524" s="2" customFormat="1">
      <c r="A2524" s="32"/>
      <c r="B2524" s="33"/>
      <c r="C2524" s="34"/>
      <c r="D2524" s="210" t="s">
        <v>117</v>
      </c>
      <c r="E2524" s="34"/>
      <c r="F2524" s="214" t="s">
        <v>4320</v>
      </c>
      <c r="G2524" s="34"/>
      <c r="H2524" s="34"/>
      <c r="I2524" s="134"/>
      <c r="J2524" s="34"/>
      <c r="K2524" s="34"/>
      <c r="L2524" s="38"/>
      <c r="M2524" s="212"/>
      <c r="N2524" s="213"/>
      <c r="O2524" s="85"/>
      <c r="P2524" s="85"/>
      <c r="Q2524" s="85"/>
      <c r="R2524" s="85"/>
      <c r="S2524" s="85"/>
      <c r="T2524" s="86"/>
      <c r="U2524" s="32"/>
      <c r="V2524" s="32"/>
      <c r="W2524" s="32"/>
      <c r="X2524" s="32"/>
      <c r="Y2524" s="32"/>
      <c r="Z2524" s="32"/>
      <c r="AA2524" s="32"/>
      <c r="AB2524" s="32"/>
      <c r="AC2524" s="32"/>
      <c r="AD2524" s="32"/>
      <c r="AE2524" s="32"/>
      <c r="AT2524" s="11" t="s">
        <v>117</v>
      </c>
      <c r="AU2524" s="11" t="s">
        <v>76</v>
      </c>
    </row>
    <row r="2525" s="2" customFormat="1" ht="16.5" customHeight="1">
      <c r="A2525" s="32"/>
      <c r="B2525" s="33"/>
      <c r="C2525" s="196" t="s">
        <v>4326</v>
      </c>
      <c r="D2525" s="196" t="s">
        <v>108</v>
      </c>
      <c r="E2525" s="197" t="s">
        <v>4327</v>
      </c>
      <c r="F2525" s="198" t="s">
        <v>4328</v>
      </c>
      <c r="G2525" s="199" t="s">
        <v>571</v>
      </c>
      <c r="H2525" s="200">
        <v>1000</v>
      </c>
      <c r="I2525" s="201"/>
      <c r="J2525" s="202">
        <f>ROUND(I2525*H2525,2)</f>
        <v>0</v>
      </c>
      <c r="K2525" s="203"/>
      <c r="L2525" s="38"/>
      <c r="M2525" s="204" t="s">
        <v>1</v>
      </c>
      <c r="N2525" s="205" t="s">
        <v>41</v>
      </c>
      <c r="O2525" s="85"/>
      <c r="P2525" s="206">
        <f>O2525*H2525</f>
        <v>0</v>
      </c>
      <c r="Q2525" s="206">
        <v>0</v>
      </c>
      <c r="R2525" s="206">
        <f>Q2525*H2525</f>
        <v>0</v>
      </c>
      <c r="S2525" s="206">
        <v>0</v>
      </c>
      <c r="T2525" s="207">
        <f>S2525*H2525</f>
        <v>0</v>
      </c>
      <c r="U2525" s="32"/>
      <c r="V2525" s="32"/>
      <c r="W2525" s="32"/>
      <c r="X2525" s="32"/>
      <c r="Y2525" s="32"/>
      <c r="Z2525" s="32"/>
      <c r="AA2525" s="32"/>
      <c r="AB2525" s="32"/>
      <c r="AC2525" s="32"/>
      <c r="AD2525" s="32"/>
      <c r="AE2525" s="32"/>
      <c r="AR2525" s="208" t="s">
        <v>112</v>
      </c>
      <c r="AT2525" s="208" t="s">
        <v>108</v>
      </c>
      <c r="AU2525" s="208" t="s">
        <v>76</v>
      </c>
      <c r="AY2525" s="11" t="s">
        <v>113</v>
      </c>
      <c r="BE2525" s="209">
        <f>IF(N2525="základní",J2525,0)</f>
        <v>0</v>
      </c>
      <c r="BF2525" s="209">
        <f>IF(N2525="snížená",J2525,0)</f>
        <v>0</v>
      </c>
      <c r="BG2525" s="209">
        <f>IF(N2525="zákl. přenesená",J2525,0)</f>
        <v>0</v>
      </c>
      <c r="BH2525" s="209">
        <f>IF(N2525="sníž. přenesená",J2525,0)</f>
        <v>0</v>
      </c>
      <c r="BI2525" s="209">
        <f>IF(N2525="nulová",J2525,0)</f>
        <v>0</v>
      </c>
      <c r="BJ2525" s="11" t="s">
        <v>84</v>
      </c>
      <c r="BK2525" s="209">
        <f>ROUND(I2525*H2525,2)</f>
        <v>0</v>
      </c>
      <c r="BL2525" s="11" t="s">
        <v>112</v>
      </c>
      <c r="BM2525" s="208" t="s">
        <v>4329</v>
      </c>
    </row>
    <row r="2526" s="2" customFormat="1">
      <c r="A2526" s="32"/>
      <c r="B2526" s="33"/>
      <c r="C2526" s="34"/>
      <c r="D2526" s="210" t="s">
        <v>115</v>
      </c>
      <c r="E2526" s="34"/>
      <c r="F2526" s="211" t="s">
        <v>4330</v>
      </c>
      <c r="G2526" s="34"/>
      <c r="H2526" s="34"/>
      <c r="I2526" s="134"/>
      <c r="J2526" s="34"/>
      <c r="K2526" s="34"/>
      <c r="L2526" s="38"/>
      <c r="M2526" s="212"/>
      <c r="N2526" s="213"/>
      <c r="O2526" s="85"/>
      <c r="P2526" s="85"/>
      <c r="Q2526" s="85"/>
      <c r="R2526" s="85"/>
      <c r="S2526" s="85"/>
      <c r="T2526" s="86"/>
      <c r="U2526" s="32"/>
      <c r="V2526" s="32"/>
      <c r="W2526" s="32"/>
      <c r="X2526" s="32"/>
      <c r="Y2526" s="32"/>
      <c r="Z2526" s="32"/>
      <c r="AA2526" s="32"/>
      <c r="AB2526" s="32"/>
      <c r="AC2526" s="32"/>
      <c r="AD2526" s="32"/>
      <c r="AE2526" s="32"/>
      <c r="AT2526" s="11" t="s">
        <v>115</v>
      </c>
      <c r="AU2526" s="11" t="s">
        <v>76</v>
      </c>
    </row>
    <row r="2527" s="2" customFormat="1">
      <c r="A2527" s="32"/>
      <c r="B2527" s="33"/>
      <c r="C2527" s="34"/>
      <c r="D2527" s="210" t="s">
        <v>117</v>
      </c>
      <c r="E2527" s="34"/>
      <c r="F2527" s="214" t="s">
        <v>4331</v>
      </c>
      <c r="G2527" s="34"/>
      <c r="H2527" s="34"/>
      <c r="I2527" s="134"/>
      <c r="J2527" s="34"/>
      <c r="K2527" s="34"/>
      <c r="L2527" s="38"/>
      <c r="M2527" s="212"/>
      <c r="N2527" s="213"/>
      <c r="O2527" s="85"/>
      <c r="P2527" s="85"/>
      <c r="Q2527" s="85"/>
      <c r="R2527" s="85"/>
      <c r="S2527" s="85"/>
      <c r="T2527" s="86"/>
      <c r="U2527" s="32"/>
      <c r="V2527" s="32"/>
      <c r="W2527" s="32"/>
      <c r="X2527" s="32"/>
      <c r="Y2527" s="32"/>
      <c r="Z2527" s="32"/>
      <c r="AA2527" s="32"/>
      <c r="AB2527" s="32"/>
      <c r="AC2527" s="32"/>
      <c r="AD2527" s="32"/>
      <c r="AE2527" s="32"/>
      <c r="AT2527" s="11" t="s">
        <v>117</v>
      </c>
      <c r="AU2527" s="11" t="s">
        <v>76</v>
      </c>
    </row>
    <row r="2528" s="2" customFormat="1" ht="16.5" customHeight="1">
      <c r="A2528" s="32"/>
      <c r="B2528" s="33"/>
      <c r="C2528" s="196" t="s">
        <v>4332</v>
      </c>
      <c r="D2528" s="196" t="s">
        <v>108</v>
      </c>
      <c r="E2528" s="197" t="s">
        <v>4333</v>
      </c>
      <c r="F2528" s="198" t="s">
        <v>4334</v>
      </c>
      <c r="G2528" s="199" t="s">
        <v>170</v>
      </c>
      <c r="H2528" s="200">
        <v>20</v>
      </c>
      <c r="I2528" s="201"/>
      <c r="J2528" s="202">
        <f>ROUND(I2528*H2528,2)</f>
        <v>0</v>
      </c>
      <c r="K2528" s="203"/>
      <c r="L2528" s="38"/>
      <c r="M2528" s="204" t="s">
        <v>1</v>
      </c>
      <c r="N2528" s="205" t="s">
        <v>41</v>
      </c>
      <c r="O2528" s="85"/>
      <c r="P2528" s="206">
        <f>O2528*H2528</f>
        <v>0</v>
      </c>
      <c r="Q2528" s="206">
        <v>0</v>
      </c>
      <c r="R2528" s="206">
        <f>Q2528*H2528</f>
        <v>0</v>
      </c>
      <c r="S2528" s="206">
        <v>0</v>
      </c>
      <c r="T2528" s="207">
        <f>S2528*H2528</f>
        <v>0</v>
      </c>
      <c r="U2528" s="32"/>
      <c r="V2528" s="32"/>
      <c r="W2528" s="32"/>
      <c r="X2528" s="32"/>
      <c r="Y2528" s="32"/>
      <c r="Z2528" s="32"/>
      <c r="AA2528" s="32"/>
      <c r="AB2528" s="32"/>
      <c r="AC2528" s="32"/>
      <c r="AD2528" s="32"/>
      <c r="AE2528" s="32"/>
      <c r="AR2528" s="208" t="s">
        <v>112</v>
      </c>
      <c r="AT2528" s="208" t="s">
        <v>108</v>
      </c>
      <c r="AU2528" s="208" t="s">
        <v>76</v>
      </c>
      <c r="AY2528" s="11" t="s">
        <v>113</v>
      </c>
      <c r="BE2528" s="209">
        <f>IF(N2528="základní",J2528,0)</f>
        <v>0</v>
      </c>
      <c r="BF2528" s="209">
        <f>IF(N2528="snížená",J2528,0)</f>
        <v>0</v>
      </c>
      <c r="BG2528" s="209">
        <f>IF(N2528="zákl. přenesená",J2528,0)</f>
        <v>0</v>
      </c>
      <c r="BH2528" s="209">
        <f>IF(N2528="sníž. přenesená",J2528,0)</f>
        <v>0</v>
      </c>
      <c r="BI2528" s="209">
        <f>IF(N2528="nulová",J2528,0)</f>
        <v>0</v>
      </c>
      <c r="BJ2528" s="11" t="s">
        <v>84</v>
      </c>
      <c r="BK2528" s="209">
        <f>ROUND(I2528*H2528,2)</f>
        <v>0</v>
      </c>
      <c r="BL2528" s="11" t="s">
        <v>112</v>
      </c>
      <c r="BM2528" s="208" t="s">
        <v>4335</v>
      </c>
    </row>
    <row r="2529" s="2" customFormat="1">
      <c r="A2529" s="32"/>
      <c r="B2529" s="33"/>
      <c r="C2529" s="34"/>
      <c r="D2529" s="210" t="s">
        <v>115</v>
      </c>
      <c r="E2529" s="34"/>
      <c r="F2529" s="211" t="s">
        <v>4336</v>
      </c>
      <c r="G2529" s="34"/>
      <c r="H2529" s="34"/>
      <c r="I2529" s="134"/>
      <c r="J2529" s="34"/>
      <c r="K2529" s="34"/>
      <c r="L2529" s="38"/>
      <c r="M2529" s="212"/>
      <c r="N2529" s="213"/>
      <c r="O2529" s="85"/>
      <c r="P2529" s="85"/>
      <c r="Q2529" s="85"/>
      <c r="R2529" s="85"/>
      <c r="S2529" s="85"/>
      <c r="T2529" s="86"/>
      <c r="U2529" s="32"/>
      <c r="V2529" s="32"/>
      <c r="W2529" s="32"/>
      <c r="X2529" s="32"/>
      <c r="Y2529" s="32"/>
      <c r="Z2529" s="32"/>
      <c r="AA2529" s="32"/>
      <c r="AB2529" s="32"/>
      <c r="AC2529" s="32"/>
      <c r="AD2529" s="32"/>
      <c r="AE2529" s="32"/>
      <c r="AT2529" s="11" t="s">
        <v>115</v>
      </c>
      <c r="AU2529" s="11" t="s">
        <v>76</v>
      </c>
    </row>
    <row r="2530" s="2" customFormat="1">
      <c r="A2530" s="32"/>
      <c r="B2530" s="33"/>
      <c r="C2530" s="34"/>
      <c r="D2530" s="210" t="s">
        <v>117</v>
      </c>
      <c r="E2530" s="34"/>
      <c r="F2530" s="214" t="s">
        <v>4331</v>
      </c>
      <c r="G2530" s="34"/>
      <c r="H2530" s="34"/>
      <c r="I2530" s="134"/>
      <c r="J2530" s="34"/>
      <c r="K2530" s="34"/>
      <c r="L2530" s="38"/>
      <c r="M2530" s="212"/>
      <c r="N2530" s="213"/>
      <c r="O2530" s="85"/>
      <c r="P2530" s="85"/>
      <c r="Q2530" s="85"/>
      <c r="R2530" s="85"/>
      <c r="S2530" s="85"/>
      <c r="T2530" s="86"/>
      <c r="U2530" s="32"/>
      <c r="V2530" s="32"/>
      <c r="W2530" s="32"/>
      <c r="X2530" s="32"/>
      <c r="Y2530" s="32"/>
      <c r="Z2530" s="32"/>
      <c r="AA2530" s="32"/>
      <c r="AB2530" s="32"/>
      <c r="AC2530" s="32"/>
      <c r="AD2530" s="32"/>
      <c r="AE2530" s="32"/>
      <c r="AT2530" s="11" t="s">
        <v>117</v>
      </c>
      <c r="AU2530" s="11" t="s">
        <v>76</v>
      </c>
    </row>
    <row r="2531" s="2" customFormat="1" ht="16.5" customHeight="1">
      <c r="A2531" s="32"/>
      <c r="B2531" s="33"/>
      <c r="C2531" s="196" t="s">
        <v>4337</v>
      </c>
      <c r="D2531" s="196" t="s">
        <v>108</v>
      </c>
      <c r="E2531" s="197" t="s">
        <v>4338</v>
      </c>
      <c r="F2531" s="198" t="s">
        <v>4339</v>
      </c>
      <c r="G2531" s="199" t="s">
        <v>170</v>
      </c>
      <c r="H2531" s="200">
        <v>20</v>
      </c>
      <c r="I2531" s="201"/>
      <c r="J2531" s="202">
        <f>ROUND(I2531*H2531,2)</f>
        <v>0</v>
      </c>
      <c r="K2531" s="203"/>
      <c r="L2531" s="38"/>
      <c r="M2531" s="204" t="s">
        <v>1</v>
      </c>
      <c r="N2531" s="205" t="s">
        <v>41</v>
      </c>
      <c r="O2531" s="85"/>
      <c r="P2531" s="206">
        <f>O2531*H2531</f>
        <v>0</v>
      </c>
      <c r="Q2531" s="206">
        <v>0</v>
      </c>
      <c r="R2531" s="206">
        <f>Q2531*H2531</f>
        <v>0</v>
      </c>
      <c r="S2531" s="206">
        <v>0</v>
      </c>
      <c r="T2531" s="207">
        <f>S2531*H2531</f>
        <v>0</v>
      </c>
      <c r="U2531" s="32"/>
      <c r="V2531" s="32"/>
      <c r="W2531" s="32"/>
      <c r="X2531" s="32"/>
      <c r="Y2531" s="32"/>
      <c r="Z2531" s="32"/>
      <c r="AA2531" s="32"/>
      <c r="AB2531" s="32"/>
      <c r="AC2531" s="32"/>
      <c r="AD2531" s="32"/>
      <c r="AE2531" s="32"/>
      <c r="AR2531" s="208" t="s">
        <v>112</v>
      </c>
      <c r="AT2531" s="208" t="s">
        <v>108</v>
      </c>
      <c r="AU2531" s="208" t="s">
        <v>76</v>
      </c>
      <c r="AY2531" s="11" t="s">
        <v>113</v>
      </c>
      <c r="BE2531" s="209">
        <f>IF(N2531="základní",J2531,0)</f>
        <v>0</v>
      </c>
      <c r="BF2531" s="209">
        <f>IF(N2531="snížená",J2531,0)</f>
        <v>0</v>
      </c>
      <c r="BG2531" s="209">
        <f>IF(N2531="zákl. přenesená",J2531,0)</f>
        <v>0</v>
      </c>
      <c r="BH2531" s="209">
        <f>IF(N2531="sníž. přenesená",J2531,0)</f>
        <v>0</v>
      </c>
      <c r="BI2531" s="209">
        <f>IF(N2531="nulová",J2531,0)</f>
        <v>0</v>
      </c>
      <c r="BJ2531" s="11" t="s">
        <v>84</v>
      </c>
      <c r="BK2531" s="209">
        <f>ROUND(I2531*H2531,2)</f>
        <v>0</v>
      </c>
      <c r="BL2531" s="11" t="s">
        <v>112</v>
      </c>
      <c r="BM2531" s="208" t="s">
        <v>4340</v>
      </c>
    </row>
    <row r="2532" s="2" customFormat="1">
      <c r="A2532" s="32"/>
      <c r="B2532" s="33"/>
      <c r="C2532" s="34"/>
      <c r="D2532" s="210" t="s">
        <v>115</v>
      </c>
      <c r="E2532" s="34"/>
      <c r="F2532" s="211" t="s">
        <v>4341</v>
      </c>
      <c r="G2532" s="34"/>
      <c r="H2532" s="34"/>
      <c r="I2532" s="134"/>
      <c r="J2532" s="34"/>
      <c r="K2532" s="34"/>
      <c r="L2532" s="38"/>
      <c r="M2532" s="212"/>
      <c r="N2532" s="213"/>
      <c r="O2532" s="85"/>
      <c r="P2532" s="85"/>
      <c r="Q2532" s="85"/>
      <c r="R2532" s="85"/>
      <c r="S2532" s="85"/>
      <c r="T2532" s="86"/>
      <c r="U2532" s="32"/>
      <c r="V2532" s="32"/>
      <c r="W2532" s="32"/>
      <c r="X2532" s="32"/>
      <c r="Y2532" s="32"/>
      <c r="Z2532" s="32"/>
      <c r="AA2532" s="32"/>
      <c r="AB2532" s="32"/>
      <c r="AC2532" s="32"/>
      <c r="AD2532" s="32"/>
      <c r="AE2532" s="32"/>
      <c r="AT2532" s="11" t="s">
        <v>115</v>
      </c>
      <c r="AU2532" s="11" t="s">
        <v>76</v>
      </c>
    </row>
    <row r="2533" s="2" customFormat="1">
      <c r="A2533" s="32"/>
      <c r="B2533" s="33"/>
      <c r="C2533" s="34"/>
      <c r="D2533" s="210" t="s">
        <v>117</v>
      </c>
      <c r="E2533" s="34"/>
      <c r="F2533" s="214" t="s">
        <v>4331</v>
      </c>
      <c r="G2533" s="34"/>
      <c r="H2533" s="34"/>
      <c r="I2533" s="134"/>
      <c r="J2533" s="34"/>
      <c r="K2533" s="34"/>
      <c r="L2533" s="38"/>
      <c r="M2533" s="212"/>
      <c r="N2533" s="213"/>
      <c r="O2533" s="85"/>
      <c r="P2533" s="85"/>
      <c r="Q2533" s="85"/>
      <c r="R2533" s="85"/>
      <c r="S2533" s="85"/>
      <c r="T2533" s="86"/>
      <c r="U2533" s="32"/>
      <c r="V2533" s="32"/>
      <c r="W2533" s="32"/>
      <c r="X2533" s="32"/>
      <c r="Y2533" s="32"/>
      <c r="Z2533" s="32"/>
      <c r="AA2533" s="32"/>
      <c r="AB2533" s="32"/>
      <c r="AC2533" s="32"/>
      <c r="AD2533" s="32"/>
      <c r="AE2533" s="32"/>
      <c r="AT2533" s="11" t="s">
        <v>117</v>
      </c>
      <c r="AU2533" s="11" t="s">
        <v>76</v>
      </c>
    </row>
    <row r="2534" s="2" customFormat="1" ht="21.75" customHeight="1">
      <c r="A2534" s="32"/>
      <c r="B2534" s="33"/>
      <c r="C2534" s="196" t="s">
        <v>4342</v>
      </c>
      <c r="D2534" s="196" t="s">
        <v>108</v>
      </c>
      <c r="E2534" s="197" t="s">
        <v>4343</v>
      </c>
      <c r="F2534" s="198" t="s">
        <v>4344</v>
      </c>
      <c r="G2534" s="199" t="s">
        <v>170</v>
      </c>
      <c r="H2534" s="200">
        <v>100</v>
      </c>
      <c r="I2534" s="201"/>
      <c r="J2534" s="202">
        <f>ROUND(I2534*H2534,2)</f>
        <v>0</v>
      </c>
      <c r="K2534" s="203"/>
      <c r="L2534" s="38"/>
      <c r="M2534" s="204" t="s">
        <v>1</v>
      </c>
      <c r="N2534" s="205" t="s">
        <v>41</v>
      </c>
      <c r="O2534" s="85"/>
      <c r="P2534" s="206">
        <f>O2534*H2534</f>
        <v>0</v>
      </c>
      <c r="Q2534" s="206">
        <v>0</v>
      </c>
      <c r="R2534" s="206">
        <f>Q2534*H2534</f>
        <v>0</v>
      </c>
      <c r="S2534" s="206">
        <v>0</v>
      </c>
      <c r="T2534" s="207">
        <f>S2534*H2534</f>
        <v>0</v>
      </c>
      <c r="U2534" s="32"/>
      <c r="V2534" s="32"/>
      <c r="W2534" s="32"/>
      <c r="X2534" s="32"/>
      <c r="Y2534" s="32"/>
      <c r="Z2534" s="32"/>
      <c r="AA2534" s="32"/>
      <c r="AB2534" s="32"/>
      <c r="AC2534" s="32"/>
      <c r="AD2534" s="32"/>
      <c r="AE2534" s="32"/>
      <c r="AR2534" s="208" t="s">
        <v>112</v>
      </c>
      <c r="AT2534" s="208" t="s">
        <v>108</v>
      </c>
      <c r="AU2534" s="208" t="s">
        <v>76</v>
      </c>
      <c r="AY2534" s="11" t="s">
        <v>113</v>
      </c>
      <c r="BE2534" s="209">
        <f>IF(N2534="základní",J2534,0)</f>
        <v>0</v>
      </c>
      <c r="BF2534" s="209">
        <f>IF(N2534="snížená",J2534,0)</f>
        <v>0</v>
      </c>
      <c r="BG2534" s="209">
        <f>IF(N2534="zákl. přenesená",J2534,0)</f>
        <v>0</v>
      </c>
      <c r="BH2534" s="209">
        <f>IF(N2534="sníž. přenesená",J2534,0)</f>
        <v>0</v>
      </c>
      <c r="BI2534" s="209">
        <f>IF(N2534="nulová",J2534,0)</f>
        <v>0</v>
      </c>
      <c r="BJ2534" s="11" t="s">
        <v>84</v>
      </c>
      <c r="BK2534" s="209">
        <f>ROUND(I2534*H2534,2)</f>
        <v>0</v>
      </c>
      <c r="BL2534" s="11" t="s">
        <v>112</v>
      </c>
      <c r="BM2534" s="208" t="s">
        <v>4345</v>
      </c>
    </row>
    <row r="2535" s="2" customFormat="1">
      <c r="A2535" s="32"/>
      <c r="B2535" s="33"/>
      <c r="C2535" s="34"/>
      <c r="D2535" s="210" t="s">
        <v>115</v>
      </c>
      <c r="E2535" s="34"/>
      <c r="F2535" s="211" t="s">
        <v>4346</v>
      </c>
      <c r="G2535" s="34"/>
      <c r="H2535" s="34"/>
      <c r="I2535" s="134"/>
      <c r="J2535" s="34"/>
      <c r="K2535" s="34"/>
      <c r="L2535" s="38"/>
      <c r="M2535" s="212"/>
      <c r="N2535" s="213"/>
      <c r="O2535" s="85"/>
      <c r="P2535" s="85"/>
      <c r="Q2535" s="85"/>
      <c r="R2535" s="85"/>
      <c r="S2535" s="85"/>
      <c r="T2535" s="86"/>
      <c r="U2535" s="32"/>
      <c r="V2535" s="32"/>
      <c r="W2535" s="32"/>
      <c r="X2535" s="32"/>
      <c r="Y2535" s="32"/>
      <c r="Z2535" s="32"/>
      <c r="AA2535" s="32"/>
      <c r="AB2535" s="32"/>
      <c r="AC2535" s="32"/>
      <c r="AD2535" s="32"/>
      <c r="AE2535" s="32"/>
      <c r="AT2535" s="11" t="s">
        <v>115</v>
      </c>
      <c r="AU2535" s="11" t="s">
        <v>76</v>
      </c>
    </row>
    <row r="2536" s="2" customFormat="1">
      <c r="A2536" s="32"/>
      <c r="B2536" s="33"/>
      <c r="C2536" s="34"/>
      <c r="D2536" s="210" t="s">
        <v>117</v>
      </c>
      <c r="E2536" s="34"/>
      <c r="F2536" s="214" t="s">
        <v>4347</v>
      </c>
      <c r="G2536" s="34"/>
      <c r="H2536" s="34"/>
      <c r="I2536" s="134"/>
      <c r="J2536" s="34"/>
      <c r="K2536" s="34"/>
      <c r="L2536" s="38"/>
      <c r="M2536" s="212"/>
      <c r="N2536" s="213"/>
      <c r="O2536" s="85"/>
      <c r="P2536" s="85"/>
      <c r="Q2536" s="85"/>
      <c r="R2536" s="85"/>
      <c r="S2536" s="85"/>
      <c r="T2536" s="86"/>
      <c r="U2536" s="32"/>
      <c r="V2536" s="32"/>
      <c r="W2536" s="32"/>
      <c r="X2536" s="32"/>
      <c r="Y2536" s="32"/>
      <c r="Z2536" s="32"/>
      <c r="AA2536" s="32"/>
      <c r="AB2536" s="32"/>
      <c r="AC2536" s="32"/>
      <c r="AD2536" s="32"/>
      <c r="AE2536" s="32"/>
      <c r="AT2536" s="11" t="s">
        <v>117</v>
      </c>
      <c r="AU2536" s="11" t="s">
        <v>76</v>
      </c>
    </row>
    <row r="2537" s="2" customFormat="1" ht="21.75" customHeight="1">
      <c r="A2537" s="32"/>
      <c r="B2537" s="33"/>
      <c r="C2537" s="196" t="s">
        <v>4348</v>
      </c>
      <c r="D2537" s="196" t="s">
        <v>108</v>
      </c>
      <c r="E2537" s="197" t="s">
        <v>4349</v>
      </c>
      <c r="F2537" s="198" t="s">
        <v>4350</v>
      </c>
      <c r="G2537" s="199" t="s">
        <v>170</v>
      </c>
      <c r="H2537" s="200">
        <v>700</v>
      </c>
      <c r="I2537" s="201"/>
      <c r="J2537" s="202">
        <f>ROUND(I2537*H2537,2)</f>
        <v>0</v>
      </c>
      <c r="K2537" s="203"/>
      <c r="L2537" s="38"/>
      <c r="M2537" s="204" t="s">
        <v>1</v>
      </c>
      <c r="N2537" s="205" t="s">
        <v>41</v>
      </c>
      <c r="O2537" s="85"/>
      <c r="P2537" s="206">
        <f>O2537*H2537</f>
        <v>0</v>
      </c>
      <c r="Q2537" s="206">
        <v>0</v>
      </c>
      <c r="R2537" s="206">
        <f>Q2537*H2537</f>
        <v>0</v>
      </c>
      <c r="S2537" s="206">
        <v>0</v>
      </c>
      <c r="T2537" s="207">
        <f>S2537*H2537</f>
        <v>0</v>
      </c>
      <c r="U2537" s="32"/>
      <c r="V2537" s="32"/>
      <c r="W2537" s="32"/>
      <c r="X2537" s="32"/>
      <c r="Y2537" s="32"/>
      <c r="Z2537" s="32"/>
      <c r="AA2537" s="32"/>
      <c r="AB2537" s="32"/>
      <c r="AC2537" s="32"/>
      <c r="AD2537" s="32"/>
      <c r="AE2537" s="32"/>
      <c r="AR2537" s="208" t="s">
        <v>112</v>
      </c>
      <c r="AT2537" s="208" t="s">
        <v>108</v>
      </c>
      <c r="AU2537" s="208" t="s">
        <v>76</v>
      </c>
      <c r="AY2537" s="11" t="s">
        <v>113</v>
      </c>
      <c r="BE2537" s="209">
        <f>IF(N2537="základní",J2537,0)</f>
        <v>0</v>
      </c>
      <c r="BF2537" s="209">
        <f>IF(N2537="snížená",J2537,0)</f>
        <v>0</v>
      </c>
      <c r="BG2537" s="209">
        <f>IF(N2537="zákl. přenesená",J2537,0)</f>
        <v>0</v>
      </c>
      <c r="BH2537" s="209">
        <f>IF(N2537="sníž. přenesená",J2537,0)</f>
        <v>0</v>
      </c>
      <c r="BI2537" s="209">
        <f>IF(N2537="nulová",J2537,0)</f>
        <v>0</v>
      </c>
      <c r="BJ2537" s="11" t="s">
        <v>84</v>
      </c>
      <c r="BK2537" s="209">
        <f>ROUND(I2537*H2537,2)</f>
        <v>0</v>
      </c>
      <c r="BL2537" s="11" t="s">
        <v>112</v>
      </c>
      <c r="BM2537" s="208" t="s">
        <v>4351</v>
      </c>
    </row>
    <row r="2538" s="2" customFormat="1">
      <c r="A2538" s="32"/>
      <c r="B2538" s="33"/>
      <c r="C2538" s="34"/>
      <c r="D2538" s="210" t="s">
        <v>115</v>
      </c>
      <c r="E2538" s="34"/>
      <c r="F2538" s="211" t="s">
        <v>4352</v>
      </c>
      <c r="G2538" s="34"/>
      <c r="H2538" s="34"/>
      <c r="I2538" s="134"/>
      <c r="J2538" s="34"/>
      <c r="K2538" s="34"/>
      <c r="L2538" s="38"/>
      <c r="M2538" s="212"/>
      <c r="N2538" s="213"/>
      <c r="O2538" s="85"/>
      <c r="P2538" s="85"/>
      <c r="Q2538" s="85"/>
      <c r="R2538" s="85"/>
      <c r="S2538" s="85"/>
      <c r="T2538" s="86"/>
      <c r="U2538" s="32"/>
      <c r="V2538" s="32"/>
      <c r="W2538" s="32"/>
      <c r="X2538" s="32"/>
      <c r="Y2538" s="32"/>
      <c r="Z2538" s="32"/>
      <c r="AA2538" s="32"/>
      <c r="AB2538" s="32"/>
      <c r="AC2538" s="32"/>
      <c r="AD2538" s="32"/>
      <c r="AE2538" s="32"/>
      <c r="AT2538" s="11" t="s">
        <v>115</v>
      </c>
      <c r="AU2538" s="11" t="s">
        <v>76</v>
      </c>
    </row>
    <row r="2539" s="2" customFormat="1">
      <c r="A2539" s="32"/>
      <c r="B2539" s="33"/>
      <c r="C2539" s="34"/>
      <c r="D2539" s="210" t="s">
        <v>117</v>
      </c>
      <c r="E2539" s="34"/>
      <c r="F2539" s="214" t="s">
        <v>4347</v>
      </c>
      <c r="G2539" s="34"/>
      <c r="H2539" s="34"/>
      <c r="I2539" s="134"/>
      <c r="J2539" s="34"/>
      <c r="K2539" s="34"/>
      <c r="L2539" s="38"/>
      <c r="M2539" s="212"/>
      <c r="N2539" s="213"/>
      <c r="O2539" s="85"/>
      <c r="P2539" s="85"/>
      <c r="Q2539" s="85"/>
      <c r="R2539" s="85"/>
      <c r="S2539" s="85"/>
      <c r="T2539" s="86"/>
      <c r="U2539" s="32"/>
      <c r="V2539" s="32"/>
      <c r="W2539" s="32"/>
      <c r="X2539" s="32"/>
      <c r="Y2539" s="32"/>
      <c r="Z2539" s="32"/>
      <c r="AA2539" s="32"/>
      <c r="AB2539" s="32"/>
      <c r="AC2539" s="32"/>
      <c r="AD2539" s="32"/>
      <c r="AE2539" s="32"/>
      <c r="AT2539" s="11" t="s">
        <v>117</v>
      </c>
      <c r="AU2539" s="11" t="s">
        <v>76</v>
      </c>
    </row>
    <row r="2540" s="2" customFormat="1" ht="16.5" customHeight="1">
      <c r="A2540" s="32"/>
      <c r="B2540" s="33"/>
      <c r="C2540" s="196" t="s">
        <v>4353</v>
      </c>
      <c r="D2540" s="196" t="s">
        <v>108</v>
      </c>
      <c r="E2540" s="197" t="s">
        <v>4354</v>
      </c>
      <c r="F2540" s="198" t="s">
        <v>4355</v>
      </c>
      <c r="G2540" s="199" t="s">
        <v>170</v>
      </c>
      <c r="H2540" s="200">
        <v>50</v>
      </c>
      <c r="I2540" s="201"/>
      <c r="J2540" s="202">
        <f>ROUND(I2540*H2540,2)</f>
        <v>0</v>
      </c>
      <c r="K2540" s="203"/>
      <c r="L2540" s="38"/>
      <c r="M2540" s="204" t="s">
        <v>1</v>
      </c>
      <c r="N2540" s="205" t="s">
        <v>41</v>
      </c>
      <c r="O2540" s="85"/>
      <c r="P2540" s="206">
        <f>O2540*H2540</f>
        <v>0</v>
      </c>
      <c r="Q2540" s="206">
        <v>0</v>
      </c>
      <c r="R2540" s="206">
        <f>Q2540*H2540</f>
        <v>0</v>
      </c>
      <c r="S2540" s="206">
        <v>0</v>
      </c>
      <c r="T2540" s="207">
        <f>S2540*H2540</f>
        <v>0</v>
      </c>
      <c r="U2540" s="32"/>
      <c r="V2540" s="32"/>
      <c r="W2540" s="32"/>
      <c r="X2540" s="32"/>
      <c r="Y2540" s="32"/>
      <c r="Z2540" s="32"/>
      <c r="AA2540" s="32"/>
      <c r="AB2540" s="32"/>
      <c r="AC2540" s="32"/>
      <c r="AD2540" s="32"/>
      <c r="AE2540" s="32"/>
      <c r="AR2540" s="208" t="s">
        <v>112</v>
      </c>
      <c r="AT2540" s="208" t="s">
        <v>108</v>
      </c>
      <c r="AU2540" s="208" t="s">
        <v>76</v>
      </c>
      <c r="AY2540" s="11" t="s">
        <v>113</v>
      </c>
      <c r="BE2540" s="209">
        <f>IF(N2540="základní",J2540,0)</f>
        <v>0</v>
      </c>
      <c r="BF2540" s="209">
        <f>IF(N2540="snížená",J2540,0)</f>
        <v>0</v>
      </c>
      <c r="BG2540" s="209">
        <f>IF(N2540="zákl. přenesená",J2540,0)</f>
        <v>0</v>
      </c>
      <c r="BH2540" s="209">
        <f>IF(N2540="sníž. přenesená",J2540,0)</f>
        <v>0</v>
      </c>
      <c r="BI2540" s="209">
        <f>IF(N2540="nulová",J2540,0)</f>
        <v>0</v>
      </c>
      <c r="BJ2540" s="11" t="s">
        <v>84</v>
      </c>
      <c r="BK2540" s="209">
        <f>ROUND(I2540*H2540,2)</f>
        <v>0</v>
      </c>
      <c r="BL2540" s="11" t="s">
        <v>112</v>
      </c>
      <c r="BM2540" s="208" t="s">
        <v>4356</v>
      </c>
    </row>
    <row r="2541" s="2" customFormat="1">
      <c r="A2541" s="32"/>
      <c r="B2541" s="33"/>
      <c r="C2541" s="34"/>
      <c r="D2541" s="210" t="s">
        <v>115</v>
      </c>
      <c r="E2541" s="34"/>
      <c r="F2541" s="211" t="s">
        <v>4357</v>
      </c>
      <c r="G2541" s="34"/>
      <c r="H2541" s="34"/>
      <c r="I2541" s="134"/>
      <c r="J2541" s="34"/>
      <c r="K2541" s="34"/>
      <c r="L2541" s="38"/>
      <c r="M2541" s="212"/>
      <c r="N2541" s="213"/>
      <c r="O2541" s="85"/>
      <c r="P2541" s="85"/>
      <c r="Q2541" s="85"/>
      <c r="R2541" s="85"/>
      <c r="S2541" s="85"/>
      <c r="T2541" s="86"/>
      <c r="U2541" s="32"/>
      <c r="V2541" s="32"/>
      <c r="W2541" s="32"/>
      <c r="X2541" s="32"/>
      <c r="Y2541" s="32"/>
      <c r="Z2541" s="32"/>
      <c r="AA2541" s="32"/>
      <c r="AB2541" s="32"/>
      <c r="AC2541" s="32"/>
      <c r="AD2541" s="32"/>
      <c r="AE2541" s="32"/>
      <c r="AT2541" s="11" t="s">
        <v>115</v>
      </c>
      <c r="AU2541" s="11" t="s">
        <v>76</v>
      </c>
    </row>
    <row r="2542" s="2" customFormat="1">
      <c r="A2542" s="32"/>
      <c r="B2542" s="33"/>
      <c r="C2542" s="34"/>
      <c r="D2542" s="210" t="s">
        <v>117</v>
      </c>
      <c r="E2542" s="34"/>
      <c r="F2542" s="214" t="s">
        <v>4358</v>
      </c>
      <c r="G2542" s="34"/>
      <c r="H2542" s="34"/>
      <c r="I2542" s="134"/>
      <c r="J2542" s="34"/>
      <c r="K2542" s="34"/>
      <c r="L2542" s="38"/>
      <c r="M2542" s="212"/>
      <c r="N2542" s="213"/>
      <c r="O2542" s="85"/>
      <c r="P2542" s="85"/>
      <c r="Q2542" s="85"/>
      <c r="R2542" s="85"/>
      <c r="S2542" s="85"/>
      <c r="T2542" s="86"/>
      <c r="U2542" s="32"/>
      <c r="V2542" s="32"/>
      <c r="W2542" s="32"/>
      <c r="X2542" s="32"/>
      <c r="Y2542" s="32"/>
      <c r="Z2542" s="32"/>
      <c r="AA2542" s="32"/>
      <c r="AB2542" s="32"/>
      <c r="AC2542" s="32"/>
      <c r="AD2542" s="32"/>
      <c r="AE2542" s="32"/>
      <c r="AT2542" s="11" t="s">
        <v>117</v>
      </c>
      <c r="AU2542" s="11" t="s">
        <v>76</v>
      </c>
    </row>
    <row r="2543" s="2" customFormat="1" ht="16.5" customHeight="1">
      <c r="A2543" s="32"/>
      <c r="B2543" s="33"/>
      <c r="C2543" s="196" t="s">
        <v>4359</v>
      </c>
      <c r="D2543" s="196" t="s">
        <v>108</v>
      </c>
      <c r="E2543" s="197" t="s">
        <v>4360</v>
      </c>
      <c r="F2543" s="198" t="s">
        <v>4361</v>
      </c>
      <c r="G2543" s="199" t="s">
        <v>170</v>
      </c>
      <c r="H2543" s="200">
        <v>50</v>
      </c>
      <c r="I2543" s="201"/>
      <c r="J2543" s="202">
        <f>ROUND(I2543*H2543,2)</f>
        <v>0</v>
      </c>
      <c r="K2543" s="203"/>
      <c r="L2543" s="38"/>
      <c r="M2543" s="204" t="s">
        <v>1</v>
      </c>
      <c r="N2543" s="205" t="s">
        <v>41</v>
      </c>
      <c r="O2543" s="85"/>
      <c r="P2543" s="206">
        <f>O2543*H2543</f>
        <v>0</v>
      </c>
      <c r="Q2543" s="206">
        <v>0</v>
      </c>
      <c r="R2543" s="206">
        <f>Q2543*H2543</f>
        <v>0</v>
      </c>
      <c r="S2543" s="206">
        <v>0</v>
      </c>
      <c r="T2543" s="207">
        <f>S2543*H2543</f>
        <v>0</v>
      </c>
      <c r="U2543" s="32"/>
      <c r="V2543" s="32"/>
      <c r="W2543" s="32"/>
      <c r="X2543" s="32"/>
      <c r="Y2543" s="32"/>
      <c r="Z2543" s="32"/>
      <c r="AA2543" s="32"/>
      <c r="AB2543" s="32"/>
      <c r="AC2543" s="32"/>
      <c r="AD2543" s="32"/>
      <c r="AE2543" s="32"/>
      <c r="AR2543" s="208" t="s">
        <v>112</v>
      </c>
      <c r="AT2543" s="208" t="s">
        <v>108</v>
      </c>
      <c r="AU2543" s="208" t="s">
        <v>76</v>
      </c>
      <c r="AY2543" s="11" t="s">
        <v>113</v>
      </c>
      <c r="BE2543" s="209">
        <f>IF(N2543="základní",J2543,0)</f>
        <v>0</v>
      </c>
      <c r="BF2543" s="209">
        <f>IF(N2543="snížená",J2543,0)</f>
        <v>0</v>
      </c>
      <c r="BG2543" s="209">
        <f>IF(N2543="zákl. přenesená",J2543,0)</f>
        <v>0</v>
      </c>
      <c r="BH2543" s="209">
        <f>IF(N2543="sníž. přenesená",J2543,0)</f>
        <v>0</v>
      </c>
      <c r="BI2543" s="209">
        <f>IF(N2543="nulová",J2543,0)</f>
        <v>0</v>
      </c>
      <c r="BJ2543" s="11" t="s">
        <v>84</v>
      </c>
      <c r="BK2543" s="209">
        <f>ROUND(I2543*H2543,2)</f>
        <v>0</v>
      </c>
      <c r="BL2543" s="11" t="s">
        <v>112</v>
      </c>
      <c r="BM2543" s="208" t="s">
        <v>4362</v>
      </c>
    </row>
    <row r="2544" s="2" customFormat="1">
      <c r="A2544" s="32"/>
      <c r="B2544" s="33"/>
      <c r="C2544" s="34"/>
      <c r="D2544" s="210" t="s">
        <v>115</v>
      </c>
      <c r="E2544" s="34"/>
      <c r="F2544" s="211" t="s">
        <v>4363</v>
      </c>
      <c r="G2544" s="34"/>
      <c r="H2544" s="34"/>
      <c r="I2544" s="134"/>
      <c r="J2544" s="34"/>
      <c r="K2544" s="34"/>
      <c r="L2544" s="38"/>
      <c r="M2544" s="212"/>
      <c r="N2544" s="213"/>
      <c r="O2544" s="85"/>
      <c r="P2544" s="85"/>
      <c r="Q2544" s="85"/>
      <c r="R2544" s="85"/>
      <c r="S2544" s="85"/>
      <c r="T2544" s="86"/>
      <c r="U2544" s="32"/>
      <c r="V2544" s="32"/>
      <c r="W2544" s="32"/>
      <c r="X2544" s="32"/>
      <c r="Y2544" s="32"/>
      <c r="Z2544" s="32"/>
      <c r="AA2544" s="32"/>
      <c r="AB2544" s="32"/>
      <c r="AC2544" s="32"/>
      <c r="AD2544" s="32"/>
      <c r="AE2544" s="32"/>
      <c r="AT2544" s="11" t="s">
        <v>115</v>
      </c>
      <c r="AU2544" s="11" t="s">
        <v>76</v>
      </c>
    </row>
    <row r="2545" s="2" customFormat="1">
      <c r="A2545" s="32"/>
      <c r="B2545" s="33"/>
      <c r="C2545" s="34"/>
      <c r="D2545" s="210" t="s">
        <v>117</v>
      </c>
      <c r="E2545" s="34"/>
      <c r="F2545" s="214" t="s">
        <v>4358</v>
      </c>
      <c r="G2545" s="34"/>
      <c r="H2545" s="34"/>
      <c r="I2545" s="134"/>
      <c r="J2545" s="34"/>
      <c r="K2545" s="34"/>
      <c r="L2545" s="38"/>
      <c r="M2545" s="212"/>
      <c r="N2545" s="213"/>
      <c r="O2545" s="85"/>
      <c r="P2545" s="85"/>
      <c r="Q2545" s="85"/>
      <c r="R2545" s="85"/>
      <c r="S2545" s="85"/>
      <c r="T2545" s="86"/>
      <c r="U2545" s="32"/>
      <c r="V2545" s="32"/>
      <c r="W2545" s="32"/>
      <c r="X2545" s="32"/>
      <c r="Y2545" s="32"/>
      <c r="Z2545" s="32"/>
      <c r="AA2545" s="32"/>
      <c r="AB2545" s="32"/>
      <c r="AC2545" s="32"/>
      <c r="AD2545" s="32"/>
      <c r="AE2545" s="32"/>
      <c r="AT2545" s="11" t="s">
        <v>117</v>
      </c>
      <c r="AU2545" s="11" t="s">
        <v>76</v>
      </c>
    </row>
    <row r="2546" s="2" customFormat="1" ht="16.5" customHeight="1">
      <c r="A2546" s="32"/>
      <c r="B2546" s="33"/>
      <c r="C2546" s="196" t="s">
        <v>4364</v>
      </c>
      <c r="D2546" s="196" t="s">
        <v>108</v>
      </c>
      <c r="E2546" s="197" t="s">
        <v>4365</v>
      </c>
      <c r="F2546" s="198" t="s">
        <v>4366</v>
      </c>
      <c r="G2546" s="199" t="s">
        <v>170</v>
      </c>
      <c r="H2546" s="200">
        <v>50</v>
      </c>
      <c r="I2546" s="201"/>
      <c r="J2546" s="202">
        <f>ROUND(I2546*H2546,2)</f>
        <v>0</v>
      </c>
      <c r="K2546" s="203"/>
      <c r="L2546" s="38"/>
      <c r="M2546" s="204" t="s">
        <v>1</v>
      </c>
      <c r="N2546" s="205" t="s">
        <v>41</v>
      </c>
      <c r="O2546" s="85"/>
      <c r="P2546" s="206">
        <f>O2546*H2546</f>
        <v>0</v>
      </c>
      <c r="Q2546" s="206">
        <v>0</v>
      </c>
      <c r="R2546" s="206">
        <f>Q2546*H2546</f>
        <v>0</v>
      </c>
      <c r="S2546" s="206">
        <v>0</v>
      </c>
      <c r="T2546" s="207">
        <f>S2546*H2546</f>
        <v>0</v>
      </c>
      <c r="U2546" s="32"/>
      <c r="V2546" s="32"/>
      <c r="W2546" s="32"/>
      <c r="X2546" s="32"/>
      <c r="Y2546" s="32"/>
      <c r="Z2546" s="32"/>
      <c r="AA2546" s="32"/>
      <c r="AB2546" s="32"/>
      <c r="AC2546" s="32"/>
      <c r="AD2546" s="32"/>
      <c r="AE2546" s="32"/>
      <c r="AR2546" s="208" t="s">
        <v>112</v>
      </c>
      <c r="AT2546" s="208" t="s">
        <v>108</v>
      </c>
      <c r="AU2546" s="208" t="s">
        <v>76</v>
      </c>
      <c r="AY2546" s="11" t="s">
        <v>113</v>
      </c>
      <c r="BE2546" s="209">
        <f>IF(N2546="základní",J2546,0)</f>
        <v>0</v>
      </c>
      <c r="BF2546" s="209">
        <f>IF(N2546="snížená",J2546,0)</f>
        <v>0</v>
      </c>
      <c r="BG2546" s="209">
        <f>IF(N2546="zákl. přenesená",J2546,0)</f>
        <v>0</v>
      </c>
      <c r="BH2546" s="209">
        <f>IF(N2546="sníž. přenesená",J2546,0)</f>
        <v>0</v>
      </c>
      <c r="BI2546" s="209">
        <f>IF(N2546="nulová",J2546,0)</f>
        <v>0</v>
      </c>
      <c r="BJ2546" s="11" t="s">
        <v>84</v>
      </c>
      <c r="BK2546" s="209">
        <f>ROUND(I2546*H2546,2)</f>
        <v>0</v>
      </c>
      <c r="BL2546" s="11" t="s">
        <v>112</v>
      </c>
      <c r="BM2546" s="208" t="s">
        <v>4367</v>
      </c>
    </row>
    <row r="2547" s="2" customFormat="1">
      <c r="A2547" s="32"/>
      <c r="B2547" s="33"/>
      <c r="C2547" s="34"/>
      <c r="D2547" s="210" t="s">
        <v>115</v>
      </c>
      <c r="E2547" s="34"/>
      <c r="F2547" s="211" t="s">
        <v>4368</v>
      </c>
      <c r="G2547" s="34"/>
      <c r="H2547" s="34"/>
      <c r="I2547" s="134"/>
      <c r="J2547" s="34"/>
      <c r="K2547" s="34"/>
      <c r="L2547" s="38"/>
      <c r="M2547" s="212"/>
      <c r="N2547" s="213"/>
      <c r="O2547" s="85"/>
      <c r="P2547" s="85"/>
      <c r="Q2547" s="85"/>
      <c r="R2547" s="85"/>
      <c r="S2547" s="85"/>
      <c r="T2547" s="86"/>
      <c r="U2547" s="32"/>
      <c r="V2547" s="32"/>
      <c r="W2547" s="32"/>
      <c r="X2547" s="32"/>
      <c r="Y2547" s="32"/>
      <c r="Z2547" s="32"/>
      <c r="AA2547" s="32"/>
      <c r="AB2547" s="32"/>
      <c r="AC2547" s="32"/>
      <c r="AD2547" s="32"/>
      <c r="AE2547" s="32"/>
      <c r="AT2547" s="11" t="s">
        <v>115</v>
      </c>
      <c r="AU2547" s="11" t="s">
        <v>76</v>
      </c>
    </row>
    <row r="2548" s="2" customFormat="1">
      <c r="A2548" s="32"/>
      <c r="B2548" s="33"/>
      <c r="C2548" s="34"/>
      <c r="D2548" s="210" t="s">
        <v>117</v>
      </c>
      <c r="E2548" s="34"/>
      <c r="F2548" s="214" t="s">
        <v>4358</v>
      </c>
      <c r="G2548" s="34"/>
      <c r="H2548" s="34"/>
      <c r="I2548" s="134"/>
      <c r="J2548" s="34"/>
      <c r="K2548" s="34"/>
      <c r="L2548" s="38"/>
      <c r="M2548" s="212"/>
      <c r="N2548" s="213"/>
      <c r="O2548" s="85"/>
      <c r="P2548" s="85"/>
      <c r="Q2548" s="85"/>
      <c r="R2548" s="85"/>
      <c r="S2548" s="85"/>
      <c r="T2548" s="86"/>
      <c r="U2548" s="32"/>
      <c r="V2548" s="32"/>
      <c r="W2548" s="32"/>
      <c r="X2548" s="32"/>
      <c r="Y2548" s="32"/>
      <c r="Z2548" s="32"/>
      <c r="AA2548" s="32"/>
      <c r="AB2548" s="32"/>
      <c r="AC2548" s="32"/>
      <c r="AD2548" s="32"/>
      <c r="AE2548" s="32"/>
      <c r="AT2548" s="11" t="s">
        <v>117</v>
      </c>
      <c r="AU2548" s="11" t="s">
        <v>76</v>
      </c>
    </row>
    <row r="2549" s="2" customFormat="1" ht="16.5" customHeight="1">
      <c r="A2549" s="32"/>
      <c r="B2549" s="33"/>
      <c r="C2549" s="196" t="s">
        <v>4369</v>
      </c>
      <c r="D2549" s="196" t="s">
        <v>108</v>
      </c>
      <c r="E2549" s="197" t="s">
        <v>4370</v>
      </c>
      <c r="F2549" s="198" t="s">
        <v>4371</v>
      </c>
      <c r="G2549" s="199" t="s">
        <v>170</v>
      </c>
      <c r="H2549" s="200">
        <v>10</v>
      </c>
      <c r="I2549" s="201"/>
      <c r="J2549" s="202">
        <f>ROUND(I2549*H2549,2)</f>
        <v>0</v>
      </c>
      <c r="K2549" s="203"/>
      <c r="L2549" s="38"/>
      <c r="M2549" s="204" t="s">
        <v>1</v>
      </c>
      <c r="N2549" s="205" t="s">
        <v>41</v>
      </c>
      <c r="O2549" s="85"/>
      <c r="P2549" s="206">
        <f>O2549*H2549</f>
        <v>0</v>
      </c>
      <c r="Q2549" s="206">
        <v>0</v>
      </c>
      <c r="R2549" s="206">
        <f>Q2549*H2549</f>
        <v>0</v>
      </c>
      <c r="S2549" s="206">
        <v>0</v>
      </c>
      <c r="T2549" s="207">
        <f>S2549*H2549</f>
        <v>0</v>
      </c>
      <c r="U2549" s="32"/>
      <c r="V2549" s="32"/>
      <c r="W2549" s="32"/>
      <c r="X2549" s="32"/>
      <c r="Y2549" s="32"/>
      <c r="Z2549" s="32"/>
      <c r="AA2549" s="32"/>
      <c r="AB2549" s="32"/>
      <c r="AC2549" s="32"/>
      <c r="AD2549" s="32"/>
      <c r="AE2549" s="32"/>
      <c r="AR2549" s="208" t="s">
        <v>112</v>
      </c>
      <c r="AT2549" s="208" t="s">
        <v>108</v>
      </c>
      <c r="AU2549" s="208" t="s">
        <v>76</v>
      </c>
      <c r="AY2549" s="11" t="s">
        <v>113</v>
      </c>
      <c r="BE2549" s="209">
        <f>IF(N2549="základní",J2549,0)</f>
        <v>0</v>
      </c>
      <c r="BF2549" s="209">
        <f>IF(N2549="snížená",J2549,0)</f>
        <v>0</v>
      </c>
      <c r="BG2549" s="209">
        <f>IF(N2549="zákl. přenesená",J2549,0)</f>
        <v>0</v>
      </c>
      <c r="BH2549" s="209">
        <f>IF(N2549="sníž. přenesená",J2549,0)</f>
        <v>0</v>
      </c>
      <c r="BI2549" s="209">
        <f>IF(N2549="nulová",J2549,0)</f>
        <v>0</v>
      </c>
      <c r="BJ2549" s="11" t="s">
        <v>84</v>
      </c>
      <c r="BK2549" s="209">
        <f>ROUND(I2549*H2549,2)</f>
        <v>0</v>
      </c>
      <c r="BL2549" s="11" t="s">
        <v>112</v>
      </c>
      <c r="BM2549" s="208" t="s">
        <v>4372</v>
      </c>
    </row>
    <row r="2550" s="2" customFormat="1">
      <c r="A2550" s="32"/>
      <c r="B2550" s="33"/>
      <c r="C2550" s="34"/>
      <c r="D2550" s="210" t="s">
        <v>115</v>
      </c>
      <c r="E2550" s="34"/>
      <c r="F2550" s="211" t="s">
        <v>4373</v>
      </c>
      <c r="G2550" s="34"/>
      <c r="H2550" s="34"/>
      <c r="I2550" s="134"/>
      <c r="J2550" s="34"/>
      <c r="K2550" s="34"/>
      <c r="L2550" s="38"/>
      <c r="M2550" s="212"/>
      <c r="N2550" s="213"/>
      <c r="O2550" s="85"/>
      <c r="P2550" s="85"/>
      <c r="Q2550" s="85"/>
      <c r="R2550" s="85"/>
      <c r="S2550" s="85"/>
      <c r="T2550" s="86"/>
      <c r="U2550" s="32"/>
      <c r="V2550" s="32"/>
      <c r="W2550" s="32"/>
      <c r="X2550" s="32"/>
      <c r="Y2550" s="32"/>
      <c r="Z2550" s="32"/>
      <c r="AA2550" s="32"/>
      <c r="AB2550" s="32"/>
      <c r="AC2550" s="32"/>
      <c r="AD2550" s="32"/>
      <c r="AE2550" s="32"/>
      <c r="AT2550" s="11" t="s">
        <v>115</v>
      </c>
      <c r="AU2550" s="11" t="s">
        <v>76</v>
      </c>
    </row>
    <row r="2551" s="2" customFormat="1">
      <c r="A2551" s="32"/>
      <c r="B2551" s="33"/>
      <c r="C2551" s="34"/>
      <c r="D2551" s="210" t="s">
        <v>117</v>
      </c>
      <c r="E2551" s="34"/>
      <c r="F2551" s="214" t="s">
        <v>4374</v>
      </c>
      <c r="G2551" s="34"/>
      <c r="H2551" s="34"/>
      <c r="I2551" s="134"/>
      <c r="J2551" s="34"/>
      <c r="K2551" s="34"/>
      <c r="L2551" s="38"/>
      <c r="M2551" s="212"/>
      <c r="N2551" s="213"/>
      <c r="O2551" s="85"/>
      <c r="P2551" s="85"/>
      <c r="Q2551" s="85"/>
      <c r="R2551" s="85"/>
      <c r="S2551" s="85"/>
      <c r="T2551" s="86"/>
      <c r="U2551" s="32"/>
      <c r="V2551" s="32"/>
      <c r="W2551" s="32"/>
      <c r="X2551" s="32"/>
      <c r="Y2551" s="32"/>
      <c r="Z2551" s="32"/>
      <c r="AA2551" s="32"/>
      <c r="AB2551" s="32"/>
      <c r="AC2551" s="32"/>
      <c r="AD2551" s="32"/>
      <c r="AE2551" s="32"/>
      <c r="AT2551" s="11" t="s">
        <v>117</v>
      </c>
      <c r="AU2551" s="11" t="s">
        <v>76</v>
      </c>
    </row>
    <row r="2552" s="2" customFormat="1" ht="16.5" customHeight="1">
      <c r="A2552" s="32"/>
      <c r="B2552" s="33"/>
      <c r="C2552" s="196" t="s">
        <v>4375</v>
      </c>
      <c r="D2552" s="196" t="s">
        <v>108</v>
      </c>
      <c r="E2552" s="197" t="s">
        <v>4376</v>
      </c>
      <c r="F2552" s="198" t="s">
        <v>4377</v>
      </c>
      <c r="G2552" s="199" t="s">
        <v>170</v>
      </c>
      <c r="H2552" s="200">
        <v>20</v>
      </c>
      <c r="I2552" s="201"/>
      <c r="J2552" s="202">
        <f>ROUND(I2552*H2552,2)</f>
        <v>0</v>
      </c>
      <c r="K2552" s="203"/>
      <c r="L2552" s="38"/>
      <c r="M2552" s="204" t="s">
        <v>1</v>
      </c>
      <c r="N2552" s="205" t="s">
        <v>41</v>
      </c>
      <c r="O2552" s="85"/>
      <c r="P2552" s="206">
        <f>O2552*H2552</f>
        <v>0</v>
      </c>
      <c r="Q2552" s="206">
        <v>0</v>
      </c>
      <c r="R2552" s="206">
        <f>Q2552*H2552</f>
        <v>0</v>
      </c>
      <c r="S2552" s="206">
        <v>0</v>
      </c>
      <c r="T2552" s="207">
        <f>S2552*H2552</f>
        <v>0</v>
      </c>
      <c r="U2552" s="32"/>
      <c r="V2552" s="32"/>
      <c r="W2552" s="32"/>
      <c r="X2552" s="32"/>
      <c r="Y2552" s="32"/>
      <c r="Z2552" s="32"/>
      <c r="AA2552" s="32"/>
      <c r="AB2552" s="32"/>
      <c r="AC2552" s="32"/>
      <c r="AD2552" s="32"/>
      <c r="AE2552" s="32"/>
      <c r="AR2552" s="208" t="s">
        <v>112</v>
      </c>
      <c r="AT2552" s="208" t="s">
        <v>108</v>
      </c>
      <c r="AU2552" s="208" t="s">
        <v>76</v>
      </c>
      <c r="AY2552" s="11" t="s">
        <v>113</v>
      </c>
      <c r="BE2552" s="209">
        <f>IF(N2552="základní",J2552,0)</f>
        <v>0</v>
      </c>
      <c r="BF2552" s="209">
        <f>IF(N2552="snížená",J2552,0)</f>
        <v>0</v>
      </c>
      <c r="BG2552" s="209">
        <f>IF(N2552="zákl. přenesená",J2552,0)</f>
        <v>0</v>
      </c>
      <c r="BH2552" s="209">
        <f>IF(N2552="sníž. přenesená",J2552,0)</f>
        <v>0</v>
      </c>
      <c r="BI2552" s="209">
        <f>IF(N2552="nulová",J2552,0)</f>
        <v>0</v>
      </c>
      <c r="BJ2552" s="11" t="s">
        <v>84</v>
      </c>
      <c r="BK2552" s="209">
        <f>ROUND(I2552*H2552,2)</f>
        <v>0</v>
      </c>
      <c r="BL2552" s="11" t="s">
        <v>112</v>
      </c>
      <c r="BM2552" s="208" t="s">
        <v>4378</v>
      </c>
    </row>
    <row r="2553" s="2" customFormat="1">
      <c r="A2553" s="32"/>
      <c r="B2553" s="33"/>
      <c r="C2553" s="34"/>
      <c r="D2553" s="210" t="s">
        <v>115</v>
      </c>
      <c r="E2553" s="34"/>
      <c r="F2553" s="211" t="s">
        <v>4379</v>
      </c>
      <c r="G2553" s="34"/>
      <c r="H2553" s="34"/>
      <c r="I2553" s="134"/>
      <c r="J2553" s="34"/>
      <c r="K2553" s="34"/>
      <c r="L2553" s="38"/>
      <c r="M2553" s="212"/>
      <c r="N2553" s="213"/>
      <c r="O2553" s="85"/>
      <c r="P2553" s="85"/>
      <c r="Q2553" s="85"/>
      <c r="R2553" s="85"/>
      <c r="S2553" s="85"/>
      <c r="T2553" s="86"/>
      <c r="U2553" s="32"/>
      <c r="V2553" s="32"/>
      <c r="W2553" s="32"/>
      <c r="X2553" s="32"/>
      <c r="Y2553" s="32"/>
      <c r="Z2553" s="32"/>
      <c r="AA2553" s="32"/>
      <c r="AB2553" s="32"/>
      <c r="AC2553" s="32"/>
      <c r="AD2553" s="32"/>
      <c r="AE2553" s="32"/>
      <c r="AT2553" s="11" t="s">
        <v>115</v>
      </c>
      <c r="AU2553" s="11" t="s">
        <v>76</v>
      </c>
    </row>
    <row r="2554" s="2" customFormat="1">
      <c r="A2554" s="32"/>
      <c r="B2554" s="33"/>
      <c r="C2554" s="34"/>
      <c r="D2554" s="210" t="s">
        <v>117</v>
      </c>
      <c r="E2554" s="34"/>
      <c r="F2554" s="214" t="s">
        <v>4374</v>
      </c>
      <c r="G2554" s="34"/>
      <c r="H2554" s="34"/>
      <c r="I2554" s="134"/>
      <c r="J2554" s="34"/>
      <c r="K2554" s="34"/>
      <c r="L2554" s="38"/>
      <c r="M2554" s="212"/>
      <c r="N2554" s="213"/>
      <c r="O2554" s="85"/>
      <c r="P2554" s="85"/>
      <c r="Q2554" s="85"/>
      <c r="R2554" s="85"/>
      <c r="S2554" s="85"/>
      <c r="T2554" s="86"/>
      <c r="U2554" s="32"/>
      <c r="V2554" s="32"/>
      <c r="W2554" s="32"/>
      <c r="X2554" s="32"/>
      <c r="Y2554" s="32"/>
      <c r="Z2554" s="32"/>
      <c r="AA2554" s="32"/>
      <c r="AB2554" s="32"/>
      <c r="AC2554" s="32"/>
      <c r="AD2554" s="32"/>
      <c r="AE2554" s="32"/>
      <c r="AT2554" s="11" t="s">
        <v>117</v>
      </c>
      <c r="AU2554" s="11" t="s">
        <v>76</v>
      </c>
    </row>
    <row r="2555" s="2" customFormat="1" ht="16.5" customHeight="1">
      <c r="A2555" s="32"/>
      <c r="B2555" s="33"/>
      <c r="C2555" s="196" t="s">
        <v>4380</v>
      </c>
      <c r="D2555" s="196" t="s">
        <v>108</v>
      </c>
      <c r="E2555" s="197" t="s">
        <v>4381</v>
      </c>
      <c r="F2555" s="198" t="s">
        <v>4382</v>
      </c>
      <c r="G2555" s="199" t="s">
        <v>571</v>
      </c>
      <c r="H2555" s="200">
        <v>50</v>
      </c>
      <c r="I2555" s="201"/>
      <c r="J2555" s="202">
        <f>ROUND(I2555*H2555,2)</f>
        <v>0</v>
      </c>
      <c r="K2555" s="203"/>
      <c r="L2555" s="38"/>
      <c r="M2555" s="204" t="s">
        <v>1</v>
      </c>
      <c r="N2555" s="205" t="s">
        <v>41</v>
      </c>
      <c r="O2555" s="85"/>
      <c r="P2555" s="206">
        <f>O2555*H2555</f>
        <v>0</v>
      </c>
      <c r="Q2555" s="206">
        <v>0</v>
      </c>
      <c r="R2555" s="206">
        <f>Q2555*H2555</f>
        <v>0</v>
      </c>
      <c r="S2555" s="206">
        <v>0</v>
      </c>
      <c r="T2555" s="207">
        <f>S2555*H2555</f>
        <v>0</v>
      </c>
      <c r="U2555" s="32"/>
      <c r="V2555" s="32"/>
      <c r="W2555" s="32"/>
      <c r="X2555" s="32"/>
      <c r="Y2555" s="32"/>
      <c r="Z2555" s="32"/>
      <c r="AA2555" s="32"/>
      <c r="AB2555" s="32"/>
      <c r="AC2555" s="32"/>
      <c r="AD2555" s="32"/>
      <c r="AE2555" s="32"/>
      <c r="AR2555" s="208" t="s">
        <v>112</v>
      </c>
      <c r="AT2555" s="208" t="s">
        <v>108</v>
      </c>
      <c r="AU2555" s="208" t="s">
        <v>76</v>
      </c>
      <c r="AY2555" s="11" t="s">
        <v>113</v>
      </c>
      <c r="BE2555" s="209">
        <f>IF(N2555="základní",J2555,0)</f>
        <v>0</v>
      </c>
      <c r="BF2555" s="209">
        <f>IF(N2555="snížená",J2555,0)</f>
        <v>0</v>
      </c>
      <c r="BG2555" s="209">
        <f>IF(N2555="zákl. přenesená",J2555,0)</f>
        <v>0</v>
      </c>
      <c r="BH2555" s="209">
        <f>IF(N2555="sníž. přenesená",J2555,0)</f>
        <v>0</v>
      </c>
      <c r="BI2555" s="209">
        <f>IF(N2555="nulová",J2555,0)</f>
        <v>0</v>
      </c>
      <c r="BJ2555" s="11" t="s">
        <v>84</v>
      </c>
      <c r="BK2555" s="209">
        <f>ROUND(I2555*H2555,2)</f>
        <v>0</v>
      </c>
      <c r="BL2555" s="11" t="s">
        <v>112</v>
      </c>
      <c r="BM2555" s="208" t="s">
        <v>4383</v>
      </c>
    </row>
    <row r="2556" s="2" customFormat="1">
      <c r="A2556" s="32"/>
      <c r="B2556" s="33"/>
      <c r="C2556" s="34"/>
      <c r="D2556" s="210" t="s">
        <v>115</v>
      </c>
      <c r="E2556" s="34"/>
      <c r="F2556" s="211" t="s">
        <v>4384</v>
      </c>
      <c r="G2556" s="34"/>
      <c r="H2556" s="34"/>
      <c r="I2556" s="134"/>
      <c r="J2556" s="34"/>
      <c r="K2556" s="34"/>
      <c r="L2556" s="38"/>
      <c r="M2556" s="212"/>
      <c r="N2556" s="213"/>
      <c r="O2556" s="85"/>
      <c r="P2556" s="85"/>
      <c r="Q2556" s="85"/>
      <c r="R2556" s="85"/>
      <c r="S2556" s="85"/>
      <c r="T2556" s="86"/>
      <c r="U2556" s="32"/>
      <c r="V2556" s="32"/>
      <c r="W2556" s="32"/>
      <c r="X2556" s="32"/>
      <c r="Y2556" s="32"/>
      <c r="Z2556" s="32"/>
      <c r="AA2556" s="32"/>
      <c r="AB2556" s="32"/>
      <c r="AC2556" s="32"/>
      <c r="AD2556" s="32"/>
      <c r="AE2556" s="32"/>
      <c r="AT2556" s="11" t="s">
        <v>115</v>
      </c>
      <c r="AU2556" s="11" t="s">
        <v>76</v>
      </c>
    </row>
    <row r="2557" s="2" customFormat="1">
      <c r="A2557" s="32"/>
      <c r="B2557" s="33"/>
      <c r="C2557" s="34"/>
      <c r="D2557" s="210" t="s">
        <v>117</v>
      </c>
      <c r="E2557" s="34"/>
      <c r="F2557" s="214" t="s">
        <v>4374</v>
      </c>
      <c r="G2557" s="34"/>
      <c r="H2557" s="34"/>
      <c r="I2557" s="134"/>
      <c r="J2557" s="34"/>
      <c r="K2557" s="34"/>
      <c r="L2557" s="38"/>
      <c r="M2557" s="212"/>
      <c r="N2557" s="213"/>
      <c r="O2557" s="85"/>
      <c r="P2557" s="85"/>
      <c r="Q2557" s="85"/>
      <c r="R2557" s="85"/>
      <c r="S2557" s="85"/>
      <c r="T2557" s="86"/>
      <c r="U2557" s="32"/>
      <c r="V2557" s="32"/>
      <c r="W2557" s="32"/>
      <c r="X2557" s="32"/>
      <c r="Y2557" s="32"/>
      <c r="Z2557" s="32"/>
      <c r="AA2557" s="32"/>
      <c r="AB2557" s="32"/>
      <c r="AC2557" s="32"/>
      <c r="AD2557" s="32"/>
      <c r="AE2557" s="32"/>
      <c r="AT2557" s="11" t="s">
        <v>117</v>
      </c>
      <c r="AU2557" s="11" t="s">
        <v>76</v>
      </c>
    </row>
    <row r="2558" s="2" customFormat="1" ht="16.5" customHeight="1">
      <c r="A2558" s="32"/>
      <c r="B2558" s="33"/>
      <c r="C2558" s="196" t="s">
        <v>4385</v>
      </c>
      <c r="D2558" s="196" t="s">
        <v>108</v>
      </c>
      <c r="E2558" s="197" t="s">
        <v>4386</v>
      </c>
      <c r="F2558" s="198" t="s">
        <v>4387</v>
      </c>
      <c r="G2558" s="199" t="s">
        <v>170</v>
      </c>
      <c r="H2558" s="200">
        <v>10</v>
      </c>
      <c r="I2558" s="201"/>
      <c r="J2558" s="202">
        <f>ROUND(I2558*H2558,2)</f>
        <v>0</v>
      </c>
      <c r="K2558" s="203"/>
      <c r="L2558" s="38"/>
      <c r="M2558" s="204" t="s">
        <v>1</v>
      </c>
      <c r="N2558" s="205" t="s">
        <v>41</v>
      </c>
      <c r="O2558" s="85"/>
      <c r="P2558" s="206">
        <f>O2558*H2558</f>
        <v>0</v>
      </c>
      <c r="Q2558" s="206">
        <v>0</v>
      </c>
      <c r="R2558" s="206">
        <f>Q2558*H2558</f>
        <v>0</v>
      </c>
      <c r="S2558" s="206">
        <v>0</v>
      </c>
      <c r="T2558" s="207">
        <f>S2558*H2558</f>
        <v>0</v>
      </c>
      <c r="U2558" s="32"/>
      <c r="V2558" s="32"/>
      <c r="W2558" s="32"/>
      <c r="X2558" s="32"/>
      <c r="Y2558" s="32"/>
      <c r="Z2558" s="32"/>
      <c r="AA2558" s="32"/>
      <c r="AB2558" s="32"/>
      <c r="AC2558" s="32"/>
      <c r="AD2558" s="32"/>
      <c r="AE2558" s="32"/>
      <c r="AR2558" s="208" t="s">
        <v>112</v>
      </c>
      <c r="AT2558" s="208" t="s">
        <v>108</v>
      </c>
      <c r="AU2558" s="208" t="s">
        <v>76</v>
      </c>
      <c r="AY2558" s="11" t="s">
        <v>113</v>
      </c>
      <c r="BE2558" s="209">
        <f>IF(N2558="základní",J2558,0)</f>
        <v>0</v>
      </c>
      <c r="BF2558" s="209">
        <f>IF(N2558="snížená",J2558,0)</f>
        <v>0</v>
      </c>
      <c r="BG2558" s="209">
        <f>IF(N2558="zákl. přenesená",J2558,0)</f>
        <v>0</v>
      </c>
      <c r="BH2558" s="209">
        <f>IF(N2558="sníž. přenesená",J2558,0)</f>
        <v>0</v>
      </c>
      <c r="BI2558" s="209">
        <f>IF(N2558="nulová",J2558,0)</f>
        <v>0</v>
      </c>
      <c r="BJ2558" s="11" t="s">
        <v>84</v>
      </c>
      <c r="BK2558" s="209">
        <f>ROUND(I2558*H2558,2)</f>
        <v>0</v>
      </c>
      <c r="BL2558" s="11" t="s">
        <v>112</v>
      </c>
      <c r="BM2558" s="208" t="s">
        <v>4388</v>
      </c>
    </row>
    <row r="2559" s="2" customFormat="1">
      <c r="A2559" s="32"/>
      <c r="B2559" s="33"/>
      <c r="C2559" s="34"/>
      <c r="D2559" s="210" t="s">
        <v>115</v>
      </c>
      <c r="E2559" s="34"/>
      <c r="F2559" s="211" t="s">
        <v>4389</v>
      </c>
      <c r="G2559" s="34"/>
      <c r="H2559" s="34"/>
      <c r="I2559" s="134"/>
      <c r="J2559" s="34"/>
      <c r="K2559" s="34"/>
      <c r="L2559" s="38"/>
      <c r="M2559" s="212"/>
      <c r="N2559" s="213"/>
      <c r="O2559" s="85"/>
      <c r="P2559" s="85"/>
      <c r="Q2559" s="85"/>
      <c r="R2559" s="85"/>
      <c r="S2559" s="85"/>
      <c r="T2559" s="86"/>
      <c r="U2559" s="32"/>
      <c r="V2559" s="32"/>
      <c r="W2559" s="32"/>
      <c r="X2559" s="32"/>
      <c r="Y2559" s="32"/>
      <c r="Z2559" s="32"/>
      <c r="AA2559" s="32"/>
      <c r="AB2559" s="32"/>
      <c r="AC2559" s="32"/>
      <c r="AD2559" s="32"/>
      <c r="AE2559" s="32"/>
      <c r="AT2559" s="11" t="s">
        <v>115</v>
      </c>
      <c r="AU2559" s="11" t="s">
        <v>76</v>
      </c>
    </row>
    <row r="2560" s="2" customFormat="1">
      <c r="A2560" s="32"/>
      <c r="B2560" s="33"/>
      <c r="C2560" s="34"/>
      <c r="D2560" s="210" t="s">
        <v>117</v>
      </c>
      <c r="E2560" s="34"/>
      <c r="F2560" s="214" t="s">
        <v>4390</v>
      </c>
      <c r="G2560" s="34"/>
      <c r="H2560" s="34"/>
      <c r="I2560" s="134"/>
      <c r="J2560" s="34"/>
      <c r="K2560" s="34"/>
      <c r="L2560" s="38"/>
      <c r="M2560" s="212"/>
      <c r="N2560" s="213"/>
      <c r="O2560" s="85"/>
      <c r="P2560" s="85"/>
      <c r="Q2560" s="85"/>
      <c r="R2560" s="85"/>
      <c r="S2560" s="85"/>
      <c r="T2560" s="86"/>
      <c r="U2560" s="32"/>
      <c r="V2560" s="32"/>
      <c r="W2560" s="32"/>
      <c r="X2560" s="32"/>
      <c r="Y2560" s="32"/>
      <c r="Z2560" s="32"/>
      <c r="AA2560" s="32"/>
      <c r="AB2560" s="32"/>
      <c r="AC2560" s="32"/>
      <c r="AD2560" s="32"/>
      <c r="AE2560" s="32"/>
      <c r="AT2560" s="11" t="s">
        <v>117</v>
      </c>
      <c r="AU2560" s="11" t="s">
        <v>76</v>
      </c>
    </row>
    <row r="2561" s="2" customFormat="1" ht="16.5" customHeight="1">
      <c r="A2561" s="32"/>
      <c r="B2561" s="33"/>
      <c r="C2561" s="196" t="s">
        <v>4391</v>
      </c>
      <c r="D2561" s="196" t="s">
        <v>108</v>
      </c>
      <c r="E2561" s="197" t="s">
        <v>4392</v>
      </c>
      <c r="F2561" s="198" t="s">
        <v>4393</v>
      </c>
      <c r="G2561" s="199" t="s">
        <v>170</v>
      </c>
      <c r="H2561" s="200">
        <v>20</v>
      </c>
      <c r="I2561" s="201"/>
      <c r="J2561" s="202">
        <f>ROUND(I2561*H2561,2)</f>
        <v>0</v>
      </c>
      <c r="K2561" s="203"/>
      <c r="L2561" s="38"/>
      <c r="M2561" s="204" t="s">
        <v>1</v>
      </c>
      <c r="N2561" s="205" t="s">
        <v>41</v>
      </c>
      <c r="O2561" s="85"/>
      <c r="P2561" s="206">
        <f>O2561*H2561</f>
        <v>0</v>
      </c>
      <c r="Q2561" s="206">
        <v>0</v>
      </c>
      <c r="R2561" s="206">
        <f>Q2561*H2561</f>
        <v>0</v>
      </c>
      <c r="S2561" s="206">
        <v>0</v>
      </c>
      <c r="T2561" s="207">
        <f>S2561*H2561</f>
        <v>0</v>
      </c>
      <c r="U2561" s="32"/>
      <c r="V2561" s="32"/>
      <c r="W2561" s="32"/>
      <c r="X2561" s="32"/>
      <c r="Y2561" s="32"/>
      <c r="Z2561" s="32"/>
      <c r="AA2561" s="32"/>
      <c r="AB2561" s="32"/>
      <c r="AC2561" s="32"/>
      <c r="AD2561" s="32"/>
      <c r="AE2561" s="32"/>
      <c r="AR2561" s="208" t="s">
        <v>112</v>
      </c>
      <c r="AT2561" s="208" t="s">
        <v>108</v>
      </c>
      <c r="AU2561" s="208" t="s">
        <v>76</v>
      </c>
      <c r="AY2561" s="11" t="s">
        <v>113</v>
      </c>
      <c r="BE2561" s="209">
        <f>IF(N2561="základní",J2561,0)</f>
        <v>0</v>
      </c>
      <c r="BF2561" s="209">
        <f>IF(N2561="snížená",J2561,0)</f>
        <v>0</v>
      </c>
      <c r="BG2561" s="209">
        <f>IF(N2561="zákl. přenesená",J2561,0)</f>
        <v>0</v>
      </c>
      <c r="BH2561" s="209">
        <f>IF(N2561="sníž. přenesená",J2561,0)</f>
        <v>0</v>
      </c>
      <c r="BI2561" s="209">
        <f>IF(N2561="nulová",J2561,0)</f>
        <v>0</v>
      </c>
      <c r="BJ2561" s="11" t="s">
        <v>84</v>
      </c>
      <c r="BK2561" s="209">
        <f>ROUND(I2561*H2561,2)</f>
        <v>0</v>
      </c>
      <c r="BL2561" s="11" t="s">
        <v>112</v>
      </c>
      <c r="BM2561" s="208" t="s">
        <v>4394</v>
      </c>
    </row>
    <row r="2562" s="2" customFormat="1">
      <c r="A2562" s="32"/>
      <c r="B2562" s="33"/>
      <c r="C2562" s="34"/>
      <c r="D2562" s="210" t="s">
        <v>115</v>
      </c>
      <c r="E2562" s="34"/>
      <c r="F2562" s="211" t="s">
        <v>4395</v>
      </c>
      <c r="G2562" s="34"/>
      <c r="H2562" s="34"/>
      <c r="I2562" s="134"/>
      <c r="J2562" s="34"/>
      <c r="K2562" s="34"/>
      <c r="L2562" s="38"/>
      <c r="M2562" s="212"/>
      <c r="N2562" s="213"/>
      <c r="O2562" s="85"/>
      <c r="P2562" s="85"/>
      <c r="Q2562" s="85"/>
      <c r="R2562" s="85"/>
      <c r="S2562" s="85"/>
      <c r="T2562" s="86"/>
      <c r="U2562" s="32"/>
      <c r="V2562" s="32"/>
      <c r="W2562" s="32"/>
      <c r="X2562" s="32"/>
      <c r="Y2562" s="32"/>
      <c r="Z2562" s="32"/>
      <c r="AA2562" s="32"/>
      <c r="AB2562" s="32"/>
      <c r="AC2562" s="32"/>
      <c r="AD2562" s="32"/>
      <c r="AE2562" s="32"/>
      <c r="AT2562" s="11" t="s">
        <v>115</v>
      </c>
      <c r="AU2562" s="11" t="s">
        <v>76</v>
      </c>
    </row>
    <row r="2563" s="2" customFormat="1">
      <c r="A2563" s="32"/>
      <c r="B2563" s="33"/>
      <c r="C2563" s="34"/>
      <c r="D2563" s="210" t="s">
        <v>117</v>
      </c>
      <c r="E2563" s="34"/>
      <c r="F2563" s="214" t="s">
        <v>4390</v>
      </c>
      <c r="G2563" s="34"/>
      <c r="H2563" s="34"/>
      <c r="I2563" s="134"/>
      <c r="J2563" s="34"/>
      <c r="K2563" s="34"/>
      <c r="L2563" s="38"/>
      <c r="M2563" s="212"/>
      <c r="N2563" s="213"/>
      <c r="O2563" s="85"/>
      <c r="P2563" s="85"/>
      <c r="Q2563" s="85"/>
      <c r="R2563" s="85"/>
      <c r="S2563" s="85"/>
      <c r="T2563" s="86"/>
      <c r="U2563" s="32"/>
      <c r="V2563" s="32"/>
      <c r="W2563" s="32"/>
      <c r="X2563" s="32"/>
      <c r="Y2563" s="32"/>
      <c r="Z2563" s="32"/>
      <c r="AA2563" s="32"/>
      <c r="AB2563" s="32"/>
      <c r="AC2563" s="32"/>
      <c r="AD2563" s="32"/>
      <c r="AE2563" s="32"/>
      <c r="AT2563" s="11" t="s">
        <v>117</v>
      </c>
      <c r="AU2563" s="11" t="s">
        <v>76</v>
      </c>
    </row>
    <row r="2564" s="2" customFormat="1" ht="16.5" customHeight="1">
      <c r="A2564" s="32"/>
      <c r="B2564" s="33"/>
      <c r="C2564" s="196" t="s">
        <v>4396</v>
      </c>
      <c r="D2564" s="196" t="s">
        <v>108</v>
      </c>
      <c r="E2564" s="197" t="s">
        <v>4397</v>
      </c>
      <c r="F2564" s="198" t="s">
        <v>4398</v>
      </c>
      <c r="G2564" s="199" t="s">
        <v>571</v>
      </c>
      <c r="H2564" s="200">
        <v>50</v>
      </c>
      <c r="I2564" s="201"/>
      <c r="J2564" s="202">
        <f>ROUND(I2564*H2564,2)</f>
        <v>0</v>
      </c>
      <c r="K2564" s="203"/>
      <c r="L2564" s="38"/>
      <c r="M2564" s="204" t="s">
        <v>1</v>
      </c>
      <c r="N2564" s="205" t="s">
        <v>41</v>
      </c>
      <c r="O2564" s="85"/>
      <c r="P2564" s="206">
        <f>O2564*H2564</f>
        <v>0</v>
      </c>
      <c r="Q2564" s="206">
        <v>0</v>
      </c>
      <c r="R2564" s="206">
        <f>Q2564*H2564</f>
        <v>0</v>
      </c>
      <c r="S2564" s="206">
        <v>0</v>
      </c>
      <c r="T2564" s="207">
        <f>S2564*H2564</f>
        <v>0</v>
      </c>
      <c r="U2564" s="32"/>
      <c r="V2564" s="32"/>
      <c r="W2564" s="32"/>
      <c r="X2564" s="32"/>
      <c r="Y2564" s="32"/>
      <c r="Z2564" s="32"/>
      <c r="AA2564" s="32"/>
      <c r="AB2564" s="32"/>
      <c r="AC2564" s="32"/>
      <c r="AD2564" s="32"/>
      <c r="AE2564" s="32"/>
      <c r="AR2564" s="208" t="s">
        <v>112</v>
      </c>
      <c r="AT2564" s="208" t="s">
        <v>108</v>
      </c>
      <c r="AU2564" s="208" t="s">
        <v>76</v>
      </c>
      <c r="AY2564" s="11" t="s">
        <v>113</v>
      </c>
      <c r="BE2564" s="209">
        <f>IF(N2564="základní",J2564,0)</f>
        <v>0</v>
      </c>
      <c r="BF2564" s="209">
        <f>IF(N2564="snížená",J2564,0)</f>
        <v>0</v>
      </c>
      <c r="BG2564" s="209">
        <f>IF(N2564="zákl. přenesená",J2564,0)</f>
        <v>0</v>
      </c>
      <c r="BH2564" s="209">
        <f>IF(N2564="sníž. přenesená",J2564,0)</f>
        <v>0</v>
      </c>
      <c r="BI2564" s="209">
        <f>IF(N2564="nulová",J2564,0)</f>
        <v>0</v>
      </c>
      <c r="BJ2564" s="11" t="s">
        <v>84</v>
      </c>
      <c r="BK2564" s="209">
        <f>ROUND(I2564*H2564,2)</f>
        <v>0</v>
      </c>
      <c r="BL2564" s="11" t="s">
        <v>112</v>
      </c>
      <c r="BM2564" s="208" t="s">
        <v>4399</v>
      </c>
    </row>
    <row r="2565" s="2" customFormat="1">
      <c r="A2565" s="32"/>
      <c r="B2565" s="33"/>
      <c r="C2565" s="34"/>
      <c r="D2565" s="210" t="s">
        <v>115</v>
      </c>
      <c r="E2565" s="34"/>
      <c r="F2565" s="211" t="s">
        <v>4400</v>
      </c>
      <c r="G2565" s="34"/>
      <c r="H2565" s="34"/>
      <c r="I2565" s="134"/>
      <c r="J2565" s="34"/>
      <c r="K2565" s="34"/>
      <c r="L2565" s="38"/>
      <c r="M2565" s="212"/>
      <c r="N2565" s="213"/>
      <c r="O2565" s="85"/>
      <c r="P2565" s="85"/>
      <c r="Q2565" s="85"/>
      <c r="R2565" s="85"/>
      <c r="S2565" s="85"/>
      <c r="T2565" s="86"/>
      <c r="U2565" s="32"/>
      <c r="V2565" s="32"/>
      <c r="W2565" s="32"/>
      <c r="X2565" s="32"/>
      <c r="Y2565" s="32"/>
      <c r="Z2565" s="32"/>
      <c r="AA2565" s="32"/>
      <c r="AB2565" s="32"/>
      <c r="AC2565" s="32"/>
      <c r="AD2565" s="32"/>
      <c r="AE2565" s="32"/>
      <c r="AT2565" s="11" t="s">
        <v>115</v>
      </c>
      <c r="AU2565" s="11" t="s">
        <v>76</v>
      </c>
    </row>
    <row r="2566" s="2" customFormat="1">
      <c r="A2566" s="32"/>
      <c r="B2566" s="33"/>
      <c r="C2566" s="34"/>
      <c r="D2566" s="210" t="s">
        <v>117</v>
      </c>
      <c r="E2566" s="34"/>
      <c r="F2566" s="214" t="s">
        <v>4390</v>
      </c>
      <c r="G2566" s="34"/>
      <c r="H2566" s="34"/>
      <c r="I2566" s="134"/>
      <c r="J2566" s="34"/>
      <c r="K2566" s="34"/>
      <c r="L2566" s="38"/>
      <c r="M2566" s="212"/>
      <c r="N2566" s="213"/>
      <c r="O2566" s="85"/>
      <c r="P2566" s="85"/>
      <c r="Q2566" s="85"/>
      <c r="R2566" s="85"/>
      <c r="S2566" s="85"/>
      <c r="T2566" s="86"/>
      <c r="U2566" s="32"/>
      <c r="V2566" s="32"/>
      <c r="W2566" s="32"/>
      <c r="X2566" s="32"/>
      <c r="Y2566" s="32"/>
      <c r="Z2566" s="32"/>
      <c r="AA2566" s="32"/>
      <c r="AB2566" s="32"/>
      <c r="AC2566" s="32"/>
      <c r="AD2566" s="32"/>
      <c r="AE2566" s="32"/>
      <c r="AT2566" s="11" t="s">
        <v>117</v>
      </c>
      <c r="AU2566" s="11" t="s">
        <v>76</v>
      </c>
    </row>
    <row r="2567" s="2" customFormat="1" ht="16.5" customHeight="1">
      <c r="A2567" s="32"/>
      <c r="B2567" s="33"/>
      <c r="C2567" s="196" t="s">
        <v>4401</v>
      </c>
      <c r="D2567" s="196" t="s">
        <v>108</v>
      </c>
      <c r="E2567" s="197" t="s">
        <v>4402</v>
      </c>
      <c r="F2567" s="198" t="s">
        <v>4403</v>
      </c>
      <c r="G2567" s="199" t="s">
        <v>170</v>
      </c>
      <c r="H2567" s="200">
        <v>10</v>
      </c>
      <c r="I2567" s="201"/>
      <c r="J2567" s="202">
        <f>ROUND(I2567*H2567,2)</f>
        <v>0</v>
      </c>
      <c r="K2567" s="203"/>
      <c r="L2567" s="38"/>
      <c r="M2567" s="204" t="s">
        <v>1</v>
      </c>
      <c r="N2567" s="205" t="s">
        <v>41</v>
      </c>
      <c r="O2567" s="85"/>
      <c r="P2567" s="206">
        <f>O2567*H2567</f>
        <v>0</v>
      </c>
      <c r="Q2567" s="206">
        <v>0</v>
      </c>
      <c r="R2567" s="206">
        <f>Q2567*H2567</f>
        <v>0</v>
      </c>
      <c r="S2567" s="206">
        <v>0</v>
      </c>
      <c r="T2567" s="207">
        <f>S2567*H2567</f>
        <v>0</v>
      </c>
      <c r="U2567" s="32"/>
      <c r="V2567" s="32"/>
      <c r="W2567" s="32"/>
      <c r="X2567" s="32"/>
      <c r="Y2567" s="32"/>
      <c r="Z2567" s="32"/>
      <c r="AA2567" s="32"/>
      <c r="AB2567" s="32"/>
      <c r="AC2567" s="32"/>
      <c r="AD2567" s="32"/>
      <c r="AE2567" s="32"/>
      <c r="AR2567" s="208" t="s">
        <v>112</v>
      </c>
      <c r="AT2567" s="208" t="s">
        <v>108</v>
      </c>
      <c r="AU2567" s="208" t="s">
        <v>76</v>
      </c>
      <c r="AY2567" s="11" t="s">
        <v>113</v>
      </c>
      <c r="BE2567" s="209">
        <f>IF(N2567="základní",J2567,0)</f>
        <v>0</v>
      </c>
      <c r="BF2567" s="209">
        <f>IF(N2567="snížená",J2567,0)</f>
        <v>0</v>
      </c>
      <c r="BG2567" s="209">
        <f>IF(N2567="zákl. přenesená",J2567,0)</f>
        <v>0</v>
      </c>
      <c r="BH2567" s="209">
        <f>IF(N2567="sníž. přenesená",J2567,0)</f>
        <v>0</v>
      </c>
      <c r="BI2567" s="209">
        <f>IF(N2567="nulová",J2567,0)</f>
        <v>0</v>
      </c>
      <c r="BJ2567" s="11" t="s">
        <v>84</v>
      </c>
      <c r="BK2567" s="209">
        <f>ROUND(I2567*H2567,2)</f>
        <v>0</v>
      </c>
      <c r="BL2567" s="11" t="s">
        <v>112</v>
      </c>
      <c r="BM2567" s="208" t="s">
        <v>4404</v>
      </c>
    </row>
    <row r="2568" s="2" customFormat="1">
      <c r="A2568" s="32"/>
      <c r="B2568" s="33"/>
      <c r="C2568" s="34"/>
      <c r="D2568" s="210" t="s">
        <v>115</v>
      </c>
      <c r="E2568" s="34"/>
      <c r="F2568" s="211" t="s">
        <v>4405</v>
      </c>
      <c r="G2568" s="34"/>
      <c r="H2568" s="34"/>
      <c r="I2568" s="134"/>
      <c r="J2568" s="34"/>
      <c r="K2568" s="34"/>
      <c r="L2568" s="38"/>
      <c r="M2568" s="212"/>
      <c r="N2568" s="213"/>
      <c r="O2568" s="85"/>
      <c r="P2568" s="85"/>
      <c r="Q2568" s="85"/>
      <c r="R2568" s="85"/>
      <c r="S2568" s="85"/>
      <c r="T2568" s="86"/>
      <c r="U2568" s="32"/>
      <c r="V2568" s="32"/>
      <c r="W2568" s="32"/>
      <c r="X2568" s="32"/>
      <c r="Y2568" s="32"/>
      <c r="Z2568" s="32"/>
      <c r="AA2568" s="32"/>
      <c r="AB2568" s="32"/>
      <c r="AC2568" s="32"/>
      <c r="AD2568" s="32"/>
      <c r="AE2568" s="32"/>
      <c r="AT2568" s="11" t="s">
        <v>115</v>
      </c>
      <c r="AU2568" s="11" t="s">
        <v>76</v>
      </c>
    </row>
    <row r="2569" s="2" customFormat="1">
      <c r="A2569" s="32"/>
      <c r="B2569" s="33"/>
      <c r="C2569" s="34"/>
      <c r="D2569" s="210" t="s">
        <v>117</v>
      </c>
      <c r="E2569" s="34"/>
      <c r="F2569" s="214" t="s">
        <v>4390</v>
      </c>
      <c r="G2569" s="34"/>
      <c r="H2569" s="34"/>
      <c r="I2569" s="134"/>
      <c r="J2569" s="34"/>
      <c r="K2569" s="34"/>
      <c r="L2569" s="38"/>
      <c r="M2569" s="212"/>
      <c r="N2569" s="213"/>
      <c r="O2569" s="85"/>
      <c r="P2569" s="85"/>
      <c r="Q2569" s="85"/>
      <c r="R2569" s="85"/>
      <c r="S2569" s="85"/>
      <c r="T2569" s="86"/>
      <c r="U2569" s="32"/>
      <c r="V2569" s="32"/>
      <c r="W2569" s="32"/>
      <c r="X2569" s="32"/>
      <c r="Y2569" s="32"/>
      <c r="Z2569" s="32"/>
      <c r="AA2569" s="32"/>
      <c r="AB2569" s="32"/>
      <c r="AC2569" s="32"/>
      <c r="AD2569" s="32"/>
      <c r="AE2569" s="32"/>
      <c r="AT2569" s="11" t="s">
        <v>117</v>
      </c>
      <c r="AU2569" s="11" t="s">
        <v>76</v>
      </c>
    </row>
    <row r="2570" s="2" customFormat="1" ht="16.5" customHeight="1">
      <c r="A2570" s="32"/>
      <c r="B2570" s="33"/>
      <c r="C2570" s="196" t="s">
        <v>4406</v>
      </c>
      <c r="D2570" s="196" t="s">
        <v>108</v>
      </c>
      <c r="E2570" s="197" t="s">
        <v>4407</v>
      </c>
      <c r="F2570" s="198" t="s">
        <v>4408</v>
      </c>
      <c r="G2570" s="199" t="s">
        <v>170</v>
      </c>
      <c r="H2570" s="200">
        <v>20</v>
      </c>
      <c r="I2570" s="201"/>
      <c r="J2570" s="202">
        <f>ROUND(I2570*H2570,2)</f>
        <v>0</v>
      </c>
      <c r="K2570" s="203"/>
      <c r="L2570" s="38"/>
      <c r="M2570" s="204" t="s">
        <v>1</v>
      </c>
      <c r="N2570" s="205" t="s">
        <v>41</v>
      </c>
      <c r="O2570" s="85"/>
      <c r="P2570" s="206">
        <f>O2570*H2570</f>
        <v>0</v>
      </c>
      <c r="Q2570" s="206">
        <v>0</v>
      </c>
      <c r="R2570" s="206">
        <f>Q2570*H2570</f>
        <v>0</v>
      </c>
      <c r="S2570" s="206">
        <v>0</v>
      </c>
      <c r="T2570" s="207">
        <f>S2570*H2570</f>
        <v>0</v>
      </c>
      <c r="U2570" s="32"/>
      <c r="V2570" s="32"/>
      <c r="W2570" s="32"/>
      <c r="X2570" s="32"/>
      <c r="Y2570" s="32"/>
      <c r="Z2570" s="32"/>
      <c r="AA2570" s="32"/>
      <c r="AB2570" s="32"/>
      <c r="AC2570" s="32"/>
      <c r="AD2570" s="32"/>
      <c r="AE2570" s="32"/>
      <c r="AR2570" s="208" t="s">
        <v>112</v>
      </c>
      <c r="AT2570" s="208" t="s">
        <v>108</v>
      </c>
      <c r="AU2570" s="208" t="s">
        <v>76</v>
      </c>
      <c r="AY2570" s="11" t="s">
        <v>113</v>
      </c>
      <c r="BE2570" s="209">
        <f>IF(N2570="základní",J2570,0)</f>
        <v>0</v>
      </c>
      <c r="BF2570" s="209">
        <f>IF(N2570="snížená",J2570,0)</f>
        <v>0</v>
      </c>
      <c r="BG2570" s="209">
        <f>IF(N2570="zákl. přenesená",J2570,0)</f>
        <v>0</v>
      </c>
      <c r="BH2570" s="209">
        <f>IF(N2570="sníž. přenesená",J2570,0)</f>
        <v>0</v>
      </c>
      <c r="BI2570" s="209">
        <f>IF(N2570="nulová",J2570,0)</f>
        <v>0</v>
      </c>
      <c r="BJ2570" s="11" t="s">
        <v>84</v>
      </c>
      <c r="BK2570" s="209">
        <f>ROUND(I2570*H2570,2)</f>
        <v>0</v>
      </c>
      <c r="BL2570" s="11" t="s">
        <v>112</v>
      </c>
      <c r="BM2570" s="208" t="s">
        <v>4409</v>
      </c>
    </row>
    <row r="2571" s="2" customFormat="1">
      <c r="A2571" s="32"/>
      <c r="B2571" s="33"/>
      <c r="C2571" s="34"/>
      <c r="D2571" s="210" t="s">
        <v>115</v>
      </c>
      <c r="E2571" s="34"/>
      <c r="F2571" s="211" t="s">
        <v>4410</v>
      </c>
      <c r="G2571" s="34"/>
      <c r="H2571" s="34"/>
      <c r="I2571" s="134"/>
      <c r="J2571" s="34"/>
      <c r="K2571" s="34"/>
      <c r="L2571" s="38"/>
      <c r="M2571" s="212"/>
      <c r="N2571" s="213"/>
      <c r="O2571" s="85"/>
      <c r="P2571" s="85"/>
      <c r="Q2571" s="85"/>
      <c r="R2571" s="85"/>
      <c r="S2571" s="85"/>
      <c r="T2571" s="86"/>
      <c r="U2571" s="32"/>
      <c r="V2571" s="32"/>
      <c r="W2571" s="32"/>
      <c r="X2571" s="32"/>
      <c r="Y2571" s="32"/>
      <c r="Z2571" s="32"/>
      <c r="AA2571" s="32"/>
      <c r="AB2571" s="32"/>
      <c r="AC2571" s="32"/>
      <c r="AD2571" s="32"/>
      <c r="AE2571" s="32"/>
      <c r="AT2571" s="11" t="s">
        <v>115</v>
      </c>
      <c r="AU2571" s="11" t="s">
        <v>76</v>
      </c>
    </row>
    <row r="2572" s="2" customFormat="1">
      <c r="A2572" s="32"/>
      <c r="B2572" s="33"/>
      <c r="C2572" s="34"/>
      <c r="D2572" s="210" t="s">
        <v>117</v>
      </c>
      <c r="E2572" s="34"/>
      <c r="F2572" s="214" t="s">
        <v>4411</v>
      </c>
      <c r="G2572" s="34"/>
      <c r="H2572" s="34"/>
      <c r="I2572" s="134"/>
      <c r="J2572" s="34"/>
      <c r="K2572" s="34"/>
      <c r="L2572" s="38"/>
      <c r="M2572" s="212"/>
      <c r="N2572" s="213"/>
      <c r="O2572" s="85"/>
      <c r="P2572" s="85"/>
      <c r="Q2572" s="85"/>
      <c r="R2572" s="85"/>
      <c r="S2572" s="85"/>
      <c r="T2572" s="86"/>
      <c r="U2572" s="32"/>
      <c r="V2572" s="32"/>
      <c r="W2572" s="32"/>
      <c r="X2572" s="32"/>
      <c r="Y2572" s="32"/>
      <c r="Z2572" s="32"/>
      <c r="AA2572" s="32"/>
      <c r="AB2572" s="32"/>
      <c r="AC2572" s="32"/>
      <c r="AD2572" s="32"/>
      <c r="AE2572" s="32"/>
      <c r="AT2572" s="11" t="s">
        <v>117</v>
      </c>
      <c r="AU2572" s="11" t="s">
        <v>76</v>
      </c>
    </row>
    <row r="2573" s="2" customFormat="1" ht="16.5" customHeight="1">
      <c r="A2573" s="32"/>
      <c r="B2573" s="33"/>
      <c r="C2573" s="196" t="s">
        <v>4412</v>
      </c>
      <c r="D2573" s="196" t="s">
        <v>108</v>
      </c>
      <c r="E2573" s="197" t="s">
        <v>4413</v>
      </c>
      <c r="F2573" s="198" t="s">
        <v>4414</v>
      </c>
      <c r="G2573" s="199" t="s">
        <v>170</v>
      </c>
      <c r="H2573" s="200">
        <v>20</v>
      </c>
      <c r="I2573" s="201"/>
      <c r="J2573" s="202">
        <f>ROUND(I2573*H2573,2)</f>
        <v>0</v>
      </c>
      <c r="K2573" s="203"/>
      <c r="L2573" s="38"/>
      <c r="M2573" s="204" t="s">
        <v>1</v>
      </c>
      <c r="N2573" s="205" t="s">
        <v>41</v>
      </c>
      <c r="O2573" s="85"/>
      <c r="P2573" s="206">
        <f>O2573*H2573</f>
        <v>0</v>
      </c>
      <c r="Q2573" s="206">
        <v>0</v>
      </c>
      <c r="R2573" s="206">
        <f>Q2573*H2573</f>
        <v>0</v>
      </c>
      <c r="S2573" s="206">
        <v>0</v>
      </c>
      <c r="T2573" s="207">
        <f>S2573*H2573</f>
        <v>0</v>
      </c>
      <c r="U2573" s="32"/>
      <c r="V2573" s="32"/>
      <c r="W2573" s="32"/>
      <c r="X2573" s="32"/>
      <c r="Y2573" s="32"/>
      <c r="Z2573" s="32"/>
      <c r="AA2573" s="32"/>
      <c r="AB2573" s="32"/>
      <c r="AC2573" s="32"/>
      <c r="AD2573" s="32"/>
      <c r="AE2573" s="32"/>
      <c r="AR2573" s="208" t="s">
        <v>112</v>
      </c>
      <c r="AT2573" s="208" t="s">
        <v>108</v>
      </c>
      <c r="AU2573" s="208" t="s">
        <v>76</v>
      </c>
      <c r="AY2573" s="11" t="s">
        <v>113</v>
      </c>
      <c r="BE2573" s="209">
        <f>IF(N2573="základní",J2573,0)</f>
        <v>0</v>
      </c>
      <c r="BF2573" s="209">
        <f>IF(N2573="snížená",J2573,0)</f>
        <v>0</v>
      </c>
      <c r="BG2573" s="209">
        <f>IF(N2573="zákl. přenesená",J2573,0)</f>
        <v>0</v>
      </c>
      <c r="BH2573" s="209">
        <f>IF(N2573="sníž. přenesená",J2573,0)</f>
        <v>0</v>
      </c>
      <c r="BI2573" s="209">
        <f>IF(N2573="nulová",J2573,0)</f>
        <v>0</v>
      </c>
      <c r="BJ2573" s="11" t="s">
        <v>84</v>
      </c>
      <c r="BK2573" s="209">
        <f>ROUND(I2573*H2573,2)</f>
        <v>0</v>
      </c>
      <c r="BL2573" s="11" t="s">
        <v>112</v>
      </c>
      <c r="BM2573" s="208" t="s">
        <v>4415</v>
      </c>
    </row>
    <row r="2574" s="2" customFormat="1">
      <c r="A2574" s="32"/>
      <c r="B2574" s="33"/>
      <c r="C2574" s="34"/>
      <c r="D2574" s="210" t="s">
        <v>115</v>
      </c>
      <c r="E2574" s="34"/>
      <c r="F2574" s="211" t="s">
        <v>4416</v>
      </c>
      <c r="G2574" s="34"/>
      <c r="H2574" s="34"/>
      <c r="I2574" s="134"/>
      <c r="J2574" s="34"/>
      <c r="K2574" s="34"/>
      <c r="L2574" s="38"/>
      <c r="M2574" s="212"/>
      <c r="N2574" s="213"/>
      <c r="O2574" s="85"/>
      <c r="P2574" s="85"/>
      <c r="Q2574" s="85"/>
      <c r="R2574" s="85"/>
      <c r="S2574" s="85"/>
      <c r="T2574" s="86"/>
      <c r="U2574" s="32"/>
      <c r="V2574" s="32"/>
      <c r="W2574" s="32"/>
      <c r="X2574" s="32"/>
      <c r="Y2574" s="32"/>
      <c r="Z2574" s="32"/>
      <c r="AA2574" s="32"/>
      <c r="AB2574" s="32"/>
      <c r="AC2574" s="32"/>
      <c r="AD2574" s="32"/>
      <c r="AE2574" s="32"/>
      <c r="AT2574" s="11" t="s">
        <v>115</v>
      </c>
      <c r="AU2574" s="11" t="s">
        <v>76</v>
      </c>
    </row>
    <row r="2575" s="2" customFormat="1">
      <c r="A2575" s="32"/>
      <c r="B2575" s="33"/>
      <c r="C2575" s="34"/>
      <c r="D2575" s="210" t="s">
        <v>117</v>
      </c>
      <c r="E2575" s="34"/>
      <c r="F2575" s="214" t="s">
        <v>4411</v>
      </c>
      <c r="G2575" s="34"/>
      <c r="H2575" s="34"/>
      <c r="I2575" s="134"/>
      <c r="J2575" s="34"/>
      <c r="K2575" s="34"/>
      <c r="L2575" s="38"/>
      <c r="M2575" s="212"/>
      <c r="N2575" s="213"/>
      <c r="O2575" s="85"/>
      <c r="P2575" s="85"/>
      <c r="Q2575" s="85"/>
      <c r="R2575" s="85"/>
      <c r="S2575" s="85"/>
      <c r="T2575" s="86"/>
      <c r="U2575" s="32"/>
      <c r="V2575" s="32"/>
      <c r="W2575" s="32"/>
      <c r="X2575" s="32"/>
      <c r="Y2575" s="32"/>
      <c r="Z2575" s="32"/>
      <c r="AA2575" s="32"/>
      <c r="AB2575" s="32"/>
      <c r="AC2575" s="32"/>
      <c r="AD2575" s="32"/>
      <c r="AE2575" s="32"/>
      <c r="AT2575" s="11" t="s">
        <v>117</v>
      </c>
      <c r="AU2575" s="11" t="s">
        <v>76</v>
      </c>
    </row>
    <row r="2576" s="2" customFormat="1" ht="16.5" customHeight="1">
      <c r="A2576" s="32"/>
      <c r="B2576" s="33"/>
      <c r="C2576" s="196" t="s">
        <v>4417</v>
      </c>
      <c r="D2576" s="196" t="s">
        <v>108</v>
      </c>
      <c r="E2576" s="197" t="s">
        <v>4418</v>
      </c>
      <c r="F2576" s="198" t="s">
        <v>4419</v>
      </c>
      <c r="G2576" s="199" t="s">
        <v>170</v>
      </c>
      <c r="H2576" s="200">
        <v>20</v>
      </c>
      <c r="I2576" s="201"/>
      <c r="J2576" s="202">
        <f>ROUND(I2576*H2576,2)</f>
        <v>0</v>
      </c>
      <c r="K2576" s="203"/>
      <c r="L2576" s="38"/>
      <c r="M2576" s="204" t="s">
        <v>1</v>
      </c>
      <c r="N2576" s="205" t="s">
        <v>41</v>
      </c>
      <c r="O2576" s="85"/>
      <c r="P2576" s="206">
        <f>O2576*H2576</f>
        <v>0</v>
      </c>
      <c r="Q2576" s="206">
        <v>0</v>
      </c>
      <c r="R2576" s="206">
        <f>Q2576*H2576</f>
        <v>0</v>
      </c>
      <c r="S2576" s="206">
        <v>0</v>
      </c>
      <c r="T2576" s="207">
        <f>S2576*H2576</f>
        <v>0</v>
      </c>
      <c r="U2576" s="32"/>
      <c r="V2576" s="32"/>
      <c r="W2576" s="32"/>
      <c r="X2576" s="32"/>
      <c r="Y2576" s="32"/>
      <c r="Z2576" s="32"/>
      <c r="AA2576" s="32"/>
      <c r="AB2576" s="32"/>
      <c r="AC2576" s="32"/>
      <c r="AD2576" s="32"/>
      <c r="AE2576" s="32"/>
      <c r="AR2576" s="208" t="s">
        <v>112</v>
      </c>
      <c r="AT2576" s="208" t="s">
        <v>108</v>
      </c>
      <c r="AU2576" s="208" t="s">
        <v>76</v>
      </c>
      <c r="AY2576" s="11" t="s">
        <v>113</v>
      </c>
      <c r="BE2576" s="209">
        <f>IF(N2576="základní",J2576,0)</f>
        <v>0</v>
      </c>
      <c r="BF2576" s="209">
        <f>IF(N2576="snížená",J2576,0)</f>
        <v>0</v>
      </c>
      <c r="BG2576" s="209">
        <f>IF(N2576="zákl. přenesená",J2576,0)</f>
        <v>0</v>
      </c>
      <c r="BH2576" s="209">
        <f>IF(N2576="sníž. přenesená",J2576,0)</f>
        <v>0</v>
      </c>
      <c r="BI2576" s="209">
        <f>IF(N2576="nulová",J2576,0)</f>
        <v>0</v>
      </c>
      <c r="BJ2576" s="11" t="s">
        <v>84</v>
      </c>
      <c r="BK2576" s="209">
        <f>ROUND(I2576*H2576,2)</f>
        <v>0</v>
      </c>
      <c r="BL2576" s="11" t="s">
        <v>112</v>
      </c>
      <c r="BM2576" s="208" t="s">
        <v>4420</v>
      </c>
    </row>
    <row r="2577" s="2" customFormat="1">
      <c r="A2577" s="32"/>
      <c r="B2577" s="33"/>
      <c r="C2577" s="34"/>
      <c r="D2577" s="210" t="s">
        <v>115</v>
      </c>
      <c r="E2577" s="34"/>
      <c r="F2577" s="211" t="s">
        <v>4421</v>
      </c>
      <c r="G2577" s="34"/>
      <c r="H2577" s="34"/>
      <c r="I2577" s="134"/>
      <c r="J2577" s="34"/>
      <c r="K2577" s="34"/>
      <c r="L2577" s="38"/>
      <c r="M2577" s="212"/>
      <c r="N2577" s="213"/>
      <c r="O2577" s="85"/>
      <c r="P2577" s="85"/>
      <c r="Q2577" s="85"/>
      <c r="R2577" s="85"/>
      <c r="S2577" s="85"/>
      <c r="T2577" s="86"/>
      <c r="U2577" s="32"/>
      <c r="V2577" s="32"/>
      <c r="W2577" s="32"/>
      <c r="X2577" s="32"/>
      <c r="Y2577" s="32"/>
      <c r="Z2577" s="32"/>
      <c r="AA2577" s="32"/>
      <c r="AB2577" s="32"/>
      <c r="AC2577" s="32"/>
      <c r="AD2577" s="32"/>
      <c r="AE2577" s="32"/>
      <c r="AT2577" s="11" t="s">
        <v>115</v>
      </c>
      <c r="AU2577" s="11" t="s">
        <v>76</v>
      </c>
    </row>
    <row r="2578" s="2" customFormat="1">
      <c r="A2578" s="32"/>
      <c r="B2578" s="33"/>
      <c r="C2578" s="34"/>
      <c r="D2578" s="210" t="s">
        <v>117</v>
      </c>
      <c r="E2578" s="34"/>
      <c r="F2578" s="214" t="s">
        <v>4422</v>
      </c>
      <c r="G2578" s="34"/>
      <c r="H2578" s="34"/>
      <c r="I2578" s="134"/>
      <c r="J2578" s="34"/>
      <c r="K2578" s="34"/>
      <c r="L2578" s="38"/>
      <c r="M2578" s="212"/>
      <c r="N2578" s="213"/>
      <c r="O2578" s="85"/>
      <c r="P2578" s="85"/>
      <c r="Q2578" s="85"/>
      <c r="R2578" s="85"/>
      <c r="S2578" s="85"/>
      <c r="T2578" s="86"/>
      <c r="U2578" s="32"/>
      <c r="V2578" s="32"/>
      <c r="W2578" s="32"/>
      <c r="X2578" s="32"/>
      <c r="Y2578" s="32"/>
      <c r="Z2578" s="32"/>
      <c r="AA2578" s="32"/>
      <c r="AB2578" s="32"/>
      <c r="AC2578" s="32"/>
      <c r="AD2578" s="32"/>
      <c r="AE2578" s="32"/>
      <c r="AT2578" s="11" t="s">
        <v>117</v>
      </c>
      <c r="AU2578" s="11" t="s">
        <v>76</v>
      </c>
    </row>
    <row r="2579" s="2" customFormat="1" ht="16.5" customHeight="1">
      <c r="A2579" s="32"/>
      <c r="B2579" s="33"/>
      <c r="C2579" s="196" t="s">
        <v>4423</v>
      </c>
      <c r="D2579" s="196" t="s">
        <v>108</v>
      </c>
      <c r="E2579" s="197" t="s">
        <v>4424</v>
      </c>
      <c r="F2579" s="198" t="s">
        <v>4425</v>
      </c>
      <c r="G2579" s="199" t="s">
        <v>170</v>
      </c>
      <c r="H2579" s="200">
        <v>20</v>
      </c>
      <c r="I2579" s="201"/>
      <c r="J2579" s="202">
        <f>ROUND(I2579*H2579,2)</f>
        <v>0</v>
      </c>
      <c r="K2579" s="203"/>
      <c r="L2579" s="38"/>
      <c r="M2579" s="204" t="s">
        <v>1</v>
      </c>
      <c r="N2579" s="205" t="s">
        <v>41</v>
      </c>
      <c r="O2579" s="85"/>
      <c r="P2579" s="206">
        <f>O2579*H2579</f>
        <v>0</v>
      </c>
      <c r="Q2579" s="206">
        <v>0</v>
      </c>
      <c r="R2579" s="206">
        <f>Q2579*H2579</f>
        <v>0</v>
      </c>
      <c r="S2579" s="206">
        <v>0</v>
      </c>
      <c r="T2579" s="207">
        <f>S2579*H2579</f>
        <v>0</v>
      </c>
      <c r="U2579" s="32"/>
      <c r="V2579" s="32"/>
      <c r="W2579" s="32"/>
      <c r="X2579" s="32"/>
      <c r="Y2579" s="32"/>
      <c r="Z2579" s="32"/>
      <c r="AA2579" s="32"/>
      <c r="AB2579" s="32"/>
      <c r="AC2579" s="32"/>
      <c r="AD2579" s="32"/>
      <c r="AE2579" s="32"/>
      <c r="AR2579" s="208" t="s">
        <v>112</v>
      </c>
      <c r="AT2579" s="208" t="s">
        <v>108</v>
      </c>
      <c r="AU2579" s="208" t="s">
        <v>76</v>
      </c>
      <c r="AY2579" s="11" t="s">
        <v>113</v>
      </c>
      <c r="BE2579" s="209">
        <f>IF(N2579="základní",J2579,0)</f>
        <v>0</v>
      </c>
      <c r="BF2579" s="209">
        <f>IF(N2579="snížená",J2579,0)</f>
        <v>0</v>
      </c>
      <c r="BG2579" s="209">
        <f>IF(N2579="zákl. přenesená",J2579,0)</f>
        <v>0</v>
      </c>
      <c r="BH2579" s="209">
        <f>IF(N2579="sníž. přenesená",J2579,0)</f>
        <v>0</v>
      </c>
      <c r="BI2579" s="209">
        <f>IF(N2579="nulová",J2579,0)</f>
        <v>0</v>
      </c>
      <c r="BJ2579" s="11" t="s">
        <v>84</v>
      </c>
      <c r="BK2579" s="209">
        <f>ROUND(I2579*H2579,2)</f>
        <v>0</v>
      </c>
      <c r="BL2579" s="11" t="s">
        <v>112</v>
      </c>
      <c r="BM2579" s="208" t="s">
        <v>4426</v>
      </c>
    </row>
    <row r="2580" s="2" customFormat="1">
      <c r="A2580" s="32"/>
      <c r="B2580" s="33"/>
      <c r="C2580" s="34"/>
      <c r="D2580" s="210" t="s">
        <v>115</v>
      </c>
      <c r="E2580" s="34"/>
      <c r="F2580" s="211" t="s">
        <v>4427</v>
      </c>
      <c r="G2580" s="34"/>
      <c r="H2580" s="34"/>
      <c r="I2580" s="134"/>
      <c r="J2580" s="34"/>
      <c r="K2580" s="34"/>
      <c r="L2580" s="38"/>
      <c r="M2580" s="212"/>
      <c r="N2580" s="213"/>
      <c r="O2580" s="85"/>
      <c r="P2580" s="85"/>
      <c r="Q2580" s="85"/>
      <c r="R2580" s="85"/>
      <c r="S2580" s="85"/>
      <c r="T2580" s="86"/>
      <c r="U2580" s="32"/>
      <c r="V2580" s="32"/>
      <c r="W2580" s="32"/>
      <c r="X2580" s="32"/>
      <c r="Y2580" s="32"/>
      <c r="Z2580" s="32"/>
      <c r="AA2580" s="32"/>
      <c r="AB2580" s="32"/>
      <c r="AC2580" s="32"/>
      <c r="AD2580" s="32"/>
      <c r="AE2580" s="32"/>
      <c r="AT2580" s="11" t="s">
        <v>115</v>
      </c>
      <c r="AU2580" s="11" t="s">
        <v>76</v>
      </c>
    </row>
    <row r="2581" s="2" customFormat="1">
      <c r="A2581" s="32"/>
      <c r="B2581" s="33"/>
      <c r="C2581" s="34"/>
      <c r="D2581" s="210" t="s">
        <v>117</v>
      </c>
      <c r="E2581" s="34"/>
      <c r="F2581" s="214" t="s">
        <v>4422</v>
      </c>
      <c r="G2581" s="34"/>
      <c r="H2581" s="34"/>
      <c r="I2581" s="134"/>
      <c r="J2581" s="34"/>
      <c r="K2581" s="34"/>
      <c r="L2581" s="38"/>
      <c r="M2581" s="212"/>
      <c r="N2581" s="213"/>
      <c r="O2581" s="85"/>
      <c r="P2581" s="85"/>
      <c r="Q2581" s="85"/>
      <c r="R2581" s="85"/>
      <c r="S2581" s="85"/>
      <c r="T2581" s="86"/>
      <c r="U2581" s="32"/>
      <c r="V2581" s="32"/>
      <c r="W2581" s="32"/>
      <c r="X2581" s="32"/>
      <c r="Y2581" s="32"/>
      <c r="Z2581" s="32"/>
      <c r="AA2581" s="32"/>
      <c r="AB2581" s="32"/>
      <c r="AC2581" s="32"/>
      <c r="AD2581" s="32"/>
      <c r="AE2581" s="32"/>
      <c r="AT2581" s="11" t="s">
        <v>117</v>
      </c>
      <c r="AU2581" s="11" t="s">
        <v>76</v>
      </c>
    </row>
    <row r="2582" s="2" customFormat="1" ht="16.5" customHeight="1">
      <c r="A2582" s="32"/>
      <c r="B2582" s="33"/>
      <c r="C2582" s="196" t="s">
        <v>4428</v>
      </c>
      <c r="D2582" s="196" t="s">
        <v>108</v>
      </c>
      <c r="E2582" s="197" t="s">
        <v>4429</v>
      </c>
      <c r="F2582" s="198" t="s">
        <v>4430</v>
      </c>
      <c r="G2582" s="199" t="s">
        <v>170</v>
      </c>
      <c r="H2582" s="200">
        <v>20</v>
      </c>
      <c r="I2582" s="201"/>
      <c r="J2582" s="202">
        <f>ROUND(I2582*H2582,2)</f>
        <v>0</v>
      </c>
      <c r="K2582" s="203"/>
      <c r="L2582" s="38"/>
      <c r="M2582" s="204" t="s">
        <v>1</v>
      </c>
      <c r="N2582" s="205" t="s">
        <v>41</v>
      </c>
      <c r="O2582" s="85"/>
      <c r="P2582" s="206">
        <f>O2582*H2582</f>
        <v>0</v>
      </c>
      <c r="Q2582" s="206">
        <v>0</v>
      </c>
      <c r="R2582" s="206">
        <f>Q2582*H2582</f>
        <v>0</v>
      </c>
      <c r="S2582" s="206">
        <v>0</v>
      </c>
      <c r="T2582" s="207">
        <f>S2582*H2582</f>
        <v>0</v>
      </c>
      <c r="U2582" s="32"/>
      <c r="V2582" s="32"/>
      <c r="W2582" s="32"/>
      <c r="X2582" s="32"/>
      <c r="Y2582" s="32"/>
      <c r="Z2582" s="32"/>
      <c r="AA2582" s="32"/>
      <c r="AB2582" s="32"/>
      <c r="AC2582" s="32"/>
      <c r="AD2582" s="32"/>
      <c r="AE2582" s="32"/>
      <c r="AR2582" s="208" t="s">
        <v>112</v>
      </c>
      <c r="AT2582" s="208" t="s">
        <v>108</v>
      </c>
      <c r="AU2582" s="208" t="s">
        <v>76</v>
      </c>
      <c r="AY2582" s="11" t="s">
        <v>113</v>
      </c>
      <c r="BE2582" s="209">
        <f>IF(N2582="základní",J2582,0)</f>
        <v>0</v>
      </c>
      <c r="BF2582" s="209">
        <f>IF(N2582="snížená",J2582,0)</f>
        <v>0</v>
      </c>
      <c r="BG2582" s="209">
        <f>IF(N2582="zákl. přenesená",J2582,0)</f>
        <v>0</v>
      </c>
      <c r="BH2582" s="209">
        <f>IF(N2582="sníž. přenesená",J2582,0)</f>
        <v>0</v>
      </c>
      <c r="BI2582" s="209">
        <f>IF(N2582="nulová",J2582,0)</f>
        <v>0</v>
      </c>
      <c r="BJ2582" s="11" t="s">
        <v>84</v>
      </c>
      <c r="BK2582" s="209">
        <f>ROUND(I2582*H2582,2)</f>
        <v>0</v>
      </c>
      <c r="BL2582" s="11" t="s">
        <v>112</v>
      </c>
      <c r="BM2582" s="208" t="s">
        <v>4431</v>
      </c>
    </row>
    <row r="2583" s="2" customFormat="1">
      <c r="A2583" s="32"/>
      <c r="B2583" s="33"/>
      <c r="C2583" s="34"/>
      <c r="D2583" s="210" t="s">
        <v>115</v>
      </c>
      <c r="E2583" s="34"/>
      <c r="F2583" s="211" t="s">
        <v>4432</v>
      </c>
      <c r="G2583" s="34"/>
      <c r="H2583" s="34"/>
      <c r="I2583" s="134"/>
      <c r="J2583" s="34"/>
      <c r="K2583" s="34"/>
      <c r="L2583" s="38"/>
      <c r="M2583" s="212"/>
      <c r="N2583" s="213"/>
      <c r="O2583" s="85"/>
      <c r="P2583" s="85"/>
      <c r="Q2583" s="85"/>
      <c r="R2583" s="85"/>
      <c r="S2583" s="85"/>
      <c r="T2583" s="86"/>
      <c r="U2583" s="32"/>
      <c r="V2583" s="32"/>
      <c r="W2583" s="32"/>
      <c r="X2583" s="32"/>
      <c r="Y2583" s="32"/>
      <c r="Z2583" s="32"/>
      <c r="AA2583" s="32"/>
      <c r="AB2583" s="32"/>
      <c r="AC2583" s="32"/>
      <c r="AD2583" s="32"/>
      <c r="AE2583" s="32"/>
      <c r="AT2583" s="11" t="s">
        <v>115</v>
      </c>
      <c r="AU2583" s="11" t="s">
        <v>76</v>
      </c>
    </row>
    <row r="2584" s="2" customFormat="1">
      <c r="A2584" s="32"/>
      <c r="B2584" s="33"/>
      <c r="C2584" s="34"/>
      <c r="D2584" s="210" t="s">
        <v>117</v>
      </c>
      <c r="E2584" s="34"/>
      <c r="F2584" s="214" t="s">
        <v>4433</v>
      </c>
      <c r="G2584" s="34"/>
      <c r="H2584" s="34"/>
      <c r="I2584" s="134"/>
      <c r="J2584" s="34"/>
      <c r="K2584" s="34"/>
      <c r="L2584" s="38"/>
      <c r="M2584" s="212"/>
      <c r="N2584" s="213"/>
      <c r="O2584" s="85"/>
      <c r="P2584" s="85"/>
      <c r="Q2584" s="85"/>
      <c r="R2584" s="85"/>
      <c r="S2584" s="85"/>
      <c r="T2584" s="86"/>
      <c r="U2584" s="32"/>
      <c r="V2584" s="32"/>
      <c r="W2584" s="32"/>
      <c r="X2584" s="32"/>
      <c r="Y2584" s="32"/>
      <c r="Z2584" s="32"/>
      <c r="AA2584" s="32"/>
      <c r="AB2584" s="32"/>
      <c r="AC2584" s="32"/>
      <c r="AD2584" s="32"/>
      <c r="AE2584" s="32"/>
      <c r="AT2584" s="11" t="s">
        <v>117</v>
      </c>
      <c r="AU2584" s="11" t="s">
        <v>76</v>
      </c>
    </row>
    <row r="2585" s="2" customFormat="1" ht="16.5" customHeight="1">
      <c r="A2585" s="32"/>
      <c r="B2585" s="33"/>
      <c r="C2585" s="196" t="s">
        <v>4434</v>
      </c>
      <c r="D2585" s="196" t="s">
        <v>108</v>
      </c>
      <c r="E2585" s="197" t="s">
        <v>4435</v>
      </c>
      <c r="F2585" s="198" t="s">
        <v>4436</v>
      </c>
      <c r="G2585" s="199" t="s">
        <v>170</v>
      </c>
      <c r="H2585" s="200">
        <v>20</v>
      </c>
      <c r="I2585" s="201"/>
      <c r="J2585" s="202">
        <f>ROUND(I2585*H2585,2)</f>
        <v>0</v>
      </c>
      <c r="K2585" s="203"/>
      <c r="L2585" s="38"/>
      <c r="M2585" s="204" t="s">
        <v>1</v>
      </c>
      <c r="N2585" s="205" t="s">
        <v>41</v>
      </c>
      <c r="O2585" s="85"/>
      <c r="P2585" s="206">
        <f>O2585*H2585</f>
        <v>0</v>
      </c>
      <c r="Q2585" s="206">
        <v>0</v>
      </c>
      <c r="R2585" s="206">
        <f>Q2585*H2585</f>
        <v>0</v>
      </c>
      <c r="S2585" s="206">
        <v>0</v>
      </c>
      <c r="T2585" s="207">
        <f>S2585*H2585</f>
        <v>0</v>
      </c>
      <c r="U2585" s="32"/>
      <c r="V2585" s="32"/>
      <c r="W2585" s="32"/>
      <c r="X2585" s="32"/>
      <c r="Y2585" s="32"/>
      <c r="Z2585" s="32"/>
      <c r="AA2585" s="32"/>
      <c r="AB2585" s="32"/>
      <c r="AC2585" s="32"/>
      <c r="AD2585" s="32"/>
      <c r="AE2585" s="32"/>
      <c r="AR2585" s="208" t="s">
        <v>112</v>
      </c>
      <c r="AT2585" s="208" t="s">
        <v>108</v>
      </c>
      <c r="AU2585" s="208" t="s">
        <v>76</v>
      </c>
      <c r="AY2585" s="11" t="s">
        <v>113</v>
      </c>
      <c r="BE2585" s="209">
        <f>IF(N2585="základní",J2585,0)</f>
        <v>0</v>
      </c>
      <c r="BF2585" s="209">
        <f>IF(N2585="snížená",J2585,0)</f>
        <v>0</v>
      </c>
      <c r="BG2585" s="209">
        <f>IF(N2585="zákl. přenesená",J2585,0)</f>
        <v>0</v>
      </c>
      <c r="BH2585" s="209">
        <f>IF(N2585="sníž. přenesená",J2585,0)</f>
        <v>0</v>
      </c>
      <c r="BI2585" s="209">
        <f>IF(N2585="nulová",J2585,0)</f>
        <v>0</v>
      </c>
      <c r="BJ2585" s="11" t="s">
        <v>84</v>
      </c>
      <c r="BK2585" s="209">
        <f>ROUND(I2585*H2585,2)</f>
        <v>0</v>
      </c>
      <c r="BL2585" s="11" t="s">
        <v>112</v>
      </c>
      <c r="BM2585" s="208" t="s">
        <v>4437</v>
      </c>
    </row>
    <row r="2586" s="2" customFormat="1">
      <c r="A2586" s="32"/>
      <c r="B2586" s="33"/>
      <c r="C2586" s="34"/>
      <c r="D2586" s="210" t="s">
        <v>115</v>
      </c>
      <c r="E2586" s="34"/>
      <c r="F2586" s="211" t="s">
        <v>4438</v>
      </c>
      <c r="G2586" s="34"/>
      <c r="H2586" s="34"/>
      <c r="I2586" s="134"/>
      <c r="J2586" s="34"/>
      <c r="K2586" s="34"/>
      <c r="L2586" s="38"/>
      <c r="M2586" s="212"/>
      <c r="N2586" s="213"/>
      <c r="O2586" s="85"/>
      <c r="P2586" s="85"/>
      <c r="Q2586" s="85"/>
      <c r="R2586" s="85"/>
      <c r="S2586" s="85"/>
      <c r="T2586" s="86"/>
      <c r="U2586" s="32"/>
      <c r="V2586" s="32"/>
      <c r="W2586" s="32"/>
      <c r="X2586" s="32"/>
      <c r="Y2586" s="32"/>
      <c r="Z2586" s="32"/>
      <c r="AA2586" s="32"/>
      <c r="AB2586" s="32"/>
      <c r="AC2586" s="32"/>
      <c r="AD2586" s="32"/>
      <c r="AE2586" s="32"/>
      <c r="AT2586" s="11" t="s">
        <v>115</v>
      </c>
      <c r="AU2586" s="11" t="s">
        <v>76</v>
      </c>
    </row>
    <row r="2587" s="2" customFormat="1">
      <c r="A2587" s="32"/>
      <c r="B2587" s="33"/>
      <c r="C2587" s="34"/>
      <c r="D2587" s="210" t="s">
        <v>117</v>
      </c>
      <c r="E2587" s="34"/>
      <c r="F2587" s="214" t="s">
        <v>4433</v>
      </c>
      <c r="G2587" s="34"/>
      <c r="H2587" s="34"/>
      <c r="I2587" s="134"/>
      <c r="J2587" s="34"/>
      <c r="K2587" s="34"/>
      <c r="L2587" s="38"/>
      <c r="M2587" s="212"/>
      <c r="N2587" s="213"/>
      <c r="O2587" s="85"/>
      <c r="P2587" s="85"/>
      <c r="Q2587" s="85"/>
      <c r="R2587" s="85"/>
      <c r="S2587" s="85"/>
      <c r="T2587" s="86"/>
      <c r="U2587" s="32"/>
      <c r="V2587" s="32"/>
      <c r="W2587" s="32"/>
      <c r="X2587" s="32"/>
      <c r="Y2587" s="32"/>
      <c r="Z2587" s="32"/>
      <c r="AA2587" s="32"/>
      <c r="AB2587" s="32"/>
      <c r="AC2587" s="32"/>
      <c r="AD2587" s="32"/>
      <c r="AE2587" s="32"/>
      <c r="AT2587" s="11" t="s">
        <v>117</v>
      </c>
      <c r="AU2587" s="11" t="s">
        <v>76</v>
      </c>
    </row>
    <row r="2588" s="2" customFormat="1" ht="16.5" customHeight="1">
      <c r="A2588" s="32"/>
      <c r="B2588" s="33"/>
      <c r="C2588" s="196" t="s">
        <v>4439</v>
      </c>
      <c r="D2588" s="196" t="s">
        <v>108</v>
      </c>
      <c r="E2588" s="197" t="s">
        <v>4440</v>
      </c>
      <c r="F2588" s="198" t="s">
        <v>4441</v>
      </c>
      <c r="G2588" s="199" t="s">
        <v>571</v>
      </c>
      <c r="H2588" s="200">
        <v>100</v>
      </c>
      <c r="I2588" s="201"/>
      <c r="J2588" s="202">
        <f>ROUND(I2588*H2588,2)</f>
        <v>0</v>
      </c>
      <c r="K2588" s="203"/>
      <c r="L2588" s="38"/>
      <c r="M2588" s="204" t="s">
        <v>1</v>
      </c>
      <c r="N2588" s="205" t="s">
        <v>41</v>
      </c>
      <c r="O2588" s="85"/>
      <c r="P2588" s="206">
        <f>O2588*H2588</f>
        <v>0</v>
      </c>
      <c r="Q2588" s="206">
        <v>0</v>
      </c>
      <c r="R2588" s="206">
        <f>Q2588*H2588</f>
        <v>0</v>
      </c>
      <c r="S2588" s="206">
        <v>0</v>
      </c>
      <c r="T2588" s="207">
        <f>S2588*H2588</f>
        <v>0</v>
      </c>
      <c r="U2588" s="32"/>
      <c r="V2588" s="32"/>
      <c r="W2588" s="32"/>
      <c r="X2588" s="32"/>
      <c r="Y2588" s="32"/>
      <c r="Z2588" s="32"/>
      <c r="AA2588" s="32"/>
      <c r="AB2588" s="32"/>
      <c r="AC2588" s="32"/>
      <c r="AD2588" s="32"/>
      <c r="AE2588" s="32"/>
      <c r="AR2588" s="208" t="s">
        <v>112</v>
      </c>
      <c r="AT2588" s="208" t="s">
        <v>108</v>
      </c>
      <c r="AU2588" s="208" t="s">
        <v>76</v>
      </c>
      <c r="AY2588" s="11" t="s">
        <v>113</v>
      </c>
      <c r="BE2588" s="209">
        <f>IF(N2588="základní",J2588,0)</f>
        <v>0</v>
      </c>
      <c r="BF2588" s="209">
        <f>IF(N2588="snížená",J2588,0)</f>
        <v>0</v>
      </c>
      <c r="BG2588" s="209">
        <f>IF(N2588="zákl. přenesená",J2588,0)</f>
        <v>0</v>
      </c>
      <c r="BH2588" s="209">
        <f>IF(N2588="sníž. přenesená",J2588,0)</f>
        <v>0</v>
      </c>
      <c r="BI2588" s="209">
        <f>IF(N2588="nulová",J2588,0)</f>
        <v>0</v>
      </c>
      <c r="BJ2588" s="11" t="s">
        <v>84</v>
      </c>
      <c r="BK2588" s="209">
        <f>ROUND(I2588*H2588,2)</f>
        <v>0</v>
      </c>
      <c r="BL2588" s="11" t="s">
        <v>112</v>
      </c>
      <c r="BM2588" s="208" t="s">
        <v>4442</v>
      </c>
    </row>
    <row r="2589" s="2" customFormat="1">
      <c r="A2589" s="32"/>
      <c r="B2589" s="33"/>
      <c r="C2589" s="34"/>
      <c r="D2589" s="210" t="s">
        <v>115</v>
      </c>
      <c r="E2589" s="34"/>
      <c r="F2589" s="211" t="s">
        <v>4443</v>
      </c>
      <c r="G2589" s="34"/>
      <c r="H2589" s="34"/>
      <c r="I2589" s="134"/>
      <c r="J2589" s="34"/>
      <c r="K2589" s="34"/>
      <c r="L2589" s="38"/>
      <c r="M2589" s="212"/>
      <c r="N2589" s="213"/>
      <c r="O2589" s="85"/>
      <c r="P2589" s="85"/>
      <c r="Q2589" s="85"/>
      <c r="R2589" s="85"/>
      <c r="S2589" s="85"/>
      <c r="T2589" s="86"/>
      <c r="U2589" s="32"/>
      <c r="V2589" s="32"/>
      <c r="W2589" s="32"/>
      <c r="X2589" s="32"/>
      <c r="Y2589" s="32"/>
      <c r="Z2589" s="32"/>
      <c r="AA2589" s="32"/>
      <c r="AB2589" s="32"/>
      <c r="AC2589" s="32"/>
      <c r="AD2589" s="32"/>
      <c r="AE2589" s="32"/>
      <c r="AT2589" s="11" t="s">
        <v>115</v>
      </c>
      <c r="AU2589" s="11" t="s">
        <v>76</v>
      </c>
    </row>
    <row r="2590" s="2" customFormat="1">
      <c r="A2590" s="32"/>
      <c r="B2590" s="33"/>
      <c r="C2590" s="34"/>
      <c r="D2590" s="210" t="s">
        <v>117</v>
      </c>
      <c r="E2590" s="34"/>
      <c r="F2590" s="214" t="s">
        <v>4444</v>
      </c>
      <c r="G2590" s="34"/>
      <c r="H2590" s="34"/>
      <c r="I2590" s="134"/>
      <c r="J2590" s="34"/>
      <c r="K2590" s="34"/>
      <c r="L2590" s="38"/>
      <c r="M2590" s="212"/>
      <c r="N2590" s="213"/>
      <c r="O2590" s="85"/>
      <c r="P2590" s="85"/>
      <c r="Q2590" s="85"/>
      <c r="R2590" s="85"/>
      <c r="S2590" s="85"/>
      <c r="T2590" s="86"/>
      <c r="U2590" s="32"/>
      <c r="V2590" s="32"/>
      <c r="W2590" s="32"/>
      <c r="X2590" s="32"/>
      <c r="Y2590" s="32"/>
      <c r="Z2590" s="32"/>
      <c r="AA2590" s="32"/>
      <c r="AB2590" s="32"/>
      <c r="AC2590" s="32"/>
      <c r="AD2590" s="32"/>
      <c r="AE2590" s="32"/>
      <c r="AT2590" s="11" t="s">
        <v>117</v>
      </c>
      <c r="AU2590" s="11" t="s">
        <v>76</v>
      </c>
    </row>
    <row r="2591" s="2" customFormat="1" ht="16.5" customHeight="1">
      <c r="A2591" s="32"/>
      <c r="B2591" s="33"/>
      <c r="C2591" s="196" t="s">
        <v>4445</v>
      </c>
      <c r="D2591" s="196" t="s">
        <v>108</v>
      </c>
      <c r="E2591" s="197" t="s">
        <v>4446</v>
      </c>
      <c r="F2591" s="198" t="s">
        <v>4447</v>
      </c>
      <c r="G2591" s="199" t="s">
        <v>121</v>
      </c>
      <c r="H2591" s="200">
        <v>10</v>
      </c>
      <c r="I2591" s="201"/>
      <c r="J2591" s="202">
        <f>ROUND(I2591*H2591,2)</f>
        <v>0</v>
      </c>
      <c r="K2591" s="203"/>
      <c r="L2591" s="38"/>
      <c r="M2591" s="204" t="s">
        <v>1</v>
      </c>
      <c r="N2591" s="205" t="s">
        <v>41</v>
      </c>
      <c r="O2591" s="85"/>
      <c r="P2591" s="206">
        <f>O2591*H2591</f>
        <v>0</v>
      </c>
      <c r="Q2591" s="206">
        <v>0</v>
      </c>
      <c r="R2591" s="206">
        <f>Q2591*H2591</f>
        <v>0</v>
      </c>
      <c r="S2591" s="206">
        <v>0</v>
      </c>
      <c r="T2591" s="207">
        <f>S2591*H2591</f>
        <v>0</v>
      </c>
      <c r="U2591" s="32"/>
      <c r="V2591" s="32"/>
      <c r="W2591" s="32"/>
      <c r="X2591" s="32"/>
      <c r="Y2591" s="32"/>
      <c r="Z2591" s="32"/>
      <c r="AA2591" s="32"/>
      <c r="AB2591" s="32"/>
      <c r="AC2591" s="32"/>
      <c r="AD2591" s="32"/>
      <c r="AE2591" s="32"/>
      <c r="AR2591" s="208" t="s">
        <v>112</v>
      </c>
      <c r="AT2591" s="208" t="s">
        <v>108</v>
      </c>
      <c r="AU2591" s="208" t="s">
        <v>76</v>
      </c>
      <c r="AY2591" s="11" t="s">
        <v>113</v>
      </c>
      <c r="BE2591" s="209">
        <f>IF(N2591="základní",J2591,0)</f>
        <v>0</v>
      </c>
      <c r="BF2591" s="209">
        <f>IF(N2591="snížená",J2591,0)</f>
        <v>0</v>
      </c>
      <c r="BG2591" s="209">
        <f>IF(N2591="zákl. přenesená",J2591,0)</f>
        <v>0</v>
      </c>
      <c r="BH2591" s="209">
        <f>IF(N2591="sníž. přenesená",J2591,0)</f>
        <v>0</v>
      </c>
      <c r="BI2591" s="209">
        <f>IF(N2591="nulová",J2591,0)</f>
        <v>0</v>
      </c>
      <c r="BJ2591" s="11" t="s">
        <v>84</v>
      </c>
      <c r="BK2591" s="209">
        <f>ROUND(I2591*H2591,2)</f>
        <v>0</v>
      </c>
      <c r="BL2591" s="11" t="s">
        <v>112</v>
      </c>
      <c r="BM2591" s="208" t="s">
        <v>4448</v>
      </c>
    </row>
    <row r="2592" s="2" customFormat="1">
      <c r="A2592" s="32"/>
      <c r="B2592" s="33"/>
      <c r="C2592" s="34"/>
      <c r="D2592" s="210" t="s">
        <v>115</v>
      </c>
      <c r="E2592" s="34"/>
      <c r="F2592" s="211" t="s">
        <v>4449</v>
      </c>
      <c r="G2592" s="34"/>
      <c r="H2592" s="34"/>
      <c r="I2592" s="134"/>
      <c r="J2592" s="34"/>
      <c r="K2592" s="34"/>
      <c r="L2592" s="38"/>
      <c r="M2592" s="212"/>
      <c r="N2592" s="213"/>
      <c r="O2592" s="85"/>
      <c r="P2592" s="85"/>
      <c r="Q2592" s="85"/>
      <c r="R2592" s="85"/>
      <c r="S2592" s="85"/>
      <c r="T2592" s="86"/>
      <c r="U2592" s="32"/>
      <c r="V2592" s="32"/>
      <c r="W2592" s="32"/>
      <c r="X2592" s="32"/>
      <c r="Y2592" s="32"/>
      <c r="Z2592" s="32"/>
      <c r="AA2592" s="32"/>
      <c r="AB2592" s="32"/>
      <c r="AC2592" s="32"/>
      <c r="AD2592" s="32"/>
      <c r="AE2592" s="32"/>
      <c r="AT2592" s="11" t="s">
        <v>115</v>
      </c>
      <c r="AU2592" s="11" t="s">
        <v>76</v>
      </c>
    </row>
    <row r="2593" s="2" customFormat="1">
      <c r="A2593" s="32"/>
      <c r="B2593" s="33"/>
      <c r="C2593" s="34"/>
      <c r="D2593" s="210" t="s">
        <v>117</v>
      </c>
      <c r="E2593" s="34"/>
      <c r="F2593" s="214" t="s">
        <v>4444</v>
      </c>
      <c r="G2593" s="34"/>
      <c r="H2593" s="34"/>
      <c r="I2593" s="134"/>
      <c r="J2593" s="34"/>
      <c r="K2593" s="34"/>
      <c r="L2593" s="38"/>
      <c r="M2593" s="212"/>
      <c r="N2593" s="213"/>
      <c r="O2593" s="85"/>
      <c r="P2593" s="85"/>
      <c r="Q2593" s="85"/>
      <c r="R2593" s="85"/>
      <c r="S2593" s="85"/>
      <c r="T2593" s="86"/>
      <c r="U2593" s="32"/>
      <c r="V2593" s="32"/>
      <c r="W2593" s="32"/>
      <c r="X2593" s="32"/>
      <c r="Y2593" s="32"/>
      <c r="Z2593" s="32"/>
      <c r="AA2593" s="32"/>
      <c r="AB2593" s="32"/>
      <c r="AC2593" s="32"/>
      <c r="AD2593" s="32"/>
      <c r="AE2593" s="32"/>
      <c r="AT2593" s="11" t="s">
        <v>117</v>
      </c>
      <c r="AU2593" s="11" t="s">
        <v>76</v>
      </c>
    </row>
    <row r="2594" s="2" customFormat="1" ht="16.5" customHeight="1">
      <c r="A2594" s="32"/>
      <c r="B2594" s="33"/>
      <c r="C2594" s="196" t="s">
        <v>4450</v>
      </c>
      <c r="D2594" s="196" t="s">
        <v>108</v>
      </c>
      <c r="E2594" s="197" t="s">
        <v>4451</v>
      </c>
      <c r="F2594" s="198" t="s">
        <v>4452</v>
      </c>
      <c r="G2594" s="199" t="s">
        <v>571</v>
      </c>
      <c r="H2594" s="200">
        <v>50</v>
      </c>
      <c r="I2594" s="201"/>
      <c r="J2594" s="202">
        <f>ROUND(I2594*H2594,2)</f>
        <v>0</v>
      </c>
      <c r="K2594" s="203"/>
      <c r="L2594" s="38"/>
      <c r="M2594" s="204" t="s">
        <v>1</v>
      </c>
      <c r="N2594" s="205" t="s">
        <v>41</v>
      </c>
      <c r="O2594" s="85"/>
      <c r="P2594" s="206">
        <f>O2594*H2594</f>
        <v>0</v>
      </c>
      <c r="Q2594" s="206">
        <v>0</v>
      </c>
      <c r="R2594" s="206">
        <f>Q2594*H2594</f>
        <v>0</v>
      </c>
      <c r="S2594" s="206">
        <v>0</v>
      </c>
      <c r="T2594" s="207">
        <f>S2594*H2594</f>
        <v>0</v>
      </c>
      <c r="U2594" s="32"/>
      <c r="V2594" s="32"/>
      <c r="W2594" s="32"/>
      <c r="X2594" s="32"/>
      <c r="Y2594" s="32"/>
      <c r="Z2594" s="32"/>
      <c r="AA2594" s="32"/>
      <c r="AB2594" s="32"/>
      <c r="AC2594" s="32"/>
      <c r="AD2594" s="32"/>
      <c r="AE2594" s="32"/>
      <c r="AR2594" s="208" t="s">
        <v>112</v>
      </c>
      <c r="AT2594" s="208" t="s">
        <v>108</v>
      </c>
      <c r="AU2594" s="208" t="s">
        <v>76</v>
      </c>
      <c r="AY2594" s="11" t="s">
        <v>113</v>
      </c>
      <c r="BE2594" s="209">
        <f>IF(N2594="základní",J2594,0)</f>
        <v>0</v>
      </c>
      <c r="BF2594" s="209">
        <f>IF(N2594="snížená",J2594,0)</f>
        <v>0</v>
      </c>
      <c r="BG2594" s="209">
        <f>IF(N2594="zákl. přenesená",J2594,0)</f>
        <v>0</v>
      </c>
      <c r="BH2594" s="209">
        <f>IF(N2594="sníž. přenesená",J2594,0)</f>
        <v>0</v>
      </c>
      <c r="BI2594" s="209">
        <f>IF(N2594="nulová",J2594,0)</f>
        <v>0</v>
      </c>
      <c r="BJ2594" s="11" t="s">
        <v>84</v>
      </c>
      <c r="BK2594" s="209">
        <f>ROUND(I2594*H2594,2)</f>
        <v>0</v>
      </c>
      <c r="BL2594" s="11" t="s">
        <v>112</v>
      </c>
      <c r="BM2594" s="208" t="s">
        <v>4453</v>
      </c>
    </row>
    <row r="2595" s="2" customFormat="1">
      <c r="A2595" s="32"/>
      <c r="B2595" s="33"/>
      <c r="C2595" s="34"/>
      <c r="D2595" s="210" t="s">
        <v>115</v>
      </c>
      <c r="E2595" s="34"/>
      <c r="F2595" s="211" t="s">
        <v>4454</v>
      </c>
      <c r="G2595" s="34"/>
      <c r="H2595" s="34"/>
      <c r="I2595" s="134"/>
      <c r="J2595" s="34"/>
      <c r="K2595" s="34"/>
      <c r="L2595" s="38"/>
      <c r="M2595" s="212"/>
      <c r="N2595" s="213"/>
      <c r="O2595" s="85"/>
      <c r="P2595" s="85"/>
      <c r="Q2595" s="85"/>
      <c r="R2595" s="85"/>
      <c r="S2595" s="85"/>
      <c r="T2595" s="86"/>
      <c r="U2595" s="32"/>
      <c r="V2595" s="32"/>
      <c r="W2595" s="32"/>
      <c r="X2595" s="32"/>
      <c r="Y2595" s="32"/>
      <c r="Z2595" s="32"/>
      <c r="AA2595" s="32"/>
      <c r="AB2595" s="32"/>
      <c r="AC2595" s="32"/>
      <c r="AD2595" s="32"/>
      <c r="AE2595" s="32"/>
      <c r="AT2595" s="11" t="s">
        <v>115</v>
      </c>
      <c r="AU2595" s="11" t="s">
        <v>76</v>
      </c>
    </row>
    <row r="2596" s="2" customFormat="1">
      <c r="A2596" s="32"/>
      <c r="B2596" s="33"/>
      <c r="C2596" s="34"/>
      <c r="D2596" s="210" t="s">
        <v>117</v>
      </c>
      <c r="E2596" s="34"/>
      <c r="F2596" s="214" t="s">
        <v>4444</v>
      </c>
      <c r="G2596" s="34"/>
      <c r="H2596" s="34"/>
      <c r="I2596" s="134"/>
      <c r="J2596" s="34"/>
      <c r="K2596" s="34"/>
      <c r="L2596" s="38"/>
      <c r="M2596" s="212"/>
      <c r="N2596" s="213"/>
      <c r="O2596" s="85"/>
      <c r="P2596" s="85"/>
      <c r="Q2596" s="85"/>
      <c r="R2596" s="85"/>
      <c r="S2596" s="85"/>
      <c r="T2596" s="86"/>
      <c r="U2596" s="32"/>
      <c r="V2596" s="32"/>
      <c r="W2596" s="32"/>
      <c r="X2596" s="32"/>
      <c r="Y2596" s="32"/>
      <c r="Z2596" s="32"/>
      <c r="AA2596" s="32"/>
      <c r="AB2596" s="32"/>
      <c r="AC2596" s="32"/>
      <c r="AD2596" s="32"/>
      <c r="AE2596" s="32"/>
      <c r="AT2596" s="11" t="s">
        <v>117</v>
      </c>
      <c r="AU2596" s="11" t="s">
        <v>76</v>
      </c>
    </row>
    <row r="2597" s="2" customFormat="1" ht="16.5" customHeight="1">
      <c r="A2597" s="32"/>
      <c r="B2597" s="33"/>
      <c r="C2597" s="196" t="s">
        <v>4455</v>
      </c>
      <c r="D2597" s="196" t="s">
        <v>108</v>
      </c>
      <c r="E2597" s="197" t="s">
        <v>4456</v>
      </c>
      <c r="F2597" s="198" t="s">
        <v>4457</v>
      </c>
      <c r="G2597" s="199" t="s">
        <v>121</v>
      </c>
      <c r="H2597" s="200">
        <v>5</v>
      </c>
      <c r="I2597" s="201"/>
      <c r="J2597" s="202">
        <f>ROUND(I2597*H2597,2)</f>
        <v>0</v>
      </c>
      <c r="K2597" s="203"/>
      <c r="L2597" s="38"/>
      <c r="M2597" s="204" t="s">
        <v>1</v>
      </c>
      <c r="N2597" s="205" t="s">
        <v>41</v>
      </c>
      <c r="O2597" s="85"/>
      <c r="P2597" s="206">
        <f>O2597*H2597</f>
        <v>0</v>
      </c>
      <c r="Q2597" s="206">
        <v>0</v>
      </c>
      <c r="R2597" s="206">
        <f>Q2597*H2597</f>
        <v>0</v>
      </c>
      <c r="S2597" s="206">
        <v>0</v>
      </c>
      <c r="T2597" s="207">
        <f>S2597*H2597</f>
        <v>0</v>
      </c>
      <c r="U2597" s="32"/>
      <c r="V2597" s="32"/>
      <c r="W2597" s="32"/>
      <c r="X2597" s="32"/>
      <c r="Y2597" s="32"/>
      <c r="Z2597" s="32"/>
      <c r="AA2597" s="32"/>
      <c r="AB2597" s="32"/>
      <c r="AC2597" s="32"/>
      <c r="AD2597" s="32"/>
      <c r="AE2597" s="32"/>
      <c r="AR2597" s="208" t="s">
        <v>112</v>
      </c>
      <c r="AT2597" s="208" t="s">
        <v>108</v>
      </c>
      <c r="AU2597" s="208" t="s">
        <v>76</v>
      </c>
      <c r="AY2597" s="11" t="s">
        <v>113</v>
      </c>
      <c r="BE2597" s="209">
        <f>IF(N2597="základní",J2597,0)</f>
        <v>0</v>
      </c>
      <c r="BF2597" s="209">
        <f>IF(N2597="snížená",J2597,0)</f>
        <v>0</v>
      </c>
      <c r="BG2597" s="209">
        <f>IF(N2597="zákl. přenesená",J2597,0)</f>
        <v>0</v>
      </c>
      <c r="BH2597" s="209">
        <f>IF(N2597="sníž. přenesená",J2597,0)</f>
        <v>0</v>
      </c>
      <c r="BI2597" s="209">
        <f>IF(N2597="nulová",J2597,0)</f>
        <v>0</v>
      </c>
      <c r="BJ2597" s="11" t="s">
        <v>84</v>
      </c>
      <c r="BK2597" s="209">
        <f>ROUND(I2597*H2597,2)</f>
        <v>0</v>
      </c>
      <c r="BL2597" s="11" t="s">
        <v>112</v>
      </c>
      <c r="BM2597" s="208" t="s">
        <v>4458</v>
      </c>
    </row>
    <row r="2598" s="2" customFormat="1">
      <c r="A2598" s="32"/>
      <c r="B2598" s="33"/>
      <c r="C2598" s="34"/>
      <c r="D2598" s="210" t="s">
        <v>115</v>
      </c>
      <c r="E2598" s="34"/>
      <c r="F2598" s="211" t="s">
        <v>4459</v>
      </c>
      <c r="G2598" s="34"/>
      <c r="H2598" s="34"/>
      <c r="I2598" s="134"/>
      <c r="J2598" s="34"/>
      <c r="K2598" s="34"/>
      <c r="L2598" s="38"/>
      <c r="M2598" s="212"/>
      <c r="N2598" s="213"/>
      <c r="O2598" s="85"/>
      <c r="P2598" s="85"/>
      <c r="Q2598" s="85"/>
      <c r="R2598" s="85"/>
      <c r="S2598" s="85"/>
      <c r="T2598" s="86"/>
      <c r="U2598" s="32"/>
      <c r="V2598" s="32"/>
      <c r="W2598" s="32"/>
      <c r="X2598" s="32"/>
      <c r="Y2598" s="32"/>
      <c r="Z2598" s="32"/>
      <c r="AA2598" s="32"/>
      <c r="AB2598" s="32"/>
      <c r="AC2598" s="32"/>
      <c r="AD2598" s="32"/>
      <c r="AE2598" s="32"/>
      <c r="AT2598" s="11" t="s">
        <v>115</v>
      </c>
      <c r="AU2598" s="11" t="s">
        <v>76</v>
      </c>
    </row>
    <row r="2599" s="2" customFormat="1">
      <c r="A2599" s="32"/>
      <c r="B2599" s="33"/>
      <c r="C2599" s="34"/>
      <c r="D2599" s="210" t="s">
        <v>117</v>
      </c>
      <c r="E2599" s="34"/>
      <c r="F2599" s="214" t="s">
        <v>4444</v>
      </c>
      <c r="G2599" s="34"/>
      <c r="H2599" s="34"/>
      <c r="I2599" s="134"/>
      <c r="J2599" s="34"/>
      <c r="K2599" s="34"/>
      <c r="L2599" s="38"/>
      <c r="M2599" s="212"/>
      <c r="N2599" s="213"/>
      <c r="O2599" s="85"/>
      <c r="P2599" s="85"/>
      <c r="Q2599" s="85"/>
      <c r="R2599" s="85"/>
      <c r="S2599" s="85"/>
      <c r="T2599" s="86"/>
      <c r="U2599" s="32"/>
      <c r="V2599" s="32"/>
      <c r="W2599" s="32"/>
      <c r="X2599" s="32"/>
      <c r="Y2599" s="32"/>
      <c r="Z2599" s="32"/>
      <c r="AA2599" s="32"/>
      <c r="AB2599" s="32"/>
      <c r="AC2599" s="32"/>
      <c r="AD2599" s="32"/>
      <c r="AE2599" s="32"/>
      <c r="AT2599" s="11" t="s">
        <v>117</v>
      </c>
      <c r="AU2599" s="11" t="s">
        <v>76</v>
      </c>
    </row>
    <row r="2600" s="2" customFormat="1" ht="16.5" customHeight="1">
      <c r="A2600" s="32"/>
      <c r="B2600" s="33"/>
      <c r="C2600" s="196" t="s">
        <v>4460</v>
      </c>
      <c r="D2600" s="196" t="s">
        <v>108</v>
      </c>
      <c r="E2600" s="197" t="s">
        <v>4461</v>
      </c>
      <c r="F2600" s="198" t="s">
        <v>4462</v>
      </c>
      <c r="G2600" s="199" t="s">
        <v>571</v>
      </c>
      <c r="H2600" s="200">
        <v>200</v>
      </c>
      <c r="I2600" s="201"/>
      <c r="J2600" s="202">
        <f>ROUND(I2600*H2600,2)</f>
        <v>0</v>
      </c>
      <c r="K2600" s="203"/>
      <c r="L2600" s="38"/>
      <c r="M2600" s="204" t="s">
        <v>1</v>
      </c>
      <c r="N2600" s="205" t="s">
        <v>41</v>
      </c>
      <c r="O2600" s="85"/>
      <c r="P2600" s="206">
        <f>O2600*H2600</f>
        <v>0</v>
      </c>
      <c r="Q2600" s="206">
        <v>0</v>
      </c>
      <c r="R2600" s="206">
        <f>Q2600*H2600</f>
        <v>0</v>
      </c>
      <c r="S2600" s="206">
        <v>0</v>
      </c>
      <c r="T2600" s="207">
        <f>S2600*H2600</f>
        <v>0</v>
      </c>
      <c r="U2600" s="32"/>
      <c r="V2600" s="32"/>
      <c r="W2600" s="32"/>
      <c r="X2600" s="32"/>
      <c r="Y2600" s="32"/>
      <c r="Z2600" s="32"/>
      <c r="AA2600" s="32"/>
      <c r="AB2600" s="32"/>
      <c r="AC2600" s="32"/>
      <c r="AD2600" s="32"/>
      <c r="AE2600" s="32"/>
      <c r="AR2600" s="208" t="s">
        <v>112</v>
      </c>
      <c r="AT2600" s="208" t="s">
        <v>108</v>
      </c>
      <c r="AU2600" s="208" t="s">
        <v>76</v>
      </c>
      <c r="AY2600" s="11" t="s">
        <v>113</v>
      </c>
      <c r="BE2600" s="209">
        <f>IF(N2600="základní",J2600,0)</f>
        <v>0</v>
      </c>
      <c r="BF2600" s="209">
        <f>IF(N2600="snížená",J2600,0)</f>
        <v>0</v>
      </c>
      <c r="BG2600" s="209">
        <f>IF(N2600="zákl. přenesená",J2600,0)</f>
        <v>0</v>
      </c>
      <c r="BH2600" s="209">
        <f>IF(N2600="sníž. přenesená",J2600,0)</f>
        <v>0</v>
      </c>
      <c r="BI2600" s="209">
        <f>IF(N2600="nulová",J2600,0)</f>
        <v>0</v>
      </c>
      <c r="BJ2600" s="11" t="s">
        <v>84</v>
      </c>
      <c r="BK2600" s="209">
        <f>ROUND(I2600*H2600,2)</f>
        <v>0</v>
      </c>
      <c r="BL2600" s="11" t="s">
        <v>112</v>
      </c>
      <c r="BM2600" s="208" t="s">
        <v>4463</v>
      </c>
    </row>
    <row r="2601" s="2" customFormat="1">
      <c r="A2601" s="32"/>
      <c r="B2601" s="33"/>
      <c r="C2601" s="34"/>
      <c r="D2601" s="210" t="s">
        <v>115</v>
      </c>
      <c r="E2601" s="34"/>
      <c r="F2601" s="211" t="s">
        <v>4464</v>
      </c>
      <c r="G2601" s="34"/>
      <c r="H2601" s="34"/>
      <c r="I2601" s="134"/>
      <c r="J2601" s="34"/>
      <c r="K2601" s="34"/>
      <c r="L2601" s="38"/>
      <c r="M2601" s="212"/>
      <c r="N2601" s="213"/>
      <c r="O2601" s="85"/>
      <c r="P2601" s="85"/>
      <c r="Q2601" s="85"/>
      <c r="R2601" s="85"/>
      <c r="S2601" s="85"/>
      <c r="T2601" s="86"/>
      <c r="U2601" s="32"/>
      <c r="V2601" s="32"/>
      <c r="W2601" s="32"/>
      <c r="X2601" s="32"/>
      <c r="Y2601" s="32"/>
      <c r="Z2601" s="32"/>
      <c r="AA2601" s="32"/>
      <c r="AB2601" s="32"/>
      <c r="AC2601" s="32"/>
      <c r="AD2601" s="32"/>
      <c r="AE2601" s="32"/>
      <c r="AT2601" s="11" t="s">
        <v>115</v>
      </c>
      <c r="AU2601" s="11" t="s">
        <v>76</v>
      </c>
    </row>
    <row r="2602" s="2" customFormat="1">
      <c r="A2602" s="32"/>
      <c r="B2602" s="33"/>
      <c r="C2602" s="34"/>
      <c r="D2602" s="210" t="s">
        <v>117</v>
      </c>
      <c r="E2602" s="34"/>
      <c r="F2602" s="214" t="s">
        <v>4444</v>
      </c>
      <c r="G2602" s="34"/>
      <c r="H2602" s="34"/>
      <c r="I2602" s="134"/>
      <c r="J2602" s="34"/>
      <c r="K2602" s="34"/>
      <c r="L2602" s="38"/>
      <c r="M2602" s="212"/>
      <c r="N2602" s="213"/>
      <c r="O2602" s="85"/>
      <c r="P2602" s="85"/>
      <c r="Q2602" s="85"/>
      <c r="R2602" s="85"/>
      <c r="S2602" s="85"/>
      <c r="T2602" s="86"/>
      <c r="U2602" s="32"/>
      <c r="V2602" s="32"/>
      <c r="W2602" s="32"/>
      <c r="X2602" s="32"/>
      <c r="Y2602" s="32"/>
      <c r="Z2602" s="32"/>
      <c r="AA2602" s="32"/>
      <c r="AB2602" s="32"/>
      <c r="AC2602" s="32"/>
      <c r="AD2602" s="32"/>
      <c r="AE2602" s="32"/>
      <c r="AT2602" s="11" t="s">
        <v>117</v>
      </c>
      <c r="AU2602" s="11" t="s">
        <v>76</v>
      </c>
    </row>
    <row r="2603" s="2" customFormat="1" ht="16.5" customHeight="1">
      <c r="A2603" s="32"/>
      <c r="B2603" s="33"/>
      <c r="C2603" s="196" t="s">
        <v>4465</v>
      </c>
      <c r="D2603" s="196" t="s">
        <v>108</v>
      </c>
      <c r="E2603" s="197" t="s">
        <v>4466</v>
      </c>
      <c r="F2603" s="198" t="s">
        <v>4467</v>
      </c>
      <c r="G2603" s="199" t="s">
        <v>121</v>
      </c>
      <c r="H2603" s="200">
        <v>60</v>
      </c>
      <c r="I2603" s="201"/>
      <c r="J2603" s="202">
        <f>ROUND(I2603*H2603,2)</f>
        <v>0</v>
      </c>
      <c r="K2603" s="203"/>
      <c r="L2603" s="38"/>
      <c r="M2603" s="204" t="s">
        <v>1</v>
      </c>
      <c r="N2603" s="205" t="s">
        <v>41</v>
      </c>
      <c r="O2603" s="85"/>
      <c r="P2603" s="206">
        <f>O2603*H2603</f>
        <v>0</v>
      </c>
      <c r="Q2603" s="206">
        <v>0</v>
      </c>
      <c r="R2603" s="206">
        <f>Q2603*H2603</f>
        <v>0</v>
      </c>
      <c r="S2603" s="206">
        <v>0</v>
      </c>
      <c r="T2603" s="207">
        <f>S2603*H2603</f>
        <v>0</v>
      </c>
      <c r="U2603" s="32"/>
      <c r="V2603" s="32"/>
      <c r="W2603" s="32"/>
      <c r="X2603" s="32"/>
      <c r="Y2603" s="32"/>
      <c r="Z2603" s="32"/>
      <c r="AA2603" s="32"/>
      <c r="AB2603" s="32"/>
      <c r="AC2603" s="32"/>
      <c r="AD2603" s="32"/>
      <c r="AE2603" s="32"/>
      <c r="AR2603" s="208" t="s">
        <v>112</v>
      </c>
      <c r="AT2603" s="208" t="s">
        <v>108</v>
      </c>
      <c r="AU2603" s="208" t="s">
        <v>76</v>
      </c>
      <c r="AY2603" s="11" t="s">
        <v>113</v>
      </c>
      <c r="BE2603" s="209">
        <f>IF(N2603="základní",J2603,0)</f>
        <v>0</v>
      </c>
      <c r="BF2603" s="209">
        <f>IF(N2603="snížená",J2603,0)</f>
        <v>0</v>
      </c>
      <c r="BG2603" s="209">
        <f>IF(N2603="zákl. přenesená",J2603,0)</f>
        <v>0</v>
      </c>
      <c r="BH2603" s="209">
        <f>IF(N2603="sníž. přenesená",J2603,0)</f>
        <v>0</v>
      </c>
      <c r="BI2603" s="209">
        <f>IF(N2603="nulová",J2603,0)</f>
        <v>0</v>
      </c>
      <c r="BJ2603" s="11" t="s">
        <v>84</v>
      </c>
      <c r="BK2603" s="209">
        <f>ROUND(I2603*H2603,2)</f>
        <v>0</v>
      </c>
      <c r="BL2603" s="11" t="s">
        <v>112</v>
      </c>
      <c r="BM2603" s="208" t="s">
        <v>4468</v>
      </c>
    </row>
    <row r="2604" s="2" customFormat="1">
      <c r="A2604" s="32"/>
      <c r="B2604" s="33"/>
      <c r="C2604" s="34"/>
      <c r="D2604" s="210" t="s">
        <v>115</v>
      </c>
      <c r="E2604" s="34"/>
      <c r="F2604" s="211" t="s">
        <v>4469</v>
      </c>
      <c r="G2604" s="34"/>
      <c r="H2604" s="34"/>
      <c r="I2604" s="134"/>
      <c r="J2604" s="34"/>
      <c r="K2604" s="34"/>
      <c r="L2604" s="38"/>
      <c r="M2604" s="212"/>
      <c r="N2604" s="213"/>
      <c r="O2604" s="85"/>
      <c r="P2604" s="85"/>
      <c r="Q2604" s="85"/>
      <c r="R2604" s="85"/>
      <c r="S2604" s="85"/>
      <c r="T2604" s="86"/>
      <c r="U2604" s="32"/>
      <c r="V2604" s="32"/>
      <c r="W2604" s="32"/>
      <c r="X2604" s="32"/>
      <c r="Y2604" s="32"/>
      <c r="Z2604" s="32"/>
      <c r="AA2604" s="32"/>
      <c r="AB2604" s="32"/>
      <c r="AC2604" s="32"/>
      <c r="AD2604" s="32"/>
      <c r="AE2604" s="32"/>
      <c r="AT2604" s="11" t="s">
        <v>115</v>
      </c>
      <c r="AU2604" s="11" t="s">
        <v>76</v>
      </c>
    </row>
    <row r="2605" s="2" customFormat="1">
      <c r="A2605" s="32"/>
      <c r="B2605" s="33"/>
      <c r="C2605" s="34"/>
      <c r="D2605" s="210" t="s">
        <v>117</v>
      </c>
      <c r="E2605" s="34"/>
      <c r="F2605" s="214" t="s">
        <v>4444</v>
      </c>
      <c r="G2605" s="34"/>
      <c r="H2605" s="34"/>
      <c r="I2605" s="134"/>
      <c r="J2605" s="34"/>
      <c r="K2605" s="34"/>
      <c r="L2605" s="38"/>
      <c r="M2605" s="212"/>
      <c r="N2605" s="213"/>
      <c r="O2605" s="85"/>
      <c r="P2605" s="85"/>
      <c r="Q2605" s="85"/>
      <c r="R2605" s="85"/>
      <c r="S2605" s="85"/>
      <c r="T2605" s="86"/>
      <c r="U2605" s="32"/>
      <c r="V2605" s="32"/>
      <c r="W2605" s="32"/>
      <c r="X2605" s="32"/>
      <c r="Y2605" s="32"/>
      <c r="Z2605" s="32"/>
      <c r="AA2605" s="32"/>
      <c r="AB2605" s="32"/>
      <c r="AC2605" s="32"/>
      <c r="AD2605" s="32"/>
      <c r="AE2605" s="32"/>
      <c r="AT2605" s="11" t="s">
        <v>117</v>
      </c>
      <c r="AU2605" s="11" t="s">
        <v>76</v>
      </c>
    </row>
    <row r="2606" s="2" customFormat="1" ht="16.5" customHeight="1">
      <c r="A2606" s="32"/>
      <c r="B2606" s="33"/>
      <c r="C2606" s="196" t="s">
        <v>4470</v>
      </c>
      <c r="D2606" s="196" t="s">
        <v>108</v>
      </c>
      <c r="E2606" s="197" t="s">
        <v>4471</v>
      </c>
      <c r="F2606" s="198" t="s">
        <v>4472</v>
      </c>
      <c r="G2606" s="199" t="s">
        <v>571</v>
      </c>
      <c r="H2606" s="200">
        <v>100</v>
      </c>
      <c r="I2606" s="201"/>
      <c r="J2606" s="202">
        <f>ROUND(I2606*H2606,2)</f>
        <v>0</v>
      </c>
      <c r="K2606" s="203"/>
      <c r="L2606" s="38"/>
      <c r="M2606" s="204" t="s">
        <v>1</v>
      </c>
      <c r="N2606" s="205" t="s">
        <v>41</v>
      </c>
      <c r="O2606" s="85"/>
      <c r="P2606" s="206">
        <f>O2606*H2606</f>
        <v>0</v>
      </c>
      <c r="Q2606" s="206">
        <v>0</v>
      </c>
      <c r="R2606" s="206">
        <f>Q2606*H2606</f>
        <v>0</v>
      </c>
      <c r="S2606" s="206">
        <v>0</v>
      </c>
      <c r="T2606" s="207">
        <f>S2606*H2606</f>
        <v>0</v>
      </c>
      <c r="U2606" s="32"/>
      <c r="V2606" s="32"/>
      <c r="W2606" s="32"/>
      <c r="X2606" s="32"/>
      <c r="Y2606" s="32"/>
      <c r="Z2606" s="32"/>
      <c r="AA2606" s="32"/>
      <c r="AB2606" s="32"/>
      <c r="AC2606" s="32"/>
      <c r="AD2606" s="32"/>
      <c r="AE2606" s="32"/>
      <c r="AR2606" s="208" t="s">
        <v>112</v>
      </c>
      <c r="AT2606" s="208" t="s">
        <v>108</v>
      </c>
      <c r="AU2606" s="208" t="s">
        <v>76</v>
      </c>
      <c r="AY2606" s="11" t="s">
        <v>113</v>
      </c>
      <c r="BE2606" s="209">
        <f>IF(N2606="základní",J2606,0)</f>
        <v>0</v>
      </c>
      <c r="BF2606" s="209">
        <f>IF(N2606="snížená",J2606,0)</f>
        <v>0</v>
      </c>
      <c r="BG2606" s="209">
        <f>IF(N2606="zákl. přenesená",J2606,0)</f>
        <v>0</v>
      </c>
      <c r="BH2606" s="209">
        <f>IF(N2606="sníž. přenesená",J2606,0)</f>
        <v>0</v>
      </c>
      <c r="BI2606" s="209">
        <f>IF(N2606="nulová",J2606,0)</f>
        <v>0</v>
      </c>
      <c r="BJ2606" s="11" t="s">
        <v>84</v>
      </c>
      <c r="BK2606" s="209">
        <f>ROUND(I2606*H2606,2)</f>
        <v>0</v>
      </c>
      <c r="BL2606" s="11" t="s">
        <v>112</v>
      </c>
      <c r="BM2606" s="208" t="s">
        <v>4473</v>
      </c>
    </row>
    <row r="2607" s="2" customFormat="1">
      <c r="A2607" s="32"/>
      <c r="B2607" s="33"/>
      <c r="C2607" s="34"/>
      <c r="D2607" s="210" t="s">
        <v>115</v>
      </c>
      <c r="E2607" s="34"/>
      <c r="F2607" s="211" t="s">
        <v>4474</v>
      </c>
      <c r="G2607" s="34"/>
      <c r="H2607" s="34"/>
      <c r="I2607" s="134"/>
      <c r="J2607" s="34"/>
      <c r="K2607" s="34"/>
      <c r="L2607" s="38"/>
      <c r="M2607" s="212"/>
      <c r="N2607" s="213"/>
      <c r="O2607" s="85"/>
      <c r="P2607" s="85"/>
      <c r="Q2607" s="85"/>
      <c r="R2607" s="85"/>
      <c r="S2607" s="85"/>
      <c r="T2607" s="86"/>
      <c r="U2607" s="32"/>
      <c r="V2607" s="32"/>
      <c r="W2607" s="32"/>
      <c r="X2607" s="32"/>
      <c r="Y2607" s="32"/>
      <c r="Z2607" s="32"/>
      <c r="AA2607" s="32"/>
      <c r="AB2607" s="32"/>
      <c r="AC2607" s="32"/>
      <c r="AD2607" s="32"/>
      <c r="AE2607" s="32"/>
      <c r="AT2607" s="11" t="s">
        <v>115</v>
      </c>
      <c r="AU2607" s="11" t="s">
        <v>76</v>
      </c>
    </row>
    <row r="2608" s="2" customFormat="1">
      <c r="A2608" s="32"/>
      <c r="B2608" s="33"/>
      <c r="C2608" s="34"/>
      <c r="D2608" s="210" t="s">
        <v>117</v>
      </c>
      <c r="E2608" s="34"/>
      <c r="F2608" s="214" t="s">
        <v>4475</v>
      </c>
      <c r="G2608" s="34"/>
      <c r="H2608" s="34"/>
      <c r="I2608" s="134"/>
      <c r="J2608" s="34"/>
      <c r="K2608" s="34"/>
      <c r="L2608" s="38"/>
      <c r="M2608" s="212"/>
      <c r="N2608" s="213"/>
      <c r="O2608" s="85"/>
      <c r="P2608" s="85"/>
      <c r="Q2608" s="85"/>
      <c r="R2608" s="85"/>
      <c r="S2608" s="85"/>
      <c r="T2608" s="86"/>
      <c r="U2608" s="32"/>
      <c r="V2608" s="32"/>
      <c r="W2608" s="32"/>
      <c r="X2608" s="32"/>
      <c r="Y2608" s="32"/>
      <c r="Z2608" s="32"/>
      <c r="AA2608" s="32"/>
      <c r="AB2608" s="32"/>
      <c r="AC2608" s="32"/>
      <c r="AD2608" s="32"/>
      <c r="AE2608" s="32"/>
      <c r="AT2608" s="11" t="s">
        <v>117</v>
      </c>
      <c r="AU2608" s="11" t="s">
        <v>76</v>
      </c>
    </row>
    <row r="2609" s="2" customFormat="1" ht="16.5" customHeight="1">
      <c r="A2609" s="32"/>
      <c r="B2609" s="33"/>
      <c r="C2609" s="196" t="s">
        <v>4476</v>
      </c>
      <c r="D2609" s="196" t="s">
        <v>108</v>
      </c>
      <c r="E2609" s="197" t="s">
        <v>4477</v>
      </c>
      <c r="F2609" s="198" t="s">
        <v>4478</v>
      </c>
      <c r="G2609" s="199" t="s">
        <v>121</v>
      </c>
      <c r="H2609" s="200">
        <v>20</v>
      </c>
      <c r="I2609" s="201"/>
      <c r="J2609" s="202">
        <f>ROUND(I2609*H2609,2)</f>
        <v>0</v>
      </c>
      <c r="K2609" s="203"/>
      <c r="L2609" s="38"/>
      <c r="M2609" s="204" t="s">
        <v>1</v>
      </c>
      <c r="N2609" s="205" t="s">
        <v>41</v>
      </c>
      <c r="O2609" s="85"/>
      <c r="P2609" s="206">
        <f>O2609*H2609</f>
        <v>0</v>
      </c>
      <c r="Q2609" s="206">
        <v>0</v>
      </c>
      <c r="R2609" s="206">
        <f>Q2609*H2609</f>
        <v>0</v>
      </c>
      <c r="S2609" s="206">
        <v>0</v>
      </c>
      <c r="T2609" s="207">
        <f>S2609*H2609</f>
        <v>0</v>
      </c>
      <c r="U2609" s="32"/>
      <c r="V2609" s="32"/>
      <c r="W2609" s="32"/>
      <c r="X2609" s="32"/>
      <c r="Y2609" s="32"/>
      <c r="Z2609" s="32"/>
      <c r="AA2609" s="32"/>
      <c r="AB2609" s="32"/>
      <c r="AC2609" s="32"/>
      <c r="AD2609" s="32"/>
      <c r="AE2609" s="32"/>
      <c r="AR2609" s="208" t="s">
        <v>112</v>
      </c>
      <c r="AT2609" s="208" t="s">
        <v>108</v>
      </c>
      <c r="AU2609" s="208" t="s">
        <v>76</v>
      </c>
      <c r="AY2609" s="11" t="s">
        <v>113</v>
      </c>
      <c r="BE2609" s="209">
        <f>IF(N2609="základní",J2609,0)</f>
        <v>0</v>
      </c>
      <c r="BF2609" s="209">
        <f>IF(N2609="snížená",J2609,0)</f>
        <v>0</v>
      </c>
      <c r="BG2609" s="209">
        <f>IF(N2609="zákl. přenesená",J2609,0)</f>
        <v>0</v>
      </c>
      <c r="BH2609" s="209">
        <f>IF(N2609="sníž. přenesená",J2609,0)</f>
        <v>0</v>
      </c>
      <c r="BI2609" s="209">
        <f>IF(N2609="nulová",J2609,0)</f>
        <v>0</v>
      </c>
      <c r="BJ2609" s="11" t="s">
        <v>84</v>
      </c>
      <c r="BK2609" s="209">
        <f>ROUND(I2609*H2609,2)</f>
        <v>0</v>
      </c>
      <c r="BL2609" s="11" t="s">
        <v>112</v>
      </c>
      <c r="BM2609" s="208" t="s">
        <v>4479</v>
      </c>
    </row>
    <row r="2610" s="2" customFormat="1">
      <c r="A2610" s="32"/>
      <c r="B2610" s="33"/>
      <c r="C2610" s="34"/>
      <c r="D2610" s="210" t="s">
        <v>115</v>
      </c>
      <c r="E2610" s="34"/>
      <c r="F2610" s="211" t="s">
        <v>4480</v>
      </c>
      <c r="G2610" s="34"/>
      <c r="H2610" s="34"/>
      <c r="I2610" s="134"/>
      <c r="J2610" s="34"/>
      <c r="K2610" s="34"/>
      <c r="L2610" s="38"/>
      <c r="M2610" s="212"/>
      <c r="N2610" s="213"/>
      <c r="O2610" s="85"/>
      <c r="P2610" s="85"/>
      <c r="Q2610" s="85"/>
      <c r="R2610" s="85"/>
      <c r="S2610" s="85"/>
      <c r="T2610" s="86"/>
      <c r="U2610" s="32"/>
      <c r="V2610" s="32"/>
      <c r="W2610" s="32"/>
      <c r="X2610" s="32"/>
      <c r="Y2610" s="32"/>
      <c r="Z2610" s="32"/>
      <c r="AA2610" s="32"/>
      <c r="AB2610" s="32"/>
      <c r="AC2610" s="32"/>
      <c r="AD2610" s="32"/>
      <c r="AE2610" s="32"/>
      <c r="AT2610" s="11" t="s">
        <v>115</v>
      </c>
      <c r="AU2610" s="11" t="s">
        <v>76</v>
      </c>
    </row>
    <row r="2611" s="2" customFormat="1">
      <c r="A2611" s="32"/>
      <c r="B2611" s="33"/>
      <c r="C2611" s="34"/>
      <c r="D2611" s="210" t="s">
        <v>117</v>
      </c>
      <c r="E2611" s="34"/>
      <c r="F2611" s="214" t="s">
        <v>4481</v>
      </c>
      <c r="G2611" s="34"/>
      <c r="H2611" s="34"/>
      <c r="I2611" s="134"/>
      <c r="J2611" s="34"/>
      <c r="K2611" s="34"/>
      <c r="L2611" s="38"/>
      <c r="M2611" s="212"/>
      <c r="N2611" s="213"/>
      <c r="O2611" s="85"/>
      <c r="P2611" s="85"/>
      <c r="Q2611" s="85"/>
      <c r="R2611" s="85"/>
      <c r="S2611" s="85"/>
      <c r="T2611" s="86"/>
      <c r="U2611" s="32"/>
      <c r="V2611" s="32"/>
      <c r="W2611" s="32"/>
      <c r="X2611" s="32"/>
      <c r="Y2611" s="32"/>
      <c r="Z2611" s="32"/>
      <c r="AA2611" s="32"/>
      <c r="AB2611" s="32"/>
      <c r="AC2611" s="32"/>
      <c r="AD2611" s="32"/>
      <c r="AE2611" s="32"/>
      <c r="AT2611" s="11" t="s">
        <v>117</v>
      </c>
      <c r="AU2611" s="11" t="s">
        <v>76</v>
      </c>
    </row>
    <row r="2612" s="2" customFormat="1" ht="16.5" customHeight="1">
      <c r="A2612" s="32"/>
      <c r="B2612" s="33"/>
      <c r="C2612" s="196" t="s">
        <v>4482</v>
      </c>
      <c r="D2612" s="196" t="s">
        <v>108</v>
      </c>
      <c r="E2612" s="197" t="s">
        <v>4483</v>
      </c>
      <c r="F2612" s="198" t="s">
        <v>4484</v>
      </c>
      <c r="G2612" s="199" t="s">
        <v>121</v>
      </c>
      <c r="H2612" s="200">
        <v>20</v>
      </c>
      <c r="I2612" s="201"/>
      <c r="J2612" s="202">
        <f>ROUND(I2612*H2612,2)</f>
        <v>0</v>
      </c>
      <c r="K2612" s="203"/>
      <c r="L2612" s="38"/>
      <c r="M2612" s="204" t="s">
        <v>1</v>
      </c>
      <c r="N2612" s="205" t="s">
        <v>41</v>
      </c>
      <c r="O2612" s="85"/>
      <c r="P2612" s="206">
        <f>O2612*H2612</f>
        <v>0</v>
      </c>
      <c r="Q2612" s="206">
        <v>0</v>
      </c>
      <c r="R2612" s="206">
        <f>Q2612*H2612</f>
        <v>0</v>
      </c>
      <c r="S2612" s="206">
        <v>0</v>
      </c>
      <c r="T2612" s="207">
        <f>S2612*H2612</f>
        <v>0</v>
      </c>
      <c r="U2612" s="32"/>
      <c r="V2612" s="32"/>
      <c r="W2612" s="32"/>
      <c r="X2612" s="32"/>
      <c r="Y2612" s="32"/>
      <c r="Z2612" s="32"/>
      <c r="AA2612" s="32"/>
      <c r="AB2612" s="32"/>
      <c r="AC2612" s="32"/>
      <c r="AD2612" s="32"/>
      <c r="AE2612" s="32"/>
      <c r="AR2612" s="208" t="s">
        <v>112</v>
      </c>
      <c r="AT2612" s="208" t="s">
        <v>108</v>
      </c>
      <c r="AU2612" s="208" t="s">
        <v>76</v>
      </c>
      <c r="AY2612" s="11" t="s">
        <v>113</v>
      </c>
      <c r="BE2612" s="209">
        <f>IF(N2612="základní",J2612,0)</f>
        <v>0</v>
      </c>
      <c r="BF2612" s="209">
        <f>IF(N2612="snížená",J2612,0)</f>
        <v>0</v>
      </c>
      <c r="BG2612" s="209">
        <f>IF(N2612="zákl. přenesená",J2612,0)</f>
        <v>0</v>
      </c>
      <c r="BH2612" s="209">
        <f>IF(N2612="sníž. přenesená",J2612,0)</f>
        <v>0</v>
      </c>
      <c r="BI2612" s="209">
        <f>IF(N2612="nulová",J2612,0)</f>
        <v>0</v>
      </c>
      <c r="BJ2612" s="11" t="s">
        <v>84</v>
      </c>
      <c r="BK2612" s="209">
        <f>ROUND(I2612*H2612,2)</f>
        <v>0</v>
      </c>
      <c r="BL2612" s="11" t="s">
        <v>112</v>
      </c>
      <c r="BM2612" s="208" t="s">
        <v>4485</v>
      </c>
    </row>
    <row r="2613" s="2" customFormat="1">
      <c r="A2613" s="32"/>
      <c r="B2613" s="33"/>
      <c r="C2613" s="34"/>
      <c r="D2613" s="210" t="s">
        <v>115</v>
      </c>
      <c r="E2613" s="34"/>
      <c r="F2613" s="211" t="s">
        <v>4486</v>
      </c>
      <c r="G2613" s="34"/>
      <c r="H2613" s="34"/>
      <c r="I2613" s="134"/>
      <c r="J2613" s="34"/>
      <c r="K2613" s="34"/>
      <c r="L2613" s="38"/>
      <c r="M2613" s="212"/>
      <c r="N2613" s="213"/>
      <c r="O2613" s="85"/>
      <c r="P2613" s="85"/>
      <c r="Q2613" s="85"/>
      <c r="R2613" s="85"/>
      <c r="S2613" s="85"/>
      <c r="T2613" s="86"/>
      <c r="U2613" s="32"/>
      <c r="V2613" s="32"/>
      <c r="W2613" s="32"/>
      <c r="X2613" s="32"/>
      <c r="Y2613" s="32"/>
      <c r="Z2613" s="32"/>
      <c r="AA2613" s="32"/>
      <c r="AB2613" s="32"/>
      <c r="AC2613" s="32"/>
      <c r="AD2613" s="32"/>
      <c r="AE2613" s="32"/>
      <c r="AT2613" s="11" t="s">
        <v>115</v>
      </c>
      <c r="AU2613" s="11" t="s">
        <v>76</v>
      </c>
    </row>
    <row r="2614" s="2" customFormat="1">
      <c r="A2614" s="32"/>
      <c r="B2614" s="33"/>
      <c r="C2614" s="34"/>
      <c r="D2614" s="210" t="s">
        <v>117</v>
      </c>
      <c r="E2614" s="34"/>
      <c r="F2614" s="214" t="s">
        <v>4481</v>
      </c>
      <c r="G2614" s="34"/>
      <c r="H2614" s="34"/>
      <c r="I2614" s="134"/>
      <c r="J2614" s="34"/>
      <c r="K2614" s="34"/>
      <c r="L2614" s="38"/>
      <c r="M2614" s="212"/>
      <c r="N2614" s="213"/>
      <c r="O2614" s="85"/>
      <c r="P2614" s="85"/>
      <c r="Q2614" s="85"/>
      <c r="R2614" s="85"/>
      <c r="S2614" s="85"/>
      <c r="T2614" s="86"/>
      <c r="U2614" s="32"/>
      <c r="V2614" s="32"/>
      <c r="W2614" s="32"/>
      <c r="X2614" s="32"/>
      <c r="Y2614" s="32"/>
      <c r="Z2614" s="32"/>
      <c r="AA2614" s="32"/>
      <c r="AB2614" s="32"/>
      <c r="AC2614" s="32"/>
      <c r="AD2614" s="32"/>
      <c r="AE2614" s="32"/>
      <c r="AT2614" s="11" t="s">
        <v>117</v>
      </c>
      <c r="AU2614" s="11" t="s">
        <v>76</v>
      </c>
    </row>
    <row r="2615" s="2" customFormat="1" ht="16.5" customHeight="1">
      <c r="A2615" s="32"/>
      <c r="B2615" s="33"/>
      <c r="C2615" s="196" t="s">
        <v>4487</v>
      </c>
      <c r="D2615" s="196" t="s">
        <v>108</v>
      </c>
      <c r="E2615" s="197" t="s">
        <v>4488</v>
      </c>
      <c r="F2615" s="198" t="s">
        <v>4489</v>
      </c>
      <c r="G2615" s="199" t="s">
        <v>121</v>
      </c>
      <c r="H2615" s="200">
        <v>10</v>
      </c>
      <c r="I2615" s="201"/>
      <c r="J2615" s="202">
        <f>ROUND(I2615*H2615,2)</f>
        <v>0</v>
      </c>
      <c r="K2615" s="203"/>
      <c r="L2615" s="38"/>
      <c r="M2615" s="204" t="s">
        <v>1</v>
      </c>
      <c r="N2615" s="205" t="s">
        <v>41</v>
      </c>
      <c r="O2615" s="85"/>
      <c r="P2615" s="206">
        <f>O2615*H2615</f>
        <v>0</v>
      </c>
      <c r="Q2615" s="206">
        <v>0</v>
      </c>
      <c r="R2615" s="206">
        <f>Q2615*H2615</f>
        <v>0</v>
      </c>
      <c r="S2615" s="206">
        <v>0</v>
      </c>
      <c r="T2615" s="207">
        <f>S2615*H2615</f>
        <v>0</v>
      </c>
      <c r="U2615" s="32"/>
      <c r="V2615" s="32"/>
      <c r="W2615" s="32"/>
      <c r="X2615" s="32"/>
      <c r="Y2615" s="32"/>
      <c r="Z2615" s="32"/>
      <c r="AA2615" s="32"/>
      <c r="AB2615" s="32"/>
      <c r="AC2615" s="32"/>
      <c r="AD2615" s="32"/>
      <c r="AE2615" s="32"/>
      <c r="AR2615" s="208" t="s">
        <v>112</v>
      </c>
      <c r="AT2615" s="208" t="s">
        <v>108</v>
      </c>
      <c r="AU2615" s="208" t="s">
        <v>76</v>
      </c>
      <c r="AY2615" s="11" t="s">
        <v>113</v>
      </c>
      <c r="BE2615" s="209">
        <f>IF(N2615="základní",J2615,0)</f>
        <v>0</v>
      </c>
      <c r="BF2615" s="209">
        <f>IF(N2615="snížená",J2615,0)</f>
        <v>0</v>
      </c>
      <c r="BG2615" s="209">
        <f>IF(N2615="zákl. přenesená",J2615,0)</f>
        <v>0</v>
      </c>
      <c r="BH2615" s="209">
        <f>IF(N2615="sníž. přenesená",J2615,0)</f>
        <v>0</v>
      </c>
      <c r="BI2615" s="209">
        <f>IF(N2615="nulová",J2615,0)</f>
        <v>0</v>
      </c>
      <c r="BJ2615" s="11" t="s">
        <v>84</v>
      </c>
      <c r="BK2615" s="209">
        <f>ROUND(I2615*H2615,2)</f>
        <v>0</v>
      </c>
      <c r="BL2615" s="11" t="s">
        <v>112</v>
      </c>
      <c r="BM2615" s="208" t="s">
        <v>4490</v>
      </c>
    </row>
    <row r="2616" s="2" customFormat="1">
      <c r="A2616" s="32"/>
      <c r="B2616" s="33"/>
      <c r="C2616" s="34"/>
      <c r="D2616" s="210" t="s">
        <v>115</v>
      </c>
      <c r="E2616" s="34"/>
      <c r="F2616" s="211" t="s">
        <v>4491</v>
      </c>
      <c r="G2616" s="34"/>
      <c r="H2616" s="34"/>
      <c r="I2616" s="134"/>
      <c r="J2616" s="34"/>
      <c r="K2616" s="34"/>
      <c r="L2616" s="38"/>
      <c r="M2616" s="212"/>
      <c r="N2616" s="213"/>
      <c r="O2616" s="85"/>
      <c r="P2616" s="85"/>
      <c r="Q2616" s="85"/>
      <c r="R2616" s="85"/>
      <c r="S2616" s="85"/>
      <c r="T2616" s="86"/>
      <c r="U2616" s="32"/>
      <c r="V2616" s="32"/>
      <c r="W2616" s="32"/>
      <c r="X2616" s="32"/>
      <c r="Y2616" s="32"/>
      <c r="Z2616" s="32"/>
      <c r="AA2616" s="32"/>
      <c r="AB2616" s="32"/>
      <c r="AC2616" s="32"/>
      <c r="AD2616" s="32"/>
      <c r="AE2616" s="32"/>
      <c r="AT2616" s="11" t="s">
        <v>115</v>
      </c>
      <c r="AU2616" s="11" t="s">
        <v>76</v>
      </c>
    </row>
    <row r="2617" s="2" customFormat="1">
      <c r="A2617" s="32"/>
      <c r="B2617" s="33"/>
      <c r="C2617" s="34"/>
      <c r="D2617" s="210" t="s">
        <v>117</v>
      </c>
      <c r="E2617" s="34"/>
      <c r="F2617" s="214" t="s">
        <v>4492</v>
      </c>
      <c r="G2617" s="34"/>
      <c r="H2617" s="34"/>
      <c r="I2617" s="134"/>
      <c r="J2617" s="34"/>
      <c r="K2617" s="34"/>
      <c r="L2617" s="38"/>
      <c r="M2617" s="212"/>
      <c r="N2617" s="213"/>
      <c r="O2617" s="85"/>
      <c r="P2617" s="85"/>
      <c r="Q2617" s="85"/>
      <c r="R2617" s="85"/>
      <c r="S2617" s="85"/>
      <c r="T2617" s="86"/>
      <c r="U2617" s="32"/>
      <c r="V2617" s="32"/>
      <c r="W2617" s="32"/>
      <c r="X2617" s="32"/>
      <c r="Y2617" s="32"/>
      <c r="Z2617" s="32"/>
      <c r="AA2617" s="32"/>
      <c r="AB2617" s="32"/>
      <c r="AC2617" s="32"/>
      <c r="AD2617" s="32"/>
      <c r="AE2617" s="32"/>
      <c r="AT2617" s="11" t="s">
        <v>117</v>
      </c>
      <c r="AU2617" s="11" t="s">
        <v>76</v>
      </c>
    </row>
    <row r="2618" s="2" customFormat="1" ht="16.5" customHeight="1">
      <c r="A2618" s="32"/>
      <c r="B2618" s="33"/>
      <c r="C2618" s="196" t="s">
        <v>4493</v>
      </c>
      <c r="D2618" s="196" t="s">
        <v>108</v>
      </c>
      <c r="E2618" s="197" t="s">
        <v>4494</v>
      </c>
      <c r="F2618" s="198" t="s">
        <v>4495</v>
      </c>
      <c r="G2618" s="199" t="s">
        <v>121</v>
      </c>
      <c r="H2618" s="200">
        <v>100</v>
      </c>
      <c r="I2618" s="201"/>
      <c r="J2618" s="202">
        <f>ROUND(I2618*H2618,2)</f>
        <v>0</v>
      </c>
      <c r="K2618" s="203"/>
      <c r="L2618" s="38"/>
      <c r="M2618" s="204" t="s">
        <v>1</v>
      </c>
      <c r="N2618" s="205" t="s">
        <v>41</v>
      </c>
      <c r="O2618" s="85"/>
      <c r="P2618" s="206">
        <f>O2618*H2618</f>
        <v>0</v>
      </c>
      <c r="Q2618" s="206">
        <v>0</v>
      </c>
      <c r="R2618" s="206">
        <f>Q2618*H2618</f>
        <v>0</v>
      </c>
      <c r="S2618" s="206">
        <v>0</v>
      </c>
      <c r="T2618" s="207">
        <f>S2618*H2618</f>
        <v>0</v>
      </c>
      <c r="U2618" s="32"/>
      <c r="V2618" s="32"/>
      <c r="W2618" s="32"/>
      <c r="X2618" s="32"/>
      <c r="Y2618" s="32"/>
      <c r="Z2618" s="32"/>
      <c r="AA2618" s="32"/>
      <c r="AB2618" s="32"/>
      <c r="AC2618" s="32"/>
      <c r="AD2618" s="32"/>
      <c r="AE2618" s="32"/>
      <c r="AR2618" s="208" t="s">
        <v>112</v>
      </c>
      <c r="AT2618" s="208" t="s">
        <v>108</v>
      </c>
      <c r="AU2618" s="208" t="s">
        <v>76</v>
      </c>
      <c r="AY2618" s="11" t="s">
        <v>113</v>
      </c>
      <c r="BE2618" s="209">
        <f>IF(N2618="základní",J2618,0)</f>
        <v>0</v>
      </c>
      <c r="BF2618" s="209">
        <f>IF(N2618="snížená",J2618,0)</f>
        <v>0</v>
      </c>
      <c r="BG2618" s="209">
        <f>IF(N2618="zákl. přenesená",J2618,0)</f>
        <v>0</v>
      </c>
      <c r="BH2618" s="209">
        <f>IF(N2618="sníž. přenesená",J2618,0)</f>
        <v>0</v>
      </c>
      <c r="BI2618" s="209">
        <f>IF(N2618="nulová",J2618,0)</f>
        <v>0</v>
      </c>
      <c r="BJ2618" s="11" t="s">
        <v>84</v>
      </c>
      <c r="BK2618" s="209">
        <f>ROUND(I2618*H2618,2)</f>
        <v>0</v>
      </c>
      <c r="BL2618" s="11" t="s">
        <v>112</v>
      </c>
      <c r="BM2618" s="208" t="s">
        <v>4496</v>
      </c>
    </row>
    <row r="2619" s="2" customFormat="1">
      <c r="A2619" s="32"/>
      <c r="B2619" s="33"/>
      <c r="C2619" s="34"/>
      <c r="D2619" s="210" t="s">
        <v>115</v>
      </c>
      <c r="E2619" s="34"/>
      <c r="F2619" s="211" t="s">
        <v>4497</v>
      </c>
      <c r="G2619" s="34"/>
      <c r="H2619" s="34"/>
      <c r="I2619" s="134"/>
      <c r="J2619" s="34"/>
      <c r="K2619" s="34"/>
      <c r="L2619" s="38"/>
      <c r="M2619" s="212"/>
      <c r="N2619" s="213"/>
      <c r="O2619" s="85"/>
      <c r="P2619" s="85"/>
      <c r="Q2619" s="85"/>
      <c r="R2619" s="85"/>
      <c r="S2619" s="85"/>
      <c r="T2619" s="86"/>
      <c r="U2619" s="32"/>
      <c r="V2619" s="32"/>
      <c r="W2619" s="32"/>
      <c r="X2619" s="32"/>
      <c r="Y2619" s="32"/>
      <c r="Z2619" s="32"/>
      <c r="AA2619" s="32"/>
      <c r="AB2619" s="32"/>
      <c r="AC2619" s="32"/>
      <c r="AD2619" s="32"/>
      <c r="AE2619" s="32"/>
      <c r="AT2619" s="11" t="s">
        <v>115</v>
      </c>
      <c r="AU2619" s="11" t="s">
        <v>76</v>
      </c>
    </row>
    <row r="2620" s="2" customFormat="1">
      <c r="A2620" s="32"/>
      <c r="B2620" s="33"/>
      <c r="C2620" s="34"/>
      <c r="D2620" s="210" t="s">
        <v>117</v>
      </c>
      <c r="E2620" s="34"/>
      <c r="F2620" s="214" t="s">
        <v>4492</v>
      </c>
      <c r="G2620" s="34"/>
      <c r="H2620" s="34"/>
      <c r="I2620" s="134"/>
      <c r="J2620" s="34"/>
      <c r="K2620" s="34"/>
      <c r="L2620" s="38"/>
      <c r="M2620" s="212"/>
      <c r="N2620" s="213"/>
      <c r="O2620" s="85"/>
      <c r="P2620" s="85"/>
      <c r="Q2620" s="85"/>
      <c r="R2620" s="85"/>
      <c r="S2620" s="85"/>
      <c r="T2620" s="86"/>
      <c r="U2620" s="32"/>
      <c r="V2620" s="32"/>
      <c r="W2620" s="32"/>
      <c r="X2620" s="32"/>
      <c r="Y2620" s="32"/>
      <c r="Z2620" s="32"/>
      <c r="AA2620" s="32"/>
      <c r="AB2620" s="32"/>
      <c r="AC2620" s="32"/>
      <c r="AD2620" s="32"/>
      <c r="AE2620" s="32"/>
      <c r="AT2620" s="11" t="s">
        <v>117</v>
      </c>
      <c r="AU2620" s="11" t="s">
        <v>76</v>
      </c>
    </row>
    <row r="2621" s="2" customFormat="1" ht="16.5" customHeight="1">
      <c r="A2621" s="32"/>
      <c r="B2621" s="33"/>
      <c r="C2621" s="196" t="s">
        <v>4498</v>
      </c>
      <c r="D2621" s="196" t="s">
        <v>108</v>
      </c>
      <c r="E2621" s="197" t="s">
        <v>4499</v>
      </c>
      <c r="F2621" s="198" t="s">
        <v>4500</v>
      </c>
      <c r="G2621" s="199" t="s">
        <v>121</v>
      </c>
      <c r="H2621" s="200">
        <v>30</v>
      </c>
      <c r="I2621" s="201"/>
      <c r="J2621" s="202">
        <f>ROUND(I2621*H2621,2)</f>
        <v>0</v>
      </c>
      <c r="K2621" s="203"/>
      <c r="L2621" s="38"/>
      <c r="M2621" s="204" t="s">
        <v>1</v>
      </c>
      <c r="N2621" s="205" t="s">
        <v>41</v>
      </c>
      <c r="O2621" s="85"/>
      <c r="P2621" s="206">
        <f>O2621*H2621</f>
        <v>0</v>
      </c>
      <c r="Q2621" s="206">
        <v>0</v>
      </c>
      <c r="R2621" s="206">
        <f>Q2621*H2621</f>
        <v>0</v>
      </c>
      <c r="S2621" s="206">
        <v>0</v>
      </c>
      <c r="T2621" s="207">
        <f>S2621*H2621</f>
        <v>0</v>
      </c>
      <c r="U2621" s="32"/>
      <c r="V2621" s="32"/>
      <c r="W2621" s="32"/>
      <c r="X2621" s="32"/>
      <c r="Y2621" s="32"/>
      <c r="Z2621" s="32"/>
      <c r="AA2621" s="32"/>
      <c r="AB2621" s="32"/>
      <c r="AC2621" s="32"/>
      <c r="AD2621" s="32"/>
      <c r="AE2621" s="32"/>
      <c r="AR2621" s="208" t="s">
        <v>112</v>
      </c>
      <c r="AT2621" s="208" t="s">
        <v>108</v>
      </c>
      <c r="AU2621" s="208" t="s">
        <v>76</v>
      </c>
      <c r="AY2621" s="11" t="s">
        <v>113</v>
      </c>
      <c r="BE2621" s="209">
        <f>IF(N2621="základní",J2621,0)</f>
        <v>0</v>
      </c>
      <c r="BF2621" s="209">
        <f>IF(N2621="snížená",J2621,0)</f>
        <v>0</v>
      </c>
      <c r="BG2621" s="209">
        <f>IF(N2621="zákl. přenesená",J2621,0)</f>
        <v>0</v>
      </c>
      <c r="BH2621" s="209">
        <f>IF(N2621="sníž. přenesená",J2621,0)</f>
        <v>0</v>
      </c>
      <c r="BI2621" s="209">
        <f>IF(N2621="nulová",J2621,0)</f>
        <v>0</v>
      </c>
      <c r="BJ2621" s="11" t="s">
        <v>84</v>
      </c>
      <c r="BK2621" s="209">
        <f>ROUND(I2621*H2621,2)</f>
        <v>0</v>
      </c>
      <c r="BL2621" s="11" t="s">
        <v>112</v>
      </c>
      <c r="BM2621" s="208" t="s">
        <v>4501</v>
      </c>
    </row>
    <row r="2622" s="2" customFormat="1">
      <c r="A2622" s="32"/>
      <c r="B2622" s="33"/>
      <c r="C2622" s="34"/>
      <c r="D2622" s="210" t="s">
        <v>115</v>
      </c>
      <c r="E2622" s="34"/>
      <c r="F2622" s="211" t="s">
        <v>4502</v>
      </c>
      <c r="G2622" s="34"/>
      <c r="H2622" s="34"/>
      <c r="I2622" s="134"/>
      <c r="J2622" s="34"/>
      <c r="K2622" s="34"/>
      <c r="L2622" s="38"/>
      <c r="M2622" s="212"/>
      <c r="N2622" s="213"/>
      <c r="O2622" s="85"/>
      <c r="P2622" s="85"/>
      <c r="Q2622" s="85"/>
      <c r="R2622" s="85"/>
      <c r="S2622" s="85"/>
      <c r="T2622" s="86"/>
      <c r="U2622" s="32"/>
      <c r="V2622" s="32"/>
      <c r="W2622" s="32"/>
      <c r="X2622" s="32"/>
      <c r="Y2622" s="32"/>
      <c r="Z2622" s="32"/>
      <c r="AA2622" s="32"/>
      <c r="AB2622" s="32"/>
      <c r="AC2622" s="32"/>
      <c r="AD2622" s="32"/>
      <c r="AE2622" s="32"/>
      <c r="AT2622" s="11" t="s">
        <v>115</v>
      </c>
      <c r="AU2622" s="11" t="s">
        <v>76</v>
      </c>
    </row>
    <row r="2623" s="2" customFormat="1">
      <c r="A2623" s="32"/>
      <c r="B2623" s="33"/>
      <c r="C2623" s="34"/>
      <c r="D2623" s="210" t="s">
        <v>117</v>
      </c>
      <c r="E2623" s="34"/>
      <c r="F2623" s="214" t="s">
        <v>4492</v>
      </c>
      <c r="G2623" s="34"/>
      <c r="H2623" s="34"/>
      <c r="I2623" s="134"/>
      <c r="J2623" s="34"/>
      <c r="K2623" s="34"/>
      <c r="L2623" s="38"/>
      <c r="M2623" s="212"/>
      <c r="N2623" s="213"/>
      <c r="O2623" s="85"/>
      <c r="P2623" s="85"/>
      <c r="Q2623" s="85"/>
      <c r="R2623" s="85"/>
      <c r="S2623" s="85"/>
      <c r="T2623" s="86"/>
      <c r="U2623" s="32"/>
      <c r="V2623" s="32"/>
      <c r="W2623" s="32"/>
      <c r="X2623" s="32"/>
      <c r="Y2623" s="32"/>
      <c r="Z2623" s="32"/>
      <c r="AA2623" s="32"/>
      <c r="AB2623" s="32"/>
      <c r="AC2623" s="32"/>
      <c r="AD2623" s="32"/>
      <c r="AE2623" s="32"/>
      <c r="AT2623" s="11" t="s">
        <v>117</v>
      </c>
      <c r="AU2623" s="11" t="s">
        <v>76</v>
      </c>
    </row>
    <row r="2624" s="2" customFormat="1" ht="16.5" customHeight="1">
      <c r="A2624" s="32"/>
      <c r="B2624" s="33"/>
      <c r="C2624" s="196" t="s">
        <v>4503</v>
      </c>
      <c r="D2624" s="196" t="s">
        <v>108</v>
      </c>
      <c r="E2624" s="197" t="s">
        <v>4504</v>
      </c>
      <c r="F2624" s="198" t="s">
        <v>4505</v>
      </c>
      <c r="G2624" s="199" t="s">
        <v>571</v>
      </c>
      <c r="H2624" s="200">
        <v>10</v>
      </c>
      <c r="I2624" s="201"/>
      <c r="J2624" s="202">
        <f>ROUND(I2624*H2624,2)</f>
        <v>0</v>
      </c>
      <c r="K2624" s="203"/>
      <c r="L2624" s="38"/>
      <c r="M2624" s="204" t="s">
        <v>1</v>
      </c>
      <c r="N2624" s="205" t="s">
        <v>41</v>
      </c>
      <c r="O2624" s="85"/>
      <c r="P2624" s="206">
        <f>O2624*H2624</f>
        <v>0</v>
      </c>
      <c r="Q2624" s="206">
        <v>0</v>
      </c>
      <c r="R2624" s="206">
        <f>Q2624*H2624</f>
        <v>0</v>
      </c>
      <c r="S2624" s="206">
        <v>0</v>
      </c>
      <c r="T2624" s="207">
        <f>S2624*H2624</f>
        <v>0</v>
      </c>
      <c r="U2624" s="32"/>
      <c r="V2624" s="32"/>
      <c r="W2624" s="32"/>
      <c r="X2624" s="32"/>
      <c r="Y2624" s="32"/>
      <c r="Z2624" s="32"/>
      <c r="AA2624" s="32"/>
      <c r="AB2624" s="32"/>
      <c r="AC2624" s="32"/>
      <c r="AD2624" s="32"/>
      <c r="AE2624" s="32"/>
      <c r="AR2624" s="208" t="s">
        <v>112</v>
      </c>
      <c r="AT2624" s="208" t="s">
        <v>108</v>
      </c>
      <c r="AU2624" s="208" t="s">
        <v>76</v>
      </c>
      <c r="AY2624" s="11" t="s">
        <v>113</v>
      </c>
      <c r="BE2624" s="209">
        <f>IF(N2624="základní",J2624,0)</f>
        <v>0</v>
      </c>
      <c r="BF2624" s="209">
        <f>IF(N2624="snížená",J2624,0)</f>
        <v>0</v>
      </c>
      <c r="BG2624" s="209">
        <f>IF(N2624="zákl. přenesená",J2624,0)</f>
        <v>0</v>
      </c>
      <c r="BH2624" s="209">
        <f>IF(N2624="sníž. přenesená",J2624,0)</f>
        <v>0</v>
      </c>
      <c r="BI2624" s="209">
        <f>IF(N2624="nulová",J2624,0)</f>
        <v>0</v>
      </c>
      <c r="BJ2624" s="11" t="s">
        <v>84</v>
      </c>
      <c r="BK2624" s="209">
        <f>ROUND(I2624*H2624,2)</f>
        <v>0</v>
      </c>
      <c r="BL2624" s="11" t="s">
        <v>112</v>
      </c>
      <c r="BM2624" s="208" t="s">
        <v>4506</v>
      </c>
    </row>
    <row r="2625" s="2" customFormat="1">
      <c r="A2625" s="32"/>
      <c r="B2625" s="33"/>
      <c r="C2625" s="34"/>
      <c r="D2625" s="210" t="s">
        <v>115</v>
      </c>
      <c r="E2625" s="34"/>
      <c r="F2625" s="211" t="s">
        <v>4507</v>
      </c>
      <c r="G2625" s="34"/>
      <c r="H2625" s="34"/>
      <c r="I2625" s="134"/>
      <c r="J2625" s="34"/>
      <c r="K2625" s="34"/>
      <c r="L2625" s="38"/>
      <c r="M2625" s="212"/>
      <c r="N2625" s="213"/>
      <c r="O2625" s="85"/>
      <c r="P2625" s="85"/>
      <c r="Q2625" s="85"/>
      <c r="R2625" s="85"/>
      <c r="S2625" s="85"/>
      <c r="T2625" s="86"/>
      <c r="U2625" s="32"/>
      <c r="V2625" s="32"/>
      <c r="W2625" s="32"/>
      <c r="X2625" s="32"/>
      <c r="Y2625" s="32"/>
      <c r="Z2625" s="32"/>
      <c r="AA2625" s="32"/>
      <c r="AB2625" s="32"/>
      <c r="AC2625" s="32"/>
      <c r="AD2625" s="32"/>
      <c r="AE2625" s="32"/>
      <c r="AT2625" s="11" t="s">
        <v>115</v>
      </c>
      <c r="AU2625" s="11" t="s">
        <v>76</v>
      </c>
    </row>
    <row r="2626" s="2" customFormat="1">
      <c r="A2626" s="32"/>
      <c r="B2626" s="33"/>
      <c r="C2626" s="34"/>
      <c r="D2626" s="210" t="s">
        <v>117</v>
      </c>
      <c r="E2626" s="34"/>
      <c r="F2626" s="214" t="s">
        <v>4492</v>
      </c>
      <c r="G2626" s="34"/>
      <c r="H2626" s="34"/>
      <c r="I2626" s="134"/>
      <c r="J2626" s="34"/>
      <c r="K2626" s="34"/>
      <c r="L2626" s="38"/>
      <c r="M2626" s="212"/>
      <c r="N2626" s="213"/>
      <c r="O2626" s="85"/>
      <c r="P2626" s="85"/>
      <c r="Q2626" s="85"/>
      <c r="R2626" s="85"/>
      <c r="S2626" s="85"/>
      <c r="T2626" s="86"/>
      <c r="U2626" s="32"/>
      <c r="V2626" s="32"/>
      <c r="W2626" s="32"/>
      <c r="X2626" s="32"/>
      <c r="Y2626" s="32"/>
      <c r="Z2626" s="32"/>
      <c r="AA2626" s="32"/>
      <c r="AB2626" s="32"/>
      <c r="AC2626" s="32"/>
      <c r="AD2626" s="32"/>
      <c r="AE2626" s="32"/>
      <c r="AT2626" s="11" t="s">
        <v>117</v>
      </c>
      <c r="AU2626" s="11" t="s">
        <v>76</v>
      </c>
    </row>
    <row r="2627" s="2" customFormat="1" ht="16.5" customHeight="1">
      <c r="A2627" s="32"/>
      <c r="B2627" s="33"/>
      <c r="C2627" s="196" t="s">
        <v>4508</v>
      </c>
      <c r="D2627" s="196" t="s">
        <v>108</v>
      </c>
      <c r="E2627" s="197" t="s">
        <v>4509</v>
      </c>
      <c r="F2627" s="198" t="s">
        <v>4510</v>
      </c>
      <c r="G2627" s="199" t="s">
        <v>170</v>
      </c>
      <c r="H2627" s="200">
        <v>500</v>
      </c>
      <c r="I2627" s="201"/>
      <c r="J2627" s="202">
        <f>ROUND(I2627*H2627,2)</f>
        <v>0</v>
      </c>
      <c r="K2627" s="203"/>
      <c r="L2627" s="38"/>
      <c r="M2627" s="204" t="s">
        <v>1</v>
      </c>
      <c r="N2627" s="205" t="s">
        <v>41</v>
      </c>
      <c r="O2627" s="85"/>
      <c r="P2627" s="206">
        <f>O2627*H2627</f>
        <v>0</v>
      </c>
      <c r="Q2627" s="206">
        <v>0</v>
      </c>
      <c r="R2627" s="206">
        <f>Q2627*H2627</f>
        <v>0</v>
      </c>
      <c r="S2627" s="206">
        <v>0</v>
      </c>
      <c r="T2627" s="207">
        <f>S2627*H2627</f>
        <v>0</v>
      </c>
      <c r="U2627" s="32"/>
      <c r="V2627" s="32"/>
      <c r="W2627" s="32"/>
      <c r="X2627" s="32"/>
      <c r="Y2627" s="32"/>
      <c r="Z2627" s="32"/>
      <c r="AA2627" s="32"/>
      <c r="AB2627" s="32"/>
      <c r="AC2627" s="32"/>
      <c r="AD2627" s="32"/>
      <c r="AE2627" s="32"/>
      <c r="AR2627" s="208" t="s">
        <v>112</v>
      </c>
      <c r="AT2627" s="208" t="s">
        <v>108</v>
      </c>
      <c r="AU2627" s="208" t="s">
        <v>76</v>
      </c>
      <c r="AY2627" s="11" t="s">
        <v>113</v>
      </c>
      <c r="BE2627" s="209">
        <f>IF(N2627="základní",J2627,0)</f>
        <v>0</v>
      </c>
      <c r="BF2627" s="209">
        <f>IF(N2627="snížená",J2627,0)</f>
        <v>0</v>
      </c>
      <c r="BG2627" s="209">
        <f>IF(N2627="zákl. přenesená",J2627,0)</f>
        <v>0</v>
      </c>
      <c r="BH2627" s="209">
        <f>IF(N2627="sníž. přenesená",J2627,0)</f>
        <v>0</v>
      </c>
      <c r="BI2627" s="209">
        <f>IF(N2627="nulová",J2627,0)</f>
        <v>0</v>
      </c>
      <c r="BJ2627" s="11" t="s">
        <v>84</v>
      </c>
      <c r="BK2627" s="209">
        <f>ROUND(I2627*H2627,2)</f>
        <v>0</v>
      </c>
      <c r="BL2627" s="11" t="s">
        <v>112</v>
      </c>
      <c r="BM2627" s="208" t="s">
        <v>4511</v>
      </c>
    </row>
    <row r="2628" s="2" customFormat="1">
      <c r="A2628" s="32"/>
      <c r="B2628" s="33"/>
      <c r="C2628" s="34"/>
      <c r="D2628" s="210" t="s">
        <v>115</v>
      </c>
      <c r="E2628" s="34"/>
      <c r="F2628" s="211" t="s">
        <v>4512</v>
      </c>
      <c r="G2628" s="34"/>
      <c r="H2628" s="34"/>
      <c r="I2628" s="134"/>
      <c r="J2628" s="34"/>
      <c r="K2628" s="34"/>
      <c r="L2628" s="38"/>
      <c r="M2628" s="212"/>
      <c r="N2628" s="213"/>
      <c r="O2628" s="85"/>
      <c r="P2628" s="85"/>
      <c r="Q2628" s="85"/>
      <c r="R2628" s="85"/>
      <c r="S2628" s="85"/>
      <c r="T2628" s="86"/>
      <c r="U2628" s="32"/>
      <c r="V2628" s="32"/>
      <c r="W2628" s="32"/>
      <c r="X2628" s="32"/>
      <c r="Y2628" s="32"/>
      <c r="Z2628" s="32"/>
      <c r="AA2628" s="32"/>
      <c r="AB2628" s="32"/>
      <c r="AC2628" s="32"/>
      <c r="AD2628" s="32"/>
      <c r="AE2628" s="32"/>
      <c r="AT2628" s="11" t="s">
        <v>115</v>
      </c>
      <c r="AU2628" s="11" t="s">
        <v>76</v>
      </c>
    </row>
    <row r="2629" s="2" customFormat="1">
      <c r="A2629" s="32"/>
      <c r="B2629" s="33"/>
      <c r="C2629" s="34"/>
      <c r="D2629" s="210" t="s">
        <v>117</v>
      </c>
      <c r="E2629" s="34"/>
      <c r="F2629" s="214" t="s">
        <v>4513</v>
      </c>
      <c r="G2629" s="34"/>
      <c r="H2629" s="34"/>
      <c r="I2629" s="134"/>
      <c r="J2629" s="34"/>
      <c r="K2629" s="34"/>
      <c r="L2629" s="38"/>
      <c r="M2629" s="212"/>
      <c r="N2629" s="213"/>
      <c r="O2629" s="85"/>
      <c r="P2629" s="85"/>
      <c r="Q2629" s="85"/>
      <c r="R2629" s="85"/>
      <c r="S2629" s="85"/>
      <c r="T2629" s="86"/>
      <c r="U2629" s="32"/>
      <c r="V2629" s="32"/>
      <c r="W2629" s="32"/>
      <c r="X2629" s="32"/>
      <c r="Y2629" s="32"/>
      <c r="Z2629" s="32"/>
      <c r="AA2629" s="32"/>
      <c r="AB2629" s="32"/>
      <c r="AC2629" s="32"/>
      <c r="AD2629" s="32"/>
      <c r="AE2629" s="32"/>
      <c r="AT2629" s="11" t="s">
        <v>117</v>
      </c>
      <c r="AU2629" s="11" t="s">
        <v>76</v>
      </c>
    </row>
    <row r="2630" s="2" customFormat="1" ht="16.5" customHeight="1">
      <c r="A2630" s="32"/>
      <c r="B2630" s="33"/>
      <c r="C2630" s="196" t="s">
        <v>4514</v>
      </c>
      <c r="D2630" s="196" t="s">
        <v>108</v>
      </c>
      <c r="E2630" s="197" t="s">
        <v>4515</v>
      </c>
      <c r="F2630" s="198" t="s">
        <v>4516</v>
      </c>
      <c r="G2630" s="199" t="s">
        <v>170</v>
      </c>
      <c r="H2630" s="200">
        <v>100</v>
      </c>
      <c r="I2630" s="201"/>
      <c r="J2630" s="202">
        <f>ROUND(I2630*H2630,2)</f>
        <v>0</v>
      </c>
      <c r="K2630" s="203"/>
      <c r="L2630" s="38"/>
      <c r="M2630" s="204" t="s">
        <v>1</v>
      </c>
      <c r="N2630" s="205" t="s">
        <v>41</v>
      </c>
      <c r="O2630" s="85"/>
      <c r="P2630" s="206">
        <f>O2630*H2630</f>
        <v>0</v>
      </c>
      <c r="Q2630" s="206">
        <v>0</v>
      </c>
      <c r="R2630" s="206">
        <f>Q2630*H2630</f>
        <v>0</v>
      </c>
      <c r="S2630" s="206">
        <v>0</v>
      </c>
      <c r="T2630" s="207">
        <f>S2630*H2630</f>
        <v>0</v>
      </c>
      <c r="U2630" s="32"/>
      <c r="V2630" s="32"/>
      <c r="W2630" s="32"/>
      <c r="X2630" s="32"/>
      <c r="Y2630" s="32"/>
      <c r="Z2630" s="32"/>
      <c r="AA2630" s="32"/>
      <c r="AB2630" s="32"/>
      <c r="AC2630" s="32"/>
      <c r="AD2630" s="32"/>
      <c r="AE2630" s="32"/>
      <c r="AR2630" s="208" t="s">
        <v>112</v>
      </c>
      <c r="AT2630" s="208" t="s">
        <v>108</v>
      </c>
      <c r="AU2630" s="208" t="s">
        <v>76</v>
      </c>
      <c r="AY2630" s="11" t="s">
        <v>113</v>
      </c>
      <c r="BE2630" s="209">
        <f>IF(N2630="základní",J2630,0)</f>
        <v>0</v>
      </c>
      <c r="BF2630" s="209">
        <f>IF(N2630="snížená",J2630,0)</f>
        <v>0</v>
      </c>
      <c r="BG2630" s="209">
        <f>IF(N2630="zákl. přenesená",J2630,0)</f>
        <v>0</v>
      </c>
      <c r="BH2630" s="209">
        <f>IF(N2630="sníž. přenesená",J2630,0)</f>
        <v>0</v>
      </c>
      <c r="BI2630" s="209">
        <f>IF(N2630="nulová",J2630,0)</f>
        <v>0</v>
      </c>
      <c r="BJ2630" s="11" t="s">
        <v>84</v>
      </c>
      <c r="BK2630" s="209">
        <f>ROUND(I2630*H2630,2)</f>
        <v>0</v>
      </c>
      <c r="BL2630" s="11" t="s">
        <v>112</v>
      </c>
      <c r="BM2630" s="208" t="s">
        <v>4517</v>
      </c>
    </row>
    <row r="2631" s="2" customFormat="1">
      <c r="A2631" s="32"/>
      <c r="B2631" s="33"/>
      <c r="C2631" s="34"/>
      <c r="D2631" s="210" t="s">
        <v>115</v>
      </c>
      <c r="E2631" s="34"/>
      <c r="F2631" s="211" t="s">
        <v>4518</v>
      </c>
      <c r="G2631" s="34"/>
      <c r="H2631" s="34"/>
      <c r="I2631" s="134"/>
      <c r="J2631" s="34"/>
      <c r="K2631" s="34"/>
      <c r="L2631" s="38"/>
      <c r="M2631" s="212"/>
      <c r="N2631" s="213"/>
      <c r="O2631" s="85"/>
      <c r="P2631" s="85"/>
      <c r="Q2631" s="85"/>
      <c r="R2631" s="85"/>
      <c r="S2631" s="85"/>
      <c r="T2631" s="86"/>
      <c r="U2631" s="32"/>
      <c r="V2631" s="32"/>
      <c r="W2631" s="32"/>
      <c r="X2631" s="32"/>
      <c r="Y2631" s="32"/>
      <c r="Z2631" s="32"/>
      <c r="AA2631" s="32"/>
      <c r="AB2631" s="32"/>
      <c r="AC2631" s="32"/>
      <c r="AD2631" s="32"/>
      <c r="AE2631" s="32"/>
      <c r="AT2631" s="11" t="s">
        <v>115</v>
      </c>
      <c r="AU2631" s="11" t="s">
        <v>76</v>
      </c>
    </row>
    <row r="2632" s="2" customFormat="1">
      <c r="A2632" s="32"/>
      <c r="B2632" s="33"/>
      <c r="C2632" s="34"/>
      <c r="D2632" s="210" t="s">
        <v>117</v>
      </c>
      <c r="E2632" s="34"/>
      <c r="F2632" s="214" t="s">
        <v>4513</v>
      </c>
      <c r="G2632" s="34"/>
      <c r="H2632" s="34"/>
      <c r="I2632" s="134"/>
      <c r="J2632" s="34"/>
      <c r="K2632" s="34"/>
      <c r="L2632" s="38"/>
      <c r="M2632" s="212"/>
      <c r="N2632" s="213"/>
      <c r="O2632" s="85"/>
      <c r="P2632" s="85"/>
      <c r="Q2632" s="85"/>
      <c r="R2632" s="85"/>
      <c r="S2632" s="85"/>
      <c r="T2632" s="86"/>
      <c r="U2632" s="32"/>
      <c r="V2632" s="32"/>
      <c r="W2632" s="32"/>
      <c r="X2632" s="32"/>
      <c r="Y2632" s="32"/>
      <c r="Z2632" s="32"/>
      <c r="AA2632" s="32"/>
      <c r="AB2632" s="32"/>
      <c r="AC2632" s="32"/>
      <c r="AD2632" s="32"/>
      <c r="AE2632" s="32"/>
      <c r="AT2632" s="11" t="s">
        <v>117</v>
      </c>
      <c r="AU2632" s="11" t="s">
        <v>76</v>
      </c>
    </row>
    <row r="2633" s="2" customFormat="1" ht="16.5" customHeight="1">
      <c r="A2633" s="32"/>
      <c r="B2633" s="33"/>
      <c r="C2633" s="196" t="s">
        <v>4519</v>
      </c>
      <c r="D2633" s="196" t="s">
        <v>108</v>
      </c>
      <c r="E2633" s="197" t="s">
        <v>4520</v>
      </c>
      <c r="F2633" s="198" t="s">
        <v>4521</v>
      </c>
      <c r="G2633" s="199" t="s">
        <v>147</v>
      </c>
      <c r="H2633" s="200">
        <v>50</v>
      </c>
      <c r="I2633" s="201"/>
      <c r="J2633" s="202">
        <f>ROUND(I2633*H2633,2)</f>
        <v>0</v>
      </c>
      <c r="K2633" s="203"/>
      <c r="L2633" s="38"/>
      <c r="M2633" s="204" t="s">
        <v>1</v>
      </c>
      <c r="N2633" s="205" t="s">
        <v>41</v>
      </c>
      <c r="O2633" s="85"/>
      <c r="P2633" s="206">
        <f>O2633*H2633</f>
        <v>0</v>
      </c>
      <c r="Q2633" s="206">
        <v>0</v>
      </c>
      <c r="R2633" s="206">
        <f>Q2633*H2633</f>
        <v>0</v>
      </c>
      <c r="S2633" s="206">
        <v>0</v>
      </c>
      <c r="T2633" s="207">
        <f>S2633*H2633</f>
        <v>0</v>
      </c>
      <c r="U2633" s="32"/>
      <c r="V2633" s="32"/>
      <c r="W2633" s="32"/>
      <c r="X2633" s="32"/>
      <c r="Y2633" s="32"/>
      <c r="Z2633" s="32"/>
      <c r="AA2633" s="32"/>
      <c r="AB2633" s="32"/>
      <c r="AC2633" s="32"/>
      <c r="AD2633" s="32"/>
      <c r="AE2633" s="32"/>
      <c r="AR2633" s="208" t="s">
        <v>112</v>
      </c>
      <c r="AT2633" s="208" t="s">
        <v>108</v>
      </c>
      <c r="AU2633" s="208" t="s">
        <v>76</v>
      </c>
      <c r="AY2633" s="11" t="s">
        <v>113</v>
      </c>
      <c r="BE2633" s="209">
        <f>IF(N2633="základní",J2633,0)</f>
        <v>0</v>
      </c>
      <c r="BF2633" s="209">
        <f>IF(N2633="snížená",J2633,0)</f>
        <v>0</v>
      </c>
      <c r="BG2633" s="209">
        <f>IF(N2633="zákl. přenesená",J2633,0)</f>
        <v>0</v>
      </c>
      <c r="BH2633" s="209">
        <f>IF(N2633="sníž. přenesená",J2633,0)</f>
        <v>0</v>
      </c>
      <c r="BI2633" s="209">
        <f>IF(N2633="nulová",J2633,0)</f>
        <v>0</v>
      </c>
      <c r="BJ2633" s="11" t="s">
        <v>84</v>
      </c>
      <c r="BK2633" s="209">
        <f>ROUND(I2633*H2633,2)</f>
        <v>0</v>
      </c>
      <c r="BL2633" s="11" t="s">
        <v>112</v>
      </c>
      <c r="BM2633" s="208" t="s">
        <v>4522</v>
      </c>
    </row>
    <row r="2634" s="2" customFormat="1">
      <c r="A2634" s="32"/>
      <c r="B2634" s="33"/>
      <c r="C2634" s="34"/>
      <c r="D2634" s="210" t="s">
        <v>115</v>
      </c>
      <c r="E2634" s="34"/>
      <c r="F2634" s="211" t="s">
        <v>4523</v>
      </c>
      <c r="G2634" s="34"/>
      <c r="H2634" s="34"/>
      <c r="I2634" s="134"/>
      <c r="J2634" s="34"/>
      <c r="K2634" s="34"/>
      <c r="L2634" s="38"/>
      <c r="M2634" s="212"/>
      <c r="N2634" s="213"/>
      <c r="O2634" s="85"/>
      <c r="P2634" s="85"/>
      <c r="Q2634" s="85"/>
      <c r="R2634" s="85"/>
      <c r="S2634" s="85"/>
      <c r="T2634" s="86"/>
      <c r="U2634" s="32"/>
      <c r="V2634" s="32"/>
      <c r="W2634" s="32"/>
      <c r="X2634" s="32"/>
      <c r="Y2634" s="32"/>
      <c r="Z2634" s="32"/>
      <c r="AA2634" s="32"/>
      <c r="AB2634" s="32"/>
      <c r="AC2634" s="32"/>
      <c r="AD2634" s="32"/>
      <c r="AE2634" s="32"/>
      <c r="AT2634" s="11" t="s">
        <v>115</v>
      </c>
      <c r="AU2634" s="11" t="s">
        <v>76</v>
      </c>
    </row>
    <row r="2635" s="2" customFormat="1">
      <c r="A2635" s="32"/>
      <c r="B2635" s="33"/>
      <c r="C2635" s="34"/>
      <c r="D2635" s="210" t="s">
        <v>117</v>
      </c>
      <c r="E2635" s="34"/>
      <c r="F2635" s="214" t="s">
        <v>4524</v>
      </c>
      <c r="G2635" s="34"/>
      <c r="H2635" s="34"/>
      <c r="I2635" s="134"/>
      <c r="J2635" s="34"/>
      <c r="K2635" s="34"/>
      <c r="L2635" s="38"/>
      <c r="M2635" s="212"/>
      <c r="N2635" s="213"/>
      <c r="O2635" s="85"/>
      <c r="P2635" s="85"/>
      <c r="Q2635" s="85"/>
      <c r="R2635" s="85"/>
      <c r="S2635" s="85"/>
      <c r="T2635" s="86"/>
      <c r="U2635" s="32"/>
      <c r="V2635" s="32"/>
      <c r="W2635" s="32"/>
      <c r="X2635" s="32"/>
      <c r="Y2635" s="32"/>
      <c r="Z2635" s="32"/>
      <c r="AA2635" s="32"/>
      <c r="AB2635" s="32"/>
      <c r="AC2635" s="32"/>
      <c r="AD2635" s="32"/>
      <c r="AE2635" s="32"/>
      <c r="AT2635" s="11" t="s">
        <v>117</v>
      </c>
      <c r="AU2635" s="11" t="s">
        <v>76</v>
      </c>
    </row>
    <row r="2636" s="2" customFormat="1" ht="16.5" customHeight="1">
      <c r="A2636" s="32"/>
      <c r="B2636" s="33"/>
      <c r="C2636" s="196" t="s">
        <v>4525</v>
      </c>
      <c r="D2636" s="196" t="s">
        <v>108</v>
      </c>
      <c r="E2636" s="197" t="s">
        <v>4526</v>
      </c>
      <c r="F2636" s="198" t="s">
        <v>4527</v>
      </c>
      <c r="G2636" s="199" t="s">
        <v>147</v>
      </c>
      <c r="H2636" s="200">
        <v>30</v>
      </c>
      <c r="I2636" s="201"/>
      <c r="J2636" s="202">
        <f>ROUND(I2636*H2636,2)</f>
        <v>0</v>
      </c>
      <c r="K2636" s="203"/>
      <c r="L2636" s="38"/>
      <c r="M2636" s="204" t="s">
        <v>1</v>
      </c>
      <c r="N2636" s="205" t="s">
        <v>41</v>
      </c>
      <c r="O2636" s="85"/>
      <c r="P2636" s="206">
        <f>O2636*H2636</f>
        <v>0</v>
      </c>
      <c r="Q2636" s="206">
        <v>0</v>
      </c>
      <c r="R2636" s="206">
        <f>Q2636*H2636</f>
        <v>0</v>
      </c>
      <c r="S2636" s="206">
        <v>0</v>
      </c>
      <c r="T2636" s="207">
        <f>S2636*H2636</f>
        <v>0</v>
      </c>
      <c r="U2636" s="32"/>
      <c r="V2636" s="32"/>
      <c r="W2636" s="32"/>
      <c r="X2636" s="32"/>
      <c r="Y2636" s="32"/>
      <c r="Z2636" s="32"/>
      <c r="AA2636" s="32"/>
      <c r="AB2636" s="32"/>
      <c r="AC2636" s="32"/>
      <c r="AD2636" s="32"/>
      <c r="AE2636" s="32"/>
      <c r="AR2636" s="208" t="s">
        <v>112</v>
      </c>
      <c r="AT2636" s="208" t="s">
        <v>108</v>
      </c>
      <c r="AU2636" s="208" t="s">
        <v>76</v>
      </c>
      <c r="AY2636" s="11" t="s">
        <v>113</v>
      </c>
      <c r="BE2636" s="209">
        <f>IF(N2636="základní",J2636,0)</f>
        <v>0</v>
      </c>
      <c r="BF2636" s="209">
        <f>IF(N2636="snížená",J2636,0)</f>
        <v>0</v>
      </c>
      <c r="BG2636" s="209">
        <f>IF(N2636="zákl. přenesená",J2636,0)</f>
        <v>0</v>
      </c>
      <c r="BH2636" s="209">
        <f>IF(N2636="sníž. přenesená",J2636,0)</f>
        <v>0</v>
      </c>
      <c r="BI2636" s="209">
        <f>IF(N2636="nulová",J2636,0)</f>
        <v>0</v>
      </c>
      <c r="BJ2636" s="11" t="s">
        <v>84</v>
      </c>
      <c r="BK2636" s="209">
        <f>ROUND(I2636*H2636,2)</f>
        <v>0</v>
      </c>
      <c r="BL2636" s="11" t="s">
        <v>112</v>
      </c>
      <c r="BM2636" s="208" t="s">
        <v>4528</v>
      </c>
    </row>
    <row r="2637" s="2" customFormat="1">
      <c r="A2637" s="32"/>
      <c r="B2637" s="33"/>
      <c r="C2637" s="34"/>
      <c r="D2637" s="210" t="s">
        <v>115</v>
      </c>
      <c r="E2637" s="34"/>
      <c r="F2637" s="211" t="s">
        <v>4529</v>
      </c>
      <c r="G2637" s="34"/>
      <c r="H2637" s="34"/>
      <c r="I2637" s="134"/>
      <c r="J2637" s="34"/>
      <c r="K2637" s="34"/>
      <c r="L2637" s="38"/>
      <c r="M2637" s="212"/>
      <c r="N2637" s="213"/>
      <c r="O2637" s="85"/>
      <c r="P2637" s="85"/>
      <c r="Q2637" s="85"/>
      <c r="R2637" s="85"/>
      <c r="S2637" s="85"/>
      <c r="T2637" s="86"/>
      <c r="U2637" s="32"/>
      <c r="V2637" s="32"/>
      <c r="W2637" s="32"/>
      <c r="X2637" s="32"/>
      <c r="Y2637" s="32"/>
      <c r="Z2637" s="32"/>
      <c r="AA2637" s="32"/>
      <c r="AB2637" s="32"/>
      <c r="AC2637" s="32"/>
      <c r="AD2637" s="32"/>
      <c r="AE2637" s="32"/>
      <c r="AT2637" s="11" t="s">
        <v>115</v>
      </c>
      <c r="AU2637" s="11" t="s">
        <v>76</v>
      </c>
    </row>
    <row r="2638" s="2" customFormat="1">
      <c r="A2638" s="32"/>
      <c r="B2638" s="33"/>
      <c r="C2638" s="34"/>
      <c r="D2638" s="210" t="s">
        <v>117</v>
      </c>
      <c r="E2638" s="34"/>
      <c r="F2638" s="214" t="s">
        <v>4524</v>
      </c>
      <c r="G2638" s="34"/>
      <c r="H2638" s="34"/>
      <c r="I2638" s="134"/>
      <c r="J2638" s="34"/>
      <c r="K2638" s="34"/>
      <c r="L2638" s="38"/>
      <c r="M2638" s="212"/>
      <c r="N2638" s="213"/>
      <c r="O2638" s="85"/>
      <c r="P2638" s="85"/>
      <c r="Q2638" s="85"/>
      <c r="R2638" s="85"/>
      <c r="S2638" s="85"/>
      <c r="T2638" s="86"/>
      <c r="U2638" s="32"/>
      <c r="V2638" s="32"/>
      <c r="W2638" s="32"/>
      <c r="X2638" s="32"/>
      <c r="Y2638" s="32"/>
      <c r="Z2638" s="32"/>
      <c r="AA2638" s="32"/>
      <c r="AB2638" s="32"/>
      <c r="AC2638" s="32"/>
      <c r="AD2638" s="32"/>
      <c r="AE2638" s="32"/>
      <c r="AT2638" s="11" t="s">
        <v>117</v>
      </c>
      <c r="AU2638" s="11" t="s">
        <v>76</v>
      </c>
    </row>
    <row r="2639" s="2" customFormat="1" ht="16.5" customHeight="1">
      <c r="A2639" s="32"/>
      <c r="B2639" s="33"/>
      <c r="C2639" s="196" t="s">
        <v>4530</v>
      </c>
      <c r="D2639" s="196" t="s">
        <v>108</v>
      </c>
      <c r="E2639" s="197" t="s">
        <v>4531</v>
      </c>
      <c r="F2639" s="198" t="s">
        <v>4532</v>
      </c>
      <c r="G2639" s="199" t="s">
        <v>147</v>
      </c>
      <c r="H2639" s="200">
        <v>10</v>
      </c>
      <c r="I2639" s="201"/>
      <c r="J2639" s="202">
        <f>ROUND(I2639*H2639,2)</f>
        <v>0</v>
      </c>
      <c r="K2639" s="203"/>
      <c r="L2639" s="38"/>
      <c r="M2639" s="204" t="s">
        <v>1</v>
      </c>
      <c r="N2639" s="205" t="s">
        <v>41</v>
      </c>
      <c r="O2639" s="85"/>
      <c r="P2639" s="206">
        <f>O2639*H2639</f>
        <v>0</v>
      </c>
      <c r="Q2639" s="206">
        <v>0</v>
      </c>
      <c r="R2639" s="206">
        <f>Q2639*H2639</f>
        <v>0</v>
      </c>
      <c r="S2639" s="206">
        <v>0</v>
      </c>
      <c r="T2639" s="207">
        <f>S2639*H2639</f>
        <v>0</v>
      </c>
      <c r="U2639" s="32"/>
      <c r="V2639" s="32"/>
      <c r="W2639" s="32"/>
      <c r="X2639" s="32"/>
      <c r="Y2639" s="32"/>
      <c r="Z2639" s="32"/>
      <c r="AA2639" s="32"/>
      <c r="AB2639" s="32"/>
      <c r="AC2639" s="32"/>
      <c r="AD2639" s="32"/>
      <c r="AE2639" s="32"/>
      <c r="AR2639" s="208" t="s">
        <v>112</v>
      </c>
      <c r="AT2639" s="208" t="s">
        <v>108</v>
      </c>
      <c r="AU2639" s="208" t="s">
        <v>76</v>
      </c>
      <c r="AY2639" s="11" t="s">
        <v>113</v>
      </c>
      <c r="BE2639" s="209">
        <f>IF(N2639="základní",J2639,0)</f>
        <v>0</v>
      </c>
      <c r="BF2639" s="209">
        <f>IF(N2639="snížená",J2639,0)</f>
        <v>0</v>
      </c>
      <c r="BG2639" s="209">
        <f>IF(N2639="zákl. přenesená",J2639,0)</f>
        <v>0</v>
      </c>
      <c r="BH2639" s="209">
        <f>IF(N2639="sníž. přenesená",J2639,0)</f>
        <v>0</v>
      </c>
      <c r="BI2639" s="209">
        <f>IF(N2639="nulová",J2639,0)</f>
        <v>0</v>
      </c>
      <c r="BJ2639" s="11" t="s">
        <v>84</v>
      </c>
      <c r="BK2639" s="209">
        <f>ROUND(I2639*H2639,2)</f>
        <v>0</v>
      </c>
      <c r="BL2639" s="11" t="s">
        <v>112</v>
      </c>
      <c r="BM2639" s="208" t="s">
        <v>4533</v>
      </c>
    </row>
    <row r="2640" s="2" customFormat="1">
      <c r="A2640" s="32"/>
      <c r="B2640" s="33"/>
      <c r="C2640" s="34"/>
      <c r="D2640" s="210" t="s">
        <v>115</v>
      </c>
      <c r="E2640" s="34"/>
      <c r="F2640" s="211" t="s">
        <v>4534</v>
      </c>
      <c r="G2640" s="34"/>
      <c r="H2640" s="34"/>
      <c r="I2640" s="134"/>
      <c r="J2640" s="34"/>
      <c r="K2640" s="34"/>
      <c r="L2640" s="38"/>
      <c r="M2640" s="212"/>
      <c r="N2640" s="213"/>
      <c r="O2640" s="85"/>
      <c r="P2640" s="85"/>
      <c r="Q2640" s="85"/>
      <c r="R2640" s="85"/>
      <c r="S2640" s="85"/>
      <c r="T2640" s="86"/>
      <c r="U2640" s="32"/>
      <c r="V2640" s="32"/>
      <c r="W2640" s="32"/>
      <c r="X2640" s="32"/>
      <c r="Y2640" s="32"/>
      <c r="Z2640" s="32"/>
      <c r="AA2640" s="32"/>
      <c r="AB2640" s="32"/>
      <c r="AC2640" s="32"/>
      <c r="AD2640" s="32"/>
      <c r="AE2640" s="32"/>
      <c r="AT2640" s="11" t="s">
        <v>115</v>
      </c>
      <c r="AU2640" s="11" t="s">
        <v>76</v>
      </c>
    </row>
    <row r="2641" s="2" customFormat="1">
      <c r="A2641" s="32"/>
      <c r="B2641" s="33"/>
      <c r="C2641" s="34"/>
      <c r="D2641" s="210" t="s">
        <v>117</v>
      </c>
      <c r="E2641" s="34"/>
      <c r="F2641" s="214" t="s">
        <v>4524</v>
      </c>
      <c r="G2641" s="34"/>
      <c r="H2641" s="34"/>
      <c r="I2641" s="134"/>
      <c r="J2641" s="34"/>
      <c r="K2641" s="34"/>
      <c r="L2641" s="38"/>
      <c r="M2641" s="212"/>
      <c r="N2641" s="213"/>
      <c r="O2641" s="85"/>
      <c r="P2641" s="85"/>
      <c r="Q2641" s="85"/>
      <c r="R2641" s="85"/>
      <c r="S2641" s="85"/>
      <c r="T2641" s="86"/>
      <c r="U2641" s="32"/>
      <c r="V2641" s="32"/>
      <c r="W2641" s="32"/>
      <c r="X2641" s="32"/>
      <c r="Y2641" s="32"/>
      <c r="Z2641" s="32"/>
      <c r="AA2641" s="32"/>
      <c r="AB2641" s="32"/>
      <c r="AC2641" s="32"/>
      <c r="AD2641" s="32"/>
      <c r="AE2641" s="32"/>
      <c r="AT2641" s="11" t="s">
        <v>117</v>
      </c>
      <c r="AU2641" s="11" t="s">
        <v>76</v>
      </c>
    </row>
    <row r="2642" s="2" customFormat="1" ht="16.5" customHeight="1">
      <c r="A2642" s="32"/>
      <c r="B2642" s="33"/>
      <c r="C2642" s="196" t="s">
        <v>4535</v>
      </c>
      <c r="D2642" s="196" t="s">
        <v>108</v>
      </c>
      <c r="E2642" s="197" t="s">
        <v>4536</v>
      </c>
      <c r="F2642" s="198" t="s">
        <v>4537</v>
      </c>
      <c r="G2642" s="199" t="s">
        <v>147</v>
      </c>
      <c r="H2642" s="200">
        <v>10</v>
      </c>
      <c r="I2642" s="201"/>
      <c r="J2642" s="202">
        <f>ROUND(I2642*H2642,2)</f>
        <v>0</v>
      </c>
      <c r="K2642" s="203"/>
      <c r="L2642" s="38"/>
      <c r="M2642" s="204" t="s">
        <v>1</v>
      </c>
      <c r="N2642" s="205" t="s">
        <v>41</v>
      </c>
      <c r="O2642" s="85"/>
      <c r="P2642" s="206">
        <f>O2642*H2642</f>
        <v>0</v>
      </c>
      <c r="Q2642" s="206">
        <v>0</v>
      </c>
      <c r="R2642" s="206">
        <f>Q2642*H2642</f>
        <v>0</v>
      </c>
      <c r="S2642" s="206">
        <v>0</v>
      </c>
      <c r="T2642" s="207">
        <f>S2642*H2642</f>
        <v>0</v>
      </c>
      <c r="U2642" s="32"/>
      <c r="V2642" s="32"/>
      <c r="W2642" s="32"/>
      <c r="X2642" s="32"/>
      <c r="Y2642" s="32"/>
      <c r="Z2642" s="32"/>
      <c r="AA2642" s="32"/>
      <c r="AB2642" s="32"/>
      <c r="AC2642" s="32"/>
      <c r="AD2642" s="32"/>
      <c r="AE2642" s="32"/>
      <c r="AR2642" s="208" t="s">
        <v>112</v>
      </c>
      <c r="AT2642" s="208" t="s">
        <v>108</v>
      </c>
      <c r="AU2642" s="208" t="s">
        <v>76</v>
      </c>
      <c r="AY2642" s="11" t="s">
        <v>113</v>
      </c>
      <c r="BE2642" s="209">
        <f>IF(N2642="základní",J2642,0)</f>
        <v>0</v>
      </c>
      <c r="BF2642" s="209">
        <f>IF(N2642="snížená",J2642,0)</f>
        <v>0</v>
      </c>
      <c r="BG2642" s="209">
        <f>IF(N2642="zákl. přenesená",J2642,0)</f>
        <v>0</v>
      </c>
      <c r="BH2642" s="209">
        <f>IF(N2642="sníž. přenesená",J2642,0)</f>
        <v>0</v>
      </c>
      <c r="BI2642" s="209">
        <f>IF(N2642="nulová",J2642,0)</f>
        <v>0</v>
      </c>
      <c r="BJ2642" s="11" t="s">
        <v>84</v>
      </c>
      <c r="BK2642" s="209">
        <f>ROUND(I2642*H2642,2)</f>
        <v>0</v>
      </c>
      <c r="BL2642" s="11" t="s">
        <v>112</v>
      </c>
      <c r="BM2642" s="208" t="s">
        <v>4538</v>
      </c>
    </row>
    <row r="2643" s="2" customFormat="1">
      <c r="A2643" s="32"/>
      <c r="B2643" s="33"/>
      <c r="C2643" s="34"/>
      <c r="D2643" s="210" t="s">
        <v>115</v>
      </c>
      <c r="E2643" s="34"/>
      <c r="F2643" s="211" t="s">
        <v>4539</v>
      </c>
      <c r="G2643" s="34"/>
      <c r="H2643" s="34"/>
      <c r="I2643" s="134"/>
      <c r="J2643" s="34"/>
      <c r="K2643" s="34"/>
      <c r="L2643" s="38"/>
      <c r="M2643" s="212"/>
      <c r="N2643" s="213"/>
      <c r="O2643" s="85"/>
      <c r="P2643" s="85"/>
      <c r="Q2643" s="85"/>
      <c r="R2643" s="85"/>
      <c r="S2643" s="85"/>
      <c r="T2643" s="86"/>
      <c r="U2643" s="32"/>
      <c r="V2643" s="32"/>
      <c r="W2643" s="32"/>
      <c r="X2643" s="32"/>
      <c r="Y2643" s="32"/>
      <c r="Z2643" s="32"/>
      <c r="AA2643" s="32"/>
      <c r="AB2643" s="32"/>
      <c r="AC2643" s="32"/>
      <c r="AD2643" s="32"/>
      <c r="AE2643" s="32"/>
      <c r="AT2643" s="11" t="s">
        <v>115</v>
      </c>
      <c r="AU2643" s="11" t="s">
        <v>76</v>
      </c>
    </row>
    <row r="2644" s="2" customFormat="1">
      <c r="A2644" s="32"/>
      <c r="B2644" s="33"/>
      <c r="C2644" s="34"/>
      <c r="D2644" s="210" t="s">
        <v>117</v>
      </c>
      <c r="E2644" s="34"/>
      <c r="F2644" s="214" t="s">
        <v>4524</v>
      </c>
      <c r="G2644" s="34"/>
      <c r="H2644" s="34"/>
      <c r="I2644" s="134"/>
      <c r="J2644" s="34"/>
      <c r="K2644" s="34"/>
      <c r="L2644" s="38"/>
      <c r="M2644" s="212"/>
      <c r="N2644" s="213"/>
      <c r="O2644" s="85"/>
      <c r="P2644" s="85"/>
      <c r="Q2644" s="85"/>
      <c r="R2644" s="85"/>
      <c r="S2644" s="85"/>
      <c r="T2644" s="86"/>
      <c r="U2644" s="32"/>
      <c r="V2644" s="32"/>
      <c r="W2644" s="32"/>
      <c r="X2644" s="32"/>
      <c r="Y2644" s="32"/>
      <c r="Z2644" s="32"/>
      <c r="AA2644" s="32"/>
      <c r="AB2644" s="32"/>
      <c r="AC2644" s="32"/>
      <c r="AD2644" s="32"/>
      <c r="AE2644" s="32"/>
      <c r="AT2644" s="11" t="s">
        <v>117</v>
      </c>
      <c r="AU2644" s="11" t="s">
        <v>76</v>
      </c>
    </row>
    <row r="2645" s="2" customFormat="1" ht="16.5" customHeight="1">
      <c r="A2645" s="32"/>
      <c r="B2645" s="33"/>
      <c r="C2645" s="196" t="s">
        <v>4540</v>
      </c>
      <c r="D2645" s="196" t="s">
        <v>108</v>
      </c>
      <c r="E2645" s="197" t="s">
        <v>4541</v>
      </c>
      <c r="F2645" s="198" t="s">
        <v>4542</v>
      </c>
      <c r="G2645" s="199" t="s">
        <v>147</v>
      </c>
      <c r="H2645" s="200">
        <v>5</v>
      </c>
      <c r="I2645" s="201"/>
      <c r="J2645" s="202">
        <f>ROUND(I2645*H2645,2)</f>
        <v>0</v>
      </c>
      <c r="K2645" s="203"/>
      <c r="L2645" s="38"/>
      <c r="M2645" s="204" t="s">
        <v>1</v>
      </c>
      <c r="N2645" s="205" t="s">
        <v>41</v>
      </c>
      <c r="O2645" s="85"/>
      <c r="P2645" s="206">
        <f>O2645*H2645</f>
        <v>0</v>
      </c>
      <c r="Q2645" s="206">
        <v>0</v>
      </c>
      <c r="R2645" s="206">
        <f>Q2645*H2645</f>
        <v>0</v>
      </c>
      <c r="S2645" s="206">
        <v>0</v>
      </c>
      <c r="T2645" s="207">
        <f>S2645*H2645</f>
        <v>0</v>
      </c>
      <c r="U2645" s="32"/>
      <c r="V2645" s="32"/>
      <c r="W2645" s="32"/>
      <c r="X2645" s="32"/>
      <c r="Y2645" s="32"/>
      <c r="Z2645" s="32"/>
      <c r="AA2645" s="32"/>
      <c r="AB2645" s="32"/>
      <c r="AC2645" s="32"/>
      <c r="AD2645" s="32"/>
      <c r="AE2645" s="32"/>
      <c r="AR2645" s="208" t="s">
        <v>112</v>
      </c>
      <c r="AT2645" s="208" t="s">
        <v>108</v>
      </c>
      <c r="AU2645" s="208" t="s">
        <v>76</v>
      </c>
      <c r="AY2645" s="11" t="s">
        <v>113</v>
      </c>
      <c r="BE2645" s="209">
        <f>IF(N2645="základní",J2645,0)</f>
        <v>0</v>
      </c>
      <c r="BF2645" s="209">
        <f>IF(N2645="snížená",J2645,0)</f>
        <v>0</v>
      </c>
      <c r="BG2645" s="209">
        <f>IF(N2645="zákl. přenesená",J2645,0)</f>
        <v>0</v>
      </c>
      <c r="BH2645" s="209">
        <f>IF(N2645="sníž. přenesená",J2645,0)</f>
        <v>0</v>
      </c>
      <c r="BI2645" s="209">
        <f>IF(N2645="nulová",J2645,0)</f>
        <v>0</v>
      </c>
      <c r="BJ2645" s="11" t="s">
        <v>84</v>
      </c>
      <c r="BK2645" s="209">
        <f>ROUND(I2645*H2645,2)</f>
        <v>0</v>
      </c>
      <c r="BL2645" s="11" t="s">
        <v>112</v>
      </c>
      <c r="BM2645" s="208" t="s">
        <v>4543</v>
      </c>
    </row>
    <row r="2646" s="2" customFormat="1">
      <c r="A2646" s="32"/>
      <c r="B2646" s="33"/>
      <c r="C2646" s="34"/>
      <c r="D2646" s="210" t="s">
        <v>115</v>
      </c>
      <c r="E2646" s="34"/>
      <c r="F2646" s="211" t="s">
        <v>4544</v>
      </c>
      <c r="G2646" s="34"/>
      <c r="H2646" s="34"/>
      <c r="I2646" s="134"/>
      <c r="J2646" s="34"/>
      <c r="K2646" s="34"/>
      <c r="L2646" s="38"/>
      <c r="M2646" s="212"/>
      <c r="N2646" s="213"/>
      <c r="O2646" s="85"/>
      <c r="P2646" s="85"/>
      <c r="Q2646" s="85"/>
      <c r="R2646" s="85"/>
      <c r="S2646" s="85"/>
      <c r="T2646" s="86"/>
      <c r="U2646" s="32"/>
      <c r="V2646" s="32"/>
      <c r="W2646" s="32"/>
      <c r="X2646" s="32"/>
      <c r="Y2646" s="32"/>
      <c r="Z2646" s="32"/>
      <c r="AA2646" s="32"/>
      <c r="AB2646" s="32"/>
      <c r="AC2646" s="32"/>
      <c r="AD2646" s="32"/>
      <c r="AE2646" s="32"/>
      <c r="AT2646" s="11" t="s">
        <v>115</v>
      </c>
      <c r="AU2646" s="11" t="s">
        <v>76</v>
      </c>
    </row>
    <row r="2647" s="2" customFormat="1">
      <c r="A2647" s="32"/>
      <c r="B2647" s="33"/>
      <c r="C2647" s="34"/>
      <c r="D2647" s="210" t="s">
        <v>117</v>
      </c>
      <c r="E2647" s="34"/>
      <c r="F2647" s="214" t="s">
        <v>4524</v>
      </c>
      <c r="G2647" s="34"/>
      <c r="H2647" s="34"/>
      <c r="I2647" s="134"/>
      <c r="J2647" s="34"/>
      <c r="K2647" s="34"/>
      <c r="L2647" s="38"/>
      <c r="M2647" s="212"/>
      <c r="N2647" s="213"/>
      <c r="O2647" s="85"/>
      <c r="P2647" s="85"/>
      <c r="Q2647" s="85"/>
      <c r="R2647" s="85"/>
      <c r="S2647" s="85"/>
      <c r="T2647" s="86"/>
      <c r="U2647" s="32"/>
      <c r="V2647" s="32"/>
      <c r="W2647" s="32"/>
      <c r="X2647" s="32"/>
      <c r="Y2647" s="32"/>
      <c r="Z2647" s="32"/>
      <c r="AA2647" s="32"/>
      <c r="AB2647" s="32"/>
      <c r="AC2647" s="32"/>
      <c r="AD2647" s="32"/>
      <c r="AE2647" s="32"/>
      <c r="AT2647" s="11" t="s">
        <v>117</v>
      </c>
      <c r="AU2647" s="11" t="s">
        <v>76</v>
      </c>
    </row>
    <row r="2648" s="2" customFormat="1" ht="16.5" customHeight="1">
      <c r="A2648" s="32"/>
      <c r="B2648" s="33"/>
      <c r="C2648" s="196" t="s">
        <v>4545</v>
      </c>
      <c r="D2648" s="196" t="s">
        <v>108</v>
      </c>
      <c r="E2648" s="197" t="s">
        <v>4546</v>
      </c>
      <c r="F2648" s="198" t="s">
        <v>4547</v>
      </c>
      <c r="G2648" s="199" t="s">
        <v>147</v>
      </c>
      <c r="H2648" s="200">
        <v>5</v>
      </c>
      <c r="I2648" s="201"/>
      <c r="J2648" s="202">
        <f>ROUND(I2648*H2648,2)</f>
        <v>0</v>
      </c>
      <c r="K2648" s="203"/>
      <c r="L2648" s="38"/>
      <c r="M2648" s="204" t="s">
        <v>1</v>
      </c>
      <c r="N2648" s="205" t="s">
        <v>41</v>
      </c>
      <c r="O2648" s="85"/>
      <c r="P2648" s="206">
        <f>O2648*H2648</f>
        <v>0</v>
      </c>
      <c r="Q2648" s="206">
        <v>0</v>
      </c>
      <c r="R2648" s="206">
        <f>Q2648*H2648</f>
        <v>0</v>
      </c>
      <c r="S2648" s="206">
        <v>0</v>
      </c>
      <c r="T2648" s="207">
        <f>S2648*H2648</f>
        <v>0</v>
      </c>
      <c r="U2648" s="32"/>
      <c r="V2648" s="32"/>
      <c r="W2648" s="32"/>
      <c r="X2648" s="32"/>
      <c r="Y2648" s="32"/>
      <c r="Z2648" s="32"/>
      <c r="AA2648" s="32"/>
      <c r="AB2648" s="32"/>
      <c r="AC2648" s="32"/>
      <c r="AD2648" s="32"/>
      <c r="AE2648" s="32"/>
      <c r="AR2648" s="208" t="s">
        <v>112</v>
      </c>
      <c r="AT2648" s="208" t="s">
        <v>108</v>
      </c>
      <c r="AU2648" s="208" t="s">
        <v>76</v>
      </c>
      <c r="AY2648" s="11" t="s">
        <v>113</v>
      </c>
      <c r="BE2648" s="209">
        <f>IF(N2648="základní",J2648,0)</f>
        <v>0</v>
      </c>
      <c r="BF2648" s="209">
        <f>IF(N2648="snížená",J2648,0)</f>
        <v>0</v>
      </c>
      <c r="BG2648" s="209">
        <f>IF(N2648="zákl. přenesená",J2648,0)</f>
        <v>0</v>
      </c>
      <c r="BH2648" s="209">
        <f>IF(N2648="sníž. přenesená",J2648,0)</f>
        <v>0</v>
      </c>
      <c r="BI2648" s="209">
        <f>IF(N2648="nulová",J2648,0)</f>
        <v>0</v>
      </c>
      <c r="BJ2648" s="11" t="s">
        <v>84</v>
      </c>
      <c r="BK2648" s="209">
        <f>ROUND(I2648*H2648,2)</f>
        <v>0</v>
      </c>
      <c r="BL2648" s="11" t="s">
        <v>112</v>
      </c>
      <c r="BM2648" s="208" t="s">
        <v>4548</v>
      </c>
    </row>
    <row r="2649" s="2" customFormat="1">
      <c r="A2649" s="32"/>
      <c r="B2649" s="33"/>
      <c r="C2649" s="34"/>
      <c r="D2649" s="210" t="s">
        <v>115</v>
      </c>
      <c r="E2649" s="34"/>
      <c r="F2649" s="211" t="s">
        <v>4549</v>
      </c>
      <c r="G2649" s="34"/>
      <c r="H2649" s="34"/>
      <c r="I2649" s="134"/>
      <c r="J2649" s="34"/>
      <c r="K2649" s="34"/>
      <c r="L2649" s="38"/>
      <c r="M2649" s="212"/>
      <c r="N2649" s="213"/>
      <c r="O2649" s="85"/>
      <c r="P2649" s="85"/>
      <c r="Q2649" s="85"/>
      <c r="R2649" s="85"/>
      <c r="S2649" s="85"/>
      <c r="T2649" s="86"/>
      <c r="U2649" s="32"/>
      <c r="V2649" s="32"/>
      <c r="W2649" s="32"/>
      <c r="X2649" s="32"/>
      <c r="Y2649" s="32"/>
      <c r="Z2649" s="32"/>
      <c r="AA2649" s="32"/>
      <c r="AB2649" s="32"/>
      <c r="AC2649" s="32"/>
      <c r="AD2649" s="32"/>
      <c r="AE2649" s="32"/>
      <c r="AT2649" s="11" t="s">
        <v>115</v>
      </c>
      <c r="AU2649" s="11" t="s">
        <v>76</v>
      </c>
    </row>
    <row r="2650" s="2" customFormat="1">
      <c r="A2650" s="32"/>
      <c r="B2650" s="33"/>
      <c r="C2650" s="34"/>
      <c r="D2650" s="210" t="s">
        <v>117</v>
      </c>
      <c r="E2650" s="34"/>
      <c r="F2650" s="214" t="s">
        <v>4524</v>
      </c>
      <c r="G2650" s="34"/>
      <c r="H2650" s="34"/>
      <c r="I2650" s="134"/>
      <c r="J2650" s="34"/>
      <c r="K2650" s="34"/>
      <c r="L2650" s="38"/>
      <c r="M2650" s="212"/>
      <c r="N2650" s="213"/>
      <c r="O2650" s="85"/>
      <c r="P2650" s="85"/>
      <c r="Q2650" s="85"/>
      <c r="R2650" s="85"/>
      <c r="S2650" s="85"/>
      <c r="T2650" s="86"/>
      <c r="U2650" s="32"/>
      <c r="V2650" s="32"/>
      <c r="W2650" s="32"/>
      <c r="X2650" s="32"/>
      <c r="Y2650" s="32"/>
      <c r="Z2650" s="32"/>
      <c r="AA2650" s="32"/>
      <c r="AB2650" s="32"/>
      <c r="AC2650" s="32"/>
      <c r="AD2650" s="32"/>
      <c r="AE2650" s="32"/>
      <c r="AT2650" s="11" t="s">
        <v>117</v>
      </c>
      <c r="AU2650" s="11" t="s">
        <v>76</v>
      </c>
    </row>
    <row r="2651" s="2" customFormat="1" ht="16.5" customHeight="1">
      <c r="A2651" s="32"/>
      <c r="B2651" s="33"/>
      <c r="C2651" s="196" t="s">
        <v>4550</v>
      </c>
      <c r="D2651" s="196" t="s">
        <v>108</v>
      </c>
      <c r="E2651" s="197" t="s">
        <v>4551</v>
      </c>
      <c r="F2651" s="198" t="s">
        <v>4552</v>
      </c>
      <c r="G2651" s="199" t="s">
        <v>571</v>
      </c>
      <c r="H2651" s="200">
        <v>60</v>
      </c>
      <c r="I2651" s="201"/>
      <c r="J2651" s="202">
        <f>ROUND(I2651*H2651,2)</f>
        <v>0</v>
      </c>
      <c r="K2651" s="203"/>
      <c r="L2651" s="38"/>
      <c r="M2651" s="204" t="s">
        <v>1</v>
      </c>
      <c r="N2651" s="205" t="s">
        <v>41</v>
      </c>
      <c r="O2651" s="85"/>
      <c r="P2651" s="206">
        <f>O2651*H2651</f>
        <v>0</v>
      </c>
      <c r="Q2651" s="206">
        <v>0</v>
      </c>
      <c r="R2651" s="206">
        <f>Q2651*H2651</f>
        <v>0</v>
      </c>
      <c r="S2651" s="206">
        <v>0</v>
      </c>
      <c r="T2651" s="207">
        <f>S2651*H2651</f>
        <v>0</v>
      </c>
      <c r="U2651" s="32"/>
      <c r="V2651" s="32"/>
      <c r="W2651" s="32"/>
      <c r="X2651" s="32"/>
      <c r="Y2651" s="32"/>
      <c r="Z2651" s="32"/>
      <c r="AA2651" s="32"/>
      <c r="AB2651" s="32"/>
      <c r="AC2651" s="32"/>
      <c r="AD2651" s="32"/>
      <c r="AE2651" s="32"/>
      <c r="AR2651" s="208" t="s">
        <v>112</v>
      </c>
      <c r="AT2651" s="208" t="s">
        <v>108</v>
      </c>
      <c r="AU2651" s="208" t="s">
        <v>76</v>
      </c>
      <c r="AY2651" s="11" t="s">
        <v>113</v>
      </c>
      <c r="BE2651" s="209">
        <f>IF(N2651="základní",J2651,0)</f>
        <v>0</v>
      </c>
      <c r="BF2651" s="209">
        <f>IF(N2651="snížená",J2651,0)</f>
        <v>0</v>
      </c>
      <c r="BG2651" s="209">
        <f>IF(N2651="zákl. přenesená",J2651,0)</f>
        <v>0</v>
      </c>
      <c r="BH2651" s="209">
        <f>IF(N2651="sníž. přenesená",J2651,0)</f>
        <v>0</v>
      </c>
      <c r="BI2651" s="209">
        <f>IF(N2651="nulová",J2651,0)</f>
        <v>0</v>
      </c>
      <c r="BJ2651" s="11" t="s">
        <v>84</v>
      </c>
      <c r="BK2651" s="209">
        <f>ROUND(I2651*H2651,2)</f>
        <v>0</v>
      </c>
      <c r="BL2651" s="11" t="s">
        <v>112</v>
      </c>
      <c r="BM2651" s="208" t="s">
        <v>4553</v>
      </c>
    </row>
    <row r="2652" s="2" customFormat="1">
      <c r="A2652" s="32"/>
      <c r="B2652" s="33"/>
      <c r="C2652" s="34"/>
      <c r="D2652" s="210" t="s">
        <v>115</v>
      </c>
      <c r="E2652" s="34"/>
      <c r="F2652" s="211" t="s">
        <v>4554</v>
      </c>
      <c r="G2652" s="34"/>
      <c r="H2652" s="34"/>
      <c r="I2652" s="134"/>
      <c r="J2652" s="34"/>
      <c r="K2652" s="34"/>
      <c r="L2652" s="38"/>
      <c r="M2652" s="212"/>
      <c r="N2652" s="213"/>
      <c r="O2652" s="85"/>
      <c r="P2652" s="85"/>
      <c r="Q2652" s="85"/>
      <c r="R2652" s="85"/>
      <c r="S2652" s="85"/>
      <c r="T2652" s="86"/>
      <c r="U2652" s="32"/>
      <c r="V2652" s="32"/>
      <c r="W2652" s="32"/>
      <c r="X2652" s="32"/>
      <c r="Y2652" s="32"/>
      <c r="Z2652" s="32"/>
      <c r="AA2652" s="32"/>
      <c r="AB2652" s="32"/>
      <c r="AC2652" s="32"/>
      <c r="AD2652" s="32"/>
      <c r="AE2652" s="32"/>
      <c r="AT2652" s="11" t="s">
        <v>115</v>
      </c>
      <c r="AU2652" s="11" t="s">
        <v>76</v>
      </c>
    </row>
    <row r="2653" s="2" customFormat="1">
      <c r="A2653" s="32"/>
      <c r="B2653" s="33"/>
      <c r="C2653" s="34"/>
      <c r="D2653" s="210" t="s">
        <v>117</v>
      </c>
      <c r="E2653" s="34"/>
      <c r="F2653" s="214" t="s">
        <v>4524</v>
      </c>
      <c r="G2653" s="34"/>
      <c r="H2653" s="34"/>
      <c r="I2653" s="134"/>
      <c r="J2653" s="34"/>
      <c r="K2653" s="34"/>
      <c r="L2653" s="38"/>
      <c r="M2653" s="212"/>
      <c r="N2653" s="213"/>
      <c r="O2653" s="85"/>
      <c r="P2653" s="85"/>
      <c r="Q2653" s="85"/>
      <c r="R2653" s="85"/>
      <c r="S2653" s="85"/>
      <c r="T2653" s="86"/>
      <c r="U2653" s="32"/>
      <c r="V2653" s="32"/>
      <c r="W2653" s="32"/>
      <c r="X2653" s="32"/>
      <c r="Y2653" s="32"/>
      <c r="Z2653" s="32"/>
      <c r="AA2653" s="32"/>
      <c r="AB2653" s="32"/>
      <c r="AC2653" s="32"/>
      <c r="AD2653" s="32"/>
      <c r="AE2653" s="32"/>
      <c r="AT2653" s="11" t="s">
        <v>117</v>
      </c>
      <c r="AU2653" s="11" t="s">
        <v>76</v>
      </c>
    </row>
    <row r="2654" s="2" customFormat="1" ht="16.5" customHeight="1">
      <c r="A2654" s="32"/>
      <c r="B2654" s="33"/>
      <c r="C2654" s="196" t="s">
        <v>4555</v>
      </c>
      <c r="D2654" s="196" t="s">
        <v>108</v>
      </c>
      <c r="E2654" s="197" t="s">
        <v>4556</v>
      </c>
      <c r="F2654" s="198" t="s">
        <v>4557</v>
      </c>
      <c r="G2654" s="199" t="s">
        <v>571</v>
      </c>
      <c r="H2654" s="200">
        <v>80</v>
      </c>
      <c r="I2654" s="201"/>
      <c r="J2654" s="202">
        <f>ROUND(I2654*H2654,2)</f>
        <v>0</v>
      </c>
      <c r="K2654" s="203"/>
      <c r="L2654" s="38"/>
      <c r="M2654" s="204" t="s">
        <v>1</v>
      </c>
      <c r="N2654" s="205" t="s">
        <v>41</v>
      </c>
      <c r="O2654" s="85"/>
      <c r="P2654" s="206">
        <f>O2654*H2654</f>
        <v>0</v>
      </c>
      <c r="Q2654" s="206">
        <v>0</v>
      </c>
      <c r="R2654" s="206">
        <f>Q2654*H2654</f>
        <v>0</v>
      </c>
      <c r="S2654" s="206">
        <v>0</v>
      </c>
      <c r="T2654" s="207">
        <f>S2654*H2654</f>
        <v>0</v>
      </c>
      <c r="U2654" s="32"/>
      <c r="V2654" s="32"/>
      <c r="W2654" s="32"/>
      <c r="X2654" s="32"/>
      <c r="Y2654" s="32"/>
      <c r="Z2654" s="32"/>
      <c r="AA2654" s="32"/>
      <c r="AB2654" s="32"/>
      <c r="AC2654" s="32"/>
      <c r="AD2654" s="32"/>
      <c r="AE2654" s="32"/>
      <c r="AR2654" s="208" t="s">
        <v>112</v>
      </c>
      <c r="AT2654" s="208" t="s">
        <v>108</v>
      </c>
      <c r="AU2654" s="208" t="s">
        <v>76</v>
      </c>
      <c r="AY2654" s="11" t="s">
        <v>113</v>
      </c>
      <c r="BE2654" s="209">
        <f>IF(N2654="základní",J2654,0)</f>
        <v>0</v>
      </c>
      <c r="BF2654" s="209">
        <f>IF(N2654="snížená",J2654,0)</f>
        <v>0</v>
      </c>
      <c r="BG2654" s="209">
        <f>IF(N2654="zákl. přenesená",J2654,0)</f>
        <v>0</v>
      </c>
      <c r="BH2654" s="209">
        <f>IF(N2654="sníž. přenesená",J2654,0)</f>
        <v>0</v>
      </c>
      <c r="BI2654" s="209">
        <f>IF(N2654="nulová",J2654,0)</f>
        <v>0</v>
      </c>
      <c r="BJ2654" s="11" t="s">
        <v>84</v>
      </c>
      <c r="BK2654" s="209">
        <f>ROUND(I2654*H2654,2)</f>
        <v>0</v>
      </c>
      <c r="BL2654" s="11" t="s">
        <v>112</v>
      </c>
      <c r="BM2654" s="208" t="s">
        <v>4558</v>
      </c>
    </row>
    <row r="2655" s="2" customFormat="1">
      <c r="A2655" s="32"/>
      <c r="B2655" s="33"/>
      <c r="C2655" s="34"/>
      <c r="D2655" s="210" t="s">
        <v>115</v>
      </c>
      <c r="E2655" s="34"/>
      <c r="F2655" s="211" t="s">
        <v>4559</v>
      </c>
      <c r="G2655" s="34"/>
      <c r="H2655" s="34"/>
      <c r="I2655" s="134"/>
      <c r="J2655" s="34"/>
      <c r="K2655" s="34"/>
      <c r="L2655" s="38"/>
      <c r="M2655" s="212"/>
      <c r="N2655" s="213"/>
      <c r="O2655" s="85"/>
      <c r="P2655" s="85"/>
      <c r="Q2655" s="85"/>
      <c r="R2655" s="85"/>
      <c r="S2655" s="85"/>
      <c r="T2655" s="86"/>
      <c r="U2655" s="32"/>
      <c r="V2655" s="32"/>
      <c r="W2655" s="32"/>
      <c r="X2655" s="32"/>
      <c r="Y2655" s="32"/>
      <c r="Z2655" s="32"/>
      <c r="AA2655" s="32"/>
      <c r="AB2655" s="32"/>
      <c r="AC2655" s="32"/>
      <c r="AD2655" s="32"/>
      <c r="AE2655" s="32"/>
      <c r="AT2655" s="11" t="s">
        <v>115</v>
      </c>
      <c r="AU2655" s="11" t="s">
        <v>76</v>
      </c>
    </row>
    <row r="2656" s="2" customFormat="1">
      <c r="A2656" s="32"/>
      <c r="B2656" s="33"/>
      <c r="C2656" s="34"/>
      <c r="D2656" s="210" t="s">
        <v>117</v>
      </c>
      <c r="E2656" s="34"/>
      <c r="F2656" s="214" t="s">
        <v>4524</v>
      </c>
      <c r="G2656" s="34"/>
      <c r="H2656" s="34"/>
      <c r="I2656" s="134"/>
      <c r="J2656" s="34"/>
      <c r="K2656" s="34"/>
      <c r="L2656" s="38"/>
      <c r="M2656" s="212"/>
      <c r="N2656" s="213"/>
      <c r="O2656" s="85"/>
      <c r="P2656" s="85"/>
      <c r="Q2656" s="85"/>
      <c r="R2656" s="85"/>
      <c r="S2656" s="85"/>
      <c r="T2656" s="86"/>
      <c r="U2656" s="32"/>
      <c r="V2656" s="32"/>
      <c r="W2656" s="32"/>
      <c r="X2656" s="32"/>
      <c r="Y2656" s="32"/>
      <c r="Z2656" s="32"/>
      <c r="AA2656" s="32"/>
      <c r="AB2656" s="32"/>
      <c r="AC2656" s="32"/>
      <c r="AD2656" s="32"/>
      <c r="AE2656" s="32"/>
      <c r="AT2656" s="11" t="s">
        <v>117</v>
      </c>
      <c r="AU2656" s="11" t="s">
        <v>76</v>
      </c>
    </row>
    <row r="2657" s="2" customFormat="1" ht="16.5" customHeight="1">
      <c r="A2657" s="32"/>
      <c r="B2657" s="33"/>
      <c r="C2657" s="196" t="s">
        <v>4560</v>
      </c>
      <c r="D2657" s="196" t="s">
        <v>108</v>
      </c>
      <c r="E2657" s="197" t="s">
        <v>4561</v>
      </c>
      <c r="F2657" s="198" t="s">
        <v>4562</v>
      </c>
      <c r="G2657" s="199" t="s">
        <v>111</v>
      </c>
      <c r="H2657" s="200">
        <v>20</v>
      </c>
      <c r="I2657" s="201"/>
      <c r="J2657" s="202">
        <f>ROUND(I2657*H2657,2)</f>
        <v>0</v>
      </c>
      <c r="K2657" s="203"/>
      <c r="L2657" s="38"/>
      <c r="M2657" s="204" t="s">
        <v>1</v>
      </c>
      <c r="N2657" s="205" t="s">
        <v>41</v>
      </c>
      <c r="O2657" s="85"/>
      <c r="P2657" s="206">
        <f>O2657*H2657</f>
        <v>0</v>
      </c>
      <c r="Q2657" s="206">
        <v>0</v>
      </c>
      <c r="R2657" s="206">
        <f>Q2657*H2657</f>
        <v>0</v>
      </c>
      <c r="S2657" s="206">
        <v>0</v>
      </c>
      <c r="T2657" s="207">
        <f>S2657*H2657</f>
        <v>0</v>
      </c>
      <c r="U2657" s="32"/>
      <c r="V2657" s="32"/>
      <c r="W2657" s="32"/>
      <c r="X2657" s="32"/>
      <c r="Y2657" s="32"/>
      <c r="Z2657" s="32"/>
      <c r="AA2657" s="32"/>
      <c r="AB2657" s="32"/>
      <c r="AC2657" s="32"/>
      <c r="AD2657" s="32"/>
      <c r="AE2657" s="32"/>
      <c r="AR2657" s="208" t="s">
        <v>112</v>
      </c>
      <c r="AT2657" s="208" t="s">
        <v>108</v>
      </c>
      <c r="AU2657" s="208" t="s">
        <v>76</v>
      </c>
      <c r="AY2657" s="11" t="s">
        <v>113</v>
      </c>
      <c r="BE2657" s="209">
        <f>IF(N2657="základní",J2657,0)</f>
        <v>0</v>
      </c>
      <c r="BF2657" s="209">
        <f>IF(N2657="snížená",J2657,0)</f>
        <v>0</v>
      </c>
      <c r="BG2657" s="209">
        <f>IF(N2657="zákl. přenesená",J2657,0)</f>
        <v>0</v>
      </c>
      <c r="BH2657" s="209">
        <f>IF(N2657="sníž. přenesená",J2657,0)</f>
        <v>0</v>
      </c>
      <c r="BI2657" s="209">
        <f>IF(N2657="nulová",J2657,0)</f>
        <v>0</v>
      </c>
      <c r="BJ2657" s="11" t="s">
        <v>84</v>
      </c>
      <c r="BK2657" s="209">
        <f>ROUND(I2657*H2657,2)</f>
        <v>0</v>
      </c>
      <c r="BL2657" s="11" t="s">
        <v>112</v>
      </c>
      <c r="BM2657" s="208" t="s">
        <v>4563</v>
      </c>
    </row>
    <row r="2658" s="2" customFormat="1">
      <c r="A2658" s="32"/>
      <c r="B2658" s="33"/>
      <c r="C2658" s="34"/>
      <c r="D2658" s="210" t="s">
        <v>115</v>
      </c>
      <c r="E2658" s="34"/>
      <c r="F2658" s="211" t="s">
        <v>4564</v>
      </c>
      <c r="G2658" s="34"/>
      <c r="H2658" s="34"/>
      <c r="I2658" s="134"/>
      <c r="J2658" s="34"/>
      <c r="K2658" s="34"/>
      <c r="L2658" s="38"/>
      <c r="M2658" s="212"/>
      <c r="N2658" s="213"/>
      <c r="O2658" s="85"/>
      <c r="P2658" s="85"/>
      <c r="Q2658" s="85"/>
      <c r="R2658" s="85"/>
      <c r="S2658" s="85"/>
      <c r="T2658" s="86"/>
      <c r="U2658" s="32"/>
      <c r="V2658" s="32"/>
      <c r="W2658" s="32"/>
      <c r="X2658" s="32"/>
      <c r="Y2658" s="32"/>
      <c r="Z2658" s="32"/>
      <c r="AA2658" s="32"/>
      <c r="AB2658" s="32"/>
      <c r="AC2658" s="32"/>
      <c r="AD2658" s="32"/>
      <c r="AE2658" s="32"/>
      <c r="AT2658" s="11" t="s">
        <v>115</v>
      </c>
      <c r="AU2658" s="11" t="s">
        <v>76</v>
      </c>
    </row>
    <row r="2659" s="2" customFormat="1">
      <c r="A2659" s="32"/>
      <c r="B2659" s="33"/>
      <c r="C2659" s="34"/>
      <c r="D2659" s="210" t="s">
        <v>117</v>
      </c>
      <c r="E2659" s="34"/>
      <c r="F2659" s="214" t="s">
        <v>4524</v>
      </c>
      <c r="G2659" s="34"/>
      <c r="H2659" s="34"/>
      <c r="I2659" s="134"/>
      <c r="J2659" s="34"/>
      <c r="K2659" s="34"/>
      <c r="L2659" s="38"/>
      <c r="M2659" s="212"/>
      <c r="N2659" s="213"/>
      <c r="O2659" s="85"/>
      <c r="P2659" s="85"/>
      <c r="Q2659" s="85"/>
      <c r="R2659" s="85"/>
      <c r="S2659" s="85"/>
      <c r="T2659" s="86"/>
      <c r="U2659" s="32"/>
      <c r="V2659" s="32"/>
      <c r="W2659" s="32"/>
      <c r="X2659" s="32"/>
      <c r="Y2659" s="32"/>
      <c r="Z2659" s="32"/>
      <c r="AA2659" s="32"/>
      <c r="AB2659" s="32"/>
      <c r="AC2659" s="32"/>
      <c r="AD2659" s="32"/>
      <c r="AE2659" s="32"/>
      <c r="AT2659" s="11" t="s">
        <v>117</v>
      </c>
      <c r="AU2659" s="11" t="s">
        <v>76</v>
      </c>
    </row>
    <row r="2660" s="2" customFormat="1" ht="16.5" customHeight="1">
      <c r="A2660" s="32"/>
      <c r="B2660" s="33"/>
      <c r="C2660" s="196" t="s">
        <v>4565</v>
      </c>
      <c r="D2660" s="196" t="s">
        <v>108</v>
      </c>
      <c r="E2660" s="197" t="s">
        <v>4566</v>
      </c>
      <c r="F2660" s="198" t="s">
        <v>4567</v>
      </c>
      <c r="G2660" s="199" t="s">
        <v>147</v>
      </c>
      <c r="H2660" s="200">
        <v>200</v>
      </c>
      <c r="I2660" s="201"/>
      <c r="J2660" s="202">
        <f>ROUND(I2660*H2660,2)</f>
        <v>0</v>
      </c>
      <c r="K2660" s="203"/>
      <c r="L2660" s="38"/>
      <c r="M2660" s="204" t="s">
        <v>1</v>
      </c>
      <c r="N2660" s="205" t="s">
        <v>41</v>
      </c>
      <c r="O2660" s="85"/>
      <c r="P2660" s="206">
        <f>O2660*H2660</f>
        <v>0</v>
      </c>
      <c r="Q2660" s="206">
        <v>0</v>
      </c>
      <c r="R2660" s="206">
        <f>Q2660*H2660</f>
        <v>0</v>
      </c>
      <c r="S2660" s="206">
        <v>0</v>
      </c>
      <c r="T2660" s="207">
        <f>S2660*H2660</f>
        <v>0</v>
      </c>
      <c r="U2660" s="32"/>
      <c r="V2660" s="32"/>
      <c r="W2660" s="32"/>
      <c r="X2660" s="32"/>
      <c r="Y2660" s="32"/>
      <c r="Z2660" s="32"/>
      <c r="AA2660" s="32"/>
      <c r="AB2660" s="32"/>
      <c r="AC2660" s="32"/>
      <c r="AD2660" s="32"/>
      <c r="AE2660" s="32"/>
      <c r="AR2660" s="208" t="s">
        <v>112</v>
      </c>
      <c r="AT2660" s="208" t="s">
        <v>108</v>
      </c>
      <c r="AU2660" s="208" t="s">
        <v>76</v>
      </c>
      <c r="AY2660" s="11" t="s">
        <v>113</v>
      </c>
      <c r="BE2660" s="209">
        <f>IF(N2660="základní",J2660,0)</f>
        <v>0</v>
      </c>
      <c r="BF2660" s="209">
        <f>IF(N2660="snížená",J2660,0)</f>
        <v>0</v>
      </c>
      <c r="BG2660" s="209">
        <f>IF(N2660="zákl. přenesená",J2660,0)</f>
        <v>0</v>
      </c>
      <c r="BH2660" s="209">
        <f>IF(N2660="sníž. přenesená",J2660,0)</f>
        <v>0</v>
      </c>
      <c r="BI2660" s="209">
        <f>IF(N2660="nulová",J2660,0)</f>
        <v>0</v>
      </c>
      <c r="BJ2660" s="11" t="s">
        <v>84</v>
      </c>
      <c r="BK2660" s="209">
        <f>ROUND(I2660*H2660,2)</f>
        <v>0</v>
      </c>
      <c r="BL2660" s="11" t="s">
        <v>112</v>
      </c>
      <c r="BM2660" s="208" t="s">
        <v>4568</v>
      </c>
    </row>
    <row r="2661" s="2" customFormat="1">
      <c r="A2661" s="32"/>
      <c r="B2661" s="33"/>
      <c r="C2661" s="34"/>
      <c r="D2661" s="210" t="s">
        <v>115</v>
      </c>
      <c r="E2661" s="34"/>
      <c r="F2661" s="211" t="s">
        <v>4569</v>
      </c>
      <c r="G2661" s="34"/>
      <c r="H2661" s="34"/>
      <c r="I2661" s="134"/>
      <c r="J2661" s="34"/>
      <c r="K2661" s="34"/>
      <c r="L2661" s="38"/>
      <c r="M2661" s="212"/>
      <c r="N2661" s="213"/>
      <c r="O2661" s="85"/>
      <c r="P2661" s="85"/>
      <c r="Q2661" s="85"/>
      <c r="R2661" s="85"/>
      <c r="S2661" s="85"/>
      <c r="T2661" s="86"/>
      <c r="U2661" s="32"/>
      <c r="V2661" s="32"/>
      <c r="W2661" s="32"/>
      <c r="X2661" s="32"/>
      <c r="Y2661" s="32"/>
      <c r="Z2661" s="32"/>
      <c r="AA2661" s="32"/>
      <c r="AB2661" s="32"/>
      <c r="AC2661" s="32"/>
      <c r="AD2661" s="32"/>
      <c r="AE2661" s="32"/>
      <c r="AT2661" s="11" t="s">
        <v>115</v>
      </c>
      <c r="AU2661" s="11" t="s">
        <v>76</v>
      </c>
    </row>
    <row r="2662" s="2" customFormat="1">
      <c r="A2662" s="32"/>
      <c r="B2662" s="33"/>
      <c r="C2662" s="34"/>
      <c r="D2662" s="210" t="s">
        <v>117</v>
      </c>
      <c r="E2662" s="34"/>
      <c r="F2662" s="214" t="s">
        <v>4570</v>
      </c>
      <c r="G2662" s="34"/>
      <c r="H2662" s="34"/>
      <c r="I2662" s="134"/>
      <c r="J2662" s="34"/>
      <c r="K2662" s="34"/>
      <c r="L2662" s="38"/>
      <c r="M2662" s="212"/>
      <c r="N2662" s="213"/>
      <c r="O2662" s="85"/>
      <c r="P2662" s="85"/>
      <c r="Q2662" s="85"/>
      <c r="R2662" s="85"/>
      <c r="S2662" s="85"/>
      <c r="T2662" s="86"/>
      <c r="U2662" s="32"/>
      <c r="V2662" s="32"/>
      <c r="W2662" s="32"/>
      <c r="X2662" s="32"/>
      <c r="Y2662" s="32"/>
      <c r="Z2662" s="32"/>
      <c r="AA2662" s="32"/>
      <c r="AB2662" s="32"/>
      <c r="AC2662" s="32"/>
      <c r="AD2662" s="32"/>
      <c r="AE2662" s="32"/>
      <c r="AT2662" s="11" t="s">
        <v>117</v>
      </c>
      <c r="AU2662" s="11" t="s">
        <v>76</v>
      </c>
    </row>
    <row r="2663" s="2" customFormat="1" ht="16.5" customHeight="1">
      <c r="A2663" s="32"/>
      <c r="B2663" s="33"/>
      <c r="C2663" s="196" t="s">
        <v>4571</v>
      </c>
      <c r="D2663" s="196" t="s">
        <v>108</v>
      </c>
      <c r="E2663" s="197" t="s">
        <v>4572</v>
      </c>
      <c r="F2663" s="198" t="s">
        <v>4573</v>
      </c>
      <c r="G2663" s="199" t="s">
        <v>571</v>
      </c>
      <c r="H2663" s="200">
        <v>10</v>
      </c>
      <c r="I2663" s="201"/>
      <c r="J2663" s="202">
        <f>ROUND(I2663*H2663,2)</f>
        <v>0</v>
      </c>
      <c r="K2663" s="203"/>
      <c r="L2663" s="38"/>
      <c r="M2663" s="204" t="s">
        <v>1</v>
      </c>
      <c r="N2663" s="205" t="s">
        <v>41</v>
      </c>
      <c r="O2663" s="85"/>
      <c r="P2663" s="206">
        <f>O2663*H2663</f>
        <v>0</v>
      </c>
      <c r="Q2663" s="206">
        <v>0</v>
      </c>
      <c r="R2663" s="206">
        <f>Q2663*H2663</f>
        <v>0</v>
      </c>
      <c r="S2663" s="206">
        <v>0</v>
      </c>
      <c r="T2663" s="207">
        <f>S2663*H2663</f>
        <v>0</v>
      </c>
      <c r="U2663" s="32"/>
      <c r="V2663" s="32"/>
      <c r="W2663" s="32"/>
      <c r="X2663" s="32"/>
      <c r="Y2663" s="32"/>
      <c r="Z2663" s="32"/>
      <c r="AA2663" s="32"/>
      <c r="AB2663" s="32"/>
      <c r="AC2663" s="32"/>
      <c r="AD2663" s="32"/>
      <c r="AE2663" s="32"/>
      <c r="AR2663" s="208" t="s">
        <v>112</v>
      </c>
      <c r="AT2663" s="208" t="s">
        <v>108</v>
      </c>
      <c r="AU2663" s="208" t="s">
        <v>76</v>
      </c>
      <c r="AY2663" s="11" t="s">
        <v>113</v>
      </c>
      <c r="BE2663" s="209">
        <f>IF(N2663="základní",J2663,0)</f>
        <v>0</v>
      </c>
      <c r="BF2663" s="209">
        <f>IF(N2663="snížená",J2663,0)</f>
        <v>0</v>
      </c>
      <c r="BG2663" s="209">
        <f>IF(N2663="zákl. přenesená",J2663,0)</f>
        <v>0</v>
      </c>
      <c r="BH2663" s="209">
        <f>IF(N2663="sníž. přenesená",J2663,0)</f>
        <v>0</v>
      </c>
      <c r="BI2663" s="209">
        <f>IF(N2663="nulová",J2663,0)</f>
        <v>0</v>
      </c>
      <c r="BJ2663" s="11" t="s">
        <v>84</v>
      </c>
      <c r="BK2663" s="209">
        <f>ROUND(I2663*H2663,2)</f>
        <v>0</v>
      </c>
      <c r="BL2663" s="11" t="s">
        <v>112</v>
      </c>
      <c r="BM2663" s="208" t="s">
        <v>4574</v>
      </c>
    </row>
    <row r="2664" s="2" customFormat="1">
      <c r="A2664" s="32"/>
      <c r="B2664" s="33"/>
      <c r="C2664" s="34"/>
      <c r="D2664" s="210" t="s">
        <v>115</v>
      </c>
      <c r="E2664" s="34"/>
      <c r="F2664" s="211" t="s">
        <v>4575</v>
      </c>
      <c r="G2664" s="34"/>
      <c r="H2664" s="34"/>
      <c r="I2664" s="134"/>
      <c r="J2664" s="34"/>
      <c r="K2664" s="34"/>
      <c r="L2664" s="38"/>
      <c r="M2664" s="212"/>
      <c r="N2664" s="213"/>
      <c r="O2664" s="85"/>
      <c r="P2664" s="85"/>
      <c r="Q2664" s="85"/>
      <c r="R2664" s="85"/>
      <c r="S2664" s="85"/>
      <c r="T2664" s="86"/>
      <c r="U2664" s="32"/>
      <c r="V2664" s="32"/>
      <c r="W2664" s="32"/>
      <c r="X2664" s="32"/>
      <c r="Y2664" s="32"/>
      <c r="Z2664" s="32"/>
      <c r="AA2664" s="32"/>
      <c r="AB2664" s="32"/>
      <c r="AC2664" s="32"/>
      <c r="AD2664" s="32"/>
      <c r="AE2664" s="32"/>
      <c r="AT2664" s="11" t="s">
        <v>115</v>
      </c>
      <c r="AU2664" s="11" t="s">
        <v>76</v>
      </c>
    </row>
    <row r="2665" s="2" customFormat="1">
      <c r="A2665" s="32"/>
      <c r="B2665" s="33"/>
      <c r="C2665" s="34"/>
      <c r="D2665" s="210" t="s">
        <v>117</v>
      </c>
      <c r="E2665" s="34"/>
      <c r="F2665" s="214" t="s">
        <v>4576</v>
      </c>
      <c r="G2665" s="34"/>
      <c r="H2665" s="34"/>
      <c r="I2665" s="134"/>
      <c r="J2665" s="34"/>
      <c r="K2665" s="34"/>
      <c r="L2665" s="38"/>
      <c r="M2665" s="212"/>
      <c r="N2665" s="213"/>
      <c r="O2665" s="85"/>
      <c r="P2665" s="85"/>
      <c r="Q2665" s="85"/>
      <c r="R2665" s="85"/>
      <c r="S2665" s="85"/>
      <c r="T2665" s="86"/>
      <c r="U2665" s="32"/>
      <c r="V2665" s="32"/>
      <c r="W2665" s="32"/>
      <c r="X2665" s="32"/>
      <c r="Y2665" s="32"/>
      <c r="Z2665" s="32"/>
      <c r="AA2665" s="32"/>
      <c r="AB2665" s="32"/>
      <c r="AC2665" s="32"/>
      <c r="AD2665" s="32"/>
      <c r="AE2665" s="32"/>
      <c r="AT2665" s="11" t="s">
        <v>117</v>
      </c>
      <c r="AU2665" s="11" t="s">
        <v>76</v>
      </c>
    </row>
    <row r="2666" s="2" customFormat="1" ht="16.5" customHeight="1">
      <c r="A2666" s="32"/>
      <c r="B2666" s="33"/>
      <c r="C2666" s="196" t="s">
        <v>4577</v>
      </c>
      <c r="D2666" s="196" t="s">
        <v>108</v>
      </c>
      <c r="E2666" s="197" t="s">
        <v>4578</v>
      </c>
      <c r="F2666" s="198" t="s">
        <v>4579</v>
      </c>
      <c r="G2666" s="199" t="s">
        <v>571</v>
      </c>
      <c r="H2666" s="200">
        <v>10</v>
      </c>
      <c r="I2666" s="201"/>
      <c r="J2666" s="202">
        <f>ROUND(I2666*H2666,2)</f>
        <v>0</v>
      </c>
      <c r="K2666" s="203"/>
      <c r="L2666" s="38"/>
      <c r="M2666" s="204" t="s">
        <v>1</v>
      </c>
      <c r="N2666" s="205" t="s">
        <v>41</v>
      </c>
      <c r="O2666" s="85"/>
      <c r="P2666" s="206">
        <f>O2666*H2666</f>
        <v>0</v>
      </c>
      <c r="Q2666" s="206">
        <v>0</v>
      </c>
      <c r="R2666" s="206">
        <f>Q2666*H2666</f>
        <v>0</v>
      </c>
      <c r="S2666" s="206">
        <v>0</v>
      </c>
      <c r="T2666" s="207">
        <f>S2666*H2666</f>
        <v>0</v>
      </c>
      <c r="U2666" s="32"/>
      <c r="V2666" s="32"/>
      <c r="W2666" s="32"/>
      <c r="X2666" s="32"/>
      <c r="Y2666" s="32"/>
      <c r="Z2666" s="32"/>
      <c r="AA2666" s="32"/>
      <c r="AB2666" s="32"/>
      <c r="AC2666" s="32"/>
      <c r="AD2666" s="32"/>
      <c r="AE2666" s="32"/>
      <c r="AR2666" s="208" t="s">
        <v>112</v>
      </c>
      <c r="AT2666" s="208" t="s">
        <v>108</v>
      </c>
      <c r="AU2666" s="208" t="s">
        <v>76</v>
      </c>
      <c r="AY2666" s="11" t="s">
        <v>113</v>
      </c>
      <c r="BE2666" s="209">
        <f>IF(N2666="základní",J2666,0)</f>
        <v>0</v>
      </c>
      <c r="BF2666" s="209">
        <f>IF(N2666="snížená",J2666,0)</f>
        <v>0</v>
      </c>
      <c r="BG2666" s="209">
        <f>IF(N2666="zákl. přenesená",J2666,0)</f>
        <v>0</v>
      </c>
      <c r="BH2666" s="209">
        <f>IF(N2666="sníž. přenesená",J2666,0)</f>
        <v>0</v>
      </c>
      <c r="BI2666" s="209">
        <f>IF(N2666="nulová",J2666,0)</f>
        <v>0</v>
      </c>
      <c r="BJ2666" s="11" t="s">
        <v>84</v>
      </c>
      <c r="BK2666" s="209">
        <f>ROUND(I2666*H2666,2)</f>
        <v>0</v>
      </c>
      <c r="BL2666" s="11" t="s">
        <v>112</v>
      </c>
      <c r="BM2666" s="208" t="s">
        <v>4580</v>
      </c>
    </row>
    <row r="2667" s="2" customFormat="1">
      <c r="A2667" s="32"/>
      <c r="B2667" s="33"/>
      <c r="C2667" s="34"/>
      <c r="D2667" s="210" t="s">
        <v>115</v>
      </c>
      <c r="E2667" s="34"/>
      <c r="F2667" s="211" t="s">
        <v>4581</v>
      </c>
      <c r="G2667" s="34"/>
      <c r="H2667" s="34"/>
      <c r="I2667" s="134"/>
      <c r="J2667" s="34"/>
      <c r="K2667" s="34"/>
      <c r="L2667" s="38"/>
      <c r="M2667" s="212"/>
      <c r="N2667" s="213"/>
      <c r="O2667" s="85"/>
      <c r="P2667" s="85"/>
      <c r="Q2667" s="85"/>
      <c r="R2667" s="85"/>
      <c r="S2667" s="85"/>
      <c r="T2667" s="86"/>
      <c r="U2667" s="32"/>
      <c r="V2667" s="32"/>
      <c r="W2667" s="32"/>
      <c r="X2667" s="32"/>
      <c r="Y2667" s="32"/>
      <c r="Z2667" s="32"/>
      <c r="AA2667" s="32"/>
      <c r="AB2667" s="32"/>
      <c r="AC2667" s="32"/>
      <c r="AD2667" s="32"/>
      <c r="AE2667" s="32"/>
      <c r="AT2667" s="11" t="s">
        <v>115</v>
      </c>
      <c r="AU2667" s="11" t="s">
        <v>76</v>
      </c>
    </row>
    <row r="2668" s="2" customFormat="1">
      <c r="A2668" s="32"/>
      <c r="B2668" s="33"/>
      <c r="C2668" s="34"/>
      <c r="D2668" s="210" t="s">
        <v>117</v>
      </c>
      <c r="E2668" s="34"/>
      <c r="F2668" s="214" t="s">
        <v>4576</v>
      </c>
      <c r="G2668" s="34"/>
      <c r="H2668" s="34"/>
      <c r="I2668" s="134"/>
      <c r="J2668" s="34"/>
      <c r="K2668" s="34"/>
      <c r="L2668" s="38"/>
      <c r="M2668" s="212"/>
      <c r="N2668" s="213"/>
      <c r="O2668" s="85"/>
      <c r="P2668" s="85"/>
      <c r="Q2668" s="85"/>
      <c r="R2668" s="85"/>
      <c r="S2668" s="85"/>
      <c r="T2668" s="86"/>
      <c r="U2668" s="32"/>
      <c r="V2668" s="32"/>
      <c r="W2668" s="32"/>
      <c r="X2668" s="32"/>
      <c r="Y2668" s="32"/>
      <c r="Z2668" s="32"/>
      <c r="AA2668" s="32"/>
      <c r="AB2668" s="32"/>
      <c r="AC2668" s="32"/>
      <c r="AD2668" s="32"/>
      <c r="AE2668" s="32"/>
      <c r="AT2668" s="11" t="s">
        <v>117</v>
      </c>
      <c r="AU2668" s="11" t="s">
        <v>76</v>
      </c>
    </row>
    <row r="2669" s="2" customFormat="1" ht="16.5" customHeight="1">
      <c r="A2669" s="32"/>
      <c r="B2669" s="33"/>
      <c r="C2669" s="196" t="s">
        <v>4582</v>
      </c>
      <c r="D2669" s="196" t="s">
        <v>108</v>
      </c>
      <c r="E2669" s="197" t="s">
        <v>4583</v>
      </c>
      <c r="F2669" s="198" t="s">
        <v>4584</v>
      </c>
      <c r="G2669" s="199" t="s">
        <v>571</v>
      </c>
      <c r="H2669" s="200">
        <v>10</v>
      </c>
      <c r="I2669" s="201"/>
      <c r="J2669" s="202">
        <f>ROUND(I2669*H2669,2)</f>
        <v>0</v>
      </c>
      <c r="K2669" s="203"/>
      <c r="L2669" s="38"/>
      <c r="M2669" s="204" t="s">
        <v>1</v>
      </c>
      <c r="N2669" s="205" t="s">
        <v>41</v>
      </c>
      <c r="O2669" s="85"/>
      <c r="P2669" s="206">
        <f>O2669*H2669</f>
        <v>0</v>
      </c>
      <c r="Q2669" s="206">
        <v>0</v>
      </c>
      <c r="R2669" s="206">
        <f>Q2669*H2669</f>
        <v>0</v>
      </c>
      <c r="S2669" s="206">
        <v>0</v>
      </c>
      <c r="T2669" s="207">
        <f>S2669*H2669</f>
        <v>0</v>
      </c>
      <c r="U2669" s="32"/>
      <c r="V2669" s="32"/>
      <c r="W2669" s="32"/>
      <c r="X2669" s="32"/>
      <c r="Y2669" s="32"/>
      <c r="Z2669" s="32"/>
      <c r="AA2669" s="32"/>
      <c r="AB2669" s="32"/>
      <c r="AC2669" s="32"/>
      <c r="AD2669" s="32"/>
      <c r="AE2669" s="32"/>
      <c r="AR2669" s="208" t="s">
        <v>112</v>
      </c>
      <c r="AT2669" s="208" t="s">
        <v>108</v>
      </c>
      <c r="AU2669" s="208" t="s">
        <v>76</v>
      </c>
      <c r="AY2669" s="11" t="s">
        <v>113</v>
      </c>
      <c r="BE2669" s="209">
        <f>IF(N2669="základní",J2669,0)</f>
        <v>0</v>
      </c>
      <c r="BF2669" s="209">
        <f>IF(N2669="snížená",J2669,0)</f>
        <v>0</v>
      </c>
      <c r="BG2669" s="209">
        <f>IF(N2669="zákl. přenesená",J2669,0)</f>
        <v>0</v>
      </c>
      <c r="BH2669" s="209">
        <f>IF(N2669="sníž. přenesená",J2669,0)</f>
        <v>0</v>
      </c>
      <c r="BI2669" s="209">
        <f>IF(N2669="nulová",J2669,0)</f>
        <v>0</v>
      </c>
      <c r="BJ2669" s="11" t="s">
        <v>84</v>
      </c>
      <c r="BK2669" s="209">
        <f>ROUND(I2669*H2669,2)</f>
        <v>0</v>
      </c>
      <c r="BL2669" s="11" t="s">
        <v>112</v>
      </c>
      <c r="BM2669" s="208" t="s">
        <v>4585</v>
      </c>
    </row>
    <row r="2670" s="2" customFormat="1">
      <c r="A2670" s="32"/>
      <c r="B2670" s="33"/>
      <c r="C2670" s="34"/>
      <c r="D2670" s="210" t="s">
        <v>115</v>
      </c>
      <c r="E2670" s="34"/>
      <c r="F2670" s="211" t="s">
        <v>4586</v>
      </c>
      <c r="G2670" s="34"/>
      <c r="H2670" s="34"/>
      <c r="I2670" s="134"/>
      <c r="J2670" s="34"/>
      <c r="K2670" s="34"/>
      <c r="L2670" s="38"/>
      <c r="M2670" s="212"/>
      <c r="N2670" s="213"/>
      <c r="O2670" s="85"/>
      <c r="P2670" s="85"/>
      <c r="Q2670" s="85"/>
      <c r="R2670" s="85"/>
      <c r="S2670" s="85"/>
      <c r="T2670" s="86"/>
      <c r="U2670" s="32"/>
      <c r="V2670" s="32"/>
      <c r="W2670" s="32"/>
      <c r="X2670" s="32"/>
      <c r="Y2670" s="32"/>
      <c r="Z2670" s="32"/>
      <c r="AA2670" s="32"/>
      <c r="AB2670" s="32"/>
      <c r="AC2670" s="32"/>
      <c r="AD2670" s="32"/>
      <c r="AE2670" s="32"/>
      <c r="AT2670" s="11" t="s">
        <v>115</v>
      </c>
      <c r="AU2670" s="11" t="s">
        <v>76</v>
      </c>
    </row>
    <row r="2671" s="2" customFormat="1">
      <c r="A2671" s="32"/>
      <c r="B2671" s="33"/>
      <c r="C2671" s="34"/>
      <c r="D2671" s="210" t="s">
        <v>117</v>
      </c>
      <c r="E2671" s="34"/>
      <c r="F2671" s="214" t="s">
        <v>4576</v>
      </c>
      <c r="G2671" s="34"/>
      <c r="H2671" s="34"/>
      <c r="I2671" s="134"/>
      <c r="J2671" s="34"/>
      <c r="K2671" s="34"/>
      <c r="L2671" s="38"/>
      <c r="M2671" s="212"/>
      <c r="N2671" s="213"/>
      <c r="O2671" s="85"/>
      <c r="P2671" s="85"/>
      <c r="Q2671" s="85"/>
      <c r="R2671" s="85"/>
      <c r="S2671" s="85"/>
      <c r="T2671" s="86"/>
      <c r="U2671" s="32"/>
      <c r="V2671" s="32"/>
      <c r="W2671" s="32"/>
      <c r="X2671" s="32"/>
      <c r="Y2671" s="32"/>
      <c r="Z2671" s="32"/>
      <c r="AA2671" s="32"/>
      <c r="AB2671" s="32"/>
      <c r="AC2671" s="32"/>
      <c r="AD2671" s="32"/>
      <c r="AE2671" s="32"/>
      <c r="AT2671" s="11" t="s">
        <v>117</v>
      </c>
      <c r="AU2671" s="11" t="s">
        <v>76</v>
      </c>
    </row>
    <row r="2672" s="2" customFormat="1" ht="16.5" customHeight="1">
      <c r="A2672" s="32"/>
      <c r="B2672" s="33"/>
      <c r="C2672" s="196" t="s">
        <v>4587</v>
      </c>
      <c r="D2672" s="196" t="s">
        <v>108</v>
      </c>
      <c r="E2672" s="197" t="s">
        <v>4588</v>
      </c>
      <c r="F2672" s="198" t="s">
        <v>4589</v>
      </c>
      <c r="G2672" s="199" t="s">
        <v>571</v>
      </c>
      <c r="H2672" s="200">
        <v>10</v>
      </c>
      <c r="I2672" s="201"/>
      <c r="J2672" s="202">
        <f>ROUND(I2672*H2672,2)</f>
        <v>0</v>
      </c>
      <c r="K2672" s="203"/>
      <c r="L2672" s="38"/>
      <c r="M2672" s="204" t="s">
        <v>1</v>
      </c>
      <c r="N2672" s="205" t="s">
        <v>41</v>
      </c>
      <c r="O2672" s="85"/>
      <c r="P2672" s="206">
        <f>O2672*H2672</f>
        <v>0</v>
      </c>
      <c r="Q2672" s="206">
        <v>0</v>
      </c>
      <c r="R2672" s="206">
        <f>Q2672*H2672</f>
        <v>0</v>
      </c>
      <c r="S2672" s="206">
        <v>0</v>
      </c>
      <c r="T2672" s="207">
        <f>S2672*H2672</f>
        <v>0</v>
      </c>
      <c r="U2672" s="32"/>
      <c r="V2672" s="32"/>
      <c r="W2672" s="32"/>
      <c r="X2672" s="32"/>
      <c r="Y2672" s="32"/>
      <c r="Z2672" s="32"/>
      <c r="AA2672" s="32"/>
      <c r="AB2672" s="32"/>
      <c r="AC2672" s="32"/>
      <c r="AD2672" s="32"/>
      <c r="AE2672" s="32"/>
      <c r="AR2672" s="208" t="s">
        <v>112</v>
      </c>
      <c r="AT2672" s="208" t="s">
        <v>108</v>
      </c>
      <c r="AU2672" s="208" t="s">
        <v>76</v>
      </c>
      <c r="AY2672" s="11" t="s">
        <v>113</v>
      </c>
      <c r="BE2672" s="209">
        <f>IF(N2672="základní",J2672,0)</f>
        <v>0</v>
      </c>
      <c r="BF2672" s="209">
        <f>IF(N2672="snížená",J2672,0)</f>
        <v>0</v>
      </c>
      <c r="BG2672" s="209">
        <f>IF(N2672="zákl. přenesená",J2672,0)</f>
        <v>0</v>
      </c>
      <c r="BH2672" s="209">
        <f>IF(N2672="sníž. přenesená",J2672,0)</f>
        <v>0</v>
      </c>
      <c r="BI2672" s="209">
        <f>IF(N2672="nulová",J2672,0)</f>
        <v>0</v>
      </c>
      <c r="BJ2672" s="11" t="s">
        <v>84</v>
      </c>
      <c r="BK2672" s="209">
        <f>ROUND(I2672*H2672,2)</f>
        <v>0</v>
      </c>
      <c r="BL2672" s="11" t="s">
        <v>112</v>
      </c>
      <c r="BM2672" s="208" t="s">
        <v>4590</v>
      </c>
    </row>
    <row r="2673" s="2" customFormat="1">
      <c r="A2673" s="32"/>
      <c r="B2673" s="33"/>
      <c r="C2673" s="34"/>
      <c r="D2673" s="210" t="s">
        <v>115</v>
      </c>
      <c r="E2673" s="34"/>
      <c r="F2673" s="211" t="s">
        <v>4591</v>
      </c>
      <c r="G2673" s="34"/>
      <c r="H2673" s="34"/>
      <c r="I2673" s="134"/>
      <c r="J2673" s="34"/>
      <c r="K2673" s="34"/>
      <c r="L2673" s="38"/>
      <c r="M2673" s="212"/>
      <c r="N2673" s="213"/>
      <c r="O2673" s="85"/>
      <c r="P2673" s="85"/>
      <c r="Q2673" s="85"/>
      <c r="R2673" s="85"/>
      <c r="S2673" s="85"/>
      <c r="T2673" s="86"/>
      <c r="U2673" s="32"/>
      <c r="V2673" s="32"/>
      <c r="W2673" s="32"/>
      <c r="X2673" s="32"/>
      <c r="Y2673" s="32"/>
      <c r="Z2673" s="32"/>
      <c r="AA2673" s="32"/>
      <c r="AB2673" s="32"/>
      <c r="AC2673" s="32"/>
      <c r="AD2673" s="32"/>
      <c r="AE2673" s="32"/>
      <c r="AT2673" s="11" t="s">
        <v>115</v>
      </c>
      <c r="AU2673" s="11" t="s">
        <v>76</v>
      </c>
    </row>
    <row r="2674" s="2" customFormat="1">
      <c r="A2674" s="32"/>
      <c r="B2674" s="33"/>
      <c r="C2674" s="34"/>
      <c r="D2674" s="210" t="s">
        <v>117</v>
      </c>
      <c r="E2674" s="34"/>
      <c r="F2674" s="214" t="s">
        <v>4576</v>
      </c>
      <c r="G2674" s="34"/>
      <c r="H2674" s="34"/>
      <c r="I2674" s="134"/>
      <c r="J2674" s="34"/>
      <c r="K2674" s="34"/>
      <c r="L2674" s="38"/>
      <c r="M2674" s="212"/>
      <c r="N2674" s="213"/>
      <c r="O2674" s="85"/>
      <c r="P2674" s="85"/>
      <c r="Q2674" s="85"/>
      <c r="R2674" s="85"/>
      <c r="S2674" s="85"/>
      <c r="T2674" s="86"/>
      <c r="U2674" s="32"/>
      <c r="V2674" s="32"/>
      <c r="W2674" s="32"/>
      <c r="X2674" s="32"/>
      <c r="Y2674" s="32"/>
      <c r="Z2674" s="32"/>
      <c r="AA2674" s="32"/>
      <c r="AB2674" s="32"/>
      <c r="AC2674" s="32"/>
      <c r="AD2674" s="32"/>
      <c r="AE2674" s="32"/>
      <c r="AT2674" s="11" t="s">
        <v>117</v>
      </c>
      <c r="AU2674" s="11" t="s">
        <v>76</v>
      </c>
    </row>
    <row r="2675" s="2" customFormat="1" ht="16.5" customHeight="1">
      <c r="A2675" s="32"/>
      <c r="B2675" s="33"/>
      <c r="C2675" s="196" t="s">
        <v>4592</v>
      </c>
      <c r="D2675" s="196" t="s">
        <v>108</v>
      </c>
      <c r="E2675" s="197" t="s">
        <v>4593</v>
      </c>
      <c r="F2675" s="198" t="s">
        <v>4594</v>
      </c>
      <c r="G2675" s="199" t="s">
        <v>571</v>
      </c>
      <c r="H2675" s="200">
        <v>50</v>
      </c>
      <c r="I2675" s="201"/>
      <c r="J2675" s="202">
        <f>ROUND(I2675*H2675,2)</f>
        <v>0</v>
      </c>
      <c r="K2675" s="203"/>
      <c r="L2675" s="38"/>
      <c r="M2675" s="204" t="s">
        <v>1</v>
      </c>
      <c r="N2675" s="205" t="s">
        <v>41</v>
      </c>
      <c r="O2675" s="85"/>
      <c r="P2675" s="206">
        <f>O2675*H2675</f>
        <v>0</v>
      </c>
      <c r="Q2675" s="206">
        <v>0</v>
      </c>
      <c r="R2675" s="206">
        <f>Q2675*H2675</f>
        <v>0</v>
      </c>
      <c r="S2675" s="206">
        <v>0</v>
      </c>
      <c r="T2675" s="207">
        <f>S2675*H2675</f>
        <v>0</v>
      </c>
      <c r="U2675" s="32"/>
      <c r="V2675" s="32"/>
      <c r="W2675" s="32"/>
      <c r="X2675" s="32"/>
      <c r="Y2675" s="32"/>
      <c r="Z2675" s="32"/>
      <c r="AA2675" s="32"/>
      <c r="AB2675" s="32"/>
      <c r="AC2675" s="32"/>
      <c r="AD2675" s="32"/>
      <c r="AE2675" s="32"/>
      <c r="AR2675" s="208" t="s">
        <v>112</v>
      </c>
      <c r="AT2675" s="208" t="s">
        <v>108</v>
      </c>
      <c r="AU2675" s="208" t="s">
        <v>76</v>
      </c>
      <c r="AY2675" s="11" t="s">
        <v>113</v>
      </c>
      <c r="BE2675" s="209">
        <f>IF(N2675="základní",J2675,0)</f>
        <v>0</v>
      </c>
      <c r="BF2675" s="209">
        <f>IF(N2675="snížená",J2675,0)</f>
        <v>0</v>
      </c>
      <c r="BG2675" s="209">
        <f>IF(N2675="zákl. přenesená",J2675,0)</f>
        <v>0</v>
      </c>
      <c r="BH2675" s="209">
        <f>IF(N2675="sníž. přenesená",J2675,0)</f>
        <v>0</v>
      </c>
      <c r="BI2675" s="209">
        <f>IF(N2675="nulová",J2675,0)</f>
        <v>0</v>
      </c>
      <c r="BJ2675" s="11" t="s">
        <v>84</v>
      </c>
      <c r="BK2675" s="209">
        <f>ROUND(I2675*H2675,2)</f>
        <v>0</v>
      </c>
      <c r="BL2675" s="11" t="s">
        <v>112</v>
      </c>
      <c r="BM2675" s="208" t="s">
        <v>4595</v>
      </c>
    </row>
    <row r="2676" s="2" customFormat="1">
      <c r="A2676" s="32"/>
      <c r="B2676" s="33"/>
      <c r="C2676" s="34"/>
      <c r="D2676" s="210" t="s">
        <v>115</v>
      </c>
      <c r="E2676" s="34"/>
      <c r="F2676" s="211" t="s">
        <v>4596</v>
      </c>
      <c r="G2676" s="34"/>
      <c r="H2676" s="34"/>
      <c r="I2676" s="134"/>
      <c r="J2676" s="34"/>
      <c r="K2676" s="34"/>
      <c r="L2676" s="38"/>
      <c r="M2676" s="212"/>
      <c r="N2676" s="213"/>
      <c r="O2676" s="85"/>
      <c r="P2676" s="85"/>
      <c r="Q2676" s="85"/>
      <c r="R2676" s="85"/>
      <c r="S2676" s="85"/>
      <c r="T2676" s="86"/>
      <c r="U2676" s="32"/>
      <c r="V2676" s="32"/>
      <c r="W2676" s="32"/>
      <c r="X2676" s="32"/>
      <c r="Y2676" s="32"/>
      <c r="Z2676" s="32"/>
      <c r="AA2676" s="32"/>
      <c r="AB2676" s="32"/>
      <c r="AC2676" s="32"/>
      <c r="AD2676" s="32"/>
      <c r="AE2676" s="32"/>
      <c r="AT2676" s="11" t="s">
        <v>115</v>
      </c>
      <c r="AU2676" s="11" t="s">
        <v>76</v>
      </c>
    </row>
    <row r="2677" s="2" customFormat="1">
      <c r="A2677" s="32"/>
      <c r="B2677" s="33"/>
      <c r="C2677" s="34"/>
      <c r="D2677" s="210" t="s">
        <v>117</v>
      </c>
      <c r="E2677" s="34"/>
      <c r="F2677" s="214" t="s">
        <v>4597</v>
      </c>
      <c r="G2677" s="34"/>
      <c r="H2677" s="34"/>
      <c r="I2677" s="134"/>
      <c r="J2677" s="34"/>
      <c r="K2677" s="34"/>
      <c r="L2677" s="38"/>
      <c r="M2677" s="212"/>
      <c r="N2677" s="213"/>
      <c r="O2677" s="85"/>
      <c r="P2677" s="85"/>
      <c r="Q2677" s="85"/>
      <c r="R2677" s="85"/>
      <c r="S2677" s="85"/>
      <c r="T2677" s="86"/>
      <c r="U2677" s="32"/>
      <c r="V2677" s="32"/>
      <c r="W2677" s="32"/>
      <c r="X2677" s="32"/>
      <c r="Y2677" s="32"/>
      <c r="Z2677" s="32"/>
      <c r="AA2677" s="32"/>
      <c r="AB2677" s="32"/>
      <c r="AC2677" s="32"/>
      <c r="AD2677" s="32"/>
      <c r="AE2677" s="32"/>
      <c r="AT2677" s="11" t="s">
        <v>117</v>
      </c>
      <c r="AU2677" s="11" t="s">
        <v>76</v>
      </c>
    </row>
    <row r="2678" s="2" customFormat="1" ht="16.5" customHeight="1">
      <c r="A2678" s="32"/>
      <c r="B2678" s="33"/>
      <c r="C2678" s="196" t="s">
        <v>4598</v>
      </c>
      <c r="D2678" s="196" t="s">
        <v>108</v>
      </c>
      <c r="E2678" s="197" t="s">
        <v>4599</v>
      </c>
      <c r="F2678" s="198" t="s">
        <v>4600</v>
      </c>
      <c r="G2678" s="199" t="s">
        <v>571</v>
      </c>
      <c r="H2678" s="200">
        <v>30</v>
      </c>
      <c r="I2678" s="201"/>
      <c r="J2678" s="202">
        <f>ROUND(I2678*H2678,2)</f>
        <v>0</v>
      </c>
      <c r="K2678" s="203"/>
      <c r="L2678" s="38"/>
      <c r="M2678" s="204" t="s">
        <v>1</v>
      </c>
      <c r="N2678" s="205" t="s">
        <v>41</v>
      </c>
      <c r="O2678" s="85"/>
      <c r="P2678" s="206">
        <f>O2678*H2678</f>
        <v>0</v>
      </c>
      <c r="Q2678" s="206">
        <v>0</v>
      </c>
      <c r="R2678" s="206">
        <f>Q2678*H2678</f>
        <v>0</v>
      </c>
      <c r="S2678" s="206">
        <v>0</v>
      </c>
      <c r="T2678" s="207">
        <f>S2678*H2678</f>
        <v>0</v>
      </c>
      <c r="U2678" s="32"/>
      <c r="V2678" s="32"/>
      <c r="W2678" s="32"/>
      <c r="X2678" s="32"/>
      <c r="Y2678" s="32"/>
      <c r="Z2678" s="32"/>
      <c r="AA2678" s="32"/>
      <c r="AB2678" s="32"/>
      <c r="AC2678" s="32"/>
      <c r="AD2678" s="32"/>
      <c r="AE2678" s="32"/>
      <c r="AR2678" s="208" t="s">
        <v>112</v>
      </c>
      <c r="AT2678" s="208" t="s">
        <v>108</v>
      </c>
      <c r="AU2678" s="208" t="s">
        <v>76</v>
      </c>
      <c r="AY2678" s="11" t="s">
        <v>113</v>
      </c>
      <c r="BE2678" s="209">
        <f>IF(N2678="základní",J2678,0)</f>
        <v>0</v>
      </c>
      <c r="BF2678" s="209">
        <f>IF(N2678="snížená",J2678,0)</f>
        <v>0</v>
      </c>
      <c r="BG2678" s="209">
        <f>IF(N2678="zákl. přenesená",J2678,0)</f>
        <v>0</v>
      </c>
      <c r="BH2678" s="209">
        <f>IF(N2678="sníž. přenesená",J2678,0)</f>
        <v>0</v>
      </c>
      <c r="BI2678" s="209">
        <f>IF(N2678="nulová",J2678,0)</f>
        <v>0</v>
      </c>
      <c r="BJ2678" s="11" t="s">
        <v>84</v>
      </c>
      <c r="BK2678" s="209">
        <f>ROUND(I2678*H2678,2)</f>
        <v>0</v>
      </c>
      <c r="BL2678" s="11" t="s">
        <v>112</v>
      </c>
      <c r="BM2678" s="208" t="s">
        <v>4601</v>
      </c>
    </row>
    <row r="2679" s="2" customFormat="1">
      <c r="A2679" s="32"/>
      <c r="B2679" s="33"/>
      <c r="C2679" s="34"/>
      <c r="D2679" s="210" t="s">
        <v>115</v>
      </c>
      <c r="E2679" s="34"/>
      <c r="F2679" s="211" t="s">
        <v>4602</v>
      </c>
      <c r="G2679" s="34"/>
      <c r="H2679" s="34"/>
      <c r="I2679" s="134"/>
      <c r="J2679" s="34"/>
      <c r="K2679" s="34"/>
      <c r="L2679" s="38"/>
      <c r="M2679" s="212"/>
      <c r="N2679" s="213"/>
      <c r="O2679" s="85"/>
      <c r="P2679" s="85"/>
      <c r="Q2679" s="85"/>
      <c r="R2679" s="85"/>
      <c r="S2679" s="85"/>
      <c r="T2679" s="86"/>
      <c r="U2679" s="32"/>
      <c r="V2679" s="32"/>
      <c r="W2679" s="32"/>
      <c r="X2679" s="32"/>
      <c r="Y2679" s="32"/>
      <c r="Z2679" s="32"/>
      <c r="AA2679" s="32"/>
      <c r="AB2679" s="32"/>
      <c r="AC2679" s="32"/>
      <c r="AD2679" s="32"/>
      <c r="AE2679" s="32"/>
      <c r="AT2679" s="11" t="s">
        <v>115</v>
      </c>
      <c r="AU2679" s="11" t="s">
        <v>76</v>
      </c>
    </row>
    <row r="2680" s="2" customFormat="1">
      <c r="A2680" s="32"/>
      <c r="B2680" s="33"/>
      <c r="C2680" s="34"/>
      <c r="D2680" s="210" t="s">
        <v>117</v>
      </c>
      <c r="E2680" s="34"/>
      <c r="F2680" s="214" t="s">
        <v>4597</v>
      </c>
      <c r="G2680" s="34"/>
      <c r="H2680" s="34"/>
      <c r="I2680" s="134"/>
      <c r="J2680" s="34"/>
      <c r="K2680" s="34"/>
      <c r="L2680" s="38"/>
      <c r="M2680" s="212"/>
      <c r="N2680" s="213"/>
      <c r="O2680" s="85"/>
      <c r="P2680" s="85"/>
      <c r="Q2680" s="85"/>
      <c r="R2680" s="85"/>
      <c r="S2680" s="85"/>
      <c r="T2680" s="86"/>
      <c r="U2680" s="32"/>
      <c r="V2680" s="32"/>
      <c r="W2680" s="32"/>
      <c r="X2680" s="32"/>
      <c r="Y2680" s="32"/>
      <c r="Z2680" s="32"/>
      <c r="AA2680" s="32"/>
      <c r="AB2680" s="32"/>
      <c r="AC2680" s="32"/>
      <c r="AD2680" s="32"/>
      <c r="AE2680" s="32"/>
      <c r="AT2680" s="11" t="s">
        <v>117</v>
      </c>
      <c r="AU2680" s="11" t="s">
        <v>76</v>
      </c>
    </row>
    <row r="2681" s="2" customFormat="1" ht="16.5" customHeight="1">
      <c r="A2681" s="32"/>
      <c r="B2681" s="33"/>
      <c r="C2681" s="196" t="s">
        <v>4603</v>
      </c>
      <c r="D2681" s="196" t="s">
        <v>108</v>
      </c>
      <c r="E2681" s="197" t="s">
        <v>4604</v>
      </c>
      <c r="F2681" s="198" t="s">
        <v>4605</v>
      </c>
      <c r="G2681" s="199" t="s">
        <v>571</v>
      </c>
      <c r="H2681" s="200">
        <v>20</v>
      </c>
      <c r="I2681" s="201"/>
      <c r="J2681" s="202">
        <f>ROUND(I2681*H2681,2)</f>
        <v>0</v>
      </c>
      <c r="K2681" s="203"/>
      <c r="L2681" s="38"/>
      <c r="M2681" s="204" t="s">
        <v>1</v>
      </c>
      <c r="N2681" s="205" t="s">
        <v>41</v>
      </c>
      <c r="O2681" s="85"/>
      <c r="P2681" s="206">
        <f>O2681*H2681</f>
        <v>0</v>
      </c>
      <c r="Q2681" s="206">
        <v>0</v>
      </c>
      <c r="R2681" s="206">
        <f>Q2681*H2681</f>
        <v>0</v>
      </c>
      <c r="S2681" s="206">
        <v>0</v>
      </c>
      <c r="T2681" s="207">
        <f>S2681*H2681</f>
        <v>0</v>
      </c>
      <c r="U2681" s="32"/>
      <c r="V2681" s="32"/>
      <c r="W2681" s="32"/>
      <c r="X2681" s="32"/>
      <c r="Y2681" s="32"/>
      <c r="Z2681" s="32"/>
      <c r="AA2681" s="32"/>
      <c r="AB2681" s="32"/>
      <c r="AC2681" s="32"/>
      <c r="AD2681" s="32"/>
      <c r="AE2681" s="32"/>
      <c r="AR2681" s="208" t="s">
        <v>112</v>
      </c>
      <c r="AT2681" s="208" t="s">
        <v>108</v>
      </c>
      <c r="AU2681" s="208" t="s">
        <v>76</v>
      </c>
      <c r="AY2681" s="11" t="s">
        <v>113</v>
      </c>
      <c r="BE2681" s="209">
        <f>IF(N2681="základní",J2681,0)</f>
        <v>0</v>
      </c>
      <c r="BF2681" s="209">
        <f>IF(N2681="snížená",J2681,0)</f>
        <v>0</v>
      </c>
      <c r="BG2681" s="209">
        <f>IF(N2681="zákl. přenesená",J2681,0)</f>
        <v>0</v>
      </c>
      <c r="BH2681" s="209">
        <f>IF(N2681="sníž. přenesená",J2681,0)</f>
        <v>0</v>
      </c>
      <c r="BI2681" s="209">
        <f>IF(N2681="nulová",J2681,0)</f>
        <v>0</v>
      </c>
      <c r="BJ2681" s="11" t="s">
        <v>84</v>
      </c>
      <c r="BK2681" s="209">
        <f>ROUND(I2681*H2681,2)</f>
        <v>0</v>
      </c>
      <c r="BL2681" s="11" t="s">
        <v>112</v>
      </c>
      <c r="BM2681" s="208" t="s">
        <v>4606</v>
      </c>
    </row>
    <row r="2682" s="2" customFormat="1">
      <c r="A2682" s="32"/>
      <c r="B2682" s="33"/>
      <c r="C2682" s="34"/>
      <c r="D2682" s="210" t="s">
        <v>115</v>
      </c>
      <c r="E2682" s="34"/>
      <c r="F2682" s="211" t="s">
        <v>4607</v>
      </c>
      <c r="G2682" s="34"/>
      <c r="H2682" s="34"/>
      <c r="I2682" s="134"/>
      <c r="J2682" s="34"/>
      <c r="K2682" s="34"/>
      <c r="L2682" s="38"/>
      <c r="M2682" s="212"/>
      <c r="N2682" s="213"/>
      <c r="O2682" s="85"/>
      <c r="P2682" s="85"/>
      <c r="Q2682" s="85"/>
      <c r="R2682" s="85"/>
      <c r="S2682" s="85"/>
      <c r="T2682" s="86"/>
      <c r="U2682" s="32"/>
      <c r="V2682" s="32"/>
      <c r="W2682" s="32"/>
      <c r="X2682" s="32"/>
      <c r="Y2682" s="32"/>
      <c r="Z2682" s="32"/>
      <c r="AA2682" s="32"/>
      <c r="AB2682" s="32"/>
      <c r="AC2682" s="32"/>
      <c r="AD2682" s="32"/>
      <c r="AE2682" s="32"/>
      <c r="AT2682" s="11" t="s">
        <v>115</v>
      </c>
      <c r="AU2682" s="11" t="s">
        <v>76</v>
      </c>
    </row>
    <row r="2683" s="2" customFormat="1">
      <c r="A2683" s="32"/>
      <c r="B2683" s="33"/>
      <c r="C2683" s="34"/>
      <c r="D2683" s="210" t="s">
        <v>117</v>
      </c>
      <c r="E2683" s="34"/>
      <c r="F2683" s="214" t="s">
        <v>4597</v>
      </c>
      <c r="G2683" s="34"/>
      <c r="H2683" s="34"/>
      <c r="I2683" s="134"/>
      <c r="J2683" s="34"/>
      <c r="K2683" s="34"/>
      <c r="L2683" s="38"/>
      <c r="M2683" s="212"/>
      <c r="N2683" s="213"/>
      <c r="O2683" s="85"/>
      <c r="P2683" s="85"/>
      <c r="Q2683" s="85"/>
      <c r="R2683" s="85"/>
      <c r="S2683" s="85"/>
      <c r="T2683" s="86"/>
      <c r="U2683" s="32"/>
      <c r="V2683" s="32"/>
      <c r="W2683" s="32"/>
      <c r="X2683" s="32"/>
      <c r="Y2683" s="32"/>
      <c r="Z2683" s="32"/>
      <c r="AA2683" s="32"/>
      <c r="AB2683" s="32"/>
      <c r="AC2683" s="32"/>
      <c r="AD2683" s="32"/>
      <c r="AE2683" s="32"/>
      <c r="AT2683" s="11" t="s">
        <v>117</v>
      </c>
      <c r="AU2683" s="11" t="s">
        <v>76</v>
      </c>
    </row>
    <row r="2684" s="2" customFormat="1" ht="16.5" customHeight="1">
      <c r="A2684" s="32"/>
      <c r="B2684" s="33"/>
      <c r="C2684" s="196" t="s">
        <v>4608</v>
      </c>
      <c r="D2684" s="196" t="s">
        <v>108</v>
      </c>
      <c r="E2684" s="197" t="s">
        <v>4609</v>
      </c>
      <c r="F2684" s="198" t="s">
        <v>4610</v>
      </c>
      <c r="G2684" s="199" t="s">
        <v>571</v>
      </c>
      <c r="H2684" s="200">
        <v>20</v>
      </c>
      <c r="I2684" s="201"/>
      <c r="J2684" s="202">
        <f>ROUND(I2684*H2684,2)</f>
        <v>0</v>
      </c>
      <c r="K2684" s="203"/>
      <c r="L2684" s="38"/>
      <c r="M2684" s="204" t="s">
        <v>1</v>
      </c>
      <c r="N2684" s="205" t="s">
        <v>41</v>
      </c>
      <c r="O2684" s="85"/>
      <c r="P2684" s="206">
        <f>O2684*H2684</f>
        <v>0</v>
      </c>
      <c r="Q2684" s="206">
        <v>0</v>
      </c>
      <c r="R2684" s="206">
        <f>Q2684*H2684</f>
        <v>0</v>
      </c>
      <c r="S2684" s="206">
        <v>0</v>
      </c>
      <c r="T2684" s="207">
        <f>S2684*H2684</f>
        <v>0</v>
      </c>
      <c r="U2684" s="32"/>
      <c r="V2684" s="32"/>
      <c r="W2684" s="32"/>
      <c r="X2684" s="32"/>
      <c r="Y2684" s="32"/>
      <c r="Z2684" s="32"/>
      <c r="AA2684" s="32"/>
      <c r="AB2684" s="32"/>
      <c r="AC2684" s="32"/>
      <c r="AD2684" s="32"/>
      <c r="AE2684" s="32"/>
      <c r="AR2684" s="208" t="s">
        <v>112</v>
      </c>
      <c r="AT2684" s="208" t="s">
        <v>108</v>
      </c>
      <c r="AU2684" s="208" t="s">
        <v>76</v>
      </c>
      <c r="AY2684" s="11" t="s">
        <v>113</v>
      </c>
      <c r="BE2684" s="209">
        <f>IF(N2684="základní",J2684,0)</f>
        <v>0</v>
      </c>
      <c r="BF2684" s="209">
        <f>IF(N2684="snížená",J2684,0)</f>
        <v>0</v>
      </c>
      <c r="BG2684" s="209">
        <f>IF(N2684="zákl. přenesená",J2684,0)</f>
        <v>0</v>
      </c>
      <c r="BH2684" s="209">
        <f>IF(N2684="sníž. přenesená",J2684,0)</f>
        <v>0</v>
      </c>
      <c r="BI2684" s="209">
        <f>IF(N2684="nulová",J2684,0)</f>
        <v>0</v>
      </c>
      <c r="BJ2684" s="11" t="s">
        <v>84</v>
      </c>
      <c r="BK2684" s="209">
        <f>ROUND(I2684*H2684,2)</f>
        <v>0</v>
      </c>
      <c r="BL2684" s="11" t="s">
        <v>112</v>
      </c>
      <c r="BM2684" s="208" t="s">
        <v>4611</v>
      </c>
    </row>
    <row r="2685" s="2" customFormat="1">
      <c r="A2685" s="32"/>
      <c r="B2685" s="33"/>
      <c r="C2685" s="34"/>
      <c r="D2685" s="210" t="s">
        <v>115</v>
      </c>
      <c r="E2685" s="34"/>
      <c r="F2685" s="211" t="s">
        <v>4612</v>
      </c>
      <c r="G2685" s="34"/>
      <c r="H2685" s="34"/>
      <c r="I2685" s="134"/>
      <c r="J2685" s="34"/>
      <c r="K2685" s="34"/>
      <c r="L2685" s="38"/>
      <c r="M2685" s="212"/>
      <c r="N2685" s="213"/>
      <c r="O2685" s="85"/>
      <c r="P2685" s="85"/>
      <c r="Q2685" s="85"/>
      <c r="R2685" s="85"/>
      <c r="S2685" s="85"/>
      <c r="T2685" s="86"/>
      <c r="U2685" s="32"/>
      <c r="V2685" s="32"/>
      <c r="W2685" s="32"/>
      <c r="X2685" s="32"/>
      <c r="Y2685" s="32"/>
      <c r="Z2685" s="32"/>
      <c r="AA2685" s="32"/>
      <c r="AB2685" s="32"/>
      <c r="AC2685" s="32"/>
      <c r="AD2685" s="32"/>
      <c r="AE2685" s="32"/>
      <c r="AT2685" s="11" t="s">
        <v>115</v>
      </c>
      <c r="AU2685" s="11" t="s">
        <v>76</v>
      </c>
    </row>
    <row r="2686" s="2" customFormat="1">
      <c r="A2686" s="32"/>
      <c r="B2686" s="33"/>
      <c r="C2686" s="34"/>
      <c r="D2686" s="210" t="s">
        <v>117</v>
      </c>
      <c r="E2686" s="34"/>
      <c r="F2686" s="214" t="s">
        <v>4597</v>
      </c>
      <c r="G2686" s="34"/>
      <c r="H2686" s="34"/>
      <c r="I2686" s="134"/>
      <c r="J2686" s="34"/>
      <c r="K2686" s="34"/>
      <c r="L2686" s="38"/>
      <c r="M2686" s="212"/>
      <c r="N2686" s="213"/>
      <c r="O2686" s="85"/>
      <c r="P2686" s="85"/>
      <c r="Q2686" s="85"/>
      <c r="R2686" s="85"/>
      <c r="S2686" s="85"/>
      <c r="T2686" s="86"/>
      <c r="U2686" s="32"/>
      <c r="V2686" s="32"/>
      <c r="W2686" s="32"/>
      <c r="X2686" s="32"/>
      <c r="Y2686" s="32"/>
      <c r="Z2686" s="32"/>
      <c r="AA2686" s="32"/>
      <c r="AB2686" s="32"/>
      <c r="AC2686" s="32"/>
      <c r="AD2686" s="32"/>
      <c r="AE2686" s="32"/>
      <c r="AT2686" s="11" t="s">
        <v>117</v>
      </c>
      <c r="AU2686" s="11" t="s">
        <v>76</v>
      </c>
    </row>
    <row r="2687" s="2" customFormat="1" ht="16.5" customHeight="1">
      <c r="A2687" s="32"/>
      <c r="B2687" s="33"/>
      <c r="C2687" s="196" t="s">
        <v>4613</v>
      </c>
      <c r="D2687" s="196" t="s">
        <v>108</v>
      </c>
      <c r="E2687" s="197" t="s">
        <v>4614</v>
      </c>
      <c r="F2687" s="198" t="s">
        <v>4615</v>
      </c>
      <c r="G2687" s="199" t="s">
        <v>571</v>
      </c>
      <c r="H2687" s="200">
        <v>100</v>
      </c>
      <c r="I2687" s="201"/>
      <c r="J2687" s="202">
        <f>ROUND(I2687*H2687,2)</f>
        <v>0</v>
      </c>
      <c r="K2687" s="203"/>
      <c r="L2687" s="38"/>
      <c r="M2687" s="204" t="s">
        <v>1</v>
      </c>
      <c r="N2687" s="205" t="s">
        <v>41</v>
      </c>
      <c r="O2687" s="85"/>
      <c r="P2687" s="206">
        <f>O2687*H2687</f>
        <v>0</v>
      </c>
      <c r="Q2687" s="206">
        <v>0</v>
      </c>
      <c r="R2687" s="206">
        <f>Q2687*H2687</f>
        <v>0</v>
      </c>
      <c r="S2687" s="206">
        <v>0</v>
      </c>
      <c r="T2687" s="207">
        <f>S2687*H2687</f>
        <v>0</v>
      </c>
      <c r="U2687" s="32"/>
      <c r="V2687" s="32"/>
      <c r="W2687" s="32"/>
      <c r="X2687" s="32"/>
      <c r="Y2687" s="32"/>
      <c r="Z2687" s="32"/>
      <c r="AA2687" s="32"/>
      <c r="AB2687" s="32"/>
      <c r="AC2687" s="32"/>
      <c r="AD2687" s="32"/>
      <c r="AE2687" s="32"/>
      <c r="AR2687" s="208" t="s">
        <v>112</v>
      </c>
      <c r="AT2687" s="208" t="s">
        <v>108</v>
      </c>
      <c r="AU2687" s="208" t="s">
        <v>76</v>
      </c>
      <c r="AY2687" s="11" t="s">
        <v>113</v>
      </c>
      <c r="BE2687" s="209">
        <f>IF(N2687="základní",J2687,0)</f>
        <v>0</v>
      </c>
      <c r="BF2687" s="209">
        <f>IF(N2687="snížená",J2687,0)</f>
        <v>0</v>
      </c>
      <c r="BG2687" s="209">
        <f>IF(N2687="zákl. přenesená",J2687,0)</f>
        <v>0</v>
      </c>
      <c r="BH2687" s="209">
        <f>IF(N2687="sníž. přenesená",J2687,0)</f>
        <v>0</v>
      </c>
      <c r="BI2687" s="209">
        <f>IF(N2687="nulová",J2687,0)</f>
        <v>0</v>
      </c>
      <c r="BJ2687" s="11" t="s">
        <v>84</v>
      </c>
      <c r="BK2687" s="209">
        <f>ROUND(I2687*H2687,2)</f>
        <v>0</v>
      </c>
      <c r="BL2687" s="11" t="s">
        <v>112</v>
      </c>
      <c r="BM2687" s="208" t="s">
        <v>4616</v>
      </c>
    </row>
    <row r="2688" s="2" customFormat="1">
      <c r="A2688" s="32"/>
      <c r="B2688" s="33"/>
      <c r="C2688" s="34"/>
      <c r="D2688" s="210" t="s">
        <v>115</v>
      </c>
      <c r="E2688" s="34"/>
      <c r="F2688" s="211" t="s">
        <v>4617</v>
      </c>
      <c r="G2688" s="34"/>
      <c r="H2688" s="34"/>
      <c r="I2688" s="134"/>
      <c r="J2688" s="34"/>
      <c r="K2688" s="34"/>
      <c r="L2688" s="38"/>
      <c r="M2688" s="212"/>
      <c r="N2688" s="213"/>
      <c r="O2688" s="85"/>
      <c r="P2688" s="85"/>
      <c r="Q2688" s="85"/>
      <c r="R2688" s="85"/>
      <c r="S2688" s="85"/>
      <c r="T2688" s="86"/>
      <c r="U2688" s="32"/>
      <c r="V2688" s="32"/>
      <c r="W2688" s="32"/>
      <c r="X2688" s="32"/>
      <c r="Y2688" s="32"/>
      <c r="Z2688" s="32"/>
      <c r="AA2688" s="32"/>
      <c r="AB2688" s="32"/>
      <c r="AC2688" s="32"/>
      <c r="AD2688" s="32"/>
      <c r="AE2688" s="32"/>
      <c r="AT2688" s="11" t="s">
        <v>115</v>
      </c>
      <c r="AU2688" s="11" t="s">
        <v>76</v>
      </c>
    </row>
    <row r="2689" s="2" customFormat="1">
      <c r="A2689" s="32"/>
      <c r="B2689" s="33"/>
      <c r="C2689" s="34"/>
      <c r="D2689" s="210" t="s">
        <v>117</v>
      </c>
      <c r="E2689" s="34"/>
      <c r="F2689" s="214" t="s">
        <v>4618</v>
      </c>
      <c r="G2689" s="34"/>
      <c r="H2689" s="34"/>
      <c r="I2689" s="134"/>
      <c r="J2689" s="34"/>
      <c r="K2689" s="34"/>
      <c r="L2689" s="38"/>
      <c r="M2689" s="212"/>
      <c r="N2689" s="213"/>
      <c r="O2689" s="85"/>
      <c r="P2689" s="85"/>
      <c r="Q2689" s="85"/>
      <c r="R2689" s="85"/>
      <c r="S2689" s="85"/>
      <c r="T2689" s="86"/>
      <c r="U2689" s="32"/>
      <c r="V2689" s="32"/>
      <c r="W2689" s="32"/>
      <c r="X2689" s="32"/>
      <c r="Y2689" s="32"/>
      <c r="Z2689" s="32"/>
      <c r="AA2689" s="32"/>
      <c r="AB2689" s="32"/>
      <c r="AC2689" s="32"/>
      <c r="AD2689" s="32"/>
      <c r="AE2689" s="32"/>
      <c r="AT2689" s="11" t="s">
        <v>117</v>
      </c>
      <c r="AU2689" s="11" t="s">
        <v>76</v>
      </c>
    </row>
    <row r="2690" s="2" customFormat="1" ht="16.5" customHeight="1">
      <c r="A2690" s="32"/>
      <c r="B2690" s="33"/>
      <c r="C2690" s="196" t="s">
        <v>4619</v>
      </c>
      <c r="D2690" s="196" t="s">
        <v>108</v>
      </c>
      <c r="E2690" s="197" t="s">
        <v>4620</v>
      </c>
      <c r="F2690" s="198" t="s">
        <v>4621</v>
      </c>
      <c r="G2690" s="199" t="s">
        <v>571</v>
      </c>
      <c r="H2690" s="200">
        <v>10</v>
      </c>
      <c r="I2690" s="201"/>
      <c r="J2690" s="202">
        <f>ROUND(I2690*H2690,2)</f>
        <v>0</v>
      </c>
      <c r="K2690" s="203"/>
      <c r="L2690" s="38"/>
      <c r="M2690" s="204" t="s">
        <v>1</v>
      </c>
      <c r="N2690" s="205" t="s">
        <v>41</v>
      </c>
      <c r="O2690" s="85"/>
      <c r="P2690" s="206">
        <f>O2690*H2690</f>
        <v>0</v>
      </c>
      <c r="Q2690" s="206">
        <v>0</v>
      </c>
      <c r="R2690" s="206">
        <f>Q2690*H2690</f>
        <v>0</v>
      </c>
      <c r="S2690" s="206">
        <v>0</v>
      </c>
      <c r="T2690" s="207">
        <f>S2690*H2690</f>
        <v>0</v>
      </c>
      <c r="U2690" s="32"/>
      <c r="V2690" s="32"/>
      <c r="W2690" s="32"/>
      <c r="X2690" s="32"/>
      <c r="Y2690" s="32"/>
      <c r="Z2690" s="32"/>
      <c r="AA2690" s="32"/>
      <c r="AB2690" s="32"/>
      <c r="AC2690" s="32"/>
      <c r="AD2690" s="32"/>
      <c r="AE2690" s="32"/>
      <c r="AR2690" s="208" t="s">
        <v>112</v>
      </c>
      <c r="AT2690" s="208" t="s">
        <v>108</v>
      </c>
      <c r="AU2690" s="208" t="s">
        <v>76</v>
      </c>
      <c r="AY2690" s="11" t="s">
        <v>113</v>
      </c>
      <c r="BE2690" s="209">
        <f>IF(N2690="základní",J2690,0)</f>
        <v>0</v>
      </c>
      <c r="BF2690" s="209">
        <f>IF(N2690="snížená",J2690,0)</f>
        <v>0</v>
      </c>
      <c r="BG2690" s="209">
        <f>IF(N2690="zákl. přenesená",J2690,0)</f>
        <v>0</v>
      </c>
      <c r="BH2690" s="209">
        <f>IF(N2690="sníž. přenesená",J2690,0)</f>
        <v>0</v>
      </c>
      <c r="BI2690" s="209">
        <f>IF(N2690="nulová",J2690,0)</f>
        <v>0</v>
      </c>
      <c r="BJ2690" s="11" t="s">
        <v>84</v>
      </c>
      <c r="BK2690" s="209">
        <f>ROUND(I2690*H2690,2)</f>
        <v>0</v>
      </c>
      <c r="BL2690" s="11" t="s">
        <v>112</v>
      </c>
      <c r="BM2690" s="208" t="s">
        <v>4622</v>
      </c>
    </row>
    <row r="2691" s="2" customFormat="1">
      <c r="A2691" s="32"/>
      <c r="B2691" s="33"/>
      <c r="C2691" s="34"/>
      <c r="D2691" s="210" t="s">
        <v>115</v>
      </c>
      <c r="E2691" s="34"/>
      <c r="F2691" s="211" t="s">
        <v>4623</v>
      </c>
      <c r="G2691" s="34"/>
      <c r="H2691" s="34"/>
      <c r="I2691" s="134"/>
      <c r="J2691" s="34"/>
      <c r="K2691" s="34"/>
      <c r="L2691" s="38"/>
      <c r="M2691" s="212"/>
      <c r="N2691" s="213"/>
      <c r="O2691" s="85"/>
      <c r="P2691" s="85"/>
      <c r="Q2691" s="85"/>
      <c r="R2691" s="85"/>
      <c r="S2691" s="85"/>
      <c r="T2691" s="86"/>
      <c r="U2691" s="32"/>
      <c r="V2691" s="32"/>
      <c r="W2691" s="32"/>
      <c r="X2691" s="32"/>
      <c r="Y2691" s="32"/>
      <c r="Z2691" s="32"/>
      <c r="AA2691" s="32"/>
      <c r="AB2691" s="32"/>
      <c r="AC2691" s="32"/>
      <c r="AD2691" s="32"/>
      <c r="AE2691" s="32"/>
      <c r="AT2691" s="11" t="s">
        <v>115</v>
      </c>
      <c r="AU2691" s="11" t="s">
        <v>76</v>
      </c>
    </row>
    <row r="2692" s="2" customFormat="1">
      <c r="A2692" s="32"/>
      <c r="B2692" s="33"/>
      <c r="C2692" s="34"/>
      <c r="D2692" s="210" t="s">
        <v>117</v>
      </c>
      <c r="E2692" s="34"/>
      <c r="F2692" s="214" t="s">
        <v>4618</v>
      </c>
      <c r="G2692" s="34"/>
      <c r="H2692" s="34"/>
      <c r="I2692" s="134"/>
      <c r="J2692" s="34"/>
      <c r="K2692" s="34"/>
      <c r="L2692" s="38"/>
      <c r="M2692" s="212"/>
      <c r="N2692" s="213"/>
      <c r="O2692" s="85"/>
      <c r="P2692" s="85"/>
      <c r="Q2692" s="85"/>
      <c r="R2692" s="85"/>
      <c r="S2692" s="85"/>
      <c r="T2692" s="86"/>
      <c r="U2692" s="32"/>
      <c r="V2692" s="32"/>
      <c r="W2692" s="32"/>
      <c r="X2692" s="32"/>
      <c r="Y2692" s="32"/>
      <c r="Z2692" s="32"/>
      <c r="AA2692" s="32"/>
      <c r="AB2692" s="32"/>
      <c r="AC2692" s="32"/>
      <c r="AD2692" s="32"/>
      <c r="AE2692" s="32"/>
      <c r="AT2692" s="11" t="s">
        <v>117</v>
      </c>
      <c r="AU2692" s="11" t="s">
        <v>76</v>
      </c>
    </row>
    <row r="2693" s="2" customFormat="1" ht="16.5" customHeight="1">
      <c r="A2693" s="32"/>
      <c r="B2693" s="33"/>
      <c r="C2693" s="196" t="s">
        <v>4624</v>
      </c>
      <c r="D2693" s="196" t="s">
        <v>108</v>
      </c>
      <c r="E2693" s="197" t="s">
        <v>4625</v>
      </c>
      <c r="F2693" s="198" t="s">
        <v>4626</v>
      </c>
      <c r="G2693" s="199" t="s">
        <v>571</v>
      </c>
      <c r="H2693" s="200">
        <v>20</v>
      </c>
      <c r="I2693" s="201"/>
      <c r="J2693" s="202">
        <f>ROUND(I2693*H2693,2)</f>
        <v>0</v>
      </c>
      <c r="K2693" s="203"/>
      <c r="L2693" s="38"/>
      <c r="M2693" s="204" t="s">
        <v>1</v>
      </c>
      <c r="N2693" s="205" t="s">
        <v>41</v>
      </c>
      <c r="O2693" s="85"/>
      <c r="P2693" s="206">
        <f>O2693*H2693</f>
        <v>0</v>
      </c>
      <c r="Q2693" s="206">
        <v>0</v>
      </c>
      <c r="R2693" s="206">
        <f>Q2693*H2693</f>
        <v>0</v>
      </c>
      <c r="S2693" s="206">
        <v>0</v>
      </c>
      <c r="T2693" s="207">
        <f>S2693*H2693</f>
        <v>0</v>
      </c>
      <c r="U2693" s="32"/>
      <c r="V2693" s="32"/>
      <c r="W2693" s="32"/>
      <c r="X2693" s="32"/>
      <c r="Y2693" s="32"/>
      <c r="Z2693" s="32"/>
      <c r="AA2693" s="32"/>
      <c r="AB2693" s="32"/>
      <c r="AC2693" s="32"/>
      <c r="AD2693" s="32"/>
      <c r="AE2693" s="32"/>
      <c r="AR2693" s="208" t="s">
        <v>112</v>
      </c>
      <c r="AT2693" s="208" t="s">
        <v>108</v>
      </c>
      <c r="AU2693" s="208" t="s">
        <v>76</v>
      </c>
      <c r="AY2693" s="11" t="s">
        <v>113</v>
      </c>
      <c r="BE2693" s="209">
        <f>IF(N2693="základní",J2693,0)</f>
        <v>0</v>
      </c>
      <c r="BF2693" s="209">
        <f>IF(N2693="snížená",J2693,0)</f>
        <v>0</v>
      </c>
      <c r="BG2693" s="209">
        <f>IF(N2693="zákl. přenesená",J2693,0)</f>
        <v>0</v>
      </c>
      <c r="BH2693" s="209">
        <f>IF(N2693="sníž. přenesená",J2693,0)</f>
        <v>0</v>
      </c>
      <c r="BI2693" s="209">
        <f>IF(N2693="nulová",J2693,0)</f>
        <v>0</v>
      </c>
      <c r="BJ2693" s="11" t="s">
        <v>84</v>
      </c>
      <c r="BK2693" s="209">
        <f>ROUND(I2693*H2693,2)</f>
        <v>0</v>
      </c>
      <c r="BL2693" s="11" t="s">
        <v>112</v>
      </c>
      <c r="BM2693" s="208" t="s">
        <v>4627</v>
      </c>
    </row>
    <row r="2694" s="2" customFormat="1">
      <c r="A2694" s="32"/>
      <c r="B2694" s="33"/>
      <c r="C2694" s="34"/>
      <c r="D2694" s="210" t="s">
        <v>115</v>
      </c>
      <c r="E2694" s="34"/>
      <c r="F2694" s="211" t="s">
        <v>4628</v>
      </c>
      <c r="G2694" s="34"/>
      <c r="H2694" s="34"/>
      <c r="I2694" s="134"/>
      <c r="J2694" s="34"/>
      <c r="K2694" s="34"/>
      <c r="L2694" s="38"/>
      <c r="M2694" s="212"/>
      <c r="N2694" s="213"/>
      <c r="O2694" s="85"/>
      <c r="P2694" s="85"/>
      <c r="Q2694" s="85"/>
      <c r="R2694" s="85"/>
      <c r="S2694" s="85"/>
      <c r="T2694" s="86"/>
      <c r="U2694" s="32"/>
      <c r="V2694" s="32"/>
      <c r="W2694" s="32"/>
      <c r="X2694" s="32"/>
      <c r="Y2694" s="32"/>
      <c r="Z2694" s="32"/>
      <c r="AA2694" s="32"/>
      <c r="AB2694" s="32"/>
      <c r="AC2694" s="32"/>
      <c r="AD2694" s="32"/>
      <c r="AE2694" s="32"/>
      <c r="AT2694" s="11" t="s">
        <v>115</v>
      </c>
      <c r="AU2694" s="11" t="s">
        <v>76</v>
      </c>
    </row>
    <row r="2695" s="2" customFormat="1">
      <c r="A2695" s="32"/>
      <c r="B2695" s="33"/>
      <c r="C2695" s="34"/>
      <c r="D2695" s="210" t="s">
        <v>117</v>
      </c>
      <c r="E2695" s="34"/>
      <c r="F2695" s="214" t="s">
        <v>4618</v>
      </c>
      <c r="G2695" s="34"/>
      <c r="H2695" s="34"/>
      <c r="I2695" s="134"/>
      <c r="J2695" s="34"/>
      <c r="K2695" s="34"/>
      <c r="L2695" s="38"/>
      <c r="M2695" s="212"/>
      <c r="N2695" s="213"/>
      <c r="O2695" s="85"/>
      <c r="P2695" s="85"/>
      <c r="Q2695" s="85"/>
      <c r="R2695" s="85"/>
      <c r="S2695" s="85"/>
      <c r="T2695" s="86"/>
      <c r="U2695" s="32"/>
      <c r="V2695" s="32"/>
      <c r="W2695" s="32"/>
      <c r="X2695" s="32"/>
      <c r="Y2695" s="32"/>
      <c r="Z2695" s="32"/>
      <c r="AA2695" s="32"/>
      <c r="AB2695" s="32"/>
      <c r="AC2695" s="32"/>
      <c r="AD2695" s="32"/>
      <c r="AE2695" s="32"/>
      <c r="AT2695" s="11" t="s">
        <v>117</v>
      </c>
      <c r="AU2695" s="11" t="s">
        <v>76</v>
      </c>
    </row>
    <row r="2696" s="2" customFormat="1" ht="16.5" customHeight="1">
      <c r="A2696" s="32"/>
      <c r="B2696" s="33"/>
      <c r="C2696" s="196" t="s">
        <v>4629</v>
      </c>
      <c r="D2696" s="196" t="s">
        <v>108</v>
      </c>
      <c r="E2696" s="197" t="s">
        <v>4630</v>
      </c>
      <c r="F2696" s="198" t="s">
        <v>4631</v>
      </c>
      <c r="G2696" s="199" t="s">
        <v>571</v>
      </c>
      <c r="H2696" s="200">
        <v>80</v>
      </c>
      <c r="I2696" s="201"/>
      <c r="J2696" s="202">
        <f>ROUND(I2696*H2696,2)</f>
        <v>0</v>
      </c>
      <c r="K2696" s="203"/>
      <c r="L2696" s="38"/>
      <c r="M2696" s="204" t="s">
        <v>1</v>
      </c>
      <c r="N2696" s="205" t="s">
        <v>41</v>
      </c>
      <c r="O2696" s="85"/>
      <c r="P2696" s="206">
        <f>O2696*H2696</f>
        <v>0</v>
      </c>
      <c r="Q2696" s="206">
        <v>0</v>
      </c>
      <c r="R2696" s="206">
        <f>Q2696*H2696</f>
        <v>0</v>
      </c>
      <c r="S2696" s="206">
        <v>0</v>
      </c>
      <c r="T2696" s="207">
        <f>S2696*H2696</f>
        <v>0</v>
      </c>
      <c r="U2696" s="32"/>
      <c r="V2696" s="32"/>
      <c r="W2696" s="32"/>
      <c r="X2696" s="32"/>
      <c r="Y2696" s="32"/>
      <c r="Z2696" s="32"/>
      <c r="AA2696" s="32"/>
      <c r="AB2696" s="32"/>
      <c r="AC2696" s="32"/>
      <c r="AD2696" s="32"/>
      <c r="AE2696" s="32"/>
      <c r="AR2696" s="208" t="s">
        <v>112</v>
      </c>
      <c r="AT2696" s="208" t="s">
        <v>108</v>
      </c>
      <c r="AU2696" s="208" t="s">
        <v>76</v>
      </c>
      <c r="AY2696" s="11" t="s">
        <v>113</v>
      </c>
      <c r="BE2696" s="209">
        <f>IF(N2696="základní",J2696,0)</f>
        <v>0</v>
      </c>
      <c r="BF2696" s="209">
        <f>IF(N2696="snížená",J2696,0)</f>
        <v>0</v>
      </c>
      <c r="BG2696" s="209">
        <f>IF(N2696="zákl. přenesená",J2696,0)</f>
        <v>0</v>
      </c>
      <c r="BH2696" s="209">
        <f>IF(N2696="sníž. přenesená",J2696,0)</f>
        <v>0</v>
      </c>
      <c r="BI2696" s="209">
        <f>IF(N2696="nulová",J2696,0)</f>
        <v>0</v>
      </c>
      <c r="BJ2696" s="11" t="s">
        <v>84</v>
      </c>
      <c r="BK2696" s="209">
        <f>ROUND(I2696*H2696,2)</f>
        <v>0</v>
      </c>
      <c r="BL2696" s="11" t="s">
        <v>112</v>
      </c>
      <c r="BM2696" s="208" t="s">
        <v>4632</v>
      </c>
    </row>
    <row r="2697" s="2" customFormat="1">
      <c r="A2697" s="32"/>
      <c r="B2697" s="33"/>
      <c r="C2697" s="34"/>
      <c r="D2697" s="210" t="s">
        <v>115</v>
      </c>
      <c r="E2697" s="34"/>
      <c r="F2697" s="211" t="s">
        <v>4633</v>
      </c>
      <c r="G2697" s="34"/>
      <c r="H2697" s="34"/>
      <c r="I2697" s="134"/>
      <c r="J2697" s="34"/>
      <c r="K2697" s="34"/>
      <c r="L2697" s="38"/>
      <c r="M2697" s="212"/>
      <c r="N2697" s="213"/>
      <c r="O2697" s="85"/>
      <c r="P2697" s="85"/>
      <c r="Q2697" s="85"/>
      <c r="R2697" s="85"/>
      <c r="S2697" s="85"/>
      <c r="T2697" s="86"/>
      <c r="U2697" s="32"/>
      <c r="V2697" s="32"/>
      <c r="W2697" s="32"/>
      <c r="X2697" s="32"/>
      <c r="Y2697" s="32"/>
      <c r="Z2697" s="32"/>
      <c r="AA2697" s="32"/>
      <c r="AB2697" s="32"/>
      <c r="AC2697" s="32"/>
      <c r="AD2697" s="32"/>
      <c r="AE2697" s="32"/>
      <c r="AT2697" s="11" t="s">
        <v>115</v>
      </c>
      <c r="AU2697" s="11" t="s">
        <v>76</v>
      </c>
    </row>
    <row r="2698" s="2" customFormat="1">
      <c r="A2698" s="32"/>
      <c r="B2698" s="33"/>
      <c r="C2698" s="34"/>
      <c r="D2698" s="210" t="s">
        <v>117</v>
      </c>
      <c r="E2698" s="34"/>
      <c r="F2698" s="214" t="s">
        <v>4618</v>
      </c>
      <c r="G2698" s="34"/>
      <c r="H2698" s="34"/>
      <c r="I2698" s="134"/>
      <c r="J2698" s="34"/>
      <c r="K2698" s="34"/>
      <c r="L2698" s="38"/>
      <c r="M2698" s="212"/>
      <c r="N2698" s="213"/>
      <c r="O2698" s="85"/>
      <c r="P2698" s="85"/>
      <c r="Q2698" s="85"/>
      <c r="R2698" s="85"/>
      <c r="S2698" s="85"/>
      <c r="T2698" s="86"/>
      <c r="U2698" s="32"/>
      <c r="V2698" s="32"/>
      <c r="W2698" s="32"/>
      <c r="X2698" s="32"/>
      <c r="Y2698" s="32"/>
      <c r="Z2698" s="32"/>
      <c r="AA2698" s="32"/>
      <c r="AB2698" s="32"/>
      <c r="AC2698" s="32"/>
      <c r="AD2698" s="32"/>
      <c r="AE2698" s="32"/>
      <c r="AT2698" s="11" t="s">
        <v>117</v>
      </c>
      <c r="AU2698" s="11" t="s">
        <v>76</v>
      </c>
    </row>
    <row r="2699" s="2" customFormat="1" ht="16.5" customHeight="1">
      <c r="A2699" s="32"/>
      <c r="B2699" s="33"/>
      <c r="C2699" s="196" t="s">
        <v>4634</v>
      </c>
      <c r="D2699" s="196" t="s">
        <v>108</v>
      </c>
      <c r="E2699" s="197" t="s">
        <v>4635</v>
      </c>
      <c r="F2699" s="198" t="s">
        <v>4636</v>
      </c>
      <c r="G2699" s="199" t="s">
        <v>571</v>
      </c>
      <c r="H2699" s="200">
        <v>20</v>
      </c>
      <c r="I2699" s="201"/>
      <c r="J2699" s="202">
        <f>ROUND(I2699*H2699,2)</f>
        <v>0</v>
      </c>
      <c r="K2699" s="203"/>
      <c r="L2699" s="38"/>
      <c r="M2699" s="204" t="s">
        <v>1</v>
      </c>
      <c r="N2699" s="205" t="s">
        <v>41</v>
      </c>
      <c r="O2699" s="85"/>
      <c r="P2699" s="206">
        <f>O2699*H2699</f>
        <v>0</v>
      </c>
      <c r="Q2699" s="206">
        <v>0</v>
      </c>
      <c r="R2699" s="206">
        <f>Q2699*H2699</f>
        <v>0</v>
      </c>
      <c r="S2699" s="206">
        <v>0</v>
      </c>
      <c r="T2699" s="207">
        <f>S2699*H2699</f>
        <v>0</v>
      </c>
      <c r="U2699" s="32"/>
      <c r="V2699" s="32"/>
      <c r="W2699" s="32"/>
      <c r="X2699" s="32"/>
      <c r="Y2699" s="32"/>
      <c r="Z2699" s="32"/>
      <c r="AA2699" s="32"/>
      <c r="AB2699" s="32"/>
      <c r="AC2699" s="32"/>
      <c r="AD2699" s="32"/>
      <c r="AE2699" s="32"/>
      <c r="AR2699" s="208" t="s">
        <v>112</v>
      </c>
      <c r="AT2699" s="208" t="s">
        <v>108</v>
      </c>
      <c r="AU2699" s="208" t="s">
        <v>76</v>
      </c>
      <c r="AY2699" s="11" t="s">
        <v>113</v>
      </c>
      <c r="BE2699" s="209">
        <f>IF(N2699="základní",J2699,0)</f>
        <v>0</v>
      </c>
      <c r="BF2699" s="209">
        <f>IF(N2699="snížená",J2699,0)</f>
        <v>0</v>
      </c>
      <c r="BG2699" s="209">
        <f>IF(N2699="zákl. přenesená",J2699,0)</f>
        <v>0</v>
      </c>
      <c r="BH2699" s="209">
        <f>IF(N2699="sníž. přenesená",J2699,0)</f>
        <v>0</v>
      </c>
      <c r="BI2699" s="209">
        <f>IF(N2699="nulová",J2699,0)</f>
        <v>0</v>
      </c>
      <c r="BJ2699" s="11" t="s">
        <v>84</v>
      </c>
      <c r="BK2699" s="209">
        <f>ROUND(I2699*H2699,2)</f>
        <v>0</v>
      </c>
      <c r="BL2699" s="11" t="s">
        <v>112</v>
      </c>
      <c r="BM2699" s="208" t="s">
        <v>4637</v>
      </c>
    </row>
    <row r="2700" s="2" customFormat="1">
      <c r="A2700" s="32"/>
      <c r="B2700" s="33"/>
      <c r="C2700" s="34"/>
      <c r="D2700" s="210" t="s">
        <v>115</v>
      </c>
      <c r="E2700" s="34"/>
      <c r="F2700" s="211" t="s">
        <v>4638</v>
      </c>
      <c r="G2700" s="34"/>
      <c r="H2700" s="34"/>
      <c r="I2700" s="134"/>
      <c r="J2700" s="34"/>
      <c r="K2700" s="34"/>
      <c r="L2700" s="38"/>
      <c r="M2700" s="212"/>
      <c r="N2700" s="213"/>
      <c r="O2700" s="85"/>
      <c r="P2700" s="85"/>
      <c r="Q2700" s="85"/>
      <c r="R2700" s="85"/>
      <c r="S2700" s="85"/>
      <c r="T2700" s="86"/>
      <c r="U2700" s="32"/>
      <c r="V2700" s="32"/>
      <c r="W2700" s="32"/>
      <c r="X2700" s="32"/>
      <c r="Y2700" s="32"/>
      <c r="Z2700" s="32"/>
      <c r="AA2700" s="32"/>
      <c r="AB2700" s="32"/>
      <c r="AC2700" s="32"/>
      <c r="AD2700" s="32"/>
      <c r="AE2700" s="32"/>
      <c r="AT2700" s="11" t="s">
        <v>115</v>
      </c>
      <c r="AU2700" s="11" t="s">
        <v>76</v>
      </c>
    </row>
    <row r="2701" s="2" customFormat="1">
      <c r="A2701" s="32"/>
      <c r="B2701" s="33"/>
      <c r="C2701" s="34"/>
      <c r="D2701" s="210" t="s">
        <v>117</v>
      </c>
      <c r="E2701" s="34"/>
      <c r="F2701" s="214" t="s">
        <v>4618</v>
      </c>
      <c r="G2701" s="34"/>
      <c r="H2701" s="34"/>
      <c r="I2701" s="134"/>
      <c r="J2701" s="34"/>
      <c r="K2701" s="34"/>
      <c r="L2701" s="38"/>
      <c r="M2701" s="212"/>
      <c r="N2701" s="213"/>
      <c r="O2701" s="85"/>
      <c r="P2701" s="85"/>
      <c r="Q2701" s="85"/>
      <c r="R2701" s="85"/>
      <c r="S2701" s="85"/>
      <c r="T2701" s="86"/>
      <c r="U2701" s="32"/>
      <c r="V2701" s="32"/>
      <c r="W2701" s="32"/>
      <c r="X2701" s="32"/>
      <c r="Y2701" s="32"/>
      <c r="Z2701" s="32"/>
      <c r="AA2701" s="32"/>
      <c r="AB2701" s="32"/>
      <c r="AC2701" s="32"/>
      <c r="AD2701" s="32"/>
      <c r="AE2701" s="32"/>
      <c r="AT2701" s="11" t="s">
        <v>117</v>
      </c>
      <c r="AU2701" s="11" t="s">
        <v>76</v>
      </c>
    </row>
    <row r="2702" s="2" customFormat="1" ht="16.5" customHeight="1">
      <c r="A2702" s="32"/>
      <c r="B2702" s="33"/>
      <c r="C2702" s="196" t="s">
        <v>4639</v>
      </c>
      <c r="D2702" s="196" t="s">
        <v>108</v>
      </c>
      <c r="E2702" s="197" t="s">
        <v>4640</v>
      </c>
      <c r="F2702" s="198" t="s">
        <v>4641</v>
      </c>
      <c r="G2702" s="199" t="s">
        <v>571</v>
      </c>
      <c r="H2702" s="200">
        <v>100</v>
      </c>
      <c r="I2702" s="201"/>
      <c r="J2702" s="202">
        <f>ROUND(I2702*H2702,2)</f>
        <v>0</v>
      </c>
      <c r="K2702" s="203"/>
      <c r="L2702" s="38"/>
      <c r="M2702" s="204" t="s">
        <v>1</v>
      </c>
      <c r="N2702" s="205" t="s">
        <v>41</v>
      </c>
      <c r="O2702" s="85"/>
      <c r="P2702" s="206">
        <f>O2702*H2702</f>
        <v>0</v>
      </c>
      <c r="Q2702" s="206">
        <v>0</v>
      </c>
      <c r="R2702" s="206">
        <f>Q2702*H2702</f>
        <v>0</v>
      </c>
      <c r="S2702" s="206">
        <v>0</v>
      </c>
      <c r="T2702" s="207">
        <f>S2702*H2702</f>
        <v>0</v>
      </c>
      <c r="U2702" s="32"/>
      <c r="V2702" s="32"/>
      <c r="W2702" s="32"/>
      <c r="X2702" s="32"/>
      <c r="Y2702" s="32"/>
      <c r="Z2702" s="32"/>
      <c r="AA2702" s="32"/>
      <c r="AB2702" s="32"/>
      <c r="AC2702" s="32"/>
      <c r="AD2702" s="32"/>
      <c r="AE2702" s="32"/>
      <c r="AR2702" s="208" t="s">
        <v>112</v>
      </c>
      <c r="AT2702" s="208" t="s">
        <v>108</v>
      </c>
      <c r="AU2702" s="208" t="s">
        <v>76</v>
      </c>
      <c r="AY2702" s="11" t="s">
        <v>113</v>
      </c>
      <c r="BE2702" s="209">
        <f>IF(N2702="základní",J2702,0)</f>
        <v>0</v>
      </c>
      <c r="BF2702" s="209">
        <f>IF(N2702="snížená",J2702,0)</f>
        <v>0</v>
      </c>
      <c r="BG2702" s="209">
        <f>IF(N2702="zákl. přenesená",J2702,0)</f>
        <v>0</v>
      </c>
      <c r="BH2702" s="209">
        <f>IF(N2702="sníž. přenesená",J2702,0)</f>
        <v>0</v>
      </c>
      <c r="BI2702" s="209">
        <f>IF(N2702="nulová",J2702,0)</f>
        <v>0</v>
      </c>
      <c r="BJ2702" s="11" t="s">
        <v>84</v>
      </c>
      <c r="BK2702" s="209">
        <f>ROUND(I2702*H2702,2)</f>
        <v>0</v>
      </c>
      <c r="BL2702" s="11" t="s">
        <v>112</v>
      </c>
      <c r="BM2702" s="208" t="s">
        <v>4642</v>
      </c>
    </row>
    <row r="2703" s="2" customFormat="1">
      <c r="A2703" s="32"/>
      <c r="B2703" s="33"/>
      <c r="C2703" s="34"/>
      <c r="D2703" s="210" t="s">
        <v>115</v>
      </c>
      <c r="E2703" s="34"/>
      <c r="F2703" s="211" t="s">
        <v>4643</v>
      </c>
      <c r="G2703" s="34"/>
      <c r="H2703" s="34"/>
      <c r="I2703" s="134"/>
      <c r="J2703" s="34"/>
      <c r="K2703" s="34"/>
      <c r="L2703" s="38"/>
      <c r="M2703" s="212"/>
      <c r="N2703" s="213"/>
      <c r="O2703" s="85"/>
      <c r="P2703" s="85"/>
      <c r="Q2703" s="85"/>
      <c r="R2703" s="85"/>
      <c r="S2703" s="85"/>
      <c r="T2703" s="86"/>
      <c r="U2703" s="32"/>
      <c r="V2703" s="32"/>
      <c r="W2703" s="32"/>
      <c r="X2703" s="32"/>
      <c r="Y2703" s="32"/>
      <c r="Z2703" s="32"/>
      <c r="AA2703" s="32"/>
      <c r="AB2703" s="32"/>
      <c r="AC2703" s="32"/>
      <c r="AD2703" s="32"/>
      <c r="AE2703" s="32"/>
      <c r="AT2703" s="11" t="s">
        <v>115</v>
      </c>
      <c r="AU2703" s="11" t="s">
        <v>76</v>
      </c>
    </row>
    <row r="2704" s="2" customFormat="1">
      <c r="A2704" s="32"/>
      <c r="B2704" s="33"/>
      <c r="C2704" s="34"/>
      <c r="D2704" s="210" t="s">
        <v>117</v>
      </c>
      <c r="E2704" s="34"/>
      <c r="F2704" s="214" t="s">
        <v>4644</v>
      </c>
      <c r="G2704" s="34"/>
      <c r="H2704" s="34"/>
      <c r="I2704" s="134"/>
      <c r="J2704" s="34"/>
      <c r="K2704" s="34"/>
      <c r="L2704" s="38"/>
      <c r="M2704" s="212"/>
      <c r="N2704" s="213"/>
      <c r="O2704" s="85"/>
      <c r="P2704" s="85"/>
      <c r="Q2704" s="85"/>
      <c r="R2704" s="85"/>
      <c r="S2704" s="85"/>
      <c r="T2704" s="86"/>
      <c r="U2704" s="32"/>
      <c r="V2704" s="32"/>
      <c r="W2704" s="32"/>
      <c r="X2704" s="32"/>
      <c r="Y2704" s="32"/>
      <c r="Z2704" s="32"/>
      <c r="AA2704" s="32"/>
      <c r="AB2704" s="32"/>
      <c r="AC2704" s="32"/>
      <c r="AD2704" s="32"/>
      <c r="AE2704" s="32"/>
      <c r="AT2704" s="11" t="s">
        <v>117</v>
      </c>
      <c r="AU2704" s="11" t="s">
        <v>76</v>
      </c>
    </row>
    <row r="2705" s="2" customFormat="1" ht="16.5" customHeight="1">
      <c r="A2705" s="32"/>
      <c r="B2705" s="33"/>
      <c r="C2705" s="196" t="s">
        <v>4645</v>
      </c>
      <c r="D2705" s="196" t="s">
        <v>108</v>
      </c>
      <c r="E2705" s="197" t="s">
        <v>4646</v>
      </c>
      <c r="F2705" s="198" t="s">
        <v>4647</v>
      </c>
      <c r="G2705" s="199" t="s">
        <v>571</v>
      </c>
      <c r="H2705" s="200">
        <v>50</v>
      </c>
      <c r="I2705" s="201"/>
      <c r="J2705" s="202">
        <f>ROUND(I2705*H2705,2)</f>
        <v>0</v>
      </c>
      <c r="K2705" s="203"/>
      <c r="L2705" s="38"/>
      <c r="M2705" s="204" t="s">
        <v>1</v>
      </c>
      <c r="N2705" s="205" t="s">
        <v>41</v>
      </c>
      <c r="O2705" s="85"/>
      <c r="P2705" s="206">
        <f>O2705*H2705</f>
        <v>0</v>
      </c>
      <c r="Q2705" s="206">
        <v>0</v>
      </c>
      <c r="R2705" s="206">
        <f>Q2705*H2705</f>
        <v>0</v>
      </c>
      <c r="S2705" s="206">
        <v>0</v>
      </c>
      <c r="T2705" s="207">
        <f>S2705*H2705</f>
        <v>0</v>
      </c>
      <c r="U2705" s="32"/>
      <c r="V2705" s="32"/>
      <c r="W2705" s="32"/>
      <c r="X2705" s="32"/>
      <c r="Y2705" s="32"/>
      <c r="Z2705" s="32"/>
      <c r="AA2705" s="32"/>
      <c r="AB2705" s="32"/>
      <c r="AC2705" s="32"/>
      <c r="AD2705" s="32"/>
      <c r="AE2705" s="32"/>
      <c r="AR2705" s="208" t="s">
        <v>112</v>
      </c>
      <c r="AT2705" s="208" t="s">
        <v>108</v>
      </c>
      <c r="AU2705" s="208" t="s">
        <v>76</v>
      </c>
      <c r="AY2705" s="11" t="s">
        <v>113</v>
      </c>
      <c r="BE2705" s="209">
        <f>IF(N2705="základní",J2705,0)</f>
        <v>0</v>
      </c>
      <c r="BF2705" s="209">
        <f>IF(N2705="snížená",J2705,0)</f>
        <v>0</v>
      </c>
      <c r="BG2705" s="209">
        <f>IF(N2705="zákl. přenesená",J2705,0)</f>
        <v>0</v>
      </c>
      <c r="BH2705" s="209">
        <f>IF(N2705="sníž. přenesená",J2705,0)</f>
        <v>0</v>
      </c>
      <c r="BI2705" s="209">
        <f>IF(N2705="nulová",J2705,0)</f>
        <v>0</v>
      </c>
      <c r="BJ2705" s="11" t="s">
        <v>84</v>
      </c>
      <c r="BK2705" s="209">
        <f>ROUND(I2705*H2705,2)</f>
        <v>0</v>
      </c>
      <c r="BL2705" s="11" t="s">
        <v>112</v>
      </c>
      <c r="BM2705" s="208" t="s">
        <v>4648</v>
      </c>
    </row>
    <row r="2706" s="2" customFormat="1">
      <c r="A2706" s="32"/>
      <c r="B2706" s="33"/>
      <c r="C2706" s="34"/>
      <c r="D2706" s="210" t="s">
        <v>115</v>
      </c>
      <c r="E2706" s="34"/>
      <c r="F2706" s="211" t="s">
        <v>4649</v>
      </c>
      <c r="G2706" s="34"/>
      <c r="H2706" s="34"/>
      <c r="I2706" s="134"/>
      <c r="J2706" s="34"/>
      <c r="K2706" s="34"/>
      <c r="L2706" s="38"/>
      <c r="M2706" s="212"/>
      <c r="N2706" s="213"/>
      <c r="O2706" s="85"/>
      <c r="P2706" s="85"/>
      <c r="Q2706" s="85"/>
      <c r="R2706" s="85"/>
      <c r="S2706" s="85"/>
      <c r="T2706" s="86"/>
      <c r="U2706" s="32"/>
      <c r="V2706" s="32"/>
      <c r="W2706" s="32"/>
      <c r="X2706" s="32"/>
      <c r="Y2706" s="32"/>
      <c r="Z2706" s="32"/>
      <c r="AA2706" s="32"/>
      <c r="AB2706" s="32"/>
      <c r="AC2706" s="32"/>
      <c r="AD2706" s="32"/>
      <c r="AE2706" s="32"/>
      <c r="AT2706" s="11" t="s">
        <v>115</v>
      </c>
      <c r="AU2706" s="11" t="s">
        <v>76</v>
      </c>
    </row>
    <row r="2707" s="2" customFormat="1">
      <c r="A2707" s="32"/>
      <c r="B2707" s="33"/>
      <c r="C2707" s="34"/>
      <c r="D2707" s="210" t="s">
        <v>117</v>
      </c>
      <c r="E2707" s="34"/>
      <c r="F2707" s="214" t="s">
        <v>4650</v>
      </c>
      <c r="G2707" s="34"/>
      <c r="H2707" s="34"/>
      <c r="I2707" s="134"/>
      <c r="J2707" s="34"/>
      <c r="K2707" s="34"/>
      <c r="L2707" s="38"/>
      <c r="M2707" s="212"/>
      <c r="N2707" s="213"/>
      <c r="O2707" s="85"/>
      <c r="P2707" s="85"/>
      <c r="Q2707" s="85"/>
      <c r="R2707" s="85"/>
      <c r="S2707" s="85"/>
      <c r="T2707" s="86"/>
      <c r="U2707" s="32"/>
      <c r="V2707" s="32"/>
      <c r="W2707" s="32"/>
      <c r="X2707" s="32"/>
      <c r="Y2707" s="32"/>
      <c r="Z2707" s="32"/>
      <c r="AA2707" s="32"/>
      <c r="AB2707" s="32"/>
      <c r="AC2707" s="32"/>
      <c r="AD2707" s="32"/>
      <c r="AE2707" s="32"/>
      <c r="AT2707" s="11" t="s">
        <v>117</v>
      </c>
      <c r="AU2707" s="11" t="s">
        <v>76</v>
      </c>
    </row>
    <row r="2708" s="2" customFormat="1" ht="16.5" customHeight="1">
      <c r="A2708" s="32"/>
      <c r="B2708" s="33"/>
      <c r="C2708" s="196" t="s">
        <v>4651</v>
      </c>
      <c r="D2708" s="196" t="s">
        <v>108</v>
      </c>
      <c r="E2708" s="197" t="s">
        <v>4652</v>
      </c>
      <c r="F2708" s="198" t="s">
        <v>4653</v>
      </c>
      <c r="G2708" s="199" t="s">
        <v>170</v>
      </c>
      <c r="H2708" s="200">
        <v>1000</v>
      </c>
      <c r="I2708" s="201"/>
      <c r="J2708" s="202">
        <f>ROUND(I2708*H2708,2)</f>
        <v>0</v>
      </c>
      <c r="K2708" s="203"/>
      <c r="L2708" s="38"/>
      <c r="M2708" s="204" t="s">
        <v>1</v>
      </c>
      <c r="N2708" s="205" t="s">
        <v>41</v>
      </c>
      <c r="O2708" s="85"/>
      <c r="P2708" s="206">
        <f>O2708*H2708</f>
        <v>0</v>
      </c>
      <c r="Q2708" s="206">
        <v>0</v>
      </c>
      <c r="R2708" s="206">
        <f>Q2708*H2708</f>
        <v>0</v>
      </c>
      <c r="S2708" s="206">
        <v>0</v>
      </c>
      <c r="T2708" s="207">
        <f>S2708*H2708</f>
        <v>0</v>
      </c>
      <c r="U2708" s="32"/>
      <c r="V2708" s="32"/>
      <c r="W2708" s="32"/>
      <c r="X2708" s="32"/>
      <c r="Y2708" s="32"/>
      <c r="Z2708" s="32"/>
      <c r="AA2708" s="32"/>
      <c r="AB2708" s="32"/>
      <c r="AC2708" s="32"/>
      <c r="AD2708" s="32"/>
      <c r="AE2708" s="32"/>
      <c r="AR2708" s="208" t="s">
        <v>112</v>
      </c>
      <c r="AT2708" s="208" t="s">
        <v>108</v>
      </c>
      <c r="AU2708" s="208" t="s">
        <v>76</v>
      </c>
      <c r="AY2708" s="11" t="s">
        <v>113</v>
      </c>
      <c r="BE2708" s="209">
        <f>IF(N2708="základní",J2708,0)</f>
        <v>0</v>
      </c>
      <c r="BF2708" s="209">
        <f>IF(N2708="snížená",J2708,0)</f>
        <v>0</v>
      </c>
      <c r="BG2708" s="209">
        <f>IF(N2708="zákl. přenesená",J2708,0)</f>
        <v>0</v>
      </c>
      <c r="BH2708" s="209">
        <f>IF(N2708="sníž. přenesená",J2708,0)</f>
        <v>0</v>
      </c>
      <c r="BI2708" s="209">
        <f>IF(N2708="nulová",J2708,0)</f>
        <v>0</v>
      </c>
      <c r="BJ2708" s="11" t="s">
        <v>84</v>
      </c>
      <c r="BK2708" s="209">
        <f>ROUND(I2708*H2708,2)</f>
        <v>0</v>
      </c>
      <c r="BL2708" s="11" t="s">
        <v>112</v>
      </c>
      <c r="BM2708" s="208" t="s">
        <v>4654</v>
      </c>
    </row>
    <row r="2709" s="2" customFormat="1">
      <c r="A2709" s="32"/>
      <c r="B2709" s="33"/>
      <c r="C2709" s="34"/>
      <c r="D2709" s="210" t="s">
        <v>115</v>
      </c>
      <c r="E2709" s="34"/>
      <c r="F2709" s="211" t="s">
        <v>4655</v>
      </c>
      <c r="G2709" s="34"/>
      <c r="H2709" s="34"/>
      <c r="I2709" s="134"/>
      <c r="J2709" s="34"/>
      <c r="K2709" s="34"/>
      <c r="L2709" s="38"/>
      <c r="M2709" s="212"/>
      <c r="N2709" s="213"/>
      <c r="O2709" s="85"/>
      <c r="P2709" s="85"/>
      <c r="Q2709" s="85"/>
      <c r="R2709" s="85"/>
      <c r="S2709" s="85"/>
      <c r="T2709" s="86"/>
      <c r="U2709" s="32"/>
      <c r="V2709" s="32"/>
      <c r="W2709" s="32"/>
      <c r="X2709" s="32"/>
      <c r="Y2709" s="32"/>
      <c r="Z2709" s="32"/>
      <c r="AA2709" s="32"/>
      <c r="AB2709" s="32"/>
      <c r="AC2709" s="32"/>
      <c r="AD2709" s="32"/>
      <c r="AE2709" s="32"/>
      <c r="AT2709" s="11" t="s">
        <v>115</v>
      </c>
      <c r="AU2709" s="11" t="s">
        <v>76</v>
      </c>
    </row>
    <row r="2710" s="2" customFormat="1">
      <c r="A2710" s="32"/>
      <c r="B2710" s="33"/>
      <c r="C2710" s="34"/>
      <c r="D2710" s="210" t="s">
        <v>117</v>
      </c>
      <c r="E2710" s="34"/>
      <c r="F2710" s="214" t="s">
        <v>4656</v>
      </c>
      <c r="G2710" s="34"/>
      <c r="H2710" s="34"/>
      <c r="I2710" s="134"/>
      <c r="J2710" s="34"/>
      <c r="K2710" s="34"/>
      <c r="L2710" s="38"/>
      <c r="M2710" s="212"/>
      <c r="N2710" s="213"/>
      <c r="O2710" s="85"/>
      <c r="P2710" s="85"/>
      <c r="Q2710" s="85"/>
      <c r="R2710" s="85"/>
      <c r="S2710" s="85"/>
      <c r="T2710" s="86"/>
      <c r="U2710" s="32"/>
      <c r="V2710" s="32"/>
      <c r="W2710" s="32"/>
      <c r="X2710" s="32"/>
      <c r="Y2710" s="32"/>
      <c r="Z2710" s="32"/>
      <c r="AA2710" s="32"/>
      <c r="AB2710" s="32"/>
      <c r="AC2710" s="32"/>
      <c r="AD2710" s="32"/>
      <c r="AE2710" s="32"/>
      <c r="AT2710" s="11" t="s">
        <v>117</v>
      </c>
      <c r="AU2710" s="11" t="s">
        <v>76</v>
      </c>
    </row>
    <row r="2711" s="2" customFormat="1" ht="16.5" customHeight="1">
      <c r="A2711" s="32"/>
      <c r="B2711" s="33"/>
      <c r="C2711" s="196" t="s">
        <v>4657</v>
      </c>
      <c r="D2711" s="196" t="s">
        <v>108</v>
      </c>
      <c r="E2711" s="197" t="s">
        <v>4658</v>
      </c>
      <c r="F2711" s="198" t="s">
        <v>4659</v>
      </c>
      <c r="G2711" s="199" t="s">
        <v>170</v>
      </c>
      <c r="H2711" s="200">
        <v>100</v>
      </c>
      <c r="I2711" s="201"/>
      <c r="J2711" s="202">
        <f>ROUND(I2711*H2711,2)</f>
        <v>0</v>
      </c>
      <c r="K2711" s="203"/>
      <c r="L2711" s="38"/>
      <c r="M2711" s="204" t="s">
        <v>1</v>
      </c>
      <c r="N2711" s="205" t="s">
        <v>41</v>
      </c>
      <c r="O2711" s="85"/>
      <c r="P2711" s="206">
        <f>O2711*H2711</f>
        <v>0</v>
      </c>
      <c r="Q2711" s="206">
        <v>0</v>
      </c>
      <c r="R2711" s="206">
        <f>Q2711*H2711</f>
        <v>0</v>
      </c>
      <c r="S2711" s="206">
        <v>0</v>
      </c>
      <c r="T2711" s="207">
        <f>S2711*H2711</f>
        <v>0</v>
      </c>
      <c r="U2711" s="32"/>
      <c r="V2711" s="32"/>
      <c r="W2711" s="32"/>
      <c r="X2711" s="32"/>
      <c r="Y2711" s="32"/>
      <c r="Z2711" s="32"/>
      <c r="AA2711" s="32"/>
      <c r="AB2711" s="32"/>
      <c r="AC2711" s="32"/>
      <c r="AD2711" s="32"/>
      <c r="AE2711" s="32"/>
      <c r="AR2711" s="208" t="s">
        <v>112</v>
      </c>
      <c r="AT2711" s="208" t="s">
        <v>108</v>
      </c>
      <c r="AU2711" s="208" t="s">
        <v>76</v>
      </c>
      <c r="AY2711" s="11" t="s">
        <v>113</v>
      </c>
      <c r="BE2711" s="209">
        <f>IF(N2711="základní",J2711,0)</f>
        <v>0</v>
      </c>
      <c r="BF2711" s="209">
        <f>IF(N2711="snížená",J2711,0)</f>
        <v>0</v>
      </c>
      <c r="BG2711" s="209">
        <f>IF(N2711="zákl. přenesená",J2711,0)</f>
        <v>0</v>
      </c>
      <c r="BH2711" s="209">
        <f>IF(N2711="sníž. přenesená",J2711,0)</f>
        <v>0</v>
      </c>
      <c r="BI2711" s="209">
        <f>IF(N2711="nulová",J2711,0)</f>
        <v>0</v>
      </c>
      <c r="BJ2711" s="11" t="s">
        <v>84</v>
      </c>
      <c r="BK2711" s="209">
        <f>ROUND(I2711*H2711,2)</f>
        <v>0</v>
      </c>
      <c r="BL2711" s="11" t="s">
        <v>112</v>
      </c>
      <c r="BM2711" s="208" t="s">
        <v>4660</v>
      </c>
    </row>
    <row r="2712" s="2" customFormat="1">
      <c r="A2712" s="32"/>
      <c r="B2712" s="33"/>
      <c r="C2712" s="34"/>
      <c r="D2712" s="210" t="s">
        <v>115</v>
      </c>
      <c r="E2712" s="34"/>
      <c r="F2712" s="211" t="s">
        <v>4661</v>
      </c>
      <c r="G2712" s="34"/>
      <c r="H2712" s="34"/>
      <c r="I2712" s="134"/>
      <c r="J2712" s="34"/>
      <c r="K2712" s="34"/>
      <c r="L2712" s="38"/>
      <c r="M2712" s="212"/>
      <c r="N2712" s="213"/>
      <c r="O2712" s="85"/>
      <c r="P2712" s="85"/>
      <c r="Q2712" s="85"/>
      <c r="R2712" s="85"/>
      <c r="S2712" s="85"/>
      <c r="T2712" s="86"/>
      <c r="U2712" s="32"/>
      <c r="V2712" s="32"/>
      <c r="W2712" s="32"/>
      <c r="X2712" s="32"/>
      <c r="Y2712" s="32"/>
      <c r="Z2712" s="32"/>
      <c r="AA2712" s="32"/>
      <c r="AB2712" s="32"/>
      <c r="AC2712" s="32"/>
      <c r="AD2712" s="32"/>
      <c r="AE2712" s="32"/>
      <c r="AT2712" s="11" t="s">
        <v>115</v>
      </c>
      <c r="AU2712" s="11" t="s">
        <v>76</v>
      </c>
    </row>
    <row r="2713" s="2" customFormat="1">
      <c r="A2713" s="32"/>
      <c r="B2713" s="33"/>
      <c r="C2713" s="34"/>
      <c r="D2713" s="210" t="s">
        <v>117</v>
      </c>
      <c r="E2713" s="34"/>
      <c r="F2713" s="214" t="s">
        <v>4656</v>
      </c>
      <c r="G2713" s="34"/>
      <c r="H2713" s="34"/>
      <c r="I2713" s="134"/>
      <c r="J2713" s="34"/>
      <c r="K2713" s="34"/>
      <c r="L2713" s="38"/>
      <c r="M2713" s="212"/>
      <c r="N2713" s="213"/>
      <c r="O2713" s="85"/>
      <c r="P2713" s="85"/>
      <c r="Q2713" s="85"/>
      <c r="R2713" s="85"/>
      <c r="S2713" s="85"/>
      <c r="T2713" s="86"/>
      <c r="U2713" s="32"/>
      <c r="V2713" s="32"/>
      <c r="W2713" s="32"/>
      <c r="X2713" s="32"/>
      <c r="Y2713" s="32"/>
      <c r="Z2713" s="32"/>
      <c r="AA2713" s="32"/>
      <c r="AB2713" s="32"/>
      <c r="AC2713" s="32"/>
      <c r="AD2713" s="32"/>
      <c r="AE2713" s="32"/>
      <c r="AT2713" s="11" t="s">
        <v>117</v>
      </c>
      <c r="AU2713" s="11" t="s">
        <v>76</v>
      </c>
    </row>
    <row r="2714" s="2" customFormat="1" ht="16.5" customHeight="1">
      <c r="A2714" s="32"/>
      <c r="B2714" s="33"/>
      <c r="C2714" s="196" t="s">
        <v>4662</v>
      </c>
      <c r="D2714" s="196" t="s">
        <v>108</v>
      </c>
      <c r="E2714" s="197" t="s">
        <v>4663</v>
      </c>
      <c r="F2714" s="198" t="s">
        <v>4664</v>
      </c>
      <c r="G2714" s="199" t="s">
        <v>170</v>
      </c>
      <c r="H2714" s="200">
        <v>200</v>
      </c>
      <c r="I2714" s="201"/>
      <c r="J2714" s="202">
        <f>ROUND(I2714*H2714,2)</f>
        <v>0</v>
      </c>
      <c r="K2714" s="203"/>
      <c r="L2714" s="38"/>
      <c r="M2714" s="204" t="s">
        <v>1</v>
      </c>
      <c r="N2714" s="205" t="s">
        <v>41</v>
      </c>
      <c r="O2714" s="85"/>
      <c r="P2714" s="206">
        <f>O2714*H2714</f>
        <v>0</v>
      </c>
      <c r="Q2714" s="206">
        <v>0</v>
      </c>
      <c r="R2714" s="206">
        <f>Q2714*H2714</f>
        <v>0</v>
      </c>
      <c r="S2714" s="206">
        <v>0</v>
      </c>
      <c r="T2714" s="207">
        <f>S2714*H2714</f>
        <v>0</v>
      </c>
      <c r="U2714" s="32"/>
      <c r="V2714" s="32"/>
      <c r="W2714" s="32"/>
      <c r="X2714" s="32"/>
      <c r="Y2714" s="32"/>
      <c r="Z2714" s="32"/>
      <c r="AA2714" s="32"/>
      <c r="AB2714" s="32"/>
      <c r="AC2714" s="32"/>
      <c r="AD2714" s="32"/>
      <c r="AE2714" s="32"/>
      <c r="AR2714" s="208" t="s">
        <v>112</v>
      </c>
      <c r="AT2714" s="208" t="s">
        <v>108</v>
      </c>
      <c r="AU2714" s="208" t="s">
        <v>76</v>
      </c>
      <c r="AY2714" s="11" t="s">
        <v>113</v>
      </c>
      <c r="BE2714" s="209">
        <f>IF(N2714="základní",J2714,0)</f>
        <v>0</v>
      </c>
      <c r="BF2714" s="209">
        <f>IF(N2714="snížená",J2714,0)</f>
        <v>0</v>
      </c>
      <c r="BG2714" s="209">
        <f>IF(N2714="zákl. přenesená",J2714,0)</f>
        <v>0</v>
      </c>
      <c r="BH2714" s="209">
        <f>IF(N2714="sníž. přenesená",J2714,0)</f>
        <v>0</v>
      </c>
      <c r="BI2714" s="209">
        <f>IF(N2714="nulová",J2714,0)</f>
        <v>0</v>
      </c>
      <c r="BJ2714" s="11" t="s">
        <v>84</v>
      </c>
      <c r="BK2714" s="209">
        <f>ROUND(I2714*H2714,2)</f>
        <v>0</v>
      </c>
      <c r="BL2714" s="11" t="s">
        <v>112</v>
      </c>
      <c r="BM2714" s="208" t="s">
        <v>4665</v>
      </c>
    </row>
    <row r="2715" s="2" customFormat="1">
      <c r="A2715" s="32"/>
      <c r="B2715" s="33"/>
      <c r="C2715" s="34"/>
      <c r="D2715" s="210" t="s">
        <v>115</v>
      </c>
      <c r="E2715" s="34"/>
      <c r="F2715" s="211" t="s">
        <v>4666</v>
      </c>
      <c r="G2715" s="34"/>
      <c r="H2715" s="34"/>
      <c r="I2715" s="134"/>
      <c r="J2715" s="34"/>
      <c r="K2715" s="34"/>
      <c r="L2715" s="38"/>
      <c r="M2715" s="212"/>
      <c r="N2715" s="213"/>
      <c r="O2715" s="85"/>
      <c r="P2715" s="85"/>
      <c r="Q2715" s="85"/>
      <c r="R2715" s="85"/>
      <c r="S2715" s="85"/>
      <c r="T2715" s="86"/>
      <c r="U2715" s="32"/>
      <c r="V2715" s="32"/>
      <c r="W2715" s="32"/>
      <c r="X2715" s="32"/>
      <c r="Y2715" s="32"/>
      <c r="Z2715" s="32"/>
      <c r="AA2715" s="32"/>
      <c r="AB2715" s="32"/>
      <c r="AC2715" s="32"/>
      <c r="AD2715" s="32"/>
      <c r="AE2715" s="32"/>
      <c r="AT2715" s="11" t="s">
        <v>115</v>
      </c>
      <c r="AU2715" s="11" t="s">
        <v>76</v>
      </c>
    </row>
    <row r="2716" s="2" customFormat="1">
      <c r="A2716" s="32"/>
      <c r="B2716" s="33"/>
      <c r="C2716" s="34"/>
      <c r="D2716" s="210" t="s">
        <v>117</v>
      </c>
      <c r="E2716" s="34"/>
      <c r="F2716" s="214" t="s">
        <v>4656</v>
      </c>
      <c r="G2716" s="34"/>
      <c r="H2716" s="34"/>
      <c r="I2716" s="134"/>
      <c r="J2716" s="34"/>
      <c r="K2716" s="34"/>
      <c r="L2716" s="38"/>
      <c r="M2716" s="212"/>
      <c r="N2716" s="213"/>
      <c r="O2716" s="85"/>
      <c r="P2716" s="85"/>
      <c r="Q2716" s="85"/>
      <c r="R2716" s="85"/>
      <c r="S2716" s="85"/>
      <c r="T2716" s="86"/>
      <c r="U2716" s="32"/>
      <c r="V2716" s="32"/>
      <c r="W2716" s="32"/>
      <c r="X2716" s="32"/>
      <c r="Y2716" s="32"/>
      <c r="Z2716" s="32"/>
      <c r="AA2716" s="32"/>
      <c r="AB2716" s="32"/>
      <c r="AC2716" s="32"/>
      <c r="AD2716" s="32"/>
      <c r="AE2716" s="32"/>
      <c r="AT2716" s="11" t="s">
        <v>117</v>
      </c>
      <c r="AU2716" s="11" t="s">
        <v>76</v>
      </c>
    </row>
    <row r="2717" s="2" customFormat="1" ht="16.5" customHeight="1">
      <c r="A2717" s="32"/>
      <c r="B2717" s="33"/>
      <c r="C2717" s="196" t="s">
        <v>4667</v>
      </c>
      <c r="D2717" s="196" t="s">
        <v>108</v>
      </c>
      <c r="E2717" s="197" t="s">
        <v>4668</v>
      </c>
      <c r="F2717" s="198" t="s">
        <v>4669</v>
      </c>
      <c r="G2717" s="199" t="s">
        <v>170</v>
      </c>
      <c r="H2717" s="200">
        <v>100</v>
      </c>
      <c r="I2717" s="201"/>
      <c r="J2717" s="202">
        <f>ROUND(I2717*H2717,2)</f>
        <v>0</v>
      </c>
      <c r="K2717" s="203"/>
      <c r="L2717" s="38"/>
      <c r="M2717" s="204" t="s">
        <v>1</v>
      </c>
      <c r="N2717" s="205" t="s">
        <v>41</v>
      </c>
      <c r="O2717" s="85"/>
      <c r="P2717" s="206">
        <f>O2717*H2717</f>
        <v>0</v>
      </c>
      <c r="Q2717" s="206">
        <v>0</v>
      </c>
      <c r="R2717" s="206">
        <f>Q2717*H2717</f>
        <v>0</v>
      </c>
      <c r="S2717" s="206">
        <v>0</v>
      </c>
      <c r="T2717" s="207">
        <f>S2717*H2717</f>
        <v>0</v>
      </c>
      <c r="U2717" s="32"/>
      <c r="V2717" s="32"/>
      <c r="W2717" s="32"/>
      <c r="X2717" s="32"/>
      <c r="Y2717" s="32"/>
      <c r="Z2717" s="32"/>
      <c r="AA2717" s="32"/>
      <c r="AB2717" s="32"/>
      <c r="AC2717" s="32"/>
      <c r="AD2717" s="32"/>
      <c r="AE2717" s="32"/>
      <c r="AR2717" s="208" t="s">
        <v>112</v>
      </c>
      <c r="AT2717" s="208" t="s">
        <v>108</v>
      </c>
      <c r="AU2717" s="208" t="s">
        <v>76</v>
      </c>
      <c r="AY2717" s="11" t="s">
        <v>113</v>
      </c>
      <c r="BE2717" s="209">
        <f>IF(N2717="základní",J2717,0)</f>
        <v>0</v>
      </c>
      <c r="BF2717" s="209">
        <f>IF(N2717="snížená",J2717,0)</f>
        <v>0</v>
      </c>
      <c r="BG2717" s="209">
        <f>IF(N2717="zákl. přenesená",J2717,0)</f>
        <v>0</v>
      </c>
      <c r="BH2717" s="209">
        <f>IF(N2717="sníž. přenesená",J2717,0)</f>
        <v>0</v>
      </c>
      <c r="BI2717" s="209">
        <f>IF(N2717="nulová",J2717,0)</f>
        <v>0</v>
      </c>
      <c r="BJ2717" s="11" t="s">
        <v>84</v>
      </c>
      <c r="BK2717" s="209">
        <f>ROUND(I2717*H2717,2)</f>
        <v>0</v>
      </c>
      <c r="BL2717" s="11" t="s">
        <v>112</v>
      </c>
      <c r="BM2717" s="208" t="s">
        <v>4670</v>
      </c>
    </row>
    <row r="2718" s="2" customFormat="1">
      <c r="A2718" s="32"/>
      <c r="B2718" s="33"/>
      <c r="C2718" s="34"/>
      <c r="D2718" s="210" t="s">
        <v>115</v>
      </c>
      <c r="E2718" s="34"/>
      <c r="F2718" s="211" t="s">
        <v>4671</v>
      </c>
      <c r="G2718" s="34"/>
      <c r="H2718" s="34"/>
      <c r="I2718" s="134"/>
      <c r="J2718" s="34"/>
      <c r="K2718" s="34"/>
      <c r="L2718" s="38"/>
      <c r="M2718" s="212"/>
      <c r="N2718" s="213"/>
      <c r="O2718" s="85"/>
      <c r="P2718" s="85"/>
      <c r="Q2718" s="85"/>
      <c r="R2718" s="85"/>
      <c r="S2718" s="85"/>
      <c r="T2718" s="86"/>
      <c r="U2718" s="32"/>
      <c r="V2718" s="32"/>
      <c r="W2718" s="32"/>
      <c r="X2718" s="32"/>
      <c r="Y2718" s="32"/>
      <c r="Z2718" s="32"/>
      <c r="AA2718" s="32"/>
      <c r="AB2718" s="32"/>
      <c r="AC2718" s="32"/>
      <c r="AD2718" s="32"/>
      <c r="AE2718" s="32"/>
      <c r="AT2718" s="11" t="s">
        <v>115</v>
      </c>
      <c r="AU2718" s="11" t="s">
        <v>76</v>
      </c>
    </row>
    <row r="2719" s="2" customFormat="1">
      <c r="A2719" s="32"/>
      <c r="B2719" s="33"/>
      <c r="C2719" s="34"/>
      <c r="D2719" s="210" t="s">
        <v>117</v>
      </c>
      <c r="E2719" s="34"/>
      <c r="F2719" s="214" t="s">
        <v>4656</v>
      </c>
      <c r="G2719" s="34"/>
      <c r="H2719" s="34"/>
      <c r="I2719" s="134"/>
      <c r="J2719" s="34"/>
      <c r="K2719" s="34"/>
      <c r="L2719" s="38"/>
      <c r="M2719" s="212"/>
      <c r="N2719" s="213"/>
      <c r="O2719" s="85"/>
      <c r="P2719" s="85"/>
      <c r="Q2719" s="85"/>
      <c r="R2719" s="85"/>
      <c r="S2719" s="85"/>
      <c r="T2719" s="86"/>
      <c r="U2719" s="32"/>
      <c r="V2719" s="32"/>
      <c r="W2719" s="32"/>
      <c r="X2719" s="32"/>
      <c r="Y2719" s="32"/>
      <c r="Z2719" s="32"/>
      <c r="AA2719" s="32"/>
      <c r="AB2719" s="32"/>
      <c r="AC2719" s="32"/>
      <c r="AD2719" s="32"/>
      <c r="AE2719" s="32"/>
      <c r="AT2719" s="11" t="s">
        <v>117</v>
      </c>
      <c r="AU2719" s="11" t="s">
        <v>76</v>
      </c>
    </row>
    <row r="2720" s="2" customFormat="1" ht="16.5" customHeight="1">
      <c r="A2720" s="32"/>
      <c r="B2720" s="33"/>
      <c r="C2720" s="196" t="s">
        <v>4672</v>
      </c>
      <c r="D2720" s="196" t="s">
        <v>108</v>
      </c>
      <c r="E2720" s="197" t="s">
        <v>4673</v>
      </c>
      <c r="F2720" s="198" t="s">
        <v>4674</v>
      </c>
      <c r="G2720" s="199" t="s">
        <v>170</v>
      </c>
      <c r="H2720" s="200">
        <v>5000</v>
      </c>
      <c r="I2720" s="201"/>
      <c r="J2720" s="202">
        <f>ROUND(I2720*H2720,2)</f>
        <v>0</v>
      </c>
      <c r="K2720" s="203"/>
      <c r="L2720" s="38"/>
      <c r="M2720" s="204" t="s">
        <v>1</v>
      </c>
      <c r="N2720" s="205" t="s">
        <v>41</v>
      </c>
      <c r="O2720" s="85"/>
      <c r="P2720" s="206">
        <f>O2720*H2720</f>
        <v>0</v>
      </c>
      <c r="Q2720" s="206">
        <v>0</v>
      </c>
      <c r="R2720" s="206">
        <f>Q2720*H2720</f>
        <v>0</v>
      </c>
      <c r="S2720" s="206">
        <v>0</v>
      </c>
      <c r="T2720" s="207">
        <f>S2720*H2720</f>
        <v>0</v>
      </c>
      <c r="U2720" s="32"/>
      <c r="V2720" s="32"/>
      <c r="W2720" s="32"/>
      <c r="X2720" s="32"/>
      <c r="Y2720" s="32"/>
      <c r="Z2720" s="32"/>
      <c r="AA2720" s="32"/>
      <c r="AB2720" s="32"/>
      <c r="AC2720" s="32"/>
      <c r="AD2720" s="32"/>
      <c r="AE2720" s="32"/>
      <c r="AR2720" s="208" t="s">
        <v>112</v>
      </c>
      <c r="AT2720" s="208" t="s">
        <v>108</v>
      </c>
      <c r="AU2720" s="208" t="s">
        <v>76</v>
      </c>
      <c r="AY2720" s="11" t="s">
        <v>113</v>
      </c>
      <c r="BE2720" s="209">
        <f>IF(N2720="základní",J2720,0)</f>
        <v>0</v>
      </c>
      <c r="BF2720" s="209">
        <f>IF(N2720="snížená",J2720,0)</f>
        <v>0</v>
      </c>
      <c r="BG2720" s="209">
        <f>IF(N2720="zákl. přenesená",J2720,0)</f>
        <v>0</v>
      </c>
      <c r="BH2720" s="209">
        <f>IF(N2720="sníž. přenesená",J2720,0)</f>
        <v>0</v>
      </c>
      <c r="BI2720" s="209">
        <f>IF(N2720="nulová",J2720,0)</f>
        <v>0</v>
      </c>
      <c r="BJ2720" s="11" t="s">
        <v>84</v>
      </c>
      <c r="BK2720" s="209">
        <f>ROUND(I2720*H2720,2)</f>
        <v>0</v>
      </c>
      <c r="BL2720" s="11" t="s">
        <v>112</v>
      </c>
      <c r="BM2720" s="208" t="s">
        <v>4675</v>
      </c>
    </row>
    <row r="2721" s="2" customFormat="1">
      <c r="A2721" s="32"/>
      <c r="B2721" s="33"/>
      <c r="C2721" s="34"/>
      <c r="D2721" s="210" t="s">
        <v>115</v>
      </c>
      <c r="E2721" s="34"/>
      <c r="F2721" s="211" t="s">
        <v>4676</v>
      </c>
      <c r="G2721" s="34"/>
      <c r="H2721" s="34"/>
      <c r="I2721" s="134"/>
      <c r="J2721" s="34"/>
      <c r="K2721" s="34"/>
      <c r="L2721" s="38"/>
      <c r="M2721" s="212"/>
      <c r="N2721" s="213"/>
      <c r="O2721" s="85"/>
      <c r="P2721" s="85"/>
      <c r="Q2721" s="85"/>
      <c r="R2721" s="85"/>
      <c r="S2721" s="85"/>
      <c r="T2721" s="86"/>
      <c r="U2721" s="32"/>
      <c r="V2721" s="32"/>
      <c r="W2721" s="32"/>
      <c r="X2721" s="32"/>
      <c r="Y2721" s="32"/>
      <c r="Z2721" s="32"/>
      <c r="AA2721" s="32"/>
      <c r="AB2721" s="32"/>
      <c r="AC2721" s="32"/>
      <c r="AD2721" s="32"/>
      <c r="AE2721" s="32"/>
      <c r="AT2721" s="11" t="s">
        <v>115</v>
      </c>
      <c r="AU2721" s="11" t="s">
        <v>76</v>
      </c>
    </row>
    <row r="2722" s="2" customFormat="1">
      <c r="A2722" s="32"/>
      <c r="B2722" s="33"/>
      <c r="C2722" s="34"/>
      <c r="D2722" s="210" t="s">
        <v>117</v>
      </c>
      <c r="E2722" s="34"/>
      <c r="F2722" s="214" t="s">
        <v>4677</v>
      </c>
      <c r="G2722" s="34"/>
      <c r="H2722" s="34"/>
      <c r="I2722" s="134"/>
      <c r="J2722" s="34"/>
      <c r="K2722" s="34"/>
      <c r="L2722" s="38"/>
      <c r="M2722" s="212"/>
      <c r="N2722" s="213"/>
      <c r="O2722" s="85"/>
      <c r="P2722" s="85"/>
      <c r="Q2722" s="85"/>
      <c r="R2722" s="85"/>
      <c r="S2722" s="85"/>
      <c r="T2722" s="86"/>
      <c r="U2722" s="32"/>
      <c r="V2722" s="32"/>
      <c r="W2722" s="32"/>
      <c r="X2722" s="32"/>
      <c r="Y2722" s="32"/>
      <c r="Z2722" s="32"/>
      <c r="AA2722" s="32"/>
      <c r="AB2722" s="32"/>
      <c r="AC2722" s="32"/>
      <c r="AD2722" s="32"/>
      <c r="AE2722" s="32"/>
      <c r="AT2722" s="11" t="s">
        <v>117</v>
      </c>
      <c r="AU2722" s="11" t="s">
        <v>76</v>
      </c>
    </row>
    <row r="2723" s="2" customFormat="1" ht="16.5" customHeight="1">
      <c r="A2723" s="32"/>
      <c r="B2723" s="33"/>
      <c r="C2723" s="196" t="s">
        <v>4678</v>
      </c>
      <c r="D2723" s="196" t="s">
        <v>108</v>
      </c>
      <c r="E2723" s="197" t="s">
        <v>4679</v>
      </c>
      <c r="F2723" s="198" t="s">
        <v>4680</v>
      </c>
      <c r="G2723" s="199" t="s">
        <v>147</v>
      </c>
      <c r="H2723" s="200">
        <v>100</v>
      </c>
      <c r="I2723" s="201"/>
      <c r="J2723" s="202">
        <f>ROUND(I2723*H2723,2)</f>
        <v>0</v>
      </c>
      <c r="K2723" s="203"/>
      <c r="L2723" s="38"/>
      <c r="M2723" s="204" t="s">
        <v>1</v>
      </c>
      <c r="N2723" s="205" t="s">
        <v>41</v>
      </c>
      <c r="O2723" s="85"/>
      <c r="P2723" s="206">
        <f>O2723*H2723</f>
        <v>0</v>
      </c>
      <c r="Q2723" s="206">
        <v>0</v>
      </c>
      <c r="R2723" s="206">
        <f>Q2723*H2723</f>
        <v>0</v>
      </c>
      <c r="S2723" s="206">
        <v>0</v>
      </c>
      <c r="T2723" s="207">
        <f>S2723*H2723</f>
        <v>0</v>
      </c>
      <c r="U2723" s="32"/>
      <c r="V2723" s="32"/>
      <c r="W2723" s="32"/>
      <c r="X2723" s="32"/>
      <c r="Y2723" s="32"/>
      <c r="Z2723" s="32"/>
      <c r="AA2723" s="32"/>
      <c r="AB2723" s="32"/>
      <c r="AC2723" s="32"/>
      <c r="AD2723" s="32"/>
      <c r="AE2723" s="32"/>
      <c r="AR2723" s="208" t="s">
        <v>112</v>
      </c>
      <c r="AT2723" s="208" t="s">
        <v>108</v>
      </c>
      <c r="AU2723" s="208" t="s">
        <v>76</v>
      </c>
      <c r="AY2723" s="11" t="s">
        <v>113</v>
      </c>
      <c r="BE2723" s="209">
        <f>IF(N2723="základní",J2723,0)</f>
        <v>0</v>
      </c>
      <c r="BF2723" s="209">
        <f>IF(N2723="snížená",J2723,0)</f>
        <v>0</v>
      </c>
      <c r="BG2723" s="209">
        <f>IF(N2723="zákl. přenesená",J2723,0)</f>
        <v>0</v>
      </c>
      <c r="BH2723" s="209">
        <f>IF(N2723="sníž. přenesená",J2723,0)</f>
        <v>0</v>
      </c>
      <c r="BI2723" s="209">
        <f>IF(N2723="nulová",J2723,0)</f>
        <v>0</v>
      </c>
      <c r="BJ2723" s="11" t="s">
        <v>84</v>
      </c>
      <c r="BK2723" s="209">
        <f>ROUND(I2723*H2723,2)</f>
        <v>0</v>
      </c>
      <c r="BL2723" s="11" t="s">
        <v>112</v>
      </c>
      <c r="BM2723" s="208" t="s">
        <v>4681</v>
      </c>
    </row>
    <row r="2724" s="2" customFormat="1">
      <c r="A2724" s="32"/>
      <c r="B2724" s="33"/>
      <c r="C2724" s="34"/>
      <c r="D2724" s="210" t="s">
        <v>115</v>
      </c>
      <c r="E2724" s="34"/>
      <c r="F2724" s="211" t="s">
        <v>4682</v>
      </c>
      <c r="G2724" s="34"/>
      <c r="H2724" s="34"/>
      <c r="I2724" s="134"/>
      <c r="J2724" s="34"/>
      <c r="K2724" s="34"/>
      <c r="L2724" s="38"/>
      <c r="M2724" s="212"/>
      <c r="N2724" s="213"/>
      <c r="O2724" s="85"/>
      <c r="P2724" s="85"/>
      <c r="Q2724" s="85"/>
      <c r="R2724" s="85"/>
      <c r="S2724" s="85"/>
      <c r="T2724" s="86"/>
      <c r="U2724" s="32"/>
      <c r="V2724" s="32"/>
      <c r="W2724" s="32"/>
      <c r="X2724" s="32"/>
      <c r="Y2724" s="32"/>
      <c r="Z2724" s="32"/>
      <c r="AA2724" s="32"/>
      <c r="AB2724" s="32"/>
      <c r="AC2724" s="32"/>
      <c r="AD2724" s="32"/>
      <c r="AE2724" s="32"/>
      <c r="AT2724" s="11" t="s">
        <v>115</v>
      </c>
      <c r="AU2724" s="11" t="s">
        <v>76</v>
      </c>
    </row>
    <row r="2725" s="2" customFormat="1">
      <c r="A2725" s="32"/>
      <c r="B2725" s="33"/>
      <c r="C2725" s="34"/>
      <c r="D2725" s="210" t="s">
        <v>117</v>
      </c>
      <c r="E2725" s="34"/>
      <c r="F2725" s="214" t="s">
        <v>4677</v>
      </c>
      <c r="G2725" s="34"/>
      <c r="H2725" s="34"/>
      <c r="I2725" s="134"/>
      <c r="J2725" s="34"/>
      <c r="K2725" s="34"/>
      <c r="L2725" s="38"/>
      <c r="M2725" s="212"/>
      <c r="N2725" s="213"/>
      <c r="O2725" s="85"/>
      <c r="P2725" s="85"/>
      <c r="Q2725" s="85"/>
      <c r="R2725" s="85"/>
      <c r="S2725" s="85"/>
      <c r="T2725" s="86"/>
      <c r="U2725" s="32"/>
      <c r="V2725" s="32"/>
      <c r="W2725" s="32"/>
      <c r="X2725" s="32"/>
      <c r="Y2725" s="32"/>
      <c r="Z2725" s="32"/>
      <c r="AA2725" s="32"/>
      <c r="AB2725" s="32"/>
      <c r="AC2725" s="32"/>
      <c r="AD2725" s="32"/>
      <c r="AE2725" s="32"/>
      <c r="AT2725" s="11" t="s">
        <v>117</v>
      </c>
      <c r="AU2725" s="11" t="s">
        <v>76</v>
      </c>
    </row>
    <row r="2726" s="2" customFormat="1" ht="16.5" customHeight="1">
      <c r="A2726" s="32"/>
      <c r="B2726" s="33"/>
      <c r="C2726" s="196" t="s">
        <v>4683</v>
      </c>
      <c r="D2726" s="196" t="s">
        <v>108</v>
      </c>
      <c r="E2726" s="197" t="s">
        <v>4684</v>
      </c>
      <c r="F2726" s="198" t="s">
        <v>4685</v>
      </c>
      <c r="G2726" s="199" t="s">
        <v>170</v>
      </c>
      <c r="H2726" s="200">
        <v>100</v>
      </c>
      <c r="I2726" s="201"/>
      <c r="J2726" s="202">
        <f>ROUND(I2726*H2726,2)</f>
        <v>0</v>
      </c>
      <c r="K2726" s="203"/>
      <c r="L2726" s="38"/>
      <c r="M2726" s="204" t="s">
        <v>1</v>
      </c>
      <c r="N2726" s="205" t="s">
        <v>41</v>
      </c>
      <c r="O2726" s="85"/>
      <c r="P2726" s="206">
        <f>O2726*H2726</f>
        <v>0</v>
      </c>
      <c r="Q2726" s="206">
        <v>0</v>
      </c>
      <c r="R2726" s="206">
        <f>Q2726*H2726</f>
        <v>0</v>
      </c>
      <c r="S2726" s="206">
        <v>0</v>
      </c>
      <c r="T2726" s="207">
        <f>S2726*H2726</f>
        <v>0</v>
      </c>
      <c r="U2726" s="32"/>
      <c r="V2726" s="32"/>
      <c r="W2726" s="32"/>
      <c r="X2726" s="32"/>
      <c r="Y2726" s="32"/>
      <c r="Z2726" s="32"/>
      <c r="AA2726" s="32"/>
      <c r="AB2726" s="32"/>
      <c r="AC2726" s="32"/>
      <c r="AD2726" s="32"/>
      <c r="AE2726" s="32"/>
      <c r="AR2726" s="208" t="s">
        <v>112</v>
      </c>
      <c r="AT2726" s="208" t="s">
        <v>108</v>
      </c>
      <c r="AU2726" s="208" t="s">
        <v>76</v>
      </c>
      <c r="AY2726" s="11" t="s">
        <v>113</v>
      </c>
      <c r="BE2726" s="209">
        <f>IF(N2726="základní",J2726,0)</f>
        <v>0</v>
      </c>
      <c r="BF2726" s="209">
        <f>IF(N2726="snížená",J2726,0)</f>
        <v>0</v>
      </c>
      <c r="BG2726" s="209">
        <f>IF(N2726="zákl. přenesená",J2726,0)</f>
        <v>0</v>
      </c>
      <c r="BH2726" s="209">
        <f>IF(N2726="sníž. přenesená",J2726,0)</f>
        <v>0</v>
      </c>
      <c r="BI2726" s="209">
        <f>IF(N2726="nulová",J2726,0)</f>
        <v>0</v>
      </c>
      <c r="BJ2726" s="11" t="s">
        <v>84</v>
      </c>
      <c r="BK2726" s="209">
        <f>ROUND(I2726*H2726,2)</f>
        <v>0</v>
      </c>
      <c r="BL2726" s="11" t="s">
        <v>112</v>
      </c>
      <c r="BM2726" s="208" t="s">
        <v>4686</v>
      </c>
    </row>
    <row r="2727" s="2" customFormat="1">
      <c r="A2727" s="32"/>
      <c r="B2727" s="33"/>
      <c r="C2727" s="34"/>
      <c r="D2727" s="210" t="s">
        <v>115</v>
      </c>
      <c r="E2727" s="34"/>
      <c r="F2727" s="211" t="s">
        <v>4687</v>
      </c>
      <c r="G2727" s="34"/>
      <c r="H2727" s="34"/>
      <c r="I2727" s="134"/>
      <c r="J2727" s="34"/>
      <c r="K2727" s="34"/>
      <c r="L2727" s="38"/>
      <c r="M2727" s="212"/>
      <c r="N2727" s="213"/>
      <c r="O2727" s="85"/>
      <c r="P2727" s="85"/>
      <c r="Q2727" s="85"/>
      <c r="R2727" s="85"/>
      <c r="S2727" s="85"/>
      <c r="T2727" s="86"/>
      <c r="U2727" s="32"/>
      <c r="V2727" s="32"/>
      <c r="W2727" s="32"/>
      <c r="X2727" s="32"/>
      <c r="Y2727" s="32"/>
      <c r="Z2727" s="32"/>
      <c r="AA2727" s="32"/>
      <c r="AB2727" s="32"/>
      <c r="AC2727" s="32"/>
      <c r="AD2727" s="32"/>
      <c r="AE2727" s="32"/>
      <c r="AT2727" s="11" t="s">
        <v>115</v>
      </c>
      <c r="AU2727" s="11" t="s">
        <v>76</v>
      </c>
    </row>
    <row r="2728" s="2" customFormat="1">
      <c r="A2728" s="32"/>
      <c r="B2728" s="33"/>
      <c r="C2728" s="34"/>
      <c r="D2728" s="210" t="s">
        <v>117</v>
      </c>
      <c r="E2728" s="34"/>
      <c r="F2728" s="214" t="s">
        <v>4688</v>
      </c>
      <c r="G2728" s="34"/>
      <c r="H2728" s="34"/>
      <c r="I2728" s="134"/>
      <c r="J2728" s="34"/>
      <c r="K2728" s="34"/>
      <c r="L2728" s="38"/>
      <c r="M2728" s="212"/>
      <c r="N2728" s="213"/>
      <c r="O2728" s="85"/>
      <c r="P2728" s="85"/>
      <c r="Q2728" s="85"/>
      <c r="R2728" s="85"/>
      <c r="S2728" s="85"/>
      <c r="T2728" s="86"/>
      <c r="U2728" s="32"/>
      <c r="V2728" s="32"/>
      <c r="W2728" s="32"/>
      <c r="X2728" s="32"/>
      <c r="Y2728" s="32"/>
      <c r="Z2728" s="32"/>
      <c r="AA2728" s="32"/>
      <c r="AB2728" s="32"/>
      <c r="AC2728" s="32"/>
      <c r="AD2728" s="32"/>
      <c r="AE2728" s="32"/>
      <c r="AT2728" s="11" t="s">
        <v>117</v>
      </c>
      <c r="AU2728" s="11" t="s">
        <v>76</v>
      </c>
    </row>
    <row r="2729" s="2" customFormat="1" ht="16.5" customHeight="1">
      <c r="A2729" s="32"/>
      <c r="B2729" s="33"/>
      <c r="C2729" s="196" t="s">
        <v>4689</v>
      </c>
      <c r="D2729" s="196" t="s">
        <v>108</v>
      </c>
      <c r="E2729" s="197" t="s">
        <v>4690</v>
      </c>
      <c r="F2729" s="198" t="s">
        <v>4691</v>
      </c>
      <c r="G2729" s="199" t="s">
        <v>571</v>
      </c>
      <c r="H2729" s="200">
        <v>1000</v>
      </c>
      <c r="I2729" s="201"/>
      <c r="J2729" s="202">
        <f>ROUND(I2729*H2729,2)</f>
        <v>0</v>
      </c>
      <c r="K2729" s="203"/>
      <c r="L2729" s="38"/>
      <c r="M2729" s="204" t="s">
        <v>1</v>
      </c>
      <c r="N2729" s="205" t="s">
        <v>41</v>
      </c>
      <c r="O2729" s="85"/>
      <c r="P2729" s="206">
        <f>O2729*H2729</f>
        <v>0</v>
      </c>
      <c r="Q2729" s="206">
        <v>0</v>
      </c>
      <c r="R2729" s="206">
        <f>Q2729*H2729</f>
        <v>0</v>
      </c>
      <c r="S2729" s="206">
        <v>0</v>
      </c>
      <c r="T2729" s="207">
        <f>S2729*H2729</f>
        <v>0</v>
      </c>
      <c r="U2729" s="32"/>
      <c r="V2729" s="32"/>
      <c r="W2729" s="32"/>
      <c r="X2729" s="32"/>
      <c r="Y2729" s="32"/>
      <c r="Z2729" s="32"/>
      <c r="AA2729" s="32"/>
      <c r="AB2729" s="32"/>
      <c r="AC2729" s="32"/>
      <c r="AD2729" s="32"/>
      <c r="AE2729" s="32"/>
      <c r="AR2729" s="208" t="s">
        <v>112</v>
      </c>
      <c r="AT2729" s="208" t="s">
        <v>108</v>
      </c>
      <c r="AU2729" s="208" t="s">
        <v>76</v>
      </c>
      <c r="AY2729" s="11" t="s">
        <v>113</v>
      </c>
      <c r="BE2729" s="209">
        <f>IF(N2729="základní",J2729,0)</f>
        <v>0</v>
      </c>
      <c r="BF2729" s="209">
        <f>IF(N2729="snížená",J2729,0)</f>
        <v>0</v>
      </c>
      <c r="BG2729" s="209">
        <f>IF(N2729="zákl. přenesená",J2729,0)</f>
        <v>0</v>
      </c>
      <c r="BH2729" s="209">
        <f>IF(N2729="sníž. přenesená",J2729,0)</f>
        <v>0</v>
      </c>
      <c r="BI2729" s="209">
        <f>IF(N2729="nulová",J2729,0)</f>
        <v>0</v>
      </c>
      <c r="BJ2729" s="11" t="s">
        <v>84</v>
      </c>
      <c r="BK2729" s="209">
        <f>ROUND(I2729*H2729,2)</f>
        <v>0</v>
      </c>
      <c r="BL2729" s="11" t="s">
        <v>112</v>
      </c>
      <c r="BM2729" s="208" t="s">
        <v>4692</v>
      </c>
    </row>
    <row r="2730" s="2" customFormat="1">
      <c r="A2730" s="32"/>
      <c r="B2730" s="33"/>
      <c r="C2730" s="34"/>
      <c r="D2730" s="210" t="s">
        <v>115</v>
      </c>
      <c r="E2730" s="34"/>
      <c r="F2730" s="211" t="s">
        <v>4693</v>
      </c>
      <c r="G2730" s="34"/>
      <c r="H2730" s="34"/>
      <c r="I2730" s="134"/>
      <c r="J2730" s="34"/>
      <c r="K2730" s="34"/>
      <c r="L2730" s="38"/>
      <c r="M2730" s="212"/>
      <c r="N2730" s="213"/>
      <c r="O2730" s="85"/>
      <c r="P2730" s="85"/>
      <c r="Q2730" s="85"/>
      <c r="R2730" s="85"/>
      <c r="S2730" s="85"/>
      <c r="T2730" s="86"/>
      <c r="U2730" s="32"/>
      <c r="V2730" s="32"/>
      <c r="W2730" s="32"/>
      <c r="X2730" s="32"/>
      <c r="Y2730" s="32"/>
      <c r="Z2730" s="32"/>
      <c r="AA2730" s="32"/>
      <c r="AB2730" s="32"/>
      <c r="AC2730" s="32"/>
      <c r="AD2730" s="32"/>
      <c r="AE2730" s="32"/>
      <c r="AT2730" s="11" t="s">
        <v>115</v>
      </c>
      <c r="AU2730" s="11" t="s">
        <v>76</v>
      </c>
    </row>
    <row r="2731" s="2" customFormat="1">
      <c r="A2731" s="32"/>
      <c r="B2731" s="33"/>
      <c r="C2731" s="34"/>
      <c r="D2731" s="210" t="s">
        <v>117</v>
      </c>
      <c r="E2731" s="34"/>
      <c r="F2731" s="214" t="s">
        <v>4688</v>
      </c>
      <c r="G2731" s="34"/>
      <c r="H2731" s="34"/>
      <c r="I2731" s="134"/>
      <c r="J2731" s="34"/>
      <c r="K2731" s="34"/>
      <c r="L2731" s="38"/>
      <c r="M2731" s="212"/>
      <c r="N2731" s="213"/>
      <c r="O2731" s="85"/>
      <c r="P2731" s="85"/>
      <c r="Q2731" s="85"/>
      <c r="R2731" s="85"/>
      <c r="S2731" s="85"/>
      <c r="T2731" s="86"/>
      <c r="U2731" s="32"/>
      <c r="V2731" s="32"/>
      <c r="W2731" s="32"/>
      <c r="X2731" s="32"/>
      <c r="Y2731" s="32"/>
      <c r="Z2731" s="32"/>
      <c r="AA2731" s="32"/>
      <c r="AB2731" s="32"/>
      <c r="AC2731" s="32"/>
      <c r="AD2731" s="32"/>
      <c r="AE2731" s="32"/>
      <c r="AT2731" s="11" t="s">
        <v>117</v>
      </c>
      <c r="AU2731" s="11" t="s">
        <v>76</v>
      </c>
    </row>
    <row r="2732" s="2" customFormat="1" ht="16.5" customHeight="1">
      <c r="A2732" s="32"/>
      <c r="B2732" s="33"/>
      <c r="C2732" s="196" t="s">
        <v>4694</v>
      </c>
      <c r="D2732" s="196" t="s">
        <v>108</v>
      </c>
      <c r="E2732" s="197" t="s">
        <v>4695</v>
      </c>
      <c r="F2732" s="198" t="s">
        <v>4696</v>
      </c>
      <c r="G2732" s="199" t="s">
        <v>571</v>
      </c>
      <c r="H2732" s="200">
        <v>100</v>
      </c>
      <c r="I2732" s="201"/>
      <c r="J2732" s="202">
        <f>ROUND(I2732*H2732,2)</f>
        <v>0</v>
      </c>
      <c r="K2732" s="203"/>
      <c r="L2732" s="38"/>
      <c r="M2732" s="204" t="s">
        <v>1</v>
      </c>
      <c r="N2732" s="205" t="s">
        <v>41</v>
      </c>
      <c r="O2732" s="85"/>
      <c r="P2732" s="206">
        <f>O2732*H2732</f>
        <v>0</v>
      </c>
      <c r="Q2732" s="206">
        <v>0</v>
      </c>
      <c r="R2732" s="206">
        <f>Q2732*H2732</f>
        <v>0</v>
      </c>
      <c r="S2732" s="206">
        <v>0</v>
      </c>
      <c r="T2732" s="207">
        <f>S2732*H2732</f>
        <v>0</v>
      </c>
      <c r="U2732" s="32"/>
      <c r="V2732" s="32"/>
      <c r="W2732" s="32"/>
      <c r="X2732" s="32"/>
      <c r="Y2732" s="32"/>
      <c r="Z2732" s="32"/>
      <c r="AA2732" s="32"/>
      <c r="AB2732" s="32"/>
      <c r="AC2732" s="32"/>
      <c r="AD2732" s="32"/>
      <c r="AE2732" s="32"/>
      <c r="AR2732" s="208" t="s">
        <v>112</v>
      </c>
      <c r="AT2732" s="208" t="s">
        <v>108</v>
      </c>
      <c r="AU2732" s="208" t="s">
        <v>76</v>
      </c>
      <c r="AY2732" s="11" t="s">
        <v>113</v>
      </c>
      <c r="BE2732" s="209">
        <f>IF(N2732="základní",J2732,0)</f>
        <v>0</v>
      </c>
      <c r="BF2732" s="209">
        <f>IF(N2732="snížená",J2732,0)</f>
        <v>0</v>
      </c>
      <c r="BG2732" s="209">
        <f>IF(N2732="zákl. přenesená",J2732,0)</f>
        <v>0</v>
      </c>
      <c r="BH2732" s="209">
        <f>IF(N2732="sníž. přenesená",J2732,0)</f>
        <v>0</v>
      </c>
      <c r="BI2732" s="209">
        <f>IF(N2732="nulová",J2732,0)</f>
        <v>0</v>
      </c>
      <c r="BJ2732" s="11" t="s">
        <v>84</v>
      </c>
      <c r="BK2732" s="209">
        <f>ROUND(I2732*H2732,2)</f>
        <v>0</v>
      </c>
      <c r="BL2732" s="11" t="s">
        <v>112</v>
      </c>
      <c r="BM2732" s="208" t="s">
        <v>4697</v>
      </c>
    </row>
    <row r="2733" s="2" customFormat="1">
      <c r="A2733" s="32"/>
      <c r="B2733" s="33"/>
      <c r="C2733" s="34"/>
      <c r="D2733" s="210" t="s">
        <v>115</v>
      </c>
      <c r="E2733" s="34"/>
      <c r="F2733" s="211" t="s">
        <v>4698</v>
      </c>
      <c r="G2733" s="34"/>
      <c r="H2733" s="34"/>
      <c r="I2733" s="134"/>
      <c r="J2733" s="34"/>
      <c r="K2733" s="34"/>
      <c r="L2733" s="38"/>
      <c r="M2733" s="212"/>
      <c r="N2733" s="213"/>
      <c r="O2733" s="85"/>
      <c r="P2733" s="85"/>
      <c r="Q2733" s="85"/>
      <c r="R2733" s="85"/>
      <c r="S2733" s="85"/>
      <c r="T2733" s="86"/>
      <c r="U2733" s="32"/>
      <c r="V2733" s="32"/>
      <c r="W2733" s="32"/>
      <c r="X2733" s="32"/>
      <c r="Y2733" s="32"/>
      <c r="Z2733" s="32"/>
      <c r="AA2733" s="32"/>
      <c r="AB2733" s="32"/>
      <c r="AC2733" s="32"/>
      <c r="AD2733" s="32"/>
      <c r="AE2733" s="32"/>
      <c r="AT2733" s="11" t="s">
        <v>115</v>
      </c>
      <c r="AU2733" s="11" t="s">
        <v>76</v>
      </c>
    </row>
    <row r="2734" s="2" customFormat="1">
      <c r="A2734" s="32"/>
      <c r="B2734" s="33"/>
      <c r="C2734" s="34"/>
      <c r="D2734" s="210" t="s">
        <v>117</v>
      </c>
      <c r="E2734" s="34"/>
      <c r="F2734" s="214" t="s">
        <v>4688</v>
      </c>
      <c r="G2734" s="34"/>
      <c r="H2734" s="34"/>
      <c r="I2734" s="134"/>
      <c r="J2734" s="34"/>
      <c r="K2734" s="34"/>
      <c r="L2734" s="38"/>
      <c r="M2734" s="212"/>
      <c r="N2734" s="213"/>
      <c r="O2734" s="85"/>
      <c r="P2734" s="85"/>
      <c r="Q2734" s="85"/>
      <c r="R2734" s="85"/>
      <c r="S2734" s="85"/>
      <c r="T2734" s="86"/>
      <c r="U2734" s="32"/>
      <c r="V2734" s="32"/>
      <c r="W2734" s="32"/>
      <c r="X2734" s="32"/>
      <c r="Y2734" s="32"/>
      <c r="Z2734" s="32"/>
      <c r="AA2734" s="32"/>
      <c r="AB2734" s="32"/>
      <c r="AC2734" s="32"/>
      <c r="AD2734" s="32"/>
      <c r="AE2734" s="32"/>
      <c r="AT2734" s="11" t="s">
        <v>117</v>
      </c>
      <c r="AU2734" s="11" t="s">
        <v>76</v>
      </c>
    </row>
    <row r="2735" s="2" customFormat="1" ht="16.5" customHeight="1">
      <c r="A2735" s="32"/>
      <c r="B2735" s="33"/>
      <c r="C2735" s="196" t="s">
        <v>4699</v>
      </c>
      <c r="D2735" s="196" t="s">
        <v>108</v>
      </c>
      <c r="E2735" s="197" t="s">
        <v>4700</v>
      </c>
      <c r="F2735" s="198" t="s">
        <v>4701</v>
      </c>
      <c r="G2735" s="199" t="s">
        <v>121</v>
      </c>
      <c r="H2735" s="200">
        <v>200</v>
      </c>
      <c r="I2735" s="201"/>
      <c r="J2735" s="202">
        <f>ROUND(I2735*H2735,2)</f>
        <v>0</v>
      </c>
      <c r="K2735" s="203"/>
      <c r="L2735" s="38"/>
      <c r="M2735" s="204" t="s">
        <v>1</v>
      </c>
      <c r="N2735" s="205" t="s">
        <v>41</v>
      </c>
      <c r="O2735" s="85"/>
      <c r="P2735" s="206">
        <f>O2735*H2735</f>
        <v>0</v>
      </c>
      <c r="Q2735" s="206">
        <v>0</v>
      </c>
      <c r="R2735" s="206">
        <f>Q2735*H2735</f>
        <v>0</v>
      </c>
      <c r="S2735" s="206">
        <v>0</v>
      </c>
      <c r="T2735" s="207">
        <f>S2735*H2735</f>
        <v>0</v>
      </c>
      <c r="U2735" s="32"/>
      <c r="V2735" s="32"/>
      <c r="W2735" s="32"/>
      <c r="X2735" s="32"/>
      <c r="Y2735" s="32"/>
      <c r="Z2735" s="32"/>
      <c r="AA2735" s="32"/>
      <c r="AB2735" s="32"/>
      <c r="AC2735" s="32"/>
      <c r="AD2735" s="32"/>
      <c r="AE2735" s="32"/>
      <c r="AR2735" s="208" t="s">
        <v>112</v>
      </c>
      <c r="AT2735" s="208" t="s">
        <v>108</v>
      </c>
      <c r="AU2735" s="208" t="s">
        <v>76</v>
      </c>
      <c r="AY2735" s="11" t="s">
        <v>113</v>
      </c>
      <c r="BE2735" s="209">
        <f>IF(N2735="základní",J2735,0)</f>
        <v>0</v>
      </c>
      <c r="BF2735" s="209">
        <f>IF(N2735="snížená",J2735,0)</f>
        <v>0</v>
      </c>
      <c r="BG2735" s="209">
        <f>IF(N2735="zákl. přenesená",J2735,0)</f>
        <v>0</v>
      </c>
      <c r="BH2735" s="209">
        <f>IF(N2735="sníž. přenesená",J2735,0)</f>
        <v>0</v>
      </c>
      <c r="BI2735" s="209">
        <f>IF(N2735="nulová",J2735,0)</f>
        <v>0</v>
      </c>
      <c r="BJ2735" s="11" t="s">
        <v>84</v>
      </c>
      <c r="BK2735" s="209">
        <f>ROUND(I2735*H2735,2)</f>
        <v>0</v>
      </c>
      <c r="BL2735" s="11" t="s">
        <v>112</v>
      </c>
      <c r="BM2735" s="208" t="s">
        <v>4702</v>
      </c>
    </row>
    <row r="2736" s="2" customFormat="1">
      <c r="A2736" s="32"/>
      <c r="B2736" s="33"/>
      <c r="C2736" s="34"/>
      <c r="D2736" s="210" t="s">
        <v>115</v>
      </c>
      <c r="E2736" s="34"/>
      <c r="F2736" s="211" t="s">
        <v>4703</v>
      </c>
      <c r="G2736" s="34"/>
      <c r="H2736" s="34"/>
      <c r="I2736" s="134"/>
      <c r="J2736" s="34"/>
      <c r="K2736" s="34"/>
      <c r="L2736" s="38"/>
      <c r="M2736" s="212"/>
      <c r="N2736" s="213"/>
      <c r="O2736" s="85"/>
      <c r="P2736" s="85"/>
      <c r="Q2736" s="85"/>
      <c r="R2736" s="85"/>
      <c r="S2736" s="85"/>
      <c r="T2736" s="86"/>
      <c r="U2736" s="32"/>
      <c r="V2736" s="32"/>
      <c r="W2736" s="32"/>
      <c r="X2736" s="32"/>
      <c r="Y2736" s="32"/>
      <c r="Z2736" s="32"/>
      <c r="AA2736" s="32"/>
      <c r="AB2736" s="32"/>
      <c r="AC2736" s="32"/>
      <c r="AD2736" s="32"/>
      <c r="AE2736" s="32"/>
      <c r="AT2736" s="11" t="s">
        <v>115</v>
      </c>
      <c r="AU2736" s="11" t="s">
        <v>76</v>
      </c>
    </row>
    <row r="2737" s="2" customFormat="1">
      <c r="A2737" s="32"/>
      <c r="B2737" s="33"/>
      <c r="C2737" s="34"/>
      <c r="D2737" s="210" t="s">
        <v>117</v>
      </c>
      <c r="E2737" s="34"/>
      <c r="F2737" s="214" t="s">
        <v>4688</v>
      </c>
      <c r="G2737" s="34"/>
      <c r="H2737" s="34"/>
      <c r="I2737" s="134"/>
      <c r="J2737" s="34"/>
      <c r="K2737" s="34"/>
      <c r="L2737" s="38"/>
      <c r="M2737" s="212"/>
      <c r="N2737" s="213"/>
      <c r="O2737" s="85"/>
      <c r="P2737" s="85"/>
      <c r="Q2737" s="85"/>
      <c r="R2737" s="85"/>
      <c r="S2737" s="85"/>
      <c r="T2737" s="86"/>
      <c r="U2737" s="32"/>
      <c r="V2737" s="32"/>
      <c r="W2737" s="32"/>
      <c r="X2737" s="32"/>
      <c r="Y2737" s="32"/>
      <c r="Z2737" s="32"/>
      <c r="AA2737" s="32"/>
      <c r="AB2737" s="32"/>
      <c r="AC2737" s="32"/>
      <c r="AD2737" s="32"/>
      <c r="AE2737" s="32"/>
      <c r="AT2737" s="11" t="s">
        <v>117</v>
      </c>
      <c r="AU2737" s="11" t="s">
        <v>76</v>
      </c>
    </row>
    <row r="2738" s="2" customFormat="1" ht="16.5" customHeight="1">
      <c r="A2738" s="32"/>
      <c r="B2738" s="33"/>
      <c r="C2738" s="196" t="s">
        <v>4704</v>
      </c>
      <c r="D2738" s="196" t="s">
        <v>108</v>
      </c>
      <c r="E2738" s="197" t="s">
        <v>4705</v>
      </c>
      <c r="F2738" s="198" t="s">
        <v>4706</v>
      </c>
      <c r="G2738" s="199" t="s">
        <v>121</v>
      </c>
      <c r="H2738" s="200">
        <v>100</v>
      </c>
      <c r="I2738" s="201"/>
      <c r="J2738" s="202">
        <f>ROUND(I2738*H2738,2)</f>
        <v>0</v>
      </c>
      <c r="K2738" s="203"/>
      <c r="L2738" s="38"/>
      <c r="M2738" s="204" t="s">
        <v>1</v>
      </c>
      <c r="N2738" s="205" t="s">
        <v>41</v>
      </c>
      <c r="O2738" s="85"/>
      <c r="P2738" s="206">
        <f>O2738*H2738</f>
        <v>0</v>
      </c>
      <c r="Q2738" s="206">
        <v>0</v>
      </c>
      <c r="R2738" s="206">
        <f>Q2738*H2738</f>
        <v>0</v>
      </c>
      <c r="S2738" s="206">
        <v>0</v>
      </c>
      <c r="T2738" s="207">
        <f>S2738*H2738</f>
        <v>0</v>
      </c>
      <c r="U2738" s="32"/>
      <c r="V2738" s="32"/>
      <c r="W2738" s="32"/>
      <c r="X2738" s="32"/>
      <c r="Y2738" s="32"/>
      <c r="Z2738" s="32"/>
      <c r="AA2738" s="32"/>
      <c r="AB2738" s="32"/>
      <c r="AC2738" s="32"/>
      <c r="AD2738" s="32"/>
      <c r="AE2738" s="32"/>
      <c r="AR2738" s="208" t="s">
        <v>112</v>
      </c>
      <c r="AT2738" s="208" t="s">
        <v>108</v>
      </c>
      <c r="AU2738" s="208" t="s">
        <v>76</v>
      </c>
      <c r="AY2738" s="11" t="s">
        <v>113</v>
      </c>
      <c r="BE2738" s="209">
        <f>IF(N2738="základní",J2738,0)</f>
        <v>0</v>
      </c>
      <c r="BF2738" s="209">
        <f>IF(N2738="snížená",J2738,0)</f>
        <v>0</v>
      </c>
      <c r="BG2738" s="209">
        <f>IF(N2738="zákl. přenesená",J2738,0)</f>
        <v>0</v>
      </c>
      <c r="BH2738" s="209">
        <f>IF(N2738="sníž. přenesená",J2738,0)</f>
        <v>0</v>
      </c>
      <c r="BI2738" s="209">
        <f>IF(N2738="nulová",J2738,0)</f>
        <v>0</v>
      </c>
      <c r="BJ2738" s="11" t="s">
        <v>84</v>
      </c>
      <c r="BK2738" s="209">
        <f>ROUND(I2738*H2738,2)</f>
        <v>0</v>
      </c>
      <c r="BL2738" s="11" t="s">
        <v>112</v>
      </c>
      <c r="BM2738" s="208" t="s">
        <v>4707</v>
      </c>
    </row>
    <row r="2739" s="2" customFormat="1">
      <c r="A2739" s="32"/>
      <c r="B2739" s="33"/>
      <c r="C2739" s="34"/>
      <c r="D2739" s="210" t="s">
        <v>115</v>
      </c>
      <c r="E2739" s="34"/>
      <c r="F2739" s="211" t="s">
        <v>4708</v>
      </c>
      <c r="G2739" s="34"/>
      <c r="H2739" s="34"/>
      <c r="I2739" s="134"/>
      <c r="J2739" s="34"/>
      <c r="K2739" s="34"/>
      <c r="L2739" s="38"/>
      <c r="M2739" s="212"/>
      <c r="N2739" s="213"/>
      <c r="O2739" s="85"/>
      <c r="P2739" s="85"/>
      <c r="Q2739" s="85"/>
      <c r="R2739" s="85"/>
      <c r="S2739" s="85"/>
      <c r="T2739" s="86"/>
      <c r="U2739" s="32"/>
      <c r="V2739" s="32"/>
      <c r="W2739" s="32"/>
      <c r="X2739" s="32"/>
      <c r="Y2739" s="32"/>
      <c r="Z2739" s="32"/>
      <c r="AA2739" s="32"/>
      <c r="AB2739" s="32"/>
      <c r="AC2739" s="32"/>
      <c r="AD2739" s="32"/>
      <c r="AE2739" s="32"/>
      <c r="AT2739" s="11" t="s">
        <v>115</v>
      </c>
      <c r="AU2739" s="11" t="s">
        <v>76</v>
      </c>
    </row>
    <row r="2740" s="2" customFormat="1">
      <c r="A2740" s="32"/>
      <c r="B2740" s="33"/>
      <c r="C2740" s="34"/>
      <c r="D2740" s="210" t="s">
        <v>117</v>
      </c>
      <c r="E2740" s="34"/>
      <c r="F2740" s="214" t="s">
        <v>4688</v>
      </c>
      <c r="G2740" s="34"/>
      <c r="H2740" s="34"/>
      <c r="I2740" s="134"/>
      <c r="J2740" s="34"/>
      <c r="K2740" s="34"/>
      <c r="L2740" s="38"/>
      <c r="M2740" s="212"/>
      <c r="N2740" s="213"/>
      <c r="O2740" s="85"/>
      <c r="P2740" s="85"/>
      <c r="Q2740" s="85"/>
      <c r="R2740" s="85"/>
      <c r="S2740" s="85"/>
      <c r="T2740" s="86"/>
      <c r="U2740" s="32"/>
      <c r="V2740" s="32"/>
      <c r="W2740" s="32"/>
      <c r="X2740" s="32"/>
      <c r="Y2740" s="32"/>
      <c r="Z2740" s="32"/>
      <c r="AA2740" s="32"/>
      <c r="AB2740" s="32"/>
      <c r="AC2740" s="32"/>
      <c r="AD2740" s="32"/>
      <c r="AE2740" s="32"/>
      <c r="AT2740" s="11" t="s">
        <v>117</v>
      </c>
      <c r="AU2740" s="11" t="s">
        <v>76</v>
      </c>
    </row>
    <row r="2741" s="2" customFormat="1" ht="16.5" customHeight="1">
      <c r="A2741" s="32"/>
      <c r="B2741" s="33"/>
      <c r="C2741" s="196" t="s">
        <v>4709</v>
      </c>
      <c r="D2741" s="196" t="s">
        <v>108</v>
      </c>
      <c r="E2741" s="197" t="s">
        <v>4710</v>
      </c>
      <c r="F2741" s="198" t="s">
        <v>4711</v>
      </c>
      <c r="G2741" s="199" t="s">
        <v>121</v>
      </c>
      <c r="H2741" s="200">
        <v>50</v>
      </c>
      <c r="I2741" s="201"/>
      <c r="J2741" s="202">
        <f>ROUND(I2741*H2741,2)</f>
        <v>0</v>
      </c>
      <c r="K2741" s="203"/>
      <c r="L2741" s="38"/>
      <c r="M2741" s="204" t="s">
        <v>1</v>
      </c>
      <c r="N2741" s="205" t="s">
        <v>41</v>
      </c>
      <c r="O2741" s="85"/>
      <c r="P2741" s="206">
        <f>O2741*H2741</f>
        <v>0</v>
      </c>
      <c r="Q2741" s="206">
        <v>0</v>
      </c>
      <c r="R2741" s="206">
        <f>Q2741*H2741</f>
        <v>0</v>
      </c>
      <c r="S2741" s="206">
        <v>0</v>
      </c>
      <c r="T2741" s="207">
        <f>S2741*H2741</f>
        <v>0</v>
      </c>
      <c r="U2741" s="32"/>
      <c r="V2741" s="32"/>
      <c r="W2741" s="32"/>
      <c r="X2741" s="32"/>
      <c r="Y2741" s="32"/>
      <c r="Z2741" s="32"/>
      <c r="AA2741" s="32"/>
      <c r="AB2741" s="32"/>
      <c r="AC2741" s="32"/>
      <c r="AD2741" s="32"/>
      <c r="AE2741" s="32"/>
      <c r="AR2741" s="208" t="s">
        <v>112</v>
      </c>
      <c r="AT2741" s="208" t="s">
        <v>108</v>
      </c>
      <c r="AU2741" s="208" t="s">
        <v>76</v>
      </c>
      <c r="AY2741" s="11" t="s">
        <v>113</v>
      </c>
      <c r="BE2741" s="209">
        <f>IF(N2741="základní",J2741,0)</f>
        <v>0</v>
      </c>
      <c r="BF2741" s="209">
        <f>IF(N2741="snížená",J2741,0)</f>
        <v>0</v>
      </c>
      <c r="BG2741" s="209">
        <f>IF(N2741="zákl. přenesená",J2741,0)</f>
        <v>0</v>
      </c>
      <c r="BH2741" s="209">
        <f>IF(N2741="sníž. přenesená",J2741,0)</f>
        <v>0</v>
      </c>
      <c r="BI2741" s="209">
        <f>IF(N2741="nulová",J2741,0)</f>
        <v>0</v>
      </c>
      <c r="BJ2741" s="11" t="s">
        <v>84</v>
      </c>
      <c r="BK2741" s="209">
        <f>ROUND(I2741*H2741,2)</f>
        <v>0</v>
      </c>
      <c r="BL2741" s="11" t="s">
        <v>112</v>
      </c>
      <c r="BM2741" s="208" t="s">
        <v>4712</v>
      </c>
    </row>
    <row r="2742" s="2" customFormat="1">
      <c r="A2742" s="32"/>
      <c r="B2742" s="33"/>
      <c r="C2742" s="34"/>
      <c r="D2742" s="210" t="s">
        <v>115</v>
      </c>
      <c r="E2742" s="34"/>
      <c r="F2742" s="211" t="s">
        <v>4713</v>
      </c>
      <c r="G2742" s="34"/>
      <c r="H2742" s="34"/>
      <c r="I2742" s="134"/>
      <c r="J2742" s="34"/>
      <c r="K2742" s="34"/>
      <c r="L2742" s="38"/>
      <c r="M2742" s="212"/>
      <c r="N2742" s="213"/>
      <c r="O2742" s="85"/>
      <c r="P2742" s="85"/>
      <c r="Q2742" s="85"/>
      <c r="R2742" s="85"/>
      <c r="S2742" s="85"/>
      <c r="T2742" s="86"/>
      <c r="U2742" s="32"/>
      <c r="V2742" s="32"/>
      <c r="W2742" s="32"/>
      <c r="X2742" s="32"/>
      <c r="Y2742" s="32"/>
      <c r="Z2742" s="32"/>
      <c r="AA2742" s="32"/>
      <c r="AB2742" s="32"/>
      <c r="AC2742" s="32"/>
      <c r="AD2742" s="32"/>
      <c r="AE2742" s="32"/>
      <c r="AT2742" s="11" t="s">
        <v>115</v>
      </c>
      <c r="AU2742" s="11" t="s">
        <v>76</v>
      </c>
    </row>
    <row r="2743" s="2" customFormat="1">
      <c r="A2743" s="32"/>
      <c r="B2743" s="33"/>
      <c r="C2743" s="34"/>
      <c r="D2743" s="210" t="s">
        <v>117</v>
      </c>
      <c r="E2743" s="34"/>
      <c r="F2743" s="214" t="s">
        <v>4688</v>
      </c>
      <c r="G2743" s="34"/>
      <c r="H2743" s="34"/>
      <c r="I2743" s="134"/>
      <c r="J2743" s="34"/>
      <c r="K2743" s="34"/>
      <c r="L2743" s="38"/>
      <c r="M2743" s="212"/>
      <c r="N2743" s="213"/>
      <c r="O2743" s="85"/>
      <c r="P2743" s="85"/>
      <c r="Q2743" s="85"/>
      <c r="R2743" s="85"/>
      <c r="S2743" s="85"/>
      <c r="T2743" s="86"/>
      <c r="U2743" s="32"/>
      <c r="V2743" s="32"/>
      <c r="W2743" s="32"/>
      <c r="X2743" s="32"/>
      <c r="Y2743" s="32"/>
      <c r="Z2743" s="32"/>
      <c r="AA2743" s="32"/>
      <c r="AB2743" s="32"/>
      <c r="AC2743" s="32"/>
      <c r="AD2743" s="32"/>
      <c r="AE2743" s="32"/>
      <c r="AT2743" s="11" t="s">
        <v>117</v>
      </c>
      <c r="AU2743" s="11" t="s">
        <v>76</v>
      </c>
    </row>
    <row r="2744" s="2" customFormat="1" ht="16.5" customHeight="1">
      <c r="A2744" s="32"/>
      <c r="B2744" s="33"/>
      <c r="C2744" s="196" t="s">
        <v>4714</v>
      </c>
      <c r="D2744" s="196" t="s">
        <v>108</v>
      </c>
      <c r="E2744" s="197" t="s">
        <v>4715</v>
      </c>
      <c r="F2744" s="198" t="s">
        <v>4716</v>
      </c>
      <c r="G2744" s="199" t="s">
        <v>121</v>
      </c>
      <c r="H2744" s="200">
        <v>100</v>
      </c>
      <c r="I2744" s="201"/>
      <c r="J2744" s="202">
        <f>ROUND(I2744*H2744,2)</f>
        <v>0</v>
      </c>
      <c r="K2744" s="203"/>
      <c r="L2744" s="38"/>
      <c r="M2744" s="204" t="s">
        <v>1</v>
      </c>
      <c r="N2744" s="205" t="s">
        <v>41</v>
      </c>
      <c r="O2744" s="85"/>
      <c r="P2744" s="206">
        <f>O2744*H2744</f>
        <v>0</v>
      </c>
      <c r="Q2744" s="206">
        <v>0</v>
      </c>
      <c r="R2744" s="206">
        <f>Q2744*H2744</f>
        <v>0</v>
      </c>
      <c r="S2744" s="206">
        <v>0</v>
      </c>
      <c r="T2744" s="207">
        <f>S2744*H2744</f>
        <v>0</v>
      </c>
      <c r="U2744" s="32"/>
      <c r="V2744" s="32"/>
      <c r="W2744" s="32"/>
      <c r="X2744" s="32"/>
      <c r="Y2744" s="32"/>
      <c r="Z2744" s="32"/>
      <c r="AA2744" s="32"/>
      <c r="AB2744" s="32"/>
      <c r="AC2744" s="32"/>
      <c r="AD2744" s="32"/>
      <c r="AE2744" s="32"/>
      <c r="AR2744" s="208" t="s">
        <v>112</v>
      </c>
      <c r="AT2744" s="208" t="s">
        <v>108</v>
      </c>
      <c r="AU2744" s="208" t="s">
        <v>76</v>
      </c>
      <c r="AY2744" s="11" t="s">
        <v>113</v>
      </c>
      <c r="BE2744" s="209">
        <f>IF(N2744="základní",J2744,0)</f>
        <v>0</v>
      </c>
      <c r="BF2744" s="209">
        <f>IF(N2744="snížená",J2744,0)</f>
        <v>0</v>
      </c>
      <c r="BG2744" s="209">
        <f>IF(N2744="zákl. přenesená",J2744,0)</f>
        <v>0</v>
      </c>
      <c r="BH2744" s="209">
        <f>IF(N2744="sníž. přenesená",J2744,0)</f>
        <v>0</v>
      </c>
      <c r="BI2744" s="209">
        <f>IF(N2744="nulová",J2744,0)</f>
        <v>0</v>
      </c>
      <c r="BJ2744" s="11" t="s">
        <v>84</v>
      </c>
      <c r="BK2744" s="209">
        <f>ROUND(I2744*H2744,2)</f>
        <v>0</v>
      </c>
      <c r="BL2744" s="11" t="s">
        <v>112</v>
      </c>
      <c r="BM2744" s="208" t="s">
        <v>4717</v>
      </c>
    </row>
    <row r="2745" s="2" customFormat="1">
      <c r="A2745" s="32"/>
      <c r="B2745" s="33"/>
      <c r="C2745" s="34"/>
      <c r="D2745" s="210" t="s">
        <v>115</v>
      </c>
      <c r="E2745" s="34"/>
      <c r="F2745" s="211" t="s">
        <v>4718</v>
      </c>
      <c r="G2745" s="34"/>
      <c r="H2745" s="34"/>
      <c r="I2745" s="134"/>
      <c r="J2745" s="34"/>
      <c r="K2745" s="34"/>
      <c r="L2745" s="38"/>
      <c r="M2745" s="212"/>
      <c r="N2745" s="213"/>
      <c r="O2745" s="85"/>
      <c r="P2745" s="85"/>
      <c r="Q2745" s="85"/>
      <c r="R2745" s="85"/>
      <c r="S2745" s="85"/>
      <c r="T2745" s="86"/>
      <c r="U2745" s="32"/>
      <c r="V2745" s="32"/>
      <c r="W2745" s="32"/>
      <c r="X2745" s="32"/>
      <c r="Y2745" s="32"/>
      <c r="Z2745" s="32"/>
      <c r="AA2745" s="32"/>
      <c r="AB2745" s="32"/>
      <c r="AC2745" s="32"/>
      <c r="AD2745" s="32"/>
      <c r="AE2745" s="32"/>
      <c r="AT2745" s="11" t="s">
        <v>115</v>
      </c>
      <c r="AU2745" s="11" t="s">
        <v>76</v>
      </c>
    </row>
    <row r="2746" s="2" customFormat="1">
      <c r="A2746" s="32"/>
      <c r="B2746" s="33"/>
      <c r="C2746" s="34"/>
      <c r="D2746" s="210" t="s">
        <v>117</v>
      </c>
      <c r="E2746" s="34"/>
      <c r="F2746" s="214" t="s">
        <v>4719</v>
      </c>
      <c r="G2746" s="34"/>
      <c r="H2746" s="34"/>
      <c r="I2746" s="134"/>
      <c r="J2746" s="34"/>
      <c r="K2746" s="34"/>
      <c r="L2746" s="38"/>
      <c r="M2746" s="212"/>
      <c r="N2746" s="213"/>
      <c r="O2746" s="85"/>
      <c r="P2746" s="85"/>
      <c r="Q2746" s="85"/>
      <c r="R2746" s="85"/>
      <c r="S2746" s="85"/>
      <c r="T2746" s="86"/>
      <c r="U2746" s="32"/>
      <c r="V2746" s="32"/>
      <c r="W2746" s="32"/>
      <c r="X2746" s="32"/>
      <c r="Y2746" s="32"/>
      <c r="Z2746" s="32"/>
      <c r="AA2746" s="32"/>
      <c r="AB2746" s="32"/>
      <c r="AC2746" s="32"/>
      <c r="AD2746" s="32"/>
      <c r="AE2746" s="32"/>
      <c r="AT2746" s="11" t="s">
        <v>117</v>
      </c>
      <c r="AU2746" s="11" t="s">
        <v>76</v>
      </c>
    </row>
    <row r="2747" s="2" customFormat="1" ht="16.5" customHeight="1">
      <c r="A2747" s="32"/>
      <c r="B2747" s="33"/>
      <c r="C2747" s="196" t="s">
        <v>4720</v>
      </c>
      <c r="D2747" s="196" t="s">
        <v>108</v>
      </c>
      <c r="E2747" s="197" t="s">
        <v>4721</v>
      </c>
      <c r="F2747" s="198" t="s">
        <v>4722</v>
      </c>
      <c r="G2747" s="199" t="s">
        <v>121</v>
      </c>
      <c r="H2747" s="200">
        <v>10</v>
      </c>
      <c r="I2747" s="201"/>
      <c r="J2747" s="202">
        <f>ROUND(I2747*H2747,2)</f>
        <v>0</v>
      </c>
      <c r="K2747" s="203"/>
      <c r="L2747" s="38"/>
      <c r="M2747" s="204" t="s">
        <v>1</v>
      </c>
      <c r="N2747" s="205" t="s">
        <v>41</v>
      </c>
      <c r="O2747" s="85"/>
      <c r="P2747" s="206">
        <f>O2747*H2747</f>
        <v>0</v>
      </c>
      <c r="Q2747" s="206">
        <v>0</v>
      </c>
      <c r="R2747" s="206">
        <f>Q2747*H2747</f>
        <v>0</v>
      </c>
      <c r="S2747" s="206">
        <v>0</v>
      </c>
      <c r="T2747" s="207">
        <f>S2747*H2747</f>
        <v>0</v>
      </c>
      <c r="U2747" s="32"/>
      <c r="V2747" s="32"/>
      <c r="W2747" s="32"/>
      <c r="X2747" s="32"/>
      <c r="Y2747" s="32"/>
      <c r="Z2747" s="32"/>
      <c r="AA2747" s="32"/>
      <c r="AB2747" s="32"/>
      <c r="AC2747" s="32"/>
      <c r="AD2747" s="32"/>
      <c r="AE2747" s="32"/>
      <c r="AR2747" s="208" t="s">
        <v>112</v>
      </c>
      <c r="AT2747" s="208" t="s">
        <v>108</v>
      </c>
      <c r="AU2747" s="208" t="s">
        <v>76</v>
      </c>
      <c r="AY2747" s="11" t="s">
        <v>113</v>
      </c>
      <c r="BE2747" s="209">
        <f>IF(N2747="základní",J2747,0)</f>
        <v>0</v>
      </c>
      <c r="BF2747" s="209">
        <f>IF(N2747="snížená",J2747,0)</f>
        <v>0</v>
      </c>
      <c r="BG2747" s="209">
        <f>IF(N2747="zákl. přenesená",J2747,0)</f>
        <v>0</v>
      </c>
      <c r="BH2747" s="209">
        <f>IF(N2747="sníž. přenesená",J2747,0)</f>
        <v>0</v>
      </c>
      <c r="BI2747" s="209">
        <f>IF(N2747="nulová",J2747,0)</f>
        <v>0</v>
      </c>
      <c r="BJ2747" s="11" t="s">
        <v>84</v>
      </c>
      <c r="BK2747" s="209">
        <f>ROUND(I2747*H2747,2)</f>
        <v>0</v>
      </c>
      <c r="BL2747" s="11" t="s">
        <v>112</v>
      </c>
      <c r="BM2747" s="208" t="s">
        <v>4723</v>
      </c>
    </row>
    <row r="2748" s="2" customFormat="1">
      <c r="A2748" s="32"/>
      <c r="B2748" s="33"/>
      <c r="C2748" s="34"/>
      <c r="D2748" s="210" t="s">
        <v>115</v>
      </c>
      <c r="E2748" s="34"/>
      <c r="F2748" s="211" t="s">
        <v>4724</v>
      </c>
      <c r="G2748" s="34"/>
      <c r="H2748" s="34"/>
      <c r="I2748" s="134"/>
      <c r="J2748" s="34"/>
      <c r="K2748" s="34"/>
      <c r="L2748" s="38"/>
      <c r="M2748" s="212"/>
      <c r="N2748" s="213"/>
      <c r="O2748" s="85"/>
      <c r="P2748" s="85"/>
      <c r="Q2748" s="85"/>
      <c r="R2748" s="85"/>
      <c r="S2748" s="85"/>
      <c r="T2748" s="86"/>
      <c r="U2748" s="32"/>
      <c r="V2748" s="32"/>
      <c r="W2748" s="32"/>
      <c r="X2748" s="32"/>
      <c r="Y2748" s="32"/>
      <c r="Z2748" s="32"/>
      <c r="AA2748" s="32"/>
      <c r="AB2748" s="32"/>
      <c r="AC2748" s="32"/>
      <c r="AD2748" s="32"/>
      <c r="AE2748" s="32"/>
      <c r="AT2748" s="11" t="s">
        <v>115</v>
      </c>
      <c r="AU2748" s="11" t="s">
        <v>76</v>
      </c>
    </row>
    <row r="2749" s="2" customFormat="1">
      <c r="A2749" s="32"/>
      <c r="B2749" s="33"/>
      <c r="C2749" s="34"/>
      <c r="D2749" s="210" t="s">
        <v>117</v>
      </c>
      <c r="E2749" s="34"/>
      <c r="F2749" s="214" t="s">
        <v>4719</v>
      </c>
      <c r="G2749" s="34"/>
      <c r="H2749" s="34"/>
      <c r="I2749" s="134"/>
      <c r="J2749" s="34"/>
      <c r="K2749" s="34"/>
      <c r="L2749" s="38"/>
      <c r="M2749" s="212"/>
      <c r="N2749" s="213"/>
      <c r="O2749" s="85"/>
      <c r="P2749" s="85"/>
      <c r="Q2749" s="85"/>
      <c r="R2749" s="85"/>
      <c r="S2749" s="85"/>
      <c r="T2749" s="86"/>
      <c r="U2749" s="32"/>
      <c r="V2749" s="32"/>
      <c r="W2749" s="32"/>
      <c r="X2749" s="32"/>
      <c r="Y2749" s="32"/>
      <c r="Z2749" s="32"/>
      <c r="AA2749" s="32"/>
      <c r="AB2749" s="32"/>
      <c r="AC2749" s="32"/>
      <c r="AD2749" s="32"/>
      <c r="AE2749" s="32"/>
      <c r="AT2749" s="11" t="s">
        <v>117</v>
      </c>
      <c r="AU2749" s="11" t="s">
        <v>76</v>
      </c>
    </row>
    <row r="2750" s="2" customFormat="1" ht="16.5" customHeight="1">
      <c r="A2750" s="32"/>
      <c r="B2750" s="33"/>
      <c r="C2750" s="196" t="s">
        <v>4725</v>
      </c>
      <c r="D2750" s="196" t="s">
        <v>108</v>
      </c>
      <c r="E2750" s="197" t="s">
        <v>4726</v>
      </c>
      <c r="F2750" s="198" t="s">
        <v>4727</v>
      </c>
      <c r="G2750" s="199" t="s">
        <v>571</v>
      </c>
      <c r="H2750" s="200">
        <v>500</v>
      </c>
      <c r="I2750" s="201"/>
      <c r="J2750" s="202">
        <f>ROUND(I2750*H2750,2)</f>
        <v>0</v>
      </c>
      <c r="K2750" s="203"/>
      <c r="L2750" s="38"/>
      <c r="M2750" s="204" t="s">
        <v>1</v>
      </c>
      <c r="N2750" s="205" t="s">
        <v>41</v>
      </c>
      <c r="O2750" s="85"/>
      <c r="P2750" s="206">
        <f>O2750*H2750</f>
        <v>0</v>
      </c>
      <c r="Q2750" s="206">
        <v>0</v>
      </c>
      <c r="R2750" s="206">
        <f>Q2750*H2750</f>
        <v>0</v>
      </c>
      <c r="S2750" s="206">
        <v>0</v>
      </c>
      <c r="T2750" s="207">
        <f>S2750*H2750</f>
        <v>0</v>
      </c>
      <c r="U2750" s="32"/>
      <c r="V2750" s="32"/>
      <c r="W2750" s="32"/>
      <c r="X2750" s="32"/>
      <c r="Y2750" s="32"/>
      <c r="Z2750" s="32"/>
      <c r="AA2750" s="32"/>
      <c r="AB2750" s="32"/>
      <c r="AC2750" s="32"/>
      <c r="AD2750" s="32"/>
      <c r="AE2750" s="32"/>
      <c r="AR2750" s="208" t="s">
        <v>112</v>
      </c>
      <c r="AT2750" s="208" t="s">
        <v>108</v>
      </c>
      <c r="AU2750" s="208" t="s">
        <v>76</v>
      </c>
      <c r="AY2750" s="11" t="s">
        <v>113</v>
      </c>
      <c r="BE2750" s="209">
        <f>IF(N2750="základní",J2750,0)</f>
        <v>0</v>
      </c>
      <c r="BF2750" s="209">
        <f>IF(N2750="snížená",J2750,0)</f>
        <v>0</v>
      </c>
      <c r="BG2750" s="209">
        <f>IF(N2750="zákl. přenesená",J2750,0)</f>
        <v>0</v>
      </c>
      <c r="BH2750" s="209">
        <f>IF(N2750="sníž. přenesená",J2750,0)</f>
        <v>0</v>
      </c>
      <c r="BI2750" s="209">
        <f>IF(N2750="nulová",J2750,0)</f>
        <v>0</v>
      </c>
      <c r="BJ2750" s="11" t="s">
        <v>84</v>
      </c>
      <c r="BK2750" s="209">
        <f>ROUND(I2750*H2750,2)</f>
        <v>0</v>
      </c>
      <c r="BL2750" s="11" t="s">
        <v>112</v>
      </c>
      <c r="BM2750" s="208" t="s">
        <v>4728</v>
      </c>
    </row>
    <row r="2751" s="2" customFormat="1">
      <c r="A2751" s="32"/>
      <c r="B2751" s="33"/>
      <c r="C2751" s="34"/>
      <c r="D2751" s="210" t="s">
        <v>115</v>
      </c>
      <c r="E2751" s="34"/>
      <c r="F2751" s="211" t="s">
        <v>4729</v>
      </c>
      <c r="G2751" s="34"/>
      <c r="H2751" s="34"/>
      <c r="I2751" s="134"/>
      <c r="J2751" s="34"/>
      <c r="K2751" s="34"/>
      <c r="L2751" s="38"/>
      <c r="M2751" s="212"/>
      <c r="N2751" s="213"/>
      <c r="O2751" s="85"/>
      <c r="P2751" s="85"/>
      <c r="Q2751" s="85"/>
      <c r="R2751" s="85"/>
      <c r="S2751" s="85"/>
      <c r="T2751" s="86"/>
      <c r="U2751" s="32"/>
      <c r="V2751" s="32"/>
      <c r="W2751" s="32"/>
      <c r="X2751" s="32"/>
      <c r="Y2751" s="32"/>
      <c r="Z2751" s="32"/>
      <c r="AA2751" s="32"/>
      <c r="AB2751" s="32"/>
      <c r="AC2751" s="32"/>
      <c r="AD2751" s="32"/>
      <c r="AE2751" s="32"/>
      <c r="AT2751" s="11" t="s">
        <v>115</v>
      </c>
      <c r="AU2751" s="11" t="s">
        <v>76</v>
      </c>
    </row>
    <row r="2752" s="2" customFormat="1">
      <c r="A2752" s="32"/>
      <c r="B2752" s="33"/>
      <c r="C2752" s="34"/>
      <c r="D2752" s="210" t="s">
        <v>117</v>
      </c>
      <c r="E2752" s="34"/>
      <c r="F2752" s="214" t="s">
        <v>4730</v>
      </c>
      <c r="G2752" s="34"/>
      <c r="H2752" s="34"/>
      <c r="I2752" s="134"/>
      <c r="J2752" s="34"/>
      <c r="K2752" s="34"/>
      <c r="L2752" s="38"/>
      <c r="M2752" s="212"/>
      <c r="N2752" s="213"/>
      <c r="O2752" s="85"/>
      <c r="P2752" s="85"/>
      <c r="Q2752" s="85"/>
      <c r="R2752" s="85"/>
      <c r="S2752" s="85"/>
      <c r="T2752" s="86"/>
      <c r="U2752" s="32"/>
      <c r="V2752" s="32"/>
      <c r="W2752" s="32"/>
      <c r="X2752" s="32"/>
      <c r="Y2752" s="32"/>
      <c r="Z2752" s="32"/>
      <c r="AA2752" s="32"/>
      <c r="AB2752" s="32"/>
      <c r="AC2752" s="32"/>
      <c r="AD2752" s="32"/>
      <c r="AE2752" s="32"/>
      <c r="AT2752" s="11" t="s">
        <v>117</v>
      </c>
      <c r="AU2752" s="11" t="s">
        <v>76</v>
      </c>
    </row>
    <row r="2753" s="2" customFormat="1" ht="16.5" customHeight="1">
      <c r="A2753" s="32"/>
      <c r="B2753" s="33"/>
      <c r="C2753" s="196" t="s">
        <v>4731</v>
      </c>
      <c r="D2753" s="196" t="s">
        <v>108</v>
      </c>
      <c r="E2753" s="197" t="s">
        <v>4732</v>
      </c>
      <c r="F2753" s="198" t="s">
        <v>4733</v>
      </c>
      <c r="G2753" s="199" t="s">
        <v>571</v>
      </c>
      <c r="H2753" s="200">
        <v>100</v>
      </c>
      <c r="I2753" s="201"/>
      <c r="J2753" s="202">
        <f>ROUND(I2753*H2753,2)</f>
        <v>0</v>
      </c>
      <c r="K2753" s="203"/>
      <c r="L2753" s="38"/>
      <c r="M2753" s="204" t="s">
        <v>1</v>
      </c>
      <c r="N2753" s="205" t="s">
        <v>41</v>
      </c>
      <c r="O2753" s="85"/>
      <c r="P2753" s="206">
        <f>O2753*H2753</f>
        <v>0</v>
      </c>
      <c r="Q2753" s="206">
        <v>0</v>
      </c>
      <c r="R2753" s="206">
        <f>Q2753*H2753</f>
        <v>0</v>
      </c>
      <c r="S2753" s="206">
        <v>0</v>
      </c>
      <c r="T2753" s="207">
        <f>S2753*H2753</f>
        <v>0</v>
      </c>
      <c r="U2753" s="32"/>
      <c r="V2753" s="32"/>
      <c r="W2753" s="32"/>
      <c r="X2753" s="32"/>
      <c r="Y2753" s="32"/>
      <c r="Z2753" s="32"/>
      <c r="AA2753" s="32"/>
      <c r="AB2753" s="32"/>
      <c r="AC2753" s="32"/>
      <c r="AD2753" s="32"/>
      <c r="AE2753" s="32"/>
      <c r="AR2753" s="208" t="s">
        <v>112</v>
      </c>
      <c r="AT2753" s="208" t="s">
        <v>108</v>
      </c>
      <c r="AU2753" s="208" t="s">
        <v>76</v>
      </c>
      <c r="AY2753" s="11" t="s">
        <v>113</v>
      </c>
      <c r="BE2753" s="209">
        <f>IF(N2753="základní",J2753,0)</f>
        <v>0</v>
      </c>
      <c r="BF2753" s="209">
        <f>IF(N2753="snížená",J2753,0)</f>
        <v>0</v>
      </c>
      <c r="BG2753" s="209">
        <f>IF(N2753="zákl. přenesená",J2753,0)</f>
        <v>0</v>
      </c>
      <c r="BH2753" s="209">
        <f>IF(N2753="sníž. přenesená",J2753,0)</f>
        <v>0</v>
      </c>
      <c r="BI2753" s="209">
        <f>IF(N2753="nulová",J2753,0)</f>
        <v>0</v>
      </c>
      <c r="BJ2753" s="11" t="s">
        <v>84</v>
      </c>
      <c r="BK2753" s="209">
        <f>ROUND(I2753*H2753,2)</f>
        <v>0</v>
      </c>
      <c r="BL2753" s="11" t="s">
        <v>112</v>
      </c>
      <c r="BM2753" s="208" t="s">
        <v>4734</v>
      </c>
    </row>
    <row r="2754" s="2" customFormat="1">
      <c r="A2754" s="32"/>
      <c r="B2754" s="33"/>
      <c r="C2754" s="34"/>
      <c r="D2754" s="210" t="s">
        <v>115</v>
      </c>
      <c r="E2754" s="34"/>
      <c r="F2754" s="211" t="s">
        <v>4735</v>
      </c>
      <c r="G2754" s="34"/>
      <c r="H2754" s="34"/>
      <c r="I2754" s="134"/>
      <c r="J2754" s="34"/>
      <c r="K2754" s="34"/>
      <c r="L2754" s="38"/>
      <c r="M2754" s="212"/>
      <c r="N2754" s="213"/>
      <c r="O2754" s="85"/>
      <c r="P2754" s="85"/>
      <c r="Q2754" s="85"/>
      <c r="R2754" s="85"/>
      <c r="S2754" s="85"/>
      <c r="T2754" s="86"/>
      <c r="U2754" s="32"/>
      <c r="V2754" s="32"/>
      <c r="W2754" s="32"/>
      <c r="X2754" s="32"/>
      <c r="Y2754" s="32"/>
      <c r="Z2754" s="32"/>
      <c r="AA2754" s="32"/>
      <c r="AB2754" s="32"/>
      <c r="AC2754" s="32"/>
      <c r="AD2754" s="32"/>
      <c r="AE2754" s="32"/>
      <c r="AT2754" s="11" t="s">
        <v>115</v>
      </c>
      <c r="AU2754" s="11" t="s">
        <v>76</v>
      </c>
    </row>
    <row r="2755" s="2" customFormat="1">
      <c r="A2755" s="32"/>
      <c r="B2755" s="33"/>
      <c r="C2755" s="34"/>
      <c r="D2755" s="210" t="s">
        <v>117</v>
      </c>
      <c r="E2755" s="34"/>
      <c r="F2755" s="214" t="s">
        <v>4730</v>
      </c>
      <c r="G2755" s="34"/>
      <c r="H2755" s="34"/>
      <c r="I2755" s="134"/>
      <c r="J2755" s="34"/>
      <c r="K2755" s="34"/>
      <c r="L2755" s="38"/>
      <c r="M2755" s="212"/>
      <c r="N2755" s="213"/>
      <c r="O2755" s="85"/>
      <c r="P2755" s="85"/>
      <c r="Q2755" s="85"/>
      <c r="R2755" s="85"/>
      <c r="S2755" s="85"/>
      <c r="T2755" s="86"/>
      <c r="U2755" s="32"/>
      <c r="V2755" s="32"/>
      <c r="W2755" s="32"/>
      <c r="X2755" s="32"/>
      <c r="Y2755" s="32"/>
      <c r="Z2755" s="32"/>
      <c r="AA2755" s="32"/>
      <c r="AB2755" s="32"/>
      <c r="AC2755" s="32"/>
      <c r="AD2755" s="32"/>
      <c r="AE2755" s="32"/>
      <c r="AT2755" s="11" t="s">
        <v>117</v>
      </c>
      <c r="AU2755" s="11" t="s">
        <v>76</v>
      </c>
    </row>
    <row r="2756" s="2" customFormat="1" ht="16.5" customHeight="1">
      <c r="A2756" s="32"/>
      <c r="B2756" s="33"/>
      <c r="C2756" s="196" t="s">
        <v>4736</v>
      </c>
      <c r="D2756" s="196" t="s">
        <v>108</v>
      </c>
      <c r="E2756" s="197" t="s">
        <v>4737</v>
      </c>
      <c r="F2756" s="198" t="s">
        <v>4738</v>
      </c>
      <c r="G2756" s="199" t="s">
        <v>571</v>
      </c>
      <c r="H2756" s="200">
        <v>100</v>
      </c>
      <c r="I2756" s="201"/>
      <c r="J2756" s="202">
        <f>ROUND(I2756*H2756,2)</f>
        <v>0</v>
      </c>
      <c r="K2756" s="203"/>
      <c r="L2756" s="38"/>
      <c r="M2756" s="204" t="s">
        <v>1</v>
      </c>
      <c r="N2756" s="205" t="s">
        <v>41</v>
      </c>
      <c r="O2756" s="85"/>
      <c r="P2756" s="206">
        <f>O2756*H2756</f>
        <v>0</v>
      </c>
      <c r="Q2756" s="206">
        <v>0</v>
      </c>
      <c r="R2756" s="206">
        <f>Q2756*H2756</f>
        <v>0</v>
      </c>
      <c r="S2756" s="206">
        <v>0</v>
      </c>
      <c r="T2756" s="207">
        <f>S2756*H2756</f>
        <v>0</v>
      </c>
      <c r="U2756" s="32"/>
      <c r="V2756" s="32"/>
      <c r="W2756" s="32"/>
      <c r="X2756" s="32"/>
      <c r="Y2756" s="32"/>
      <c r="Z2756" s="32"/>
      <c r="AA2756" s="32"/>
      <c r="AB2756" s="32"/>
      <c r="AC2756" s="32"/>
      <c r="AD2756" s="32"/>
      <c r="AE2756" s="32"/>
      <c r="AR2756" s="208" t="s">
        <v>112</v>
      </c>
      <c r="AT2756" s="208" t="s">
        <v>108</v>
      </c>
      <c r="AU2756" s="208" t="s">
        <v>76</v>
      </c>
      <c r="AY2756" s="11" t="s">
        <v>113</v>
      </c>
      <c r="BE2756" s="209">
        <f>IF(N2756="základní",J2756,0)</f>
        <v>0</v>
      </c>
      <c r="BF2756" s="209">
        <f>IF(N2756="snížená",J2756,0)</f>
        <v>0</v>
      </c>
      <c r="BG2756" s="209">
        <f>IF(N2756="zákl. přenesená",J2756,0)</f>
        <v>0</v>
      </c>
      <c r="BH2756" s="209">
        <f>IF(N2756="sníž. přenesená",J2756,0)</f>
        <v>0</v>
      </c>
      <c r="BI2756" s="209">
        <f>IF(N2756="nulová",J2756,0)</f>
        <v>0</v>
      </c>
      <c r="BJ2756" s="11" t="s">
        <v>84</v>
      </c>
      <c r="BK2756" s="209">
        <f>ROUND(I2756*H2756,2)</f>
        <v>0</v>
      </c>
      <c r="BL2756" s="11" t="s">
        <v>112</v>
      </c>
      <c r="BM2756" s="208" t="s">
        <v>4739</v>
      </c>
    </row>
    <row r="2757" s="2" customFormat="1">
      <c r="A2757" s="32"/>
      <c r="B2757" s="33"/>
      <c r="C2757" s="34"/>
      <c r="D2757" s="210" t="s">
        <v>115</v>
      </c>
      <c r="E2757" s="34"/>
      <c r="F2757" s="211" t="s">
        <v>4740</v>
      </c>
      <c r="G2757" s="34"/>
      <c r="H2757" s="34"/>
      <c r="I2757" s="134"/>
      <c r="J2757" s="34"/>
      <c r="K2757" s="34"/>
      <c r="L2757" s="38"/>
      <c r="M2757" s="212"/>
      <c r="N2757" s="213"/>
      <c r="O2757" s="85"/>
      <c r="P2757" s="85"/>
      <c r="Q2757" s="85"/>
      <c r="R2757" s="85"/>
      <c r="S2757" s="85"/>
      <c r="T2757" s="86"/>
      <c r="U2757" s="32"/>
      <c r="V2757" s="32"/>
      <c r="W2757" s="32"/>
      <c r="X2757" s="32"/>
      <c r="Y2757" s="32"/>
      <c r="Z2757" s="32"/>
      <c r="AA2757" s="32"/>
      <c r="AB2757" s="32"/>
      <c r="AC2757" s="32"/>
      <c r="AD2757" s="32"/>
      <c r="AE2757" s="32"/>
      <c r="AT2757" s="11" t="s">
        <v>115</v>
      </c>
      <c r="AU2757" s="11" t="s">
        <v>76</v>
      </c>
    </row>
    <row r="2758" s="2" customFormat="1">
      <c r="A2758" s="32"/>
      <c r="B2758" s="33"/>
      <c r="C2758" s="34"/>
      <c r="D2758" s="210" t="s">
        <v>117</v>
      </c>
      <c r="E2758" s="34"/>
      <c r="F2758" s="214" t="s">
        <v>4730</v>
      </c>
      <c r="G2758" s="34"/>
      <c r="H2758" s="34"/>
      <c r="I2758" s="134"/>
      <c r="J2758" s="34"/>
      <c r="K2758" s="34"/>
      <c r="L2758" s="38"/>
      <c r="M2758" s="212"/>
      <c r="N2758" s="213"/>
      <c r="O2758" s="85"/>
      <c r="P2758" s="85"/>
      <c r="Q2758" s="85"/>
      <c r="R2758" s="85"/>
      <c r="S2758" s="85"/>
      <c r="T2758" s="86"/>
      <c r="U2758" s="32"/>
      <c r="V2758" s="32"/>
      <c r="W2758" s="32"/>
      <c r="X2758" s="32"/>
      <c r="Y2758" s="32"/>
      <c r="Z2758" s="32"/>
      <c r="AA2758" s="32"/>
      <c r="AB2758" s="32"/>
      <c r="AC2758" s="32"/>
      <c r="AD2758" s="32"/>
      <c r="AE2758" s="32"/>
      <c r="AT2758" s="11" t="s">
        <v>117</v>
      </c>
      <c r="AU2758" s="11" t="s">
        <v>76</v>
      </c>
    </row>
    <row r="2759" s="2" customFormat="1" ht="16.5" customHeight="1">
      <c r="A2759" s="32"/>
      <c r="B2759" s="33"/>
      <c r="C2759" s="196" t="s">
        <v>4741</v>
      </c>
      <c r="D2759" s="196" t="s">
        <v>108</v>
      </c>
      <c r="E2759" s="197" t="s">
        <v>4742</v>
      </c>
      <c r="F2759" s="198" t="s">
        <v>4743</v>
      </c>
      <c r="G2759" s="199" t="s">
        <v>571</v>
      </c>
      <c r="H2759" s="200">
        <v>100</v>
      </c>
      <c r="I2759" s="201"/>
      <c r="J2759" s="202">
        <f>ROUND(I2759*H2759,2)</f>
        <v>0</v>
      </c>
      <c r="K2759" s="203"/>
      <c r="L2759" s="38"/>
      <c r="M2759" s="204" t="s">
        <v>1</v>
      </c>
      <c r="N2759" s="205" t="s">
        <v>41</v>
      </c>
      <c r="O2759" s="85"/>
      <c r="P2759" s="206">
        <f>O2759*H2759</f>
        <v>0</v>
      </c>
      <c r="Q2759" s="206">
        <v>0</v>
      </c>
      <c r="R2759" s="206">
        <f>Q2759*H2759</f>
        <v>0</v>
      </c>
      <c r="S2759" s="206">
        <v>0</v>
      </c>
      <c r="T2759" s="207">
        <f>S2759*H2759</f>
        <v>0</v>
      </c>
      <c r="U2759" s="32"/>
      <c r="V2759" s="32"/>
      <c r="W2759" s="32"/>
      <c r="X2759" s="32"/>
      <c r="Y2759" s="32"/>
      <c r="Z2759" s="32"/>
      <c r="AA2759" s="32"/>
      <c r="AB2759" s="32"/>
      <c r="AC2759" s="32"/>
      <c r="AD2759" s="32"/>
      <c r="AE2759" s="32"/>
      <c r="AR2759" s="208" t="s">
        <v>112</v>
      </c>
      <c r="AT2759" s="208" t="s">
        <v>108</v>
      </c>
      <c r="AU2759" s="208" t="s">
        <v>76</v>
      </c>
      <c r="AY2759" s="11" t="s">
        <v>113</v>
      </c>
      <c r="BE2759" s="209">
        <f>IF(N2759="základní",J2759,0)</f>
        <v>0</v>
      </c>
      <c r="BF2759" s="209">
        <f>IF(N2759="snížená",J2759,0)</f>
        <v>0</v>
      </c>
      <c r="BG2759" s="209">
        <f>IF(N2759="zákl. přenesená",J2759,0)</f>
        <v>0</v>
      </c>
      <c r="BH2759" s="209">
        <f>IF(N2759="sníž. přenesená",J2759,0)</f>
        <v>0</v>
      </c>
      <c r="BI2759" s="209">
        <f>IF(N2759="nulová",J2759,0)</f>
        <v>0</v>
      </c>
      <c r="BJ2759" s="11" t="s">
        <v>84</v>
      </c>
      <c r="BK2759" s="209">
        <f>ROUND(I2759*H2759,2)</f>
        <v>0</v>
      </c>
      <c r="BL2759" s="11" t="s">
        <v>112</v>
      </c>
      <c r="BM2759" s="208" t="s">
        <v>4744</v>
      </c>
    </row>
    <row r="2760" s="2" customFormat="1">
      <c r="A2760" s="32"/>
      <c r="B2760" s="33"/>
      <c r="C2760" s="34"/>
      <c r="D2760" s="210" t="s">
        <v>115</v>
      </c>
      <c r="E2760" s="34"/>
      <c r="F2760" s="211" t="s">
        <v>4745</v>
      </c>
      <c r="G2760" s="34"/>
      <c r="H2760" s="34"/>
      <c r="I2760" s="134"/>
      <c r="J2760" s="34"/>
      <c r="K2760" s="34"/>
      <c r="L2760" s="38"/>
      <c r="M2760" s="212"/>
      <c r="N2760" s="213"/>
      <c r="O2760" s="85"/>
      <c r="P2760" s="85"/>
      <c r="Q2760" s="85"/>
      <c r="R2760" s="85"/>
      <c r="S2760" s="85"/>
      <c r="T2760" s="86"/>
      <c r="U2760" s="32"/>
      <c r="V2760" s="32"/>
      <c r="W2760" s="32"/>
      <c r="X2760" s="32"/>
      <c r="Y2760" s="32"/>
      <c r="Z2760" s="32"/>
      <c r="AA2760" s="32"/>
      <c r="AB2760" s="32"/>
      <c r="AC2760" s="32"/>
      <c r="AD2760" s="32"/>
      <c r="AE2760" s="32"/>
      <c r="AT2760" s="11" t="s">
        <v>115</v>
      </c>
      <c r="AU2760" s="11" t="s">
        <v>76</v>
      </c>
    </row>
    <row r="2761" s="2" customFormat="1">
      <c r="A2761" s="32"/>
      <c r="B2761" s="33"/>
      <c r="C2761" s="34"/>
      <c r="D2761" s="210" t="s">
        <v>117</v>
      </c>
      <c r="E2761" s="34"/>
      <c r="F2761" s="214" t="s">
        <v>4730</v>
      </c>
      <c r="G2761" s="34"/>
      <c r="H2761" s="34"/>
      <c r="I2761" s="134"/>
      <c r="J2761" s="34"/>
      <c r="K2761" s="34"/>
      <c r="L2761" s="38"/>
      <c r="M2761" s="212"/>
      <c r="N2761" s="213"/>
      <c r="O2761" s="85"/>
      <c r="P2761" s="85"/>
      <c r="Q2761" s="85"/>
      <c r="R2761" s="85"/>
      <c r="S2761" s="85"/>
      <c r="T2761" s="86"/>
      <c r="U2761" s="32"/>
      <c r="V2761" s="32"/>
      <c r="W2761" s="32"/>
      <c r="X2761" s="32"/>
      <c r="Y2761" s="32"/>
      <c r="Z2761" s="32"/>
      <c r="AA2761" s="32"/>
      <c r="AB2761" s="32"/>
      <c r="AC2761" s="32"/>
      <c r="AD2761" s="32"/>
      <c r="AE2761" s="32"/>
      <c r="AT2761" s="11" t="s">
        <v>117</v>
      </c>
      <c r="AU2761" s="11" t="s">
        <v>76</v>
      </c>
    </row>
    <row r="2762" s="2" customFormat="1" ht="16.5" customHeight="1">
      <c r="A2762" s="32"/>
      <c r="B2762" s="33"/>
      <c r="C2762" s="196" t="s">
        <v>4746</v>
      </c>
      <c r="D2762" s="196" t="s">
        <v>108</v>
      </c>
      <c r="E2762" s="197" t="s">
        <v>4747</v>
      </c>
      <c r="F2762" s="198" t="s">
        <v>4748</v>
      </c>
      <c r="G2762" s="199" t="s">
        <v>571</v>
      </c>
      <c r="H2762" s="200">
        <v>50</v>
      </c>
      <c r="I2762" s="201"/>
      <c r="J2762" s="202">
        <f>ROUND(I2762*H2762,2)</f>
        <v>0</v>
      </c>
      <c r="K2762" s="203"/>
      <c r="L2762" s="38"/>
      <c r="M2762" s="204" t="s">
        <v>1</v>
      </c>
      <c r="N2762" s="205" t="s">
        <v>41</v>
      </c>
      <c r="O2762" s="85"/>
      <c r="P2762" s="206">
        <f>O2762*H2762</f>
        <v>0</v>
      </c>
      <c r="Q2762" s="206">
        <v>0</v>
      </c>
      <c r="R2762" s="206">
        <f>Q2762*H2762</f>
        <v>0</v>
      </c>
      <c r="S2762" s="206">
        <v>0</v>
      </c>
      <c r="T2762" s="207">
        <f>S2762*H2762</f>
        <v>0</v>
      </c>
      <c r="U2762" s="32"/>
      <c r="V2762" s="32"/>
      <c r="W2762" s="32"/>
      <c r="X2762" s="32"/>
      <c r="Y2762" s="32"/>
      <c r="Z2762" s="32"/>
      <c r="AA2762" s="32"/>
      <c r="AB2762" s="32"/>
      <c r="AC2762" s="32"/>
      <c r="AD2762" s="32"/>
      <c r="AE2762" s="32"/>
      <c r="AR2762" s="208" t="s">
        <v>112</v>
      </c>
      <c r="AT2762" s="208" t="s">
        <v>108</v>
      </c>
      <c r="AU2762" s="208" t="s">
        <v>76</v>
      </c>
      <c r="AY2762" s="11" t="s">
        <v>113</v>
      </c>
      <c r="BE2762" s="209">
        <f>IF(N2762="základní",J2762,0)</f>
        <v>0</v>
      </c>
      <c r="BF2762" s="209">
        <f>IF(N2762="snížená",J2762,0)</f>
        <v>0</v>
      </c>
      <c r="BG2762" s="209">
        <f>IF(N2762="zákl. přenesená",J2762,0)</f>
        <v>0</v>
      </c>
      <c r="BH2762" s="209">
        <f>IF(N2762="sníž. přenesená",J2762,0)</f>
        <v>0</v>
      </c>
      <c r="BI2762" s="209">
        <f>IF(N2762="nulová",J2762,0)</f>
        <v>0</v>
      </c>
      <c r="BJ2762" s="11" t="s">
        <v>84</v>
      </c>
      <c r="BK2762" s="209">
        <f>ROUND(I2762*H2762,2)</f>
        <v>0</v>
      </c>
      <c r="BL2762" s="11" t="s">
        <v>112</v>
      </c>
      <c r="BM2762" s="208" t="s">
        <v>4749</v>
      </c>
    </row>
    <row r="2763" s="2" customFormat="1">
      <c r="A2763" s="32"/>
      <c r="B2763" s="33"/>
      <c r="C2763" s="34"/>
      <c r="D2763" s="210" t="s">
        <v>115</v>
      </c>
      <c r="E2763" s="34"/>
      <c r="F2763" s="211" t="s">
        <v>4750</v>
      </c>
      <c r="G2763" s="34"/>
      <c r="H2763" s="34"/>
      <c r="I2763" s="134"/>
      <c r="J2763" s="34"/>
      <c r="K2763" s="34"/>
      <c r="L2763" s="38"/>
      <c r="M2763" s="212"/>
      <c r="N2763" s="213"/>
      <c r="O2763" s="85"/>
      <c r="P2763" s="85"/>
      <c r="Q2763" s="85"/>
      <c r="R2763" s="85"/>
      <c r="S2763" s="85"/>
      <c r="T2763" s="86"/>
      <c r="U2763" s="32"/>
      <c r="V2763" s="32"/>
      <c r="W2763" s="32"/>
      <c r="X2763" s="32"/>
      <c r="Y2763" s="32"/>
      <c r="Z2763" s="32"/>
      <c r="AA2763" s="32"/>
      <c r="AB2763" s="32"/>
      <c r="AC2763" s="32"/>
      <c r="AD2763" s="32"/>
      <c r="AE2763" s="32"/>
      <c r="AT2763" s="11" t="s">
        <v>115</v>
      </c>
      <c r="AU2763" s="11" t="s">
        <v>76</v>
      </c>
    </row>
    <row r="2764" s="2" customFormat="1">
      <c r="A2764" s="32"/>
      <c r="B2764" s="33"/>
      <c r="C2764" s="34"/>
      <c r="D2764" s="210" t="s">
        <v>117</v>
      </c>
      <c r="E2764" s="34"/>
      <c r="F2764" s="214" t="s">
        <v>4730</v>
      </c>
      <c r="G2764" s="34"/>
      <c r="H2764" s="34"/>
      <c r="I2764" s="134"/>
      <c r="J2764" s="34"/>
      <c r="K2764" s="34"/>
      <c r="L2764" s="38"/>
      <c r="M2764" s="212"/>
      <c r="N2764" s="213"/>
      <c r="O2764" s="85"/>
      <c r="P2764" s="85"/>
      <c r="Q2764" s="85"/>
      <c r="R2764" s="85"/>
      <c r="S2764" s="85"/>
      <c r="T2764" s="86"/>
      <c r="U2764" s="32"/>
      <c r="V2764" s="32"/>
      <c r="W2764" s="32"/>
      <c r="X2764" s="32"/>
      <c r="Y2764" s="32"/>
      <c r="Z2764" s="32"/>
      <c r="AA2764" s="32"/>
      <c r="AB2764" s="32"/>
      <c r="AC2764" s="32"/>
      <c r="AD2764" s="32"/>
      <c r="AE2764" s="32"/>
      <c r="AT2764" s="11" t="s">
        <v>117</v>
      </c>
      <c r="AU2764" s="11" t="s">
        <v>76</v>
      </c>
    </row>
    <row r="2765" s="2" customFormat="1" ht="16.5" customHeight="1">
      <c r="A2765" s="32"/>
      <c r="B2765" s="33"/>
      <c r="C2765" s="196" t="s">
        <v>4751</v>
      </c>
      <c r="D2765" s="196" t="s">
        <v>108</v>
      </c>
      <c r="E2765" s="197" t="s">
        <v>4752</v>
      </c>
      <c r="F2765" s="198" t="s">
        <v>4753</v>
      </c>
      <c r="G2765" s="199" t="s">
        <v>571</v>
      </c>
      <c r="H2765" s="200">
        <v>10</v>
      </c>
      <c r="I2765" s="201"/>
      <c r="J2765" s="202">
        <f>ROUND(I2765*H2765,2)</f>
        <v>0</v>
      </c>
      <c r="K2765" s="203"/>
      <c r="L2765" s="38"/>
      <c r="M2765" s="204" t="s">
        <v>1</v>
      </c>
      <c r="N2765" s="205" t="s">
        <v>41</v>
      </c>
      <c r="O2765" s="85"/>
      <c r="P2765" s="206">
        <f>O2765*H2765</f>
        <v>0</v>
      </c>
      <c r="Q2765" s="206">
        <v>0</v>
      </c>
      <c r="R2765" s="206">
        <f>Q2765*H2765</f>
        <v>0</v>
      </c>
      <c r="S2765" s="206">
        <v>0</v>
      </c>
      <c r="T2765" s="207">
        <f>S2765*H2765</f>
        <v>0</v>
      </c>
      <c r="U2765" s="32"/>
      <c r="V2765" s="32"/>
      <c r="W2765" s="32"/>
      <c r="X2765" s="32"/>
      <c r="Y2765" s="32"/>
      <c r="Z2765" s="32"/>
      <c r="AA2765" s="32"/>
      <c r="AB2765" s="32"/>
      <c r="AC2765" s="32"/>
      <c r="AD2765" s="32"/>
      <c r="AE2765" s="32"/>
      <c r="AR2765" s="208" t="s">
        <v>112</v>
      </c>
      <c r="AT2765" s="208" t="s">
        <v>108</v>
      </c>
      <c r="AU2765" s="208" t="s">
        <v>76</v>
      </c>
      <c r="AY2765" s="11" t="s">
        <v>113</v>
      </c>
      <c r="BE2765" s="209">
        <f>IF(N2765="základní",J2765,0)</f>
        <v>0</v>
      </c>
      <c r="BF2765" s="209">
        <f>IF(N2765="snížená",J2765,0)</f>
        <v>0</v>
      </c>
      <c r="BG2765" s="209">
        <f>IF(N2765="zákl. přenesená",J2765,0)</f>
        <v>0</v>
      </c>
      <c r="BH2765" s="209">
        <f>IF(N2765="sníž. přenesená",J2765,0)</f>
        <v>0</v>
      </c>
      <c r="BI2765" s="209">
        <f>IF(N2765="nulová",J2765,0)</f>
        <v>0</v>
      </c>
      <c r="BJ2765" s="11" t="s">
        <v>84</v>
      </c>
      <c r="BK2765" s="209">
        <f>ROUND(I2765*H2765,2)</f>
        <v>0</v>
      </c>
      <c r="BL2765" s="11" t="s">
        <v>112</v>
      </c>
      <c r="BM2765" s="208" t="s">
        <v>4754</v>
      </c>
    </row>
    <row r="2766" s="2" customFormat="1">
      <c r="A2766" s="32"/>
      <c r="B2766" s="33"/>
      <c r="C2766" s="34"/>
      <c r="D2766" s="210" t="s">
        <v>115</v>
      </c>
      <c r="E2766" s="34"/>
      <c r="F2766" s="211" t="s">
        <v>4755</v>
      </c>
      <c r="G2766" s="34"/>
      <c r="H2766" s="34"/>
      <c r="I2766" s="134"/>
      <c r="J2766" s="34"/>
      <c r="K2766" s="34"/>
      <c r="L2766" s="38"/>
      <c r="M2766" s="212"/>
      <c r="N2766" s="213"/>
      <c r="O2766" s="85"/>
      <c r="P2766" s="85"/>
      <c r="Q2766" s="85"/>
      <c r="R2766" s="85"/>
      <c r="S2766" s="85"/>
      <c r="T2766" s="86"/>
      <c r="U2766" s="32"/>
      <c r="V2766" s="32"/>
      <c r="W2766" s="32"/>
      <c r="X2766" s="32"/>
      <c r="Y2766" s="32"/>
      <c r="Z2766" s="32"/>
      <c r="AA2766" s="32"/>
      <c r="AB2766" s="32"/>
      <c r="AC2766" s="32"/>
      <c r="AD2766" s="32"/>
      <c r="AE2766" s="32"/>
      <c r="AT2766" s="11" t="s">
        <v>115</v>
      </c>
      <c r="AU2766" s="11" t="s">
        <v>76</v>
      </c>
    </row>
    <row r="2767" s="2" customFormat="1">
      <c r="A2767" s="32"/>
      <c r="B2767" s="33"/>
      <c r="C2767" s="34"/>
      <c r="D2767" s="210" t="s">
        <v>117</v>
      </c>
      <c r="E2767" s="34"/>
      <c r="F2767" s="214" t="s">
        <v>4730</v>
      </c>
      <c r="G2767" s="34"/>
      <c r="H2767" s="34"/>
      <c r="I2767" s="134"/>
      <c r="J2767" s="34"/>
      <c r="K2767" s="34"/>
      <c r="L2767" s="38"/>
      <c r="M2767" s="212"/>
      <c r="N2767" s="213"/>
      <c r="O2767" s="85"/>
      <c r="P2767" s="85"/>
      <c r="Q2767" s="85"/>
      <c r="R2767" s="85"/>
      <c r="S2767" s="85"/>
      <c r="T2767" s="86"/>
      <c r="U2767" s="32"/>
      <c r="V2767" s="32"/>
      <c r="W2767" s="32"/>
      <c r="X2767" s="32"/>
      <c r="Y2767" s="32"/>
      <c r="Z2767" s="32"/>
      <c r="AA2767" s="32"/>
      <c r="AB2767" s="32"/>
      <c r="AC2767" s="32"/>
      <c r="AD2767" s="32"/>
      <c r="AE2767" s="32"/>
      <c r="AT2767" s="11" t="s">
        <v>117</v>
      </c>
      <c r="AU2767" s="11" t="s">
        <v>76</v>
      </c>
    </row>
    <row r="2768" s="2" customFormat="1" ht="16.5" customHeight="1">
      <c r="A2768" s="32"/>
      <c r="B2768" s="33"/>
      <c r="C2768" s="196" t="s">
        <v>4756</v>
      </c>
      <c r="D2768" s="196" t="s">
        <v>108</v>
      </c>
      <c r="E2768" s="197" t="s">
        <v>4757</v>
      </c>
      <c r="F2768" s="198" t="s">
        <v>4758</v>
      </c>
      <c r="G2768" s="199" t="s">
        <v>571</v>
      </c>
      <c r="H2768" s="200">
        <v>200</v>
      </c>
      <c r="I2768" s="201"/>
      <c r="J2768" s="202">
        <f>ROUND(I2768*H2768,2)</f>
        <v>0</v>
      </c>
      <c r="K2768" s="203"/>
      <c r="L2768" s="38"/>
      <c r="M2768" s="204" t="s">
        <v>1</v>
      </c>
      <c r="N2768" s="205" t="s">
        <v>41</v>
      </c>
      <c r="O2768" s="85"/>
      <c r="P2768" s="206">
        <f>O2768*H2768</f>
        <v>0</v>
      </c>
      <c r="Q2768" s="206">
        <v>0</v>
      </c>
      <c r="R2768" s="206">
        <f>Q2768*H2768</f>
        <v>0</v>
      </c>
      <c r="S2768" s="206">
        <v>0</v>
      </c>
      <c r="T2768" s="207">
        <f>S2768*H2768</f>
        <v>0</v>
      </c>
      <c r="U2768" s="32"/>
      <c r="V2768" s="32"/>
      <c r="W2768" s="32"/>
      <c r="X2768" s="32"/>
      <c r="Y2768" s="32"/>
      <c r="Z2768" s="32"/>
      <c r="AA2768" s="32"/>
      <c r="AB2768" s="32"/>
      <c r="AC2768" s="32"/>
      <c r="AD2768" s="32"/>
      <c r="AE2768" s="32"/>
      <c r="AR2768" s="208" t="s">
        <v>112</v>
      </c>
      <c r="AT2768" s="208" t="s">
        <v>108</v>
      </c>
      <c r="AU2768" s="208" t="s">
        <v>76</v>
      </c>
      <c r="AY2768" s="11" t="s">
        <v>113</v>
      </c>
      <c r="BE2768" s="209">
        <f>IF(N2768="základní",J2768,0)</f>
        <v>0</v>
      </c>
      <c r="BF2768" s="209">
        <f>IF(N2768="snížená",J2768,0)</f>
        <v>0</v>
      </c>
      <c r="BG2768" s="209">
        <f>IF(N2768="zákl. přenesená",J2768,0)</f>
        <v>0</v>
      </c>
      <c r="BH2768" s="209">
        <f>IF(N2768="sníž. přenesená",J2768,0)</f>
        <v>0</v>
      </c>
      <c r="BI2768" s="209">
        <f>IF(N2768="nulová",J2768,0)</f>
        <v>0</v>
      </c>
      <c r="BJ2768" s="11" t="s">
        <v>84</v>
      </c>
      <c r="BK2768" s="209">
        <f>ROUND(I2768*H2768,2)</f>
        <v>0</v>
      </c>
      <c r="BL2768" s="11" t="s">
        <v>112</v>
      </c>
      <c r="BM2768" s="208" t="s">
        <v>4759</v>
      </c>
    </row>
    <row r="2769" s="2" customFormat="1">
      <c r="A2769" s="32"/>
      <c r="B2769" s="33"/>
      <c r="C2769" s="34"/>
      <c r="D2769" s="210" t="s">
        <v>115</v>
      </c>
      <c r="E2769" s="34"/>
      <c r="F2769" s="211" t="s">
        <v>4760</v>
      </c>
      <c r="G2769" s="34"/>
      <c r="H2769" s="34"/>
      <c r="I2769" s="134"/>
      <c r="J2769" s="34"/>
      <c r="K2769" s="34"/>
      <c r="L2769" s="38"/>
      <c r="M2769" s="212"/>
      <c r="N2769" s="213"/>
      <c r="O2769" s="85"/>
      <c r="P2769" s="85"/>
      <c r="Q2769" s="85"/>
      <c r="R2769" s="85"/>
      <c r="S2769" s="85"/>
      <c r="T2769" s="86"/>
      <c r="U2769" s="32"/>
      <c r="V2769" s="32"/>
      <c r="W2769" s="32"/>
      <c r="X2769" s="32"/>
      <c r="Y2769" s="32"/>
      <c r="Z2769" s="32"/>
      <c r="AA2769" s="32"/>
      <c r="AB2769" s="32"/>
      <c r="AC2769" s="32"/>
      <c r="AD2769" s="32"/>
      <c r="AE2769" s="32"/>
      <c r="AT2769" s="11" t="s">
        <v>115</v>
      </c>
      <c r="AU2769" s="11" t="s">
        <v>76</v>
      </c>
    </row>
    <row r="2770" s="2" customFormat="1">
      <c r="A2770" s="32"/>
      <c r="B2770" s="33"/>
      <c r="C2770" s="34"/>
      <c r="D2770" s="210" t="s">
        <v>117</v>
      </c>
      <c r="E2770" s="34"/>
      <c r="F2770" s="214" t="s">
        <v>4761</v>
      </c>
      <c r="G2770" s="34"/>
      <c r="H2770" s="34"/>
      <c r="I2770" s="134"/>
      <c r="J2770" s="34"/>
      <c r="K2770" s="34"/>
      <c r="L2770" s="38"/>
      <c r="M2770" s="212"/>
      <c r="N2770" s="213"/>
      <c r="O2770" s="85"/>
      <c r="P2770" s="85"/>
      <c r="Q2770" s="85"/>
      <c r="R2770" s="85"/>
      <c r="S2770" s="85"/>
      <c r="T2770" s="86"/>
      <c r="U2770" s="32"/>
      <c r="V2770" s="32"/>
      <c r="W2770" s="32"/>
      <c r="X2770" s="32"/>
      <c r="Y2770" s="32"/>
      <c r="Z2770" s="32"/>
      <c r="AA2770" s="32"/>
      <c r="AB2770" s="32"/>
      <c r="AC2770" s="32"/>
      <c r="AD2770" s="32"/>
      <c r="AE2770" s="32"/>
      <c r="AT2770" s="11" t="s">
        <v>117</v>
      </c>
      <c r="AU2770" s="11" t="s">
        <v>76</v>
      </c>
    </row>
    <row r="2771" s="2" customFormat="1" ht="16.5" customHeight="1">
      <c r="A2771" s="32"/>
      <c r="B2771" s="33"/>
      <c r="C2771" s="196" t="s">
        <v>4762</v>
      </c>
      <c r="D2771" s="196" t="s">
        <v>108</v>
      </c>
      <c r="E2771" s="197" t="s">
        <v>4763</v>
      </c>
      <c r="F2771" s="198" t="s">
        <v>4764</v>
      </c>
      <c r="G2771" s="199" t="s">
        <v>571</v>
      </c>
      <c r="H2771" s="200">
        <v>10</v>
      </c>
      <c r="I2771" s="201"/>
      <c r="J2771" s="202">
        <f>ROUND(I2771*H2771,2)</f>
        <v>0</v>
      </c>
      <c r="K2771" s="203"/>
      <c r="L2771" s="38"/>
      <c r="M2771" s="204" t="s">
        <v>1</v>
      </c>
      <c r="N2771" s="205" t="s">
        <v>41</v>
      </c>
      <c r="O2771" s="85"/>
      <c r="P2771" s="206">
        <f>O2771*H2771</f>
        <v>0</v>
      </c>
      <c r="Q2771" s="206">
        <v>0</v>
      </c>
      <c r="R2771" s="206">
        <f>Q2771*H2771</f>
        <v>0</v>
      </c>
      <c r="S2771" s="206">
        <v>0</v>
      </c>
      <c r="T2771" s="207">
        <f>S2771*H2771</f>
        <v>0</v>
      </c>
      <c r="U2771" s="32"/>
      <c r="V2771" s="32"/>
      <c r="W2771" s="32"/>
      <c r="X2771" s="32"/>
      <c r="Y2771" s="32"/>
      <c r="Z2771" s="32"/>
      <c r="AA2771" s="32"/>
      <c r="AB2771" s="32"/>
      <c r="AC2771" s="32"/>
      <c r="AD2771" s="32"/>
      <c r="AE2771" s="32"/>
      <c r="AR2771" s="208" t="s">
        <v>112</v>
      </c>
      <c r="AT2771" s="208" t="s">
        <v>108</v>
      </c>
      <c r="AU2771" s="208" t="s">
        <v>76</v>
      </c>
      <c r="AY2771" s="11" t="s">
        <v>113</v>
      </c>
      <c r="BE2771" s="209">
        <f>IF(N2771="základní",J2771,0)</f>
        <v>0</v>
      </c>
      <c r="BF2771" s="209">
        <f>IF(N2771="snížená",J2771,0)</f>
        <v>0</v>
      </c>
      <c r="BG2771" s="209">
        <f>IF(N2771="zákl. přenesená",J2771,0)</f>
        <v>0</v>
      </c>
      <c r="BH2771" s="209">
        <f>IF(N2771="sníž. přenesená",J2771,0)</f>
        <v>0</v>
      </c>
      <c r="BI2771" s="209">
        <f>IF(N2771="nulová",J2771,0)</f>
        <v>0</v>
      </c>
      <c r="BJ2771" s="11" t="s">
        <v>84</v>
      </c>
      <c r="BK2771" s="209">
        <f>ROUND(I2771*H2771,2)</f>
        <v>0</v>
      </c>
      <c r="BL2771" s="11" t="s">
        <v>112</v>
      </c>
      <c r="BM2771" s="208" t="s">
        <v>4765</v>
      </c>
    </row>
    <row r="2772" s="2" customFormat="1">
      <c r="A2772" s="32"/>
      <c r="B2772" s="33"/>
      <c r="C2772" s="34"/>
      <c r="D2772" s="210" t="s">
        <v>115</v>
      </c>
      <c r="E2772" s="34"/>
      <c r="F2772" s="211" t="s">
        <v>4766</v>
      </c>
      <c r="G2772" s="34"/>
      <c r="H2772" s="34"/>
      <c r="I2772" s="134"/>
      <c r="J2772" s="34"/>
      <c r="K2772" s="34"/>
      <c r="L2772" s="38"/>
      <c r="M2772" s="212"/>
      <c r="N2772" s="213"/>
      <c r="O2772" s="85"/>
      <c r="P2772" s="85"/>
      <c r="Q2772" s="85"/>
      <c r="R2772" s="85"/>
      <c r="S2772" s="85"/>
      <c r="T2772" s="86"/>
      <c r="U2772" s="32"/>
      <c r="V2772" s="32"/>
      <c r="W2772" s="32"/>
      <c r="X2772" s="32"/>
      <c r="Y2772" s="32"/>
      <c r="Z2772" s="32"/>
      <c r="AA2772" s="32"/>
      <c r="AB2772" s="32"/>
      <c r="AC2772" s="32"/>
      <c r="AD2772" s="32"/>
      <c r="AE2772" s="32"/>
      <c r="AT2772" s="11" t="s">
        <v>115</v>
      </c>
      <c r="AU2772" s="11" t="s">
        <v>76</v>
      </c>
    </row>
    <row r="2773" s="2" customFormat="1">
      <c r="A2773" s="32"/>
      <c r="B2773" s="33"/>
      <c r="C2773" s="34"/>
      <c r="D2773" s="210" t="s">
        <v>117</v>
      </c>
      <c r="E2773" s="34"/>
      <c r="F2773" s="214" t="s">
        <v>4761</v>
      </c>
      <c r="G2773" s="34"/>
      <c r="H2773" s="34"/>
      <c r="I2773" s="134"/>
      <c r="J2773" s="34"/>
      <c r="K2773" s="34"/>
      <c r="L2773" s="38"/>
      <c r="M2773" s="212"/>
      <c r="N2773" s="213"/>
      <c r="O2773" s="85"/>
      <c r="P2773" s="85"/>
      <c r="Q2773" s="85"/>
      <c r="R2773" s="85"/>
      <c r="S2773" s="85"/>
      <c r="T2773" s="86"/>
      <c r="U2773" s="32"/>
      <c r="V2773" s="32"/>
      <c r="W2773" s="32"/>
      <c r="X2773" s="32"/>
      <c r="Y2773" s="32"/>
      <c r="Z2773" s="32"/>
      <c r="AA2773" s="32"/>
      <c r="AB2773" s="32"/>
      <c r="AC2773" s="32"/>
      <c r="AD2773" s="32"/>
      <c r="AE2773" s="32"/>
      <c r="AT2773" s="11" t="s">
        <v>117</v>
      </c>
      <c r="AU2773" s="11" t="s">
        <v>76</v>
      </c>
    </row>
    <row r="2774" s="2" customFormat="1" ht="16.5" customHeight="1">
      <c r="A2774" s="32"/>
      <c r="B2774" s="33"/>
      <c r="C2774" s="196" t="s">
        <v>4767</v>
      </c>
      <c r="D2774" s="196" t="s">
        <v>108</v>
      </c>
      <c r="E2774" s="197" t="s">
        <v>4768</v>
      </c>
      <c r="F2774" s="198" t="s">
        <v>4769</v>
      </c>
      <c r="G2774" s="199" t="s">
        <v>571</v>
      </c>
      <c r="H2774" s="200">
        <v>100</v>
      </c>
      <c r="I2774" s="201"/>
      <c r="J2774" s="202">
        <f>ROUND(I2774*H2774,2)</f>
        <v>0</v>
      </c>
      <c r="K2774" s="203"/>
      <c r="L2774" s="38"/>
      <c r="M2774" s="204" t="s">
        <v>1</v>
      </c>
      <c r="N2774" s="205" t="s">
        <v>41</v>
      </c>
      <c r="O2774" s="85"/>
      <c r="P2774" s="206">
        <f>O2774*H2774</f>
        <v>0</v>
      </c>
      <c r="Q2774" s="206">
        <v>0</v>
      </c>
      <c r="R2774" s="206">
        <f>Q2774*H2774</f>
        <v>0</v>
      </c>
      <c r="S2774" s="206">
        <v>0</v>
      </c>
      <c r="T2774" s="207">
        <f>S2774*H2774</f>
        <v>0</v>
      </c>
      <c r="U2774" s="32"/>
      <c r="V2774" s="32"/>
      <c r="W2774" s="32"/>
      <c r="X2774" s="32"/>
      <c r="Y2774" s="32"/>
      <c r="Z2774" s="32"/>
      <c r="AA2774" s="32"/>
      <c r="AB2774" s="32"/>
      <c r="AC2774" s="32"/>
      <c r="AD2774" s="32"/>
      <c r="AE2774" s="32"/>
      <c r="AR2774" s="208" t="s">
        <v>112</v>
      </c>
      <c r="AT2774" s="208" t="s">
        <v>108</v>
      </c>
      <c r="AU2774" s="208" t="s">
        <v>76</v>
      </c>
      <c r="AY2774" s="11" t="s">
        <v>113</v>
      </c>
      <c r="BE2774" s="209">
        <f>IF(N2774="základní",J2774,0)</f>
        <v>0</v>
      </c>
      <c r="BF2774" s="209">
        <f>IF(N2774="snížená",J2774,0)</f>
        <v>0</v>
      </c>
      <c r="BG2774" s="209">
        <f>IF(N2774="zákl. přenesená",J2774,0)</f>
        <v>0</v>
      </c>
      <c r="BH2774" s="209">
        <f>IF(N2774="sníž. přenesená",J2774,0)</f>
        <v>0</v>
      </c>
      <c r="BI2774" s="209">
        <f>IF(N2774="nulová",J2774,0)</f>
        <v>0</v>
      </c>
      <c r="BJ2774" s="11" t="s">
        <v>84</v>
      </c>
      <c r="BK2774" s="209">
        <f>ROUND(I2774*H2774,2)</f>
        <v>0</v>
      </c>
      <c r="BL2774" s="11" t="s">
        <v>112</v>
      </c>
      <c r="BM2774" s="208" t="s">
        <v>4770</v>
      </c>
    </row>
    <row r="2775" s="2" customFormat="1">
      <c r="A2775" s="32"/>
      <c r="B2775" s="33"/>
      <c r="C2775" s="34"/>
      <c r="D2775" s="210" t="s">
        <v>115</v>
      </c>
      <c r="E2775" s="34"/>
      <c r="F2775" s="211" t="s">
        <v>4771</v>
      </c>
      <c r="G2775" s="34"/>
      <c r="H2775" s="34"/>
      <c r="I2775" s="134"/>
      <c r="J2775" s="34"/>
      <c r="K2775" s="34"/>
      <c r="L2775" s="38"/>
      <c r="M2775" s="212"/>
      <c r="N2775" s="213"/>
      <c r="O2775" s="85"/>
      <c r="P2775" s="85"/>
      <c r="Q2775" s="85"/>
      <c r="R2775" s="85"/>
      <c r="S2775" s="85"/>
      <c r="T2775" s="86"/>
      <c r="U2775" s="32"/>
      <c r="V2775" s="32"/>
      <c r="W2775" s="32"/>
      <c r="X2775" s="32"/>
      <c r="Y2775" s="32"/>
      <c r="Z2775" s="32"/>
      <c r="AA2775" s="32"/>
      <c r="AB2775" s="32"/>
      <c r="AC2775" s="32"/>
      <c r="AD2775" s="32"/>
      <c r="AE2775" s="32"/>
      <c r="AT2775" s="11" t="s">
        <v>115</v>
      </c>
      <c r="AU2775" s="11" t="s">
        <v>76</v>
      </c>
    </row>
    <row r="2776" s="2" customFormat="1">
      <c r="A2776" s="32"/>
      <c r="B2776" s="33"/>
      <c r="C2776" s="34"/>
      <c r="D2776" s="210" t="s">
        <v>117</v>
      </c>
      <c r="E2776" s="34"/>
      <c r="F2776" s="214" t="s">
        <v>4772</v>
      </c>
      <c r="G2776" s="34"/>
      <c r="H2776" s="34"/>
      <c r="I2776" s="134"/>
      <c r="J2776" s="34"/>
      <c r="K2776" s="34"/>
      <c r="L2776" s="38"/>
      <c r="M2776" s="212"/>
      <c r="N2776" s="213"/>
      <c r="O2776" s="85"/>
      <c r="P2776" s="85"/>
      <c r="Q2776" s="85"/>
      <c r="R2776" s="85"/>
      <c r="S2776" s="85"/>
      <c r="T2776" s="86"/>
      <c r="U2776" s="32"/>
      <c r="V2776" s="32"/>
      <c r="W2776" s="32"/>
      <c r="X2776" s="32"/>
      <c r="Y2776" s="32"/>
      <c r="Z2776" s="32"/>
      <c r="AA2776" s="32"/>
      <c r="AB2776" s="32"/>
      <c r="AC2776" s="32"/>
      <c r="AD2776" s="32"/>
      <c r="AE2776" s="32"/>
      <c r="AT2776" s="11" t="s">
        <v>117</v>
      </c>
      <c r="AU2776" s="11" t="s">
        <v>76</v>
      </c>
    </row>
    <row r="2777" s="2" customFormat="1" ht="16.5" customHeight="1">
      <c r="A2777" s="32"/>
      <c r="B2777" s="33"/>
      <c r="C2777" s="196" t="s">
        <v>4773</v>
      </c>
      <c r="D2777" s="196" t="s">
        <v>108</v>
      </c>
      <c r="E2777" s="197" t="s">
        <v>4774</v>
      </c>
      <c r="F2777" s="198" t="s">
        <v>4775</v>
      </c>
      <c r="G2777" s="199" t="s">
        <v>571</v>
      </c>
      <c r="H2777" s="200">
        <v>50</v>
      </c>
      <c r="I2777" s="201"/>
      <c r="J2777" s="202">
        <f>ROUND(I2777*H2777,2)</f>
        <v>0</v>
      </c>
      <c r="K2777" s="203"/>
      <c r="L2777" s="38"/>
      <c r="M2777" s="204" t="s">
        <v>1</v>
      </c>
      <c r="N2777" s="205" t="s">
        <v>41</v>
      </c>
      <c r="O2777" s="85"/>
      <c r="P2777" s="206">
        <f>O2777*H2777</f>
        <v>0</v>
      </c>
      <c r="Q2777" s="206">
        <v>0</v>
      </c>
      <c r="R2777" s="206">
        <f>Q2777*H2777</f>
        <v>0</v>
      </c>
      <c r="S2777" s="206">
        <v>0</v>
      </c>
      <c r="T2777" s="207">
        <f>S2777*H2777</f>
        <v>0</v>
      </c>
      <c r="U2777" s="32"/>
      <c r="V2777" s="32"/>
      <c r="W2777" s="32"/>
      <c r="X2777" s="32"/>
      <c r="Y2777" s="32"/>
      <c r="Z2777" s="32"/>
      <c r="AA2777" s="32"/>
      <c r="AB2777" s="32"/>
      <c r="AC2777" s="32"/>
      <c r="AD2777" s="32"/>
      <c r="AE2777" s="32"/>
      <c r="AR2777" s="208" t="s">
        <v>112</v>
      </c>
      <c r="AT2777" s="208" t="s">
        <v>108</v>
      </c>
      <c r="AU2777" s="208" t="s">
        <v>76</v>
      </c>
      <c r="AY2777" s="11" t="s">
        <v>113</v>
      </c>
      <c r="BE2777" s="209">
        <f>IF(N2777="základní",J2777,0)</f>
        <v>0</v>
      </c>
      <c r="BF2777" s="209">
        <f>IF(N2777="snížená",J2777,0)</f>
        <v>0</v>
      </c>
      <c r="BG2777" s="209">
        <f>IF(N2777="zákl. přenesená",J2777,0)</f>
        <v>0</v>
      </c>
      <c r="BH2777" s="209">
        <f>IF(N2777="sníž. přenesená",J2777,0)</f>
        <v>0</v>
      </c>
      <c r="BI2777" s="209">
        <f>IF(N2777="nulová",J2777,0)</f>
        <v>0</v>
      </c>
      <c r="BJ2777" s="11" t="s">
        <v>84</v>
      </c>
      <c r="BK2777" s="209">
        <f>ROUND(I2777*H2777,2)</f>
        <v>0</v>
      </c>
      <c r="BL2777" s="11" t="s">
        <v>112</v>
      </c>
      <c r="BM2777" s="208" t="s">
        <v>4776</v>
      </c>
    </row>
    <row r="2778" s="2" customFormat="1">
      <c r="A2778" s="32"/>
      <c r="B2778" s="33"/>
      <c r="C2778" s="34"/>
      <c r="D2778" s="210" t="s">
        <v>115</v>
      </c>
      <c r="E2778" s="34"/>
      <c r="F2778" s="211" t="s">
        <v>4777</v>
      </c>
      <c r="G2778" s="34"/>
      <c r="H2778" s="34"/>
      <c r="I2778" s="134"/>
      <c r="J2778" s="34"/>
      <c r="K2778" s="34"/>
      <c r="L2778" s="38"/>
      <c r="M2778" s="212"/>
      <c r="N2778" s="213"/>
      <c r="O2778" s="85"/>
      <c r="P2778" s="85"/>
      <c r="Q2778" s="85"/>
      <c r="R2778" s="85"/>
      <c r="S2778" s="85"/>
      <c r="T2778" s="86"/>
      <c r="U2778" s="32"/>
      <c r="V2778" s="32"/>
      <c r="W2778" s="32"/>
      <c r="X2778" s="32"/>
      <c r="Y2778" s="32"/>
      <c r="Z2778" s="32"/>
      <c r="AA2778" s="32"/>
      <c r="AB2778" s="32"/>
      <c r="AC2778" s="32"/>
      <c r="AD2778" s="32"/>
      <c r="AE2778" s="32"/>
      <c r="AT2778" s="11" t="s">
        <v>115</v>
      </c>
      <c r="AU2778" s="11" t="s">
        <v>76</v>
      </c>
    </row>
    <row r="2779" s="2" customFormat="1">
      <c r="A2779" s="32"/>
      <c r="B2779" s="33"/>
      <c r="C2779" s="34"/>
      <c r="D2779" s="210" t="s">
        <v>117</v>
      </c>
      <c r="E2779" s="34"/>
      <c r="F2779" s="214" t="s">
        <v>4772</v>
      </c>
      <c r="G2779" s="34"/>
      <c r="H2779" s="34"/>
      <c r="I2779" s="134"/>
      <c r="J2779" s="34"/>
      <c r="K2779" s="34"/>
      <c r="L2779" s="38"/>
      <c r="M2779" s="212"/>
      <c r="N2779" s="213"/>
      <c r="O2779" s="85"/>
      <c r="P2779" s="85"/>
      <c r="Q2779" s="85"/>
      <c r="R2779" s="85"/>
      <c r="S2779" s="85"/>
      <c r="T2779" s="86"/>
      <c r="U2779" s="32"/>
      <c r="V2779" s="32"/>
      <c r="W2779" s="32"/>
      <c r="X2779" s="32"/>
      <c r="Y2779" s="32"/>
      <c r="Z2779" s="32"/>
      <c r="AA2779" s="32"/>
      <c r="AB2779" s="32"/>
      <c r="AC2779" s="32"/>
      <c r="AD2779" s="32"/>
      <c r="AE2779" s="32"/>
      <c r="AT2779" s="11" t="s">
        <v>117</v>
      </c>
      <c r="AU2779" s="11" t="s">
        <v>76</v>
      </c>
    </row>
    <row r="2780" s="2" customFormat="1" ht="16.5" customHeight="1">
      <c r="A2780" s="32"/>
      <c r="B2780" s="33"/>
      <c r="C2780" s="196" t="s">
        <v>4778</v>
      </c>
      <c r="D2780" s="196" t="s">
        <v>108</v>
      </c>
      <c r="E2780" s="197" t="s">
        <v>4779</v>
      </c>
      <c r="F2780" s="198" t="s">
        <v>4780</v>
      </c>
      <c r="G2780" s="199" t="s">
        <v>571</v>
      </c>
      <c r="H2780" s="200">
        <v>50</v>
      </c>
      <c r="I2780" s="201"/>
      <c r="J2780" s="202">
        <f>ROUND(I2780*H2780,2)</f>
        <v>0</v>
      </c>
      <c r="K2780" s="203"/>
      <c r="L2780" s="38"/>
      <c r="M2780" s="204" t="s">
        <v>1</v>
      </c>
      <c r="N2780" s="205" t="s">
        <v>41</v>
      </c>
      <c r="O2780" s="85"/>
      <c r="P2780" s="206">
        <f>O2780*H2780</f>
        <v>0</v>
      </c>
      <c r="Q2780" s="206">
        <v>0</v>
      </c>
      <c r="R2780" s="206">
        <f>Q2780*H2780</f>
        <v>0</v>
      </c>
      <c r="S2780" s="206">
        <v>0</v>
      </c>
      <c r="T2780" s="207">
        <f>S2780*H2780</f>
        <v>0</v>
      </c>
      <c r="U2780" s="32"/>
      <c r="V2780" s="32"/>
      <c r="W2780" s="32"/>
      <c r="X2780" s="32"/>
      <c r="Y2780" s="32"/>
      <c r="Z2780" s="32"/>
      <c r="AA2780" s="32"/>
      <c r="AB2780" s="32"/>
      <c r="AC2780" s="32"/>
      <c r="AD2780" s="32"/>
      <c r="AE2780" s="32"/>
      <c r="AR2780" s="208" t="s">
        <v>112</v>
      </c>
      <c r="AT2780" s="208" t="s">
        <v>108</v>
      </c>
      <c r="AU2780" s="208" t="s">
        <v>76</v>
      </c>
      <c r="AY2780" s="11" t="s">
        <v>113</v>
      </c>
      <c r="BE2780" s="209">
        <f>IF(N2780="základní",J2780,0)</f>
        <v>0</v>
      </c>
      <c r="BF2780" s="209">
        <f>IF(N2780="snížená",J2780,0)</f>
        <v>0</v>
      </c>
      <c r="BG2780" s="209">
        <f>IF(N2780="zákl. přenesená",J2780,0)</f>
        <v>0</v>
      </c>
      <c r="BH2780" s="209">
        <f>IF(N2780="sníž. přenesená",J2780,0)</f>
        <v>0</v>
      </c>
      <c r="BI2780" s="209">
        <f>IF(N2780="nulová",J2780,0)</f>
        <v>0</v>
      </c>
      <c r="BJ2780" s="11" t="s">
        <v>84</v>
      </c>
      <c r="BK2780" s="209">
        <f>ROUND(I2780*H2780,2)</f>
        <v>0</v>
      </c>
      <c r="BL2780" s="11" t="s">
        <v>112</v>
      </c>
      <c r="BM2780" s="208" t="s">
        <v>4781</v>
      </c>
    </row>
    <row r="2781" s="2" customFormat="1">
      <c r="A2781" s="32"/>
      <c r="B2781" s="33"/>
      <c r="C2781" s="34"/>
      <c r="D2781" s="210" t="s">
        <v>115</v>
      </c>
      <c r="E2781" s="34"/>
      <c r="F2781" s="211" t="s">
        <v>4782</v>
      </c>
      <c r="G2781" s="34"/>
      <c r="H2781" s="34"/>
      <c r="I2781" s="134"/>
      <c r="J2781" s="34"/>
      <c r="K2781" s="34"/>
      <c r="L2781" s="38"/>
      <c r="M2781" s="212"/>
      <c r="N2781" s="213"/>
      <c r="O2781" s="85"/>
      <c r="P2781" s="85"/>
      <c r="Q2781" s="85"/>
      <c r="R2781" s="85"/>
      <c r="S2781" s="85"/>
      <c r="T2781" s="86"/>
      <c r="U2781" s="32"/>
      <c r="V2781" s="32"/>
      <c r="W2781" s="32"/>
      <c r="X2781" s="32"/>
      <c r="Y2781" s="32"/>
      <c r="Z2781" s="32"/>
      <c r="AA2781" s="32"/>
      <c r="AB2781" s="32"/>
      <c r="AC2781" s="32"/>
      <c r="AD2781" s="32"/>
      <c r="AE2781" s="32"/>
      <c r="AT2781" s="11" t="s">
        <v>115</v>
      </c>
      <c r="AU2781" s="11" t="s">
        <v>76</v>
      </c>
    </row>
    <row r="2782" s="2" customFormat="1">
      <c r="A2782" s="32"/>
      <c r="B2782" s="33"/>
      <c r="C2782" s="34"/>
      <c r="D2782" s="210" t="s">
        <v>117</v>
      </c>
      <c r="E2782" s="34"/>
      <c r="F2782" s="214" t="s">
        <v>4772</v>
      </c>
      <c r="G2782" s="34"/>
      <c r="H2782" s="34"/>
      <c r="I2782" s="134"/>
      <c r="J2782" s="34"/>
      <c r="K2782" s="34"/>
      <c r="L2782" s="38"/>
      <c r="M2782" s="212"/>
      <c r="N2782" s="213"/>
      <c r="O2782" s="85"/>
      <c r="P2782" s="85"/>
      <c r="Q2782" s="85"/>
      <c r="R2782" s="85"/>
      <c r="S2782" s="85"/>
      <c r="T2782" s="86"/>
      <c r="U2782" s="32"/>
      <c r="V2782" s="32"/>
      <c r="W2782" s="32"/>
      <c r="X2782" s="32"/>
      <c r="Y2782" s="32"/>
      <c r="Z2782" s="32"/>
      <c r="AA2782" s="32"/>
      <c r="AB2782" s="32"/>
      <c r="AC2782" s="32"/>
      <c r="AD2782" s="32"/>
      <c r="AE2782" s="32"/>
      <c r="AT2782" s="11" t="s">
        <v>117</v>
      </c>
      <c r="AU2782" s="11" t="s">
        <v>76</v>
      </c>
    </row>
    <row r="2783" s="2" customFormat="1" ht="16.5" customHeight="1">
      <c r="A2783" s="32"/>
      <c r="B2783" s="33"/>
      <c r="C2783" s="196" t="s">
        <v>4783</v>
      </c>
      <c r="D2783" s="196" t="s">
        <v>108</v>
      </c>
      <c r="E2783" s="197" t="s">
        <v>4784</v>
      </c>
      <c r="F2783" s="198" t="s">
        <v>4785</v>
      </c>
      <c r="G2783" s="199" t="s">
        <v>571</v>
      </c>
      <c r="H2783" s="200">
        <v>1</v>
      </c>
      <c r="I2783" s="201"/>
      <c r="J2783" s="202">
        <f>ROUND(I2783*H2783,2)</f>
        <v>0</v>
      </c>
      <c r="K2783" s="203"/>
      <c r="L2783" s="38"/>
      <c r="M2783" s="204" t="s">
        <v>1</v>
      </c>
      <c r="N2783" s="205" t="s">
        <v>41</v>
      </c>
      <c r="O2783" s="85"/>
      <c r="P2783" s="206">
        <f>O2783*H2783</f>
        <v>0</v>
      </c>
      <c r="Q2783" s="206">
        <v>0</v>
      </c>
      <c r="R2783" s="206">
        <f>Q2783*H2783</f>
        <v>0</v>
      </c>
      <c r="S2783" s="206">
        <v>0</v>
      </c>
      <c r="T2783" s="207">
        <f>S2783*H2783</f>
        <v>0</v>
      </c>
      <c r="U2783" s="32"/>
      <c r="V2783" s="32"/>
      <c r="W2783" s="32"/>
      <c r="X2783" s="32"/>
      <c r="Y2783" s="32"/>
      <c r="Z2783" s="32"/>
      <c r="AA2783" s="32"/>
      <c r="AB2783" s="32"/>
      <c r="AC2783" s="32"/>
      <c r="AD2783" s="32"/>
      <c r="AE2783" s="32"/>
      <c r="AR2783" s="208" t="s">
        <v>112</v>
      </c>
      <c r="AT2783" s="208" t="s">
        <v>108</v>
      </c>
      <c r="AU2783" s="208" t="s">
        <v>76</v>
      </c>
      <c r="AY2783" s="11" t="s">
        <v>113</v>
      </c>
      <c r="BE2783" s="209">
        <f>IF(N2783="základní",J2783,0)</f>
        <v>0</v>
      </c>
      <c r="BF2783" s="209">
        <f>IF(N2783="snížená",J2783,0)</f>
        <v>0</v>
      </c>
      <c r="BG2783" s="209">
        <f>IF(N2783="zákl. přenesená",J2783,0)</f>
        <v>0</v>
      </c>
      <c r="BH2783" s="209">
        <f>IF(N2783="sníž. přenesená",J2783,0)</f>
        <v>0</v>
      </c>
      <c r="BI2783" s="209">
        <f>IF(N2783="nulová",J2783,0)</f>
        <v>0</v>
      </c>
      <c r="BJ2783" s="11" t="s">
        <v>84</v>
      </c>
      <c r="BK2783" s="209">
        <f>ROUND(I2783*H2783,2)</f>
        <v>0</v>
      </c>
      <c r="BL2783" s="11" t="s">
        <v>112</v>
      </c>
      <c r="BM2783" s="208" t="s">
        <v>4786</v>
      </c>
    </row>
    <row r="2784" s="2" customFormat="1">
      <c r="A2784" s="32"/>
      <c r="B2784" s="33"/>
      <c r="C2784" s="34"/>
      <c r="D2784" s="210" t="s">
        <v>115</v>
      </c>
      <c r="E2784" s="34"/>
      <c r="F2784" s="211" t="s">
        <v>4787</v>
      </c>
      <c r="G2784" s="34"/>
      <c r="H2784" s="34"/>
      <c r="I2784" s="134"/>
      <c r="J2784" s="34"/>
      <c r="K2784" s="34"/>
      <c r="L2784" s="38"/>
      <c r="M2784" s="212"/>
      <c r="N2784" s="213"/>
      <c r="O2784" s="85"/>
      <c r="P2784" s="85"/>
      <c r="Q2784" s="85"/>
      <c r="R2784" s="85"/>
      <c r="S2784" s="85"/>
      <c r="T2784" s="86"/>
      <c r="U2784" s="32"/>
      <c r="V2784" s="32"/>
      <c r="W2784" s="32"/>
      <c r="X2784" s="32"/>
      <c r="Y2784" s="32"/>
      <c r="Z2784" s="32"/>
      <c r="AA2784" s="32"/>
      <c r="AB2784" s="32"/>
      <c r="AC2784" s="32"/>
      <c r="AD2784" s="32"/>
      <c r="AE2784" s="32"/>
      <c r="AT2784" s="11" t="s">
        <v>115</v>
      </c>
      <c r="AU2784" s="11" t="s">
        <v>76</v>
      </c>
    </row>
    <row r="2785" s="2" customFormat="1">
      <c r="A2785" s="32"/>
      <c r="B2785" s="33"/>
      <c r="C2785" s="34"/>
      <c r="D2785" s="210" t="s">
        <v>117</v>
      </c>
      <c r="E2785" s="34"/>
      <c r="F2785" s="214" t="s">
        <v>4772</v>
      </c>
      <c r="G2785" s="34"/>
      <c r="H2785" s="34"/>
      <c r="I2785" s="134"/>
      <c r="J2785" s="34"/>
      <c r="K2785" s="34"/>
      <c r="L2785" s="38"/>
      <c r="M2785" s="212"/>
      <c r="N2785" s="213"/>
      <c r="O2785" s="85"/>
      <c r="P2785" s="85"/>
      <c r="Q2785" s="85"/>
      <c r="R2785" s="85"/>
      <c r="S2785" s="85"/>
      <c r="T2785" s="86"/>
      <c r="U2785" s="32"/>
      <c r="V2785" s="32"/>
      <c r="W2785" s="32"/>
      <c r="X2785" s="32"/>
      <c r="Y2785" s="32"/>
      <c r="Z2785" s="32"/>
      <c r="AA2785" s="32"/>
      <c r="AB2785" s="32"/>
      <c r="AC2785" s="32"/>
      <c r="AD2785" s="32"/>
      <c r="AE2785" s="32"/>
      <c r="AT2785" s="11" t="s">
        <v>117</v>
      </c>
      <c r="AU2785" s="11" t="s">
        <v>76</v>
      </c>
    </row>
    <row r="2786" s="2" customFormat="1" ht="16.5" customHeight="1">
      <c r="A2786" s="32"/>
      <c r="B2786" s="33"/>
      <c r="C2786" s="196" t="s">
        <v>4788</v>
      </c>
      <c r="D2786" s="196" t="s">
        <v>108</v>
      </c>
      <c r="E2786" s="197" t="s">
        <v>4789</v>
      </c>
      <c r="F2786" s="198" t="s">
        <v>4790</v>
      </c>
      <c r="G2786" s="199" t="s">
        <v>571</v>
      </c>
      <c r="H2786" s="200">
        <v>200</v>
      </c>
      <c r="I2786" s="201"/>
      <c r="J2786" s="202">
        <f>ROUND(I2786*H2786,2)</f>
        <v>0</v>
      </c>
      <c r="K2786" s="203"/>
      <c r="L2786" s="38"/>
      <c r="M2786" s="204" t="s">
        <v>1</v>
      </c>
      <c r="N2786" s="205" t="s">
        <v>41</v>
      </c>
      <c r="O2786" s="85"/>
      <c r="P2786" s="206">
        <f>O2786*H2786</f>
        <v>0</v>
      </c>
      <c r="Q2786" s="206">
        <v>0</v>
      </c>
      <c r="R2786" s="206">
        <f>Q2786*H2786</f>
        <v>0</v>
      </c>
      <c r="S2786" s="206">
        <v>0</v>
      </c>
      <c r="T2786" s="207">
        <f>S2786*H2786</f>
        <v>0</v>
      </c>
      <c r="U2786" s="32"/>
      <c r="V2786" s="32"/>
      <c r="W2786" s="32"/>
      <c r="X2786" s="32"/>
      <c r="Y2786" s="32"/>
      <c r="Z2786" s="32"/>
      <c r="AA2786" s="32"/>
      <c r="AB2786" s="32"/>
      <c r="AC2786" s="32"/>
      <c r="AD2786" s="32"/>
      <c r="AE2786" s="32"/>
      <c r="AR2786" s="208" t="s">
        <v>112</v>
      </c>
      <c r="AT2786" s="208" t="s">
        <v>108</v>
      </c>
      <c r="AU2786" s="208" t="s">
        <v>76</v>
      </c>
      <c r="AY2786" s="11" t="s">
        <v>113</v>
      </c>
      <c r="BE2786" s="209">
        <f>IF(N2786="základní",J2786,0)</f>
        <v>0</v>
      </c>
      <c r="BF2786" s="209">
        <f>IF(N2786="snížená",J2786,0)</f>
        <v>0</v>
      </c>
      <c r="BG2786" s="209">
        <f>IF(N2786="zákl. přenesená",J2786,0)</f>
        <v>0</v>
      </c>
      <c r="BH2786" s="209">
        <f>IF(N2786="sníž. přenesená",J2786,0)</f>
        <v>0</v>
      </c>
      <c r="BI2786" s="209">
        <f>IF(N2786="nulová",J2786,0)</f>
        <v>0</v>
      </c>
      <c r="BJ2786" s="11" t="s">
        <v>84</v>
      </c>
      <c r="BK2786" s="209">
        <f>ROUND(I2786*H2786,2)</f>
        <v>0</v>
      </c>
      <c r="BL2786" s="11" t="s">
        <v>112</v>
      </c>
      <c r="BM2786" s="208" t="s">
        <v>4791</v>
      </c>
    </row>
    <row r="2787" s="2" customFormat="1">
      <c r="A2787" s="32"/>
      <c r="B2787" s="33"/>
      <c r="C2787" s="34"/>
      <c r="D2787" s="210" t="s">
        <v>115</v>
      </c>
      <c r="E2787" s="34"/>
      <c r="F2787" s="211" t="s">
        <v>4792</v>
      </c>
      <c r="G2787" s="34"/>
      <c r="H2787" s="34"/>
      <c r="I2787" s="134"/>
      <c r="J2787" s="34"/>
      <c r="K2787" s="34"/>
      <c r="L2787" s="38"/>
      <c r="M2787" s="212"/>
      <c r="N2787" s="213"/>
      <c r="O2787" s="85"/>
      <c r="P2787" s="85"/>
      <c r="Q2787" s="85"/>
      <c r="R2787" s="85"/>
      <c r="S2787" s="85"/>
      <c r="T2787" s="86"/>
      <c r="U2787" s="32"/>
      <c r="V2787" s="32"/>
      <c r="W2787" s="32"/>
      <c r="X2787" s="32"/>
      <c r="Y2787" s="32"/>
      <c r="Z2787" s="32"/>
      <c r="AA2787" s="32"/>
      <c r="AB2787" s="32"/>
      <c r="AC2787" s="32"/>
      <c r="AD2787" s="32"/>
      <c r="AE2787" s="32"/>
      <c r="AT2787" s="11" t="s">
        <v>115</v>
      </c>
      <c r="AU2787" s="11" t="s">
        <v>76</v>
      </c>
    </row>
    <row r="2788" s="2" customFormat="1" ht="16.5" customHeight="1">
      <c r="A2788" s="32"/>
      <c r="B2788" s="33"/>
      <c r="C2788" s="196" t="s">
        <v>4793</v>
      </c>
      <c r="D2788" s="196" t="s">
        <v>108</v>
      </c>
      <c r="E2788" s="197" t="s">
        <v>4794</v>
      </c>
      <c r="F2788" s="198" t="s">
        <v>4795</v>
      </c>
      <c r="G2788" s="199" t="s">
        <v>121</v>
      </c>
      <c r="H2788" s="200">
        <v>1</v>
      </c>
      <c r="I2788" s="201"/>
      <c r="J2788" s="202">
        <f>ROUND(I2788*H2788,2)</f>
        <v>0</v>
      </c>
      <c r="K2788" s="203"/>
      <c r="L2788" s="38"/>
      <c r="M2788" s="204" t="s">
        <v>1</v>
      </c>
      <c r="N2788" s="205" t="s">
        <v>41</v>
      </c>
      <c r="O2788" s="85"/>
      <c r="P2788" s="206">
        <f>O2788*H2788</f>
        <v>0</v>
      </c>
      <c r="Q2788" s="206">
        <v>0</v>
      </c>
      <c r="R2788" s="206">
        <f>Q2788*H2788</f>
        <v>0</v>
      </c>
      <c r="S2788" s="206">
        <v>0</v>
      </c>
      <c r="T2788" s="207">
        <f>S2788*H2788</f>
        <v>0</v>
      </c>
      <c r="U2788" s="32"/>
      <c r="V2788" s="32"/>
      <c r="W2788" s="32"/>
      <c r="X2788" s="32"/>
      <c r="Y2788" s="32"/>
      <c r="Z2788" s="32"/>
      <c r="AA2788" s="32"/>
      <c r="AB2788" s="32"/>
      <c r="AC2788" s="32"/>
      <c r="AD2788" s="32"/>
      <c r="AE2788" s="32"/>
      <c r="AR2788" s="208" t="s">
        <v>112</v>
      </c>
      <c r="AT2788" s="208" t="s">
        <v>108</v>
      </c>
      <c r="AU2788" s="208" t="s">
        <v>76</v>
      </c>
      <c r="AY2788" s="11" t="s">
        <v>113</v>
      </c>
      <c r="BE2788" s="209">
        <f>IF(N2788="základní",J2788,0)</f>
        <v>0</v>
      </c>
      <c r="BF2788" s="209">
        <f>IF(N2788="snížená",J2788,0)</f>
        <v>0</v>
      </c>
      <c r="BG2788" s="209">
        <f>IF(N2788="zákl. přenesená",J2788,0)</f>
        <v>0</v>
      </c>
      <c r="BH2788" s="209">
        <f>IF(N2788="sníž. přenesená",J2788,0)</f>
        <v>0</v>
      </c>
      <c r="BI2788" s="209">
        <f>IF(N2788="nulová",J2788,0)</f>
        <v>0</v>
      </c>
      <c r="BJ2788" s="11" t="s">
        <v>84</v>
      </c>
      <c r="BK2788" s="209">
        <f>ROUND(I2788*H2788,2)</f>
        <v>0</v>
      </c>
      <c r="BL2788" s="11" t="s">
        <v>112</v>
      </c>
      <c r="BM2788" s="208" t="s">
        <v>4796</v>
      </c>
    </row>
    <row r="2789" s="2" customFormat="1">
      <c r="A2789" s="32"/>
      <c r="B2789" s="33"/>
      <c r="C2789" s="34"/>
      <c r="D2789" s="210" t="s">
        <v>115</v>
      </c>
      <c r="E2789" s="34"/>
      <c r="F2789" s="211" t="s">
        <v>4797</v>
      </c>
      <c r="G2789" s="34"/>
      <c r="H2789" s="34"/>
      <c r="I2789" s="134"/>
      <c r="J2789" s="34"/>
      <c r="K2789" s="34"/>
      <c r="L2789" s="38"/>
      <c r="M2789" s="212"/>
      <c r="N2789" s="213"/>
      <c r="O2789" s="85"/>
      <c r="P2789" s="85"/>
      <c r="Q2789" s="85"/>
      <c r="R2789" s="85"/>
      <c r="S2789" s="85"/>
      <c r="T2789" s="86"/>
      <c r="U2789" s="32"/>
      <c r="V2789" s="32"/>
      <c r="W2789" s="32"/>
      <c r="X2789" s="32"/>
      <c r="Y2789" s="32"/>
      <c r="Z2789" s="32"/>
      <c r="AA2789" s="32"/>
      <c r="AB2789" s="32"/>
      <c r="AC2789" s="32"/>
      <c r="AD2789" s="32"/>
      <c r="AE2789" s="32"/>
      <c r="AT2789" s="11" t="s">
        <v>115</v>
      </c>
      <c r="AU2789" s="11" t="s">
        <v>76</v>
      </c>
    </row>
    <row r="2790" s="2" customFormat="1">
      <c r="A2790" s="32"/>
      <c r="B2790" s="33"/>
      <c r="C2790" s="34"/>
      <c r="D2790" s="210" t="s">
        <v>117</v>
      </c>
      <c r="E2790" s="34"/>
      <c r="F2790" s="214" t="s">
        <v>4798</v>
      </c>
      <c r="G2790" s="34"/>
      <c r="H2790" s="34"/>
      <c r="I2790" s="134"/>
      <c r="J2790" s="34"/>
      <c r="K2790" s="34"/>
      <c r="L2790" s="38"/>
      <c r="M2790" s="212"/>
      <c r="N2790" s="213"/>
      <c r="O2790" s="85"/>
      <c r="P2790" s="85"/>
      <c r="Q2790" s="85"/>
      <c r="R2790" s="85"/>
      <c r="S2790" s="85"/>
      <c r="T2790" s="86"/>
      <c r="U2790" s="32"/>
      <c r="V2790" s="32"/>
      <c r="W2790" s="32"/>
      <c r="X2790" s="32"/>
      <c r="Y2790" s="32"/>
      <c r="Z2790" s="32"/>
      <c r="AA2790" s="32"/>
      <c r="AB2790" s="32"/>
      <c r="AC2790" s="32"/>
      <c r="AD2790" s="32"/>
      <c r="AE2790" s="32"/>
      <c r="AT2790" s="11" t="s">
        <v>117</v>
      </c>
      <c r="AU2790" s="11" t="s">
        <v>76</v>
      </c>
    </row>
    <row r="2791" s="2" customFormat="1" ht="16.5" customHeight="1">
      <c r="A2791" s="32"/>
      <c r="B2791" s="33"/>
      <c r="C2791" s="196" t="s">
        <v>4799</v>
      </c>
      <c r="D2791" s="196" t="s">
        <v>108</v>
      </c>
      <c r="E2791" s="197" t="s">
        <v>4800</v>
      </c>
      <c r="F2791" s="198" t="s">
        <v>4801</v>
      </c>
      <c r="G2791" s="199" t="s">
        <v>121</v>
      </c>
      <c r="H2791" s="200">
        <v>1</v>
      </c>
      <c r="I2791" s="201"/>
      <c r="J2791" s="202">
        <f>ROUND(I2791*H2791,2)</f>
        <v>0</v>
      </c>
      <c r="K2791" s="203"/>
      <c r="L2791" s="38"/>
      <c r="M2791" s="204" t="s">
        <v>1</v>
      </c>
      <c r="N2791" s="205" t="s">
        <v>41</v>
      </c>
      <c r="O2791" s="85"/>
      <c r="P2791" s="206">
        <f>O2791*H2791</f>
        <v>0</v>
      </c>
      <c r="Q2791" s="206">
        <v>0</v>
      </c>
      <c r="R2791" s="206">
        <f>Q2791*H2791</f>
        <v>0</v>
      </c>
      <c r="S2791" s="206">
        <v>0</v>
      </c>
      <c r="T2791" s="207">
        <f>S2791*H2791</f>
        <v>0</v>
      </c>
      <c r="U2791" s="32"/>
      <c r="V2791" s="32"/>
      <c r="W2791" s="32"/>
      <c r="X2791" s="32"/>
      <c r="Y2791" s="32"/>
      <c r="Z2791" s="32"/>
      <c r="AA2791" s="32"/>
      <c r="AB2791" s="32"/>
      <c r="AC2791" s="32"/>
      <c r="AD2791" s="32"/>
      <c r="AE2791" s="32"/>
      <c r="AR2791" s="208" t="s">
        <v>112</v>
      </c>
      <c r="AT2791" s="208" t="s">
        <v>108</v>
      </c>
      <c r="AU2791" s="208" t="s">
        <v>76</v>
      </c>
      <c r="AY2791" s="11" t="s">
        <v>113</v>
      </c>
      <c r="BE2791" s="209">
        <f>IF(N2791="základní",J2791,0)</f>
        <v>0</v>
      </c>
      <c r="BF2791" s="209">
        <f>IF(N2791="snížená",J2791,0)</f>
        <v>0</v>
      </c>
      <c r="BG2791" s="209">
        <f>IF(N2791="zákl. přenesená",J2791,0)</f>
        <v>0</v>
      </c>
      <c r="BH2791" s="209">
        <f>IF(N2791="sníž. přenesená",J2791,0)</f>
        <v>0</v>
      </c>
      <c r="BI2791" s="209">
        <f>IF(N2791="nulová",J2791,0)</f>
        <v>0</v>
      </c>
      <c r="BJ2791" s="11" t="s">
        <v>84</v>
      </c>
      <c r="BK2791" s="209">
        <f>ROUND(I2791*H2791,2)</f>
        <v>0</v>
      </c>
      <c r="BL2791" s="11" t="s">
        <v>112</v>
      </c>
      <c r="BM2791" s="208" t="s">
        <v>4802</v>
      </c>
    </row>
    <row r="2792" s="2" customFormat="1">
      <c r="A2792" s="32"/>
      <c r="B2792" s="33"/>
      <c r="C2792" s="34"/>
      <c r="D2792" s="210" t="s">
        <v>115</v>
      </c>
      <c r="E2792" s="34"/>
      <c r="F2792" s="211" t="s">
        <v>4803</v>
      </c>
      <c r="G2792" s="34"/>
      <c r="H2792" s="34"/>
      <c r="I2792" s="134"/>
      <c r="J2792" s="34"/>
      <c r="K2792" s="34"/>
      <c r="L2792" s="38"/>
      <c r="M2792" s="212"/>
      <c r="N2792" s="213"/>
      <c r="O2792" s="85"/>
      <c r="P2792" s="85"/>
      <c r="Q2792" s="85"/>
      <c r="R2792" s="85"/>
      <c r="S2792" s="85"/>
      <c r="T2792" s="86"/>
      <c r="U2792" s="32"/>
      <c r="V2792" s="32"/>
      <c r="W2792" s="32"/>
      <c r="X2792" s="32"/>
      <c r="Y2792" s="32"/>
      <c r="Z2792" s="32"/>
      <c r="AA2792" s="32"/>
      <c r="AB2792" s="32"/>
      <c r="AC2792" s="32"/>
      <c r="AD2792" s="32"/>
      <c r="AE2792" s="32"/>
      <c r="AT2792" s="11" t="s">
        <v>115</v>
      </c>
      <c r="AU2792" s="11" t="s">
        <v>76</v>
      </c>
    </row>
    <row r="2793" s="2" customFormat="1">
      <c r="A2793" s="32"/>
      <c r="B2793" s="33"/>
      <c r="C2793" s="34"/>
      <c r="D2793" s="210" t="s">
        <v>117</v>
      </c>
      <c r="E2793" s="34"/>
      <c r="F2793" s="214" t="s">
        <v>4798</v>
      </c>
      <c r="G2793" s="34"/>
      <c r="H2793" s="34"/>
      <c r="I2793" s="134"/>
      <c r="J2793" s="34"/>
      <c r="K2793" s="34"/>
      <c r="L2793" s="38"/>
      <c r="M2793" s="212"/>
      <c r="N2793" s="213"/>
      <c r="O2793" s="85"/>
      <c r="P2793" s="85"/>
      <c r="Q2793" s="85"/>
      <c r="R2793" s="85"/>
      <c r="S2793" s="85"/>
      <c r="T2793" s="86"/>
      <c r="U2793" s="32"/>
      <c r="V2793" s="32"/>
      <c r="W2793" s="32"/>
      <c r="X2793" s="32"/>
      <c r="Y2793" s="32"/>
      <c r="Z2793" s="32"/>
      <c r="AA2793" s="32"/>
      <c r="AB2793" s="32"/>
      <c r="AC2793" s="32"/>
      <c r="AD2793" s="32"/>
      <c r="AE2793" s="32"/>
      <c r="AT2793" s="11" t="s">
        <v>117</v>
      </c>
      <c r="AU2793" s="11" t="s">
        <v>76</v>
      </c>
    </row>
    <row r="2794" s="2" customFormat="1" ht="16.5" customHeight="1">
      <c r="A2794" s="32"/>
      <c r="B2794" s="33"/>
      <c r="C2794" s="196" t="s">
        <v>4804</v>
      </c>
      <c r="D2794" s="196" t="s">
        <v>108</v>
      </c>
      <c r="E2794" s="197" t="s">
        <v>4805</v>
      </c>
      <c r="F2794" s="198" t="s">
        <v>4806</v>
      </c>
      <c r="G2794" s="199" t="s">
        <v>121</v>
      </c>
      <c r="H2794" s="200">
        <v>1</v>
      </c>
      <c r="I2794" s="201"/>
      <c r="J2794" s="202">
        <f>ROUND(I2794*H2794,2)</f>
        <v>0</v>
      </c>
      <c r="K2794" s="203"/>
      <c r="L2794" s="38"/>
      <c r="M2794" s="204" t="s">
        <v>1</v>
      </c>
      <c r="N2794" s="205" t="s">
        <v>41</v>
      </c>
      <c r="O2794" s="85"/>
      <c r="P2794" s="206">
        <f>O2794*H2794</f>
        <v>0</v>
      </c>
      <c r="Q2794" s="206">
        <v>0</v>
      </c>
      <c r="R2794" s="206">
        <f>Q2794*H2794</f>
        <v>0</v>
      </c>
      <c r="S2794" s="206">
        <v>0</v>
      </c>
      <c r="T2794" s="207">
        <f>S2794*H2794</f>
        <v>0</v>
      </c>
      <c r="U2794" s="32"/>
      <c r="V2794" s="32"/>
      <c r="W2794" s="32"/>
      <c r="X2794" s="32"/>
      <c r="Y2794" s="32"/>
      <c r="Z2794" s="32"/>
      <c r="AA2794" s="32"/>
      <c r="AB2794" s="32"/>
      <c r="AC2794" s="32"/>
      <c r="AD2794" s="32"/>
      <c r="AE2794" s="32"/>
      <c r="AR2794" s="208" t="s">
        <v>112</v>
      </c>
      <c r="AT2794" s="208" t="s">
        <v>108</v>
      </c>
      <c r="AU2794" s="208" t="s">
        <v>76</v>
      </c>
      <c r="AY2794" s="11" t="s">
        <v>113</v>
      </c>
      <c r="BE2794" s="209">
        <f>IF(N2794="základní",J2794,0)</f>
        <v>0</v>
      </c>
      <c r="BF2794" s="209">
        <f>IF(N2794="snížená",J2794,0)</f>
        <v>0</v>
      </c>
      <c r="BG2794" s="209">
        <f>IF(N2794="zákl. přenesená",J2794,0)</f>
        <v>0</v>
      </c>
      <c r="BH2794" s="209">
        <f>IF(N2794="sníž. přenesená",J2794,0)</f>
        <v>0</v>
      </c>
      <c r="BI2794" s="209">
        <f>IF(N2794="nulová",J2794,0)</f>
        <v>0</v>
      </c>
      <c r="BJ2794" s="11" t="s">
        <v>84</v>
      </c>
      <c r="BK2794" s="209">
        <f>ROUND(I2794*H2794,2)</f>
        <v>0</v>
      </c>
      <c r="BL2794" s="11" t="s">
        <v>112</v>
      </c>
      <c r="BM2794" s="208" t="s">
        <v>4807</v>
      </c>
    </row>
    <row r="2795" s="2" customFormat="1">
      <c r="A2795" s="32"/>
      <c r="B2795" s="33"/>
      <c r="C2795" s="34"/>
      <c r="D2795" s="210" t="s">
        <v>115</v>
      </c>
      <c r="E2795" s="34"/>
      <c r="F2795" s="211" t="s">
        <v>4808</v>
      </c>
      <c r="G2795" s="34"/>
      <c r="H2795" s="34"/>
      <c r="I2795" s="134"/>
      <c r="J2795" s="34"/>
      <c r="K2795" s="34"/>
      <c r="L2795" s="38"/>
      <c r="M2795" s="212"/>
      <c r="N2795" s="213"/>
      <c r="O2795" s="85"/>
      <c r="P2795" s="85"/>
      <c r="Q2795" s="85"/>
      <c r="R2795" s="85"/>
      <c r="S2795" s="85"/>
      <c r="T2795" s="86"/>
      <c r="U2795" s="32"/>
      <c r="V2795" s="32"/>
      <c r="W2795" s="32"/>
      <c r="X2795" s="32"/>
      <c r="Y2795" s="32"/>
      <c r="Z2795" s="32"/>
      <c r="AA2795" s="32"/>
      <c r="AB2795" s="32"/>
      <c r="AC2795" s="32"/>
      <c r="AD2795" s="32"/>
      <c r="AE2795" s="32"/>
      <c r="AT2795" s="11" t="s">
        <v>115</v>
      </c>
      <c r="AU2795" s="11" t="s">
        <v>76</v>
      </c>
    </row>
    <row r="2796" s="2" customFormat="1">
      <c r="A2796" s="32"/>
      <c r="B2796" s="33"/>
      <c r="C2796" s="34"/>
      <c r="D2796" s="210" t="s">
        <v>117</v>
      </c>
      <c r="E2796" s="34"/>
      <c r="F2796" s="214" t="s">
        <v>4798</v>
      </c>
      <c r="G2796" s="34"/>
      <c r="H2796" s="34"/>
      <c r="I2796" s="134"/>
      <c r="J2796" s="34"/>
      <c r="K2796" s="34"/>
      <c r="L2796" s="38"/>
      <c r="M2796" s="212"/>
      <c r="N2796" s="213"/>
      <c r="O2796" s="85"/>
      <c r="P2796" s="85"/>
      <c r="Q2796" s="85"/>
      <c r="R2796" s="85"/>
      <c r="S2796" s="85"/>
      <c r="T2796" s="86"/>
      <c r="U2796" s="32"/>
      <c r="V2796" s="32"/>
      <c r="W2796" s="32"/>
      <c r="X2796" s="32"/>
      <c r="Y2796" s="32"/>
      <c r="Z2796" s="32"/>
      <c r="AA2796" s="32"/>
      <c r="AB2796" s="32"/>
      <c r="AC2796" s="32"/>
      <c r="AD2796" s="32"/>
      <c r="AE2796" s="32"/>
      <c r="AT2796" s="11" t="s">
        <v>117</v>
      </c>
      <c r="AU2796" s="11" t="s">
        <v>76</v>
      </c>
    </row>
    <row r="2797" s="2" customFormat="1" ht="16.5" customHeight="1">
      <c r="A2797" s="32"/>
      <c r="B2797" s="33"/>
      <c r="C2797" s="196" t="s">
        <v>4809</v>
      </c>
      <c r="D2797" s="196" t="s">
        <v>108</v>
      </c>
      <c r="E2797" s="197" t="s">
        <v>4810</v>
      </c>
      <c r="F2797" s="198" t="s">
        <v>4811</v>
      </c>
      <c r="G2797" s="199" t="s">
        <v>121</v>
      </c>
      <c r="H2797" s="200">
        <v>2</v>
      </c>
      <c r="I2797" s="201"/>
      <c r="J2797" s="202">
        <f>ROUND(I2797*H2797,2)</f>
        <v>0</v>
      </c>
      <c r="K2797" s="203"/>
      <c r="L2797" s="38"/>
      <c r="M2797" s="204" t="s">
        <v>1</v>
      </c>
      <c r="N2797" s="205" t="s">
        <v>41</v>
      </c>
      <c r="O2797" s="85"/>
      <c r="P2797" s="206">
        <f>O2797*H2797</f>
        <v>0</v>
      </c>
      <c r="Q2797" s="206">
        <v>0</v>
      </c>
      <c r="R2797" s="206">
        <f>Q2797*H2797</f>
        <v>0</v>
      </c>
      <c r="S2797" s="206">
        <v>0</v>
      </c>
      <c r="T2797" s="207">
        <f>S2797*H2797</f>
        <v>0</v>
      </c>
      <c r="U2797" s="32"/>
      <c r="V2797" s="32"/>
      <c r="W2797" s="32"/>
      <c r="X2797" s="32"/>
      <c r="Y2797" s="32"/>
      <c r="Z2797" s="32"/>
      <c r="AA2797" s="32"/>
      <c r="AB2797" s="32"/>
      <c r="AC2797" s="32"/>
      <c r="AD2797" s="32"/>
      <c r="AE2797" s="32"/>
      <c r="AR2797" s="208" t="s">
        <v>112</v>
      </c>
      <c r="AT2797" s="208" t="s">
        <v>108</v>
      </c>
      <c r="AU2797" s="208" t="s">
        <v>76</v>
      </c>
      <c r="AY2797" s="11" t="s">
        <v>113</v>
      </c>
      <c r="BE2797" s="209">
        <f>IF(N2797="základní",J2797,0)</f>
        <v>0</v>
      </c>
      <c r="BF2797" s="209">
        <f>IF(N2797="snížená",J2797,0)</f>
        <v>0</v>
      </c>
      <c r="BG2797" s="209">
        <f>IF(N2797="zákl. přenesená",J2797,0)</f>
        <v>0</v>
      </c>
      <c r="BH2797" s="209">
        <f>IF(N2797="sníž. přenesená",J2797,0)</f>
        <v>0</v>
      </c>
      <c r="BI2797" s="209">
        <f>IF(N2797="nulová",J2797,0)</f>
        <v>0</v>
      </c>
      <c r="BJ2797" s="11" t="s">
        <v>84</v>
      </c>
      <c r="BK2797" s="209">
        <f>ROUND(I2797*H2797,2)</f>
        <v>0</v>
      </c>
      <c r="BL2797" s="11" t="s">
        <v>112</v>
      </c>
      <c r="BM2797" s="208" t="s">
        <v>4812</v>
      </c>
    </row>
    <row r="2798" s="2" customFormat="1">
      <c r="A2798" s="32"/>
      <c r="B2798" s="33"/>
      <c r="C2798" s="34"/>
      <c r="D2798" s="210" t="s">
        <v>115</v>
      </c>
      <c r="E2798" s="34"/>
      <c r="F2798" s="211" t="s">
        <v>4813</v>
      </c>
      <c r="G2798" s="34"/>
      <c r="H2798" s="34"/>
      <c r="I2798" s="134"/>
      <c r="J2798" s="34"/>
      <c r="K2798" s="34"/>
      <c r="L2798" s="38"/>
      <c r="M2798" s="212"/>
      <c r="N2798" s="213"/>
      <c r="O2798" s="85"/>
      <c r="P2798" s="85"/>
      <c r="Q2798" s="85"/>
      <c r="R2798" s="85"/>
      <c r="S2798" s="85"/>
      <c r="T2798" s="86"/>
      <c r="U2798" s="32"/>
      <c r="V2798" s="32"/>
      <c r="W2798" s="32"/>
      <c r="X2798" s="32"/>
      <c r="Y2798" s="32"/>
      <c r="Z2798" s="32"/>
      <c r="AA2798" s="32"/>
      <c r="AB2798" s="32"/>
      <c r="AC2798" s="32"/>
      <c r="AD2798" s="32"/>
      <c r="AE2798" s="32"/>
      <c r="AT2798" s="11" t="s">
        <v>115</v>
      </c>
      <c r="AU2798" s="11" t="s">
        <v>76</v>
      </c>
    </row>
    <row r="2799" s="2" customFormat="1">
      <c r="A2799" s="32"/>
      <c r="B2799" s="33"/>
      <c r="C2799" s="34"/>
      <c r="D2799" s="210" t="s">
        <v>117</v>
      </c>
      <c r="E2799" s="34"/>
      <c r="F2799" s="214" t="s">
        <v>4814</v>
      </c>
      <c r="G2799" s="34"/>
      <c r="H2799" s="34"/>
      <c r="I2799" s="134"/>
      <c r="J2799" s="34"/>
      <c r="K2799" s="34"/>
      <c r="L2799" s="38"/>
      <c r="M2799" s="212"/>
      <c r="N2799" s="213"/>
      <c r="O2799" s="85"/>
      <c r="P2799" s="85"/>
      <c r="Q2799" s="85"/>
      <c r="R2799" s="85"/>
      <c r="S2799" s="85"/>
      <c r="T2799" s="86"/>
      <c r="U2799" s="32"/>
      <c r="V2799" s="32"/>
      <c r="W2799" s="32"/>
      <c r="X2799" s="32"/>
      <c r="Y2799" s="32"/>
      <c r="Z2799" s="32"/>
      <c r="AA2799" s="32"/>
      <c r="AB2799" s="32"/>
      <c r="AC2799" s="32"/>
      <c r="AD2799" s="32"/>
      <c r="AE2799" s="32"/>
      <c r="AT2799" s="11" t="s">
        <v>117</v>
      </c>
      <c r="AU2799" s="11" t="s">
        <v>76</v>
      </c>
    </row>
    <row r="2800" s="2" customFormat="1" ht="16.5" customHeight="1">
      <c r="A2800" s="32"/>
      <c r="B2800" s="33"/>
      <c r="C2800" s="196" t="s">
        <v>4815</v>
      </c>
      <c r="D2800" s="196" t="s">
        <v>108</v>
      </c>
      <c r="E2800" s="197" t="s">
        <v>4816</v>
      </c>
      <c r="F2800" s="198" t="s">
        <v>4817</v>
      </c>
      <c r="G2800" s="199" t="s">
        <v>121</v>
      </c>
      <c r="H2800" s="200">
        <v>4</v>
      </c>
      <c r="I2800" s="201"/>
      <c r="J2800" s="202">
        <f>ROUND(I2800*H2800,2)</f>
        <v>0</v>
      </c>
      <c r="K2800" s="203"/>
      <c r="L2800" s="38"/>
      <c r="M2800" s="204" t="s">
        <v>1</v>
      </c>
      <c r="N2800" s="205" t="s">
        <v>41</v>
      </c>
      <c r="O2800" s="85"/>
      <c r="P2800" s="206">
        <f>O2800*H2800</f>
        <v>0</v>
      </c>
      <c r="Q2800" s="206">
        <v>0</v>
      </c>
      <c r="R2800" s="206">
        <f>Q2800*H2800</f>
        <v>0</v>
      </c>
      <c r="S2800" s="206">
        <v>0</v>
      </c>
      <c r="T2800" s="207">
        <f>S2800*H2800</f>
        <v>0</v>
      </c>
      <c r="U2800" s="32"/>
      <c r="V2800" s="32"/>
      <c r="W2800" s="32"/>
      <c r="X2800" s="32"/>
      <c r="Y2800" s="32"/>
      <c r="Z2800" s="32"/>
      <c r="AA2800" s="32"/>
      <c r="AB2800" s="32"/>
      <c r="AC2800" s="32"/>
      <c r="AD2800" s="32"/>
      <c r="AE2800" s="32"/>
      <c r="AR2800" s="208" t="s">
        <v>112</v>
      </c>
      <c r="AT2800" s="208" t="s">
        <v>108</v>
      </c>
      <c r="AU2800" s="208" t="s">
        <v>76</v>
      </c>
      <c r="AY2800" s="11" t="s">
        <v>113</v>
      </c>
      <c r="BE2800" s="209">
        <f>IF(N2800="základní",J2800,0)</f>
        <v>0</v>
      </c>
      <c r="BF2800" s="209">
        <f>IF(N2800="snížená",J2800,0)</f>
        <v>0</v>
      </c>
      <c r="BG2800" s="209">
        <f>IF(N2800="zákl. přenesená",J2800,0)</f>
        <v>0</v>
      </c>
      <c r="BH2800" s="209">
        <f>IF(N2800="sníž. přenesená",J2800,0)</f>
        <v>0</v>
      </c>
      <c r="BI2800" s="209">
        <f>IF(N2800="nulová",J2800,0)</f>
        <v>0</v>
      </c>
      <c r="BJ2800" s="11" t="s">
        <v>84</v>
      </c>
      <c r="BK2800" s="209">
        <f>ROUND(I2800*H2800,2)</f>
        <v>0</v>
      </c>
      <c r="BL2800" s="11" t="s">
        <v>112</v>
      </c>
      <c r="BM2800" s="208" t="s">
        <v>4818</v>
      </c>
    </row>
    <row r="2801" s="2" customFormat="1">
      <c r="A2801" s="32"/>
      <c r="B2801" s="33"/>
      <c r="C2801" s="34"/>
      <c r="D2801" s="210" t="s">
        <v>115</v>
      </c>
      <c r="E2801" s="34"/>
      <c r="F2801" s="211" t="s">
        <v>4819</v>
      </c>
      <c r="G2801" s="34"/>
      <c r="H2801" s="34"/>
      <c r="I2801" s="134"/>
      <c r="J2801" s="34"/>
      <c r="K2801" s="34"/>
      <c r="L2801" s="38"/>
      <c r="M2801" s="212"/>
      <c r="N2801" s="213"/>
      <c r="O2801" s="85"/>
      <c r="P2801" s="85"/>
      <c r="Q2801" s="85"/>
      <c r="R2801" s="85"/>
      <c r="S2801" s="85"/>
      <c r="T2801" s="86"/>
      <c r="U2801" s="32"/>
      <c r="V2801" s="32"/>
      <c r="W2801" s="32"/>
      <c r="X2801" s="32"/>
      <c r="Y2801" s="32"/>
      <c r="Z2801" s="32"/>
      <c r="AA2801" s="32"/>
      <c r="AB2801" s="32"/>
      <c r="AC2801" s="32"/>
      <c r="AD2801" s="32"/>
      <c r="AE2801" s="32"/>
      <c r="AT2801" s="11" t="s">
        <v>115</v>
      </c>
      <c r="AU2801" s="11" t="s">
        <v>76</v>
      </c>
    </row>
    <row r="2802" s="2" customFormat="1">
      <c r="A2802" s="32"/>
      <c r="B2802" s="33"/>
      <c r="C2802" s="34"/>
      <c r="D2802" s="210" t="s">
        <v>117</v>
      </c>
      <c r="E2802" s="34"/>
      <c r="F2802" s="214" t="s">
        <v>4814</v>
      </c>
      <c r="G2802" s="34"/>
      <c r="H2802" s="34"/>
      <c r="I2802" s="134"/>
      <c r="J2802" s="34"/>
      <c r="K2802" s="34"/>
      <c r="L2802" s="38"/>
      <c r="M2802" s="212"/>
      <c r="N2802" s="213"/>
      <c r="O2802" s="85"/>
      <c r="P2802" s="85"/>
      <c r="Q2802" s="85"/>
      <c r="R2802" s="85"/>
      <c r="S2802" s="85"/>
      <c r="T2802" s="86"/>
      <c r="U2802" s="32"/>
      <c r="V2802" s="32"/>
      <c r="W2802" s="32"/>
      <c r="X2802" s="32"/>
      <c r="Y2802" s="32"/>
      <c r="Z2802" s="32"/>
      <c r="AA2802" s="32"/>
      <c r="AB2802" s="32"/>
      <c r="AC2802" s="32"/>
      <c r="AD2802" s="32"/>
      <c r="AE2802" s="32"/>
      <c r="AT2802" s="11" t="s">
        <v>117</v>
      </c>
      <c r="AU2802" s="11" t="s">
        <v>76</v>
      </c>
    </row>
    <row r="2803" s="2" customFormat="1" ht="16.5" customHeight="1">
      <c r="A2803" s="32"/>
      <c r="B2803" s="33"/>
      <c r="C2803" s="196" t="s">
        <v>4820</v>
      </c>
      <c r="D2803" s="196" t="s">
        <v>108</v>
      </c>
      <c r="E2803" s="197" t="s">
        <v>4821</v>
      </c>
      <c r="F2803" s="198" t="s">
        <v>4822</v>
      </c>
      <c r="G2803" s="199" t="s">
        <v>121</v>
      </c>
      <c r="H2803" s="200">
        <v>2</v>
      </c>
      <c r="I2803" s="201"/>
      <c r="J2803" s="202">
        <f>ROUND(I2803*H2803,2)</f>
        <v>0</v>
      </c>
      <c r="K2803" s="203"/>
      <c r="L2803" s="38"/>
      <c r="M2803" s="204" t="s">
        <v>1</v>
      </c>
      <c r="N2803" s="205" t="s">
        <v>41</v>
      </c>
      <c r="O2803" s="85"/>
      <c r="P2803" s="206">
        <f>O2803*H2803</f>
        <v>0</v>
      </c>
      <c r="Q2803" s="206">
        <v>0</v>
      </c>
      <c r="R2803" s="206">
        <f>Q2803*H2803</f>
        <v>0</v>
      </c>
      <c r="S2803" s="206">
        <v>0</v>
      </c>
      <c r="T2803" s="207">
        <f>S2803*H2803</f>
        <v>0</v>
      </c>
      <c r="U2803" s="32"/>
      <c r="V2803" s="32"/>
      <c r="W2803" s="32"/>
      <c r="X2803" s="32"/>
      <c r="Y2803" s="32"/>
      <c r="Z2803" s="32"/>
      <c r="AA2803" s="32"/>
      <c r="AB2803" s="32"/>
      <c r="AC2803" s="32"/>
      <c r="AD2803" s="32"/>
      <c r="AE2803" s="32"/>
      <c r="AR2803" s="208" t="s">
        <v>112</v>
      </c>
      <c r="AT2803" s="208" t="s">
        <v>108</v>
      </c>
      <c r="AU2803" s="208" t="s">
        <v>76</v>
      </c>
      <c r="AY2803" s="11" t="s">
        <v>113</v>
      </c>
      <c r="BE2803" s="209">
        <f>IF(N2803="základní",J2803,0)</f>
        <v>0</v>
      </c>
      <c r="BF2803" s="209">
        <f>IF(N2803="snížená",J2803,0)</f>
        <v>0</v>
      </c>
      <c r="BG2803" s="209">
        <f>IF(N2803="zákl. přenesená",J2803,0)</f>
        <v>0</v>
      </c>
      <c r="BH2803" s="209">
        <f>IF(N2803="sníž. přenesená",J2803,0)</f>
        <v>0</v>
      </c>
      <c r="BI2803" s="209">
        <f>IF(N2803="nulová",J2803,0)</f>
        <v>0</v>
      </c>
      <c r="BJ2803" s="11" t="s">
        <v>84</v>
      </c>
      <c r="BK2803" s="209">
        <f>ROUND(I2803*H2803,2)</f>
        <v>0</v>
      </c>
      <c r="BL2803" s="11" t="s">
        <v>112</v>
      </c>
      <c r="BM2803" s="208" t="s">
        <v>4823</v>
      </c>
    </row>
    <row r="2804" s="2" customFormat="1">
      <c r="A2804" s="32"/>
      <c r="B2804" s="33"/>
      <c r="C2804" s="34"/>
      <c r="D2804" s="210" t="s">
        <v>115</v>
      </c>
      <c r="E2804" s="34"/>
      <c r="F2804" s="211" t="s">
        <v>4824</v>
      </c>
      <c r="G2804" s="34"/>
      <c r="H2804" s="34"/>
      <c r="I2804" s="134"/>
      <c r="J2804" s="34"/>
      <c r="K2804" s="34"/>
      <c r="L2804" s="38"/>
      <c r="M2804" s="212"/>
      <c r="N2804" s="213"/>
      <c r="O2804" s="85"/>
      <c r="P2804" s="85"/>
      <c r="Q2804" s="85"/>
      <c r="R2804" s="85"/>
      <c r="S2804" s="85"/>
      <c r="T2804" s="86"/>
      <c r="U2804" s="32"/>
      <c r="V2804" s="32"/>
      <c r="W2804" s="32"/>
      <c r="X2804" s="32"/>
      <c r="Y2804" s="32"/>
      <c r="Z2804" s="32"/>
      <c r="AA2804" s="32"/>
      <c r="AB2804" s="32"/>
      <c r="AC2804" s="32"/>
      <c r="AD2804" s="32"/>
      <c r="AE2804" s="32"/>
      <c r="AT2804" s="11" t="s">
        <v>115</v>
      </c>
      <c r="AU2804" s="11" t="s">
        <v>76</v>
      </c>
    </row>
    <row r="2805" s="2" customFormat="1">
      <c r="A2805" s="32"/>
      <c r="B2805" s="33"/>
      <c r="C2805" s="34"/>
      <c r="D2805" s="210" t="s">
        <v>117</v>
      </c>
      <c r="E2805" s="34"/>
      <c r="F2805" s="214" t="s">
        <v>4825</v>
      </c>
      <c r="G2805" s="34"/>
      <c r="H2805" s="34"/>
      <c r="I2805" s="134"/>
      <c r="J2805" s="34"/>
      <c r="K2805" s="34"/>
      <c r="L2805" s="38"/>
      <c r="M2805" s="212"/>
      <c r="N2805" s="213"/>
      <c r="O2805" s="85"/>
      <c r="P2805" s="85"/>
      <c r="Q2805" s="85"/>
      <c r="R2805" s="85"/>
      <c r="S2805" s="85"/>
      <c r="T2805" s="86"/>
      <c r="U2805" s="32"/>
      <c r="V2805" s="32"/>
      <c r="W2805" s="32"/>
      <c r="X2805" s="32"/>
      <c r="Y2805" s="32"/>
      <c r="Z2805" s="32"/>
      <c r="AA2805" s="32"/>
      <c r="AB2805" s="32"/>
      <c r="AC2805" s="32"/>
      <c r="AD2805" s="32"/>
      <c r="AE2805" s="32"/>
      <c r="AT2805" s="11" t="s">
        <v>117</v>
      </c>
      <c r="AU2805" s="11" t="s">
        <v>76</v>
      </c>
    </row>
    <row r="2806" s="2" customFormat="1" ht="16.5" customHeight="1">
      <c r="A2806" s="32"/>
      <c r="B2806" s="33"/>
      <c r="C2806" s="196" t="s">
        <v>4826</v>
      </c>
      <c r="D2806" s="196" t="s">
        <v>108</v>
      </c>
      <c r="E2806" s="197" t="s">
        <v>4827</v>
      </c>
      <c r="F2806" s="198" t="s">
        <v>4828</v>
      </c>
      <c r="G2806" s="199" t="s">
        <v>121</v>
      </c>
      <c r="H2806" s="200">
        <v>2</v>
      </c>
      <c r="I2806" s="201"/>
      <c r="J2806" s="202">
        <f>ROUND(I2806*H2806,2)</f>
        <v>0</v>
      </c>
      <c r="K2806" s="203"/>
      <c r="L2806" s="38"/>
      <c r="M2806" s="204" t="s">
        <v>1</v>
      </c>
      <c r="N2806" s="205" t="s">
        <v>41</v>
      </c>
      <c r="O2806" s="85"/>
      <c r="P2806" s="206">
        <f>O2806*H2806</f>
        <v>0</v>
      </c>
      <c r="Q2806" s="206">
        <v>0</v>
      </c>
      <c r="R2806" s="206">
        <f>Q2806*H2806</f>
        <v>0</v>
      </c>
      <c r="S2806" s="206">
        <v>0</v>
      </c>
      <c r="T2806" s="207">
        <f>S2806*H2806</f>
        <v>0</v>
      </c>
      <c r="U2806" s="32"/>
      <c r="V2806" s="32"/>
      <c r="W2806" s="32"/>
      <c r="X2806" s="32"/>
      <c r="Y2806" s="32"/>
      <c r="Z2806" s="32"/>
      <c r="AA2806" s="32"/>
      <c r="AB2806" s="32"/>
      <c r="AC2806" s="32"/>
      <c r="AD2806" s="32"/>
      <c r="AE2806" s="32"/>
      <c r="AR2806" s="208" t="s">
        <v>112</v>
      </c>
      <c r="AT2806" s="208" t="s">
        <v>108</v>
      </c>
      <c r="AU2806" s="208" t="s">
        <v>76</v>
      </c>
      <c r="AY2806" s="11" t="s">
        <v>113</v>
      </c>
      <c r="BE2806" s="209">
        <f>IF(N2806="základní",J2806,0)</f>
        <v>0</v>
      </c>
      <c r="BF2806" s="209">
        <f>IF(N2806="snížená",J2806,0)</f>
        <v>0</v>
      </c>
      <c r="BG2806" s="209">
        <f>IF(N2806="zákl. přenesená",J2806,0)</f>
        <v>0</v>
      </c>
      <c r="BH2806" s="209">
        <f>IF(N2806="sníž. přenesená",J2806,0)</f>
        <v>0</v>
      </c>
      <c r="BI2806" s="209">
        <f>IF(N2806="nulová",J2806,0)</f>
        <v>0</v>
      </c>
      <c r="BJ2806" s="11" t="s">
        <v>84</v>
      </c>
      <c r="BK2806" s="209">
        <f>ROUND(I2806*H2806,2)</f>
        <v>0</v>
      </c>
      <c r="BL2806" s="11" t="s">
        <v>112</v>
      </c>
      <c r="BM2806" s="208" t="s">
        <v>4829</v>
      </c>
    </row>
    <row r="2807" s="2" customFormat="1">
      <c r="A2807" s="32"/>
      <c r="B2807" s="33"/>
      <c r="C2807" s="34"/>
      <c r="D2807" s="210" t="s">
        <v>115</v>
      </c>
      <c r="E2807" s="34"/>
      <c r="F2807" s="211" t="s">
        <v>4830</v>
      </c>
      <c r="G2807" s="34"/>
      <c r="H2807" s="34"/>
      <c r="I2807" s="134"/>
      <c r="J2807" s="34"/>
      <c r="K2807" s="34"/>
      <c r="L2807" s="38"/>
      <c r="M2807" s="212"/>
      <c r="N2807" s="213"/>
      <c r="O2807" s="85"/>
      <c r="P2807" s="85"/>
      <c r="Q2807" s="85"/>
      <c r="R2807" s="85"/>
      <c r="S2807" s="85"/>
      <c r="T2807" s="86"/>
      <c r="U2807" s="32"/>
      <c r="V2807" s="32"/>
      <c r="W2807" s="32"/>
      <c r="X2807" s="32"/>
      <c r="Y2807" s="32"/>
      <c r="Z2807" s="32"/>
      <c r="AA2807" s="32"/>
      <c r="AB2807" s="32"/>
      <c r="AC2807" s="32"/>
      <c r="AD2807" s="32"/>
      <c r="AE2807" s="32"/>
      <c r="AT2807" s="11" t="s">
        <v>115</v>
      </c>
      <c r="AU2807" s="11" t="s">
        <v>76</v>
      </c>
    </row>
    <row r="2808" s="2" customFormat="1">
      <c r="A2808" s="32"/>
      <c r="B2808" s="33"/>
      <c r="C2808" s="34"/>
      <c r="D2808" s="210" t="s">
        <v>117</v>
      </c>
      <c r="E2808" s="34"/>
      <c r="F2808" s="214" t="s">
        <v>4825</v>
      </c>
      <c r="G2808" s="34"/>
      <c r="H2808" s="34"/>
      <c r="I2808" s="134"/>
      <c r="J2808" s="34"/>
      <c r="K2808" s="34"/>
      <c r="L2808" s="38"/>
      <c r="M2808" s="212"/>
      <c r="N2808" s="213"/>
      <c r="O2808" s="85"/>
      <c r="P2808" s="85"/>
      <c r="Q2808" s="85"/>
      <c r="R2808" s="85"/>
      <c r="S2808" s="85"/>
      <c r="T2808" s="86"/>
      <c r="U2808" s="32"/>
      <c r="V2808" s="32"/>
      <c r="W2808" s="32"/>
      <c r="X2808" s="32"/>
      <c r="Y2808" s="32"/>
      <c r="Z2808" s="32"/>
      <c r="AA2808" s="32"/>
      <c r="AB2808" s="32"/>
      <c r="AC2808" s="32"/>
      <c r="AD2808" s="32"/>
      <c r="AE2808" s="32"/>
      <c r="AT2808" s="11" t="s">
        <v>117</v>
      </c>
      <c r="AU2808" s="11" t="s">
        <v>76</v>
      </c>
    </row>
    <row r="2809" s="2" customFormat="1" ht="16.5" customHeight="1">
      <c r="A2809" s="32"/>
      <c r="B2809" s="33"/>
      <c r="C2809" s="196" t="s">
        <v>4831</v>
      </c>
      <c r="D2809" s="196" t="s">
        <v>108</v>
      </c>
      <c r="E2809" s="197" t="s">
        <v>4832</v>
      </c>
      <c r="F2809" s="198" t="s">
        <v>4833</v>
      </c>
      <c r="G2809" s="199" t="s">
        <v>121</v>
      </c>
      <c r="H2809" s="200">
        <v>2</v>
      </c>
      <c r="I2809" s="201"/>
      <c r="J2809" s="202">
        <f>ROUND(I2809*H2809,2)</f>
        <v>0</v>
      </c>
      <c r="K2809" s="203"/>
      <c r="L2809" s="38"/>
      <c r="M2809" s="204" t="s">
        <v>1</v>
      </c>
      <c r="N2809" s="205" t="s">
        <v>41</v>
      </c>
      <c r="O2809" s="85"/>
      <c r="P2809" s="206">
        <f>O2809*H2809</f>
        <v>0</v>
      </c>
      <c r="Q2809" s="206">
        <v>0</v>
      </c>
      <c r="R2809" s="206">
        <f>Q2809*H2809</f>
        <v>0</v>
      </c>
      <c r="S2809" s="206">
        <v>0</v>
      </c>
      <c r="T2809" s="207">
        <f>S2809*H2809</f>
        <v>0</v>
      </c>
      <c r="U2809" s="32"/>
      <c r="V2809" s="32"/>
      <c r="W2809" s="32"/>
      <c r="X2809" s="32"/>
      <c r="Y2809" s="32"/>
      <c r="Z2809" s="32"/>
      <c r="AA2809" s="32"/>
      <c r="AB2809" s="32"/>
      <c r="AC2809" s="32"/>
      <c r="AD2809" s="32"/>
      <c r="AE2809" s="32"/>
      <c r="AR2809" s="208" t="s">
        <v>112</v>
      </c>
      <c r="AT2809" s="208" t="s">
        <v>108</v>
      </c>
      <c r="AU2809" s="208" t="s">
        <v>76</v>
      </c>
      <c r="AY2809" s="11" t="s">
        <v>113</v>
      </c>
      <c r="BE2809" s="209">
        <f>IF(N2809="základní",J2809,0)</f>
        <v>0</v>
      </c>
      <c r="BF2809" s="209">
        <f>IF(N2809="snížená",J2809,0)</f>
        <v>0</v>
      </c>
      <c r="BG2809" s="209">
        <f>IF(N2809="zákl. přenesená",J2809,0)</f>
        <v>0</v>
      </c>
      <c r="BH2809" s="209">
        <f>IF(N2809="sníž. přenesená",J2809,0)</f>
        <v>0</v>
      </c>
      <c r="BI2809" s="209">
        <f>IF(N2809="nulová",J2809,0)</f>
        <v>0</v>
      </c>
      <c r="BJ2809" s="11" t="s">
        <v>84</v>
      </c>
      <c r="BK2809" s="209">
        <f>ROUND(I2809*H2809,2)</f>
        <v>0</v>
      </c>
      <c r="BL2809" s="11" t="s">
        <v>112</v>
      </c>
      <c r="BM2809" s="208" t="s">
        <v>4834</v>
      </c>
    </row>
    <row r="2810" s="2" customFormat="1">
      <c r="A2810" s="32"/>
      <c r="B2810" s="33"/>
      <c r="C2810" s="34"/>
      <c r="D2810" s="210" t="s">
        <v>115</v>
      </c>
      <c r="E2810" s="34"/>
      <c r="F2810" s="211" t="s">
        <v>4835</v>
      </c>
      <c r="G2810" s="34"/>
      <c r="H2810" s="34"/>
      <c r="I2810" s="134"/>
      <c r="J2810" s="34"/>
      <c r="K2810" s="34"/>
      <c r="L2810" s="38"/>
      <c r="M2810" s="212"/>
      <c r="N2810" s="213"/>
      <c r="O2810" s="85"/>
      <c r="P2810" s="85"/>
      <c r="Q2810" s="85"/>
      <c r="R2810" s="85"/>
      <c r="S2810" s="85"/>
      <c r="T2810" s="86"/>
      <c r="U2810" s="32"/>
      <c r="V2810" s="32"/>
      <c r="W2810" s="32"/>
      <c r="X2810" s="32"/>
      <c r="Y2810" s="32"/>
      <c r="Z2810" s="32"/>
      <c r="AA2810" s="32"/>
      <c r="AB2810" s="32"/>
      <c r="AC2810" s="32"/>
      <c r="AD2810" s="32"/>
      <c r="AE2810" s="32"/>
      <c r="AT2810" s="11" t="s">
        <v>115</v>
      </c>
      <c r="AU2810" s="11" t="s">
        <v>76</v>
      </c>
    </row>
    <row r="2811" s="2" customFormat="1">
      <c r="A2811" s="32"/>
      <c r="B2811" s="33"/>
      <c r="C2811" s="34"/>
      <c r="D2811" s="210" t="s">
        <v>117</v>
      </c>
      <c r="E2811" s="34"/>
      <c r="F2811" s="214" t="s">
        <v>4836</v>
      </c>
      <c r="G2811" s="34"/>
      <c r="H2811" s="34"/>
      <c r="I2811" s="134"/>
      <c r="J2811" s="34"/>
      <c r="K2811" s="34"/>
      <c r="L2811" s="38"/>
      <c r="M2811" s="212"/>
      <c r="N2811" s="213"/>
      <c r="O2811" s="85"/>
      <c r="P2811" s="85"/>
      <c r="Q2811" s="85"/>
      <c r="R2811" s="85"/>
      <c r="S2811" s="85"/>
      <c r="T2811" s="86"/>
      <c r="U2811" s="32"/>
      <c r="V2811" s="32"/>
      <c r="W2811" s="32"/>
      <c r="X2811" s="32"/>
      <c r="Y2811" s="32"/>
      <c r="Z2811" s="32"/>
      <c r="AA2811" s="32"/>
      <c r="AB2811" s="32"/>
      <c r="AC2811" s="32"/>
      <c r="AD2811" s="32"/>
      <c r="AE2811" s="32"/>
      <c r="AT2811" s="11" t="s">
        <v>117</v>
      </c>
      <c r="AU2811" s="11" t="s">
        <v>76</v>
      </c>
    </row>
    <row r="2812" s="2" customFormat="1" ht="16.5" customHeight="1">
      <c r="A2812" s="32"/>
      <c r="B2812" s="33"/>
      <c r="C2812" s="196" t="s">
        <v>4837</v>
      </c>
      <c r="D2812" s="196" t="s">
        <v>108</v>
      </c>
      <c r="E2812" s="197" t="s">
        <v>4838</v>
      </c>
      <c r="F2812" s="198" t="s">
        <v>4839</v>
      </c>
      <c r="G2812" s="199" t="s">
        <v>121</v>
      </c>
      <c r="H2812" s="200">
        <v>2</v>
      </c>
      <c r="I2812" s="201"/>
      <c r="J2812" s="202">
        <f>ROUND(I2812*H2812,2)</f>
        <v>0</v>
      </c>
      <c r="K2812" s="203"/>
      <c r="L2812" s="38"/>
      <c r="M2812" s="204" t="s">
        <v>1</v>
      </c>
      <c r="N2812" s="205" t="s">
        <v>41</v>
      </c>
      <c r="O2812" s="85"/>
      <c r="P2812" s="206">
        <f>O2812*H2812</f>
        <v>0</v>
      </c>
      <c r="Q2812" s="206">
        <v>0</v>
      </c>
      <c r="R2812" s="206">
        <f>Q2812*H2812</f>
        <v>0</v>
      </c>
      <c r="S2812" s="206">
        <v>0</v>
      </c>
      <c r="T2812" s="207">
        <f>S2812*H2812</f>
        <v>0</v>
      </c>
      <c r="U2812" s="32"/>
      <c r="V2812" s="32"/>
      <c r="W2812" s="32"/>
      <c r="X2812" s="32"/>
      <c r="Y2812" s="32"/>
      <c r="Z2812" s="32"/>
      <c r="AA2812" s="32"/>
      <c r="AB2812" s="32"/>
      <c r="AC2812" s="32"/>
      <c r="AD2812" s="32"/>
      <c r="AE2812" s="32"/>
      <c r="AR2812" s="208" t="s">
        <v>112</v>
      </c>
      <c r="AT2812" s="208" t="s">
        <v>108</v>
      </c>
      <c r="AU2812" s="208" t="s">
        <v>76</v>
      </c>
      <c r="AY2812" s="11" t="s">
        <v>113</v>
      </c>
      <c r="BE2812" s="209">
        <f>IF(N2812="základní",J2812,0)</f>
        <v>0</v>
      </c>
      <c r="BF2812" s="209">
        <f>IF(N2812="snížená",J2812,0)</f>
        <v>0</v>
      </c>
      <c r="BG2812" s="209">
        <f>IF(N2812="zákl. přenesená",J2812,0)</f>
        <v>0</v>
      </c>
      <c r="BH2812" s="209">
        <f>IF(N2812="sníž. přenesená",J2812,0)</f>
        <v>0</v>
      </c>
      <c r="BI2812" s="209">
        <f>IF(N2812="nulová",J2812,0)</f>
        <v>0</v>
      </c>
      <c r="BJ2812" s="11" t="s">
        <v>84</v>
      </c>
      <c r="BK2812" s="209">
        <f>ROUND(I2812*H2812,2)</f>
        <v>0</v>
      </c>
      <c r="BL2812" s="11" t="s">
        <v>112</v>
      </c>
      <c r="BM2812" s="208" t="s">
        <v>4840</v>
      </c>
    </row>
    <row r="2813" s="2" customFormat="1">
      <c r="A2813" s="32"/>
      <c r="B2813" s="33"/>
      <c r="C2813" s="34"/>
      <c r="D2813" s="210" t="s">
        <v>115</v>
      </c>
      <c r="E2813" s="34"/>
      <c r="F2813" s="211" t="s">
        <v>4841</v>
      </c>
      <c r="G2813" s="34"/>
      <c r="H2813" s="34"/>
      <c r="I2813" s="134"/>
      <c r="J2813" s="34"/>
      <c r="K2813" s="34"/>
      <c r="L2813" s="38"/>
      <c r="M2813" s="212"/>
      <c r="N2813" s="213"/>
      <c r="O2813" s="85"/>
      <c r="P2813" s="85"/>
      <c r="Q2813" s="85"/>
      <c r="R2813" s="85"/>
      <c r="S2813" s="85"/>
      <c r="T2813" s="86"/>
      <c r="U2813" s="32"/>
      <c r="V2813" s="32"/>
      <c r="W2813" s="32"/>
      <c r="X2813" s="32"/>
      <c r="Y2813" s="32"/>
      <c r="Z2813" s="32"/>
      <c r="AA2813" s="32"/>
      <c r="AB2813" s="32"/>
      <c r="AC2813" s="32"/>
      <c r="AD2813" s="32"/>
      <c r="AE2813" s="32"/>
      <c r="AT2813" s="11" t="s">
        <v>115</v>
      </c>
      <c r="AU2813" s="11" t="s">
        <v>76</v>
      </c>
    </row>
    <row r="2814" s="2" customFormat="1">
      <c r="A2814" s="32"/>
      <c r="B2814" s="33"/>
      <c r="C2814" s="34"/>
      <c r="D2814" s="210" t="s">
        <v>117</v>
      </c>
      <c r="E2814" s="34"/>
      <c r="F2814" s="214" t="s">
        <v>4836</v>
      </c>
      <c r="G2814" s="34"/>
      <c r="H2814" s="34"/>
      <c r="I2814" s="134"/>
      <c r="J2814" s="34"/>
      <c r="K2814" s="34"/>
      <c r="L2814" s="38"/>
      <c r="M2814" s="212"/>
      <c r="N2814" s="213"/>
      <c r="O2814" s="85"/>
      <c r="P2814" s="85"/>
      <c r="Q2814" s="85"/>
      <c r="R2814" s="85"/>
      <c r="S2814" s="85"/>
      <c r="T2814" s="86"/>
      <c r="U2814" s="32"/>
      <c r="V2814" s="32"/>
      <c r="W2814" s="32"/>
      <c r="X2814" s="32"/>
      <c r="Y2814" s="32"/>
      <c r="Z2814" s="32"/>
      <c r="AA2814" s="32"/>
      <c r="AB2814" s="32"/>
      <c r="AC2814" s="32"/>
      <c r="AD2814" s="32"/>
      <c r="AE2814" s="32"/>
      <c r="AT2814" s="11" t="s">
        <v>117</v>
      </c>
      <c r="AU2814" s="11" t="s">
        <v>76</v>
      </c>
    </row>
    <row r="2815" s="2" customFormat="1" ht="16.5" customHeight="1">
      <c r="A2815" s="32"/>
      <c r="B2815" s="33"/>
      <c r="C2815" s="196" t="s">
        <v>4842</v>
      </c>
      <c r="D2815" s="196" t="s">
        <v>108</v>
      </c>
      <c r="E2815" s="197" t="s">
        <v>4843</v>
      </c>
      <c r="F2815" s="198" t="s">
        <v>4844</v>
      </c>
      <c r="G2815" s="199" t="s">
        <v>170</v>
      </c>
      <c r="H2815" s="200">
        <v>200</v>
      </c>
      <c r="I2815" s="201"/>
      <c r="J2815" s="202">
        <f>ROUND(I2815*H2815,2)</f>
        <v>0</v>
      </c>
      <c r="K2815" s="203"/>
      <c r="L2815" s="38"/>
      <c r="M2815" s="204" t="s">
        <v>1</v>
      </c>
      <c r="N2815" s="205" t="s">
        <v>41</v>
      </c>
      <c r="O2815" s="85"/>
      <c r="P2815" s="206">
        <f>O2815*H2815</f>
        <v>0</v>
      </c>
      <c r="Q2815" s="206">
        <v>0</v>
      </c>
      <c r="R2815" s="206">
        <f>Q2815*H2815</f>
        <v>0</v>
      </c>
      <c r="S2815" s="206">
        <v>0</v>
      </c>
      <c r="T2815" s="207">
        <f>S2815*H2815</f>
        <v>0</v>
      </c>
      <c r="U2815" s="32"/>
      <c r="V2815" s="32"/>
      <c r="W2815" s="32"/>
      <c r="X2815" s="32"/>
      <c r="Y2815" s="32"/>
      <c r="Z2815" s="32"/>
      <c r="AA2815" s="32"/>
      <c r="AB2815" s="32"/>
      <c r="AC2815" s="32"/>
      <c r="AD2815" s="32"/>
      <c r="AE2815" s="32"/>
      <c r="AR2815" s="208" t="s">
        <v>112</v>
      </c>
      <c r="AT2815" s="208" t="s">
        <v>108</v>
      </c>
      <c r="AU2815" s="208" t="s">
        <v>76</v>
      </c>
      <c r="AY2815" s="11" t="s">
        <v>113</v>
      </c>
      <c r="BE2815" s="209">
        <f>IF(N2815="základní",J2815,0)</f>
        <v>0</v>
      </c>
      <c r="BF2815" s="209">
        <f>IF(N2815="snížená",J2815,0)</f>
        <v>0</v>
      </c>
      <c r="BG2815" s="209">
        <f>IF(N2815="zákl. přenesená",J2815,0)</f>
        <v>0</v>
      </c>
      <c r="BH2815" s="209">
        <f>IF(N2815="sníž. přenesená",J2815,0)</f>
        <v>0</v>
      </c>
      <c r="BI2815" s="209">
        <f>IF(N2815="nulová",J2815,0)</f>
        <v>0</v>
      </c>
      <c r="BJ2815" s="11" t="s">
        <v>84</v>
      </c>
      <c r="BK2815" s="209">
        <f>ROUND(I2815*H2815,2)</f>
        <v>0</v>
      </c>
      <c r="BL2815" s="11" t="s">
        <v>112</v>
      </c>
      <c r="BM2815" s="208" t="s">
        <v>4845</v>
      </c>
    </row>
    <row r="2816" s="2" customFormat="1">
      <c r="A2816" s="32"/>
      <c r="B2816" s="33"/>
      <c r="C2816" s="34"/>
      <c r="D2816" s="210" t="s">
        <v>115</v>
      </c>
      <c r="E2816" s="34"/>
      <c r="F2816" s="211" t="s">
        <v>4846</v>
      </c>
      <c r="G2816" s="34"/>
      <c r="H2816" s="34"/>
      <c r="I2816" s="134"/>
      <c r="J2816" s="34"/>
      <c r="K2816" s="34"/>
      <c r="L2816" s="38"/>
      <c r="M2816" s="212"/>
      <c r="N2816" s="213"/>
      <c r="O2816" s="85"/>
      <c r="P2816" s="85"/>
      <c r="Q2816" s="85"/>
      <c r="R2816" s="85"/>
      <c r="S2816" s="85"/>
      <c r="T2816" s="86"/>
      <c r="U2816" s="32"/>
      <c r="V2816" s="32"/>
      <c r="W2816" s="32"/>
      <c r="X2816" s="32"/>
      <c r="Y2816" s="32"/>
      <c r="Z2816" s="32"/>
      <c r="AA2816" s="32"/>
      <c r="AB2816" s="32"/>
      <c r="AC2816" s="32"/>
      <c r="AD2816" s="32"/>
      <c r="AE2816" s="32"/>
      <c r="AT2816" s="11" t="s">
        <v>115</v>
      </c>
      <c r="AU2816" s="11" t="s">
        <v>76</v>
      </c>
    </row>
    <row r="2817" s="2" customFormat="1">
      <c r="A2817" s="32"/>
      <c r="B2817" s="33"/>
      <c r="C2817" s="34"/>
      <c r="D2817" s="210" t="s">
        <v>117</v>
      </c>
      <c r="E2817" s="34"/>
      <c r="F2817" s="214" t="s">
        <v>4847</v>
      </c>
      <c r="G2817" s="34"/>
      <c r="H2817" s="34"/>
      <c r="I2817" s="134"/>
      <c r="J2817" s="34"/>
      <c r="K2817" s="34"/>
      <c r="L2817" s="38"/>
      <c r="M2817" s="212"/>
      <c r="N2817" s="213"/>
      <c r="O2817" s="85"/>
      <c r="P2817" s="85"/>
      <c r="Q2817" s="85"/>
      <c r="R2817" s="85"/>
      <c r="S2817" s="85"/>
      <c r="T2817" s="86"/>
      <c r="U2817" s="32"/>
      <c r="V2817" s="32"/>
      <c r="W2817" s="32"/>
      <c r="X2817" s="32"/>
      <c r="Y2817" s="32"/>
      <c r="Z2817" s="32"/>
      <c r="AA2817" s="32"/>
      <c r="AB2817" s="32"/>
      <c r="AC2817" s="32"/>
      <c r="AD2817" s="32"/>
      <c r="AE2817" s="32"/>
      <c r="AT2817" s="11" t="s">
        <v>117</v>
      </c>
      <c r="AU2817" s="11" t="s">
        <v>76</v>
      </c>
    </row>
    <row r="2818" s="2" customFormat="1" ht="16.5" customHeight="1">
      <c r="A2818" s="32"/>
      <c r="B2818" s="33"/>
      <c r="C2818" s="196" t="s">
        <v>4848</v>
      </c>
      <c r="D2818" s="196" t="s">
        <v>108</v>
      </c>
      <c r="E2818" s="197" t="s">
        <v>4849</v>
      </c>
      <c r="F2818" s="198" t="s">
        <v>4850</v>
      </c>
      <c r="G2818" s="199" t="s">
        <v>170</v>
      </c>
      <c r="H2818" s="200">
        <v>50</v>
      </c>
      <c r="I2818" s="201"/>
      <c r="J2818" s="202">
        <f>ROUND(I2818*H2818,2)</f>
        <v>0</v>
      </c>
      <c r="K2818" s="203"/>
      <c r="L2818" s="38"/>
      <c r="M2818" s="204" t="s">
        <v>1</v>
      </c>
      <c r="N2818" s="205" t="s">
        <v>41</v>
      </c>
      <c r="O2818" s="85"/>
      <c r="P2818" s="206">
        <f>O2818*H2818</f>
        <v>0</v>
      </c>
      <c r="Q2818" s="206">
        <v>0</v>
      </c>
      <c r="R2818" s="206">
        <f>Q2818*H2818</f>
        <v>0</v>
      </c>
      <c r="S2818" s="206">
        <v>0</v>
      </c>
      <c r="T2818" s="207">
        <f>S2818*H2818</f>
        <v>0</v>
      </c>
      <c r="U2818" s="32"/>
      <c r="V2818" s="32"/>
      <c r="W2818" s="32"/>
      <c r="X2818" s="32"/>
      <c r="Y2818" s="32"/>
      <c r="Z2818" s="32"/>
      <c r="AA2818" s="32"/>
      <c r="AB2818" s="32"/>
      <c r="AC2818" s="32"/>
      <c r="AD2818" s="32"/>
      <c r="AE2818" s="32"/>
      <c r="AR2818" s="208" t="s">
        <v>112</v>
      </c>
      <c r="AT2818" s="208" t="s">
        <v>108</v>
      </c>
      <c r="AU2818" s="208" t="s">
        <v>76</v>
      </c>
      <c r="AY2818" s="11" t="s">
        <v>113</v>
      </c>
      <c r="BE2818" s="209">
        <f>IF(N2818="základní",J2818,0)</f>
        <v>0</v>
      </c>
      <c r="BF2818" s="209">
        <f>IF(N2818="snížená",J2818,0)</f>
        <v>0</v>
      </c>
      <c r="BG2818" s="209">
        <f>IF(N2818="zákl. přenesená",J2818,0)</f>
        <v>0</v>
      </c>
      <c r="BH2818" s="209">
        <f>IF(N2818="sníž. přenesená",J2818,0)</f>
        <v>0</v>
      </c>
      <c r="BI2818" s="209">
        <f>IF(N2818="nulová",J2818,0)</f>
        <v>0</v>
      </c>
      <c r="BJ2818" s="11" t="s">
        <v>84</v>
      </c>
      <c r="BK2818" s="209">
        <f>ROUND(I2818*H2818,2)</f>
        <v>0</v>
      </c>
      <c r="BL2818" s="11" t="s">
        <v>112</v>
      </c>
      <c r="BM2818" s="208" t="s">
        <v>4851</v>
      </c>
    </row>
    <row r="2819" s="2" customFormat="1">
      <c r="A2819" s="32"/>
      <c r="B2819" s="33"/>
      <c r="C2819" s="34"/>
      <c r="D2819" s="210" t="s">
        <v>115</v>
      </c>
      <c r="E2819" s="34"/>
      <c r="F2819" s="211" t="s">
        <v>4852</v>
      </c>
      <c r="G2819" s="34"/>
      <c r="H2819" s="34"/>
      <c r="I2819" s="134"/>
      <c r="J2819" s="34"/>
      <c r="K2819" s="34"/>
      <c r="L2819" s="38"/>
      <c r="M2819" s="212"/>
      <c r="N2819" s="213"/>
      <c r="O2819" s="85"/>
      <c r="P2819" s="85"/>
      <c r="Q2819" s="85"/>
      <c r="R2819" s="85"/>
      <c r="S2819" s="85"/>
      <c r="T2819" s="86"/>
      <c r="U2819" s="32"/>
      <c r="V2819" s="32"/>
      <c r="W2819" s="32"/>
      <c r="X2819" s="32"/>
      <c r="Y2819" s="32"/>
      <c r="Z2819" s="32"/>
      <c r="AA2819" s="32"/>
      <c r="AB2819" s="32"/>
      <c r="AC2819" s="32"/>
      <c r="AD2819" s="32"/>
      <c r="AE2819" s="32"/>
      <c r="AT2819" s="11" t="s">
        <v>115</v>
      </c>
      <c r="AU2819" s="11" t="s">
        <v>76</v>
      </c>
    </row>
    <row r="2820" s="2" customFormat="1">
      <c r="A2820" s="32"/>
      <c r="B2820" s="33"/>
      <c r="C2820" s="34"/>
      <c r="D2820" s="210" t="s">
        <v>117</v>
      </c>
      <c r="E2820" s="34"/>
      <c r="F2820" s="214" t="s">
        <v>4847</v>
      </c>
      <c r="G2820" s="34"/>
      <c r="H2820" s="34"/>
      <c r="I2820" s="134"/>
      <c r="J2820" s="34"/>
      <c r="K2820" s="34"/>
      <c r="L2820" s="38"/>
      <c r="M2820" s="212"/>
      <c r="N2820" s="213"/>
      <c r="O2820" s="85"/>
      <c r="P2820" s="85"/>
      <c r="Q2820" s="85"/>
      <c r="R2820" s="85"/>
      <c r="S2820" s="85"/>
      <c r="T2820" s="86"/>
      <c r="U2820" s="32"/>
      <c r="V2820" s="32"/>
      <c r="W2820" s="32"/>
      <c r="X2820" s="32"/>
      <c r="Y2820" s="32"/>
      <c r="Z2820" s="32"/>
      <c r="AA2820" s="32"/>
      <c r="AB2820" s="32"/>
      <c r="AC2820" s="32"/>
      <c r="AD2820" s="32"/>
      <c r="AE2820" s="32"/>
      <c r="AT2820" s="11" t="s">
        <v>117</v>
      </c>
      <c r="AU2820" s="11" t="s">
        <v>76</v>
      </c>
    </row>
    <row r="2821" s="2" customFormat="1" ht="16.5" customHeight="1">
      <c r="A2821" s="32"/>
      <c r="B2821" s="33"/>
      <c r="C2821" s="196" t="s">
        <v>4853</v>
      </c>
      <c r="D2821" s="196" t="s">
        <v>108</v>
      </c>
      <c r="E2821" s="197" t="s">
        <v>4854</v>
      </c>
      <c r="F2821" s="198" t="s">
        <v>4855</v>
      </c>
      <c r="G2821" s="199" t="s">
        <v>121</v>
      </c>
      <c r="H2821" s="200">
        <v>10</v>
      </c>
      <c r="I2821" s="201"/>
      <c r="J2821" s="202">
        <f>ROUND(I2821*H2821,2)</f>
        <v>0</v>
      </c>
      <c r="K2821" s="203"/>
      <c r="L2821" s="38"/>
      <c r="M2821" s="204" t="s">
        <v>1</v>
      </c>
      <c r="N2821" s="205" t="s">
        <v>41</v>
      </c>
      <c r="O2821" s="85"/>
      <c r="P2821" s="206">
        <f>O2821*H2821</f>
        <v>0</v>
      </c>
      <c r="Q2821" s="206">
        <v>0</v>
      </c>
      <c r="R2821" s="206">
        <f>Q2821*H2821</f>
        <v>0</v>
      </c>
      <c r="S2821" s="206">
        <v>0</v>
      </c>
      <c r="T2821" s="207">
        <f>S2821*H2821</f>
        <v>0</v>
      </c>
      <c r="U2821" s="32"/>
      <c r="V2821" s="32"/>
      <c r="W2821" s="32"/>
      <c r="X2821" s="32"/>
      <c r="Y2821" s="32"/>
      <c r="Z2821" s="32"/>
      <c r="AA2821" s="32"/>
      <c r="AB2821" s="32"/>
      <c r="AC2821" s="32"/>
      <c r="AD2821" s="32"/>
      <c r="AE2821" s="32"/>
      <c r="AR2821" s="208" t="s">
        <v>112</v>
      </c>
      <c r="AT2821" s="208" t="s">
        <v>108</v>
      </c>
      <c r="AU2821" s="208" t="s">
        <v>76</v>
      </c>
      <c r="AY2821" s="11" t="s">
        <v>113</v>
      </c>
      <c r="BE2821" s="209">
        <f>IF(N2821="základní",J2821,0)</f>
        <v>0</v>
      </c>
      <c r="BF2821" s="209">
        <f>IF(N2821="snížená",J2821,0)</f>
        <v>0</v>
      </c>
      <c r="BG2821" s="209">
        <f>IF(N2821="zákl. přenesená",J2821,0)</f>
        <v>0</v>
      </c>
      <c r="BH2821" s="209">
        <f>IF(N2821="sníž. přenesená",J2821,0)</f>
        <v>0</v>
      </c>
      <c r="BI2821" s="209">
        <f>IF(N2821="nulová",J2821,0)</f>
        <v>0</v>
      </c>
      <c r="BJ2821" s="11" t="s">
        <v>84</v>
      </c>
      <c r="BK2821" s="209">
        <f>ROUND(I2821*H2821,2)</f>
        <v>0</v>
      </c>
      <c r="BL2821" s="11" t="s">
        <v>112</v>
      </c>
      <c r="BM2821" s="208" t="s">
        <v>4856</v>
      </c>
    </row>
    <row r="2822" s="2" customFormat="1">
      <c r="A2822" s="32"/>
      <c r="B2822" s="33"/>
      <c r="C2822" s="34"/>
      <c r="D2822" s="210" t="s">
        <v>115</v>
      </c>
      <c r="E2822" s="34"/>
      <c r="F2822" s="211" t="s">
        <v>4857</v>
      </c>
      <c r="G2822" s="34"/>
      <c r="H2822" s="34"/>
      <c r="I2822" s="134"/>
      <c r="J2822" s="34"/>
      <c r="K2822" s="34"/>
      <c r="L2822" s="38"/>
      <c r="M2822" s="212"/>
      <c r="N2822" s="213"/>
      <c r="O2822" s="85"/>
      <c r="P2822" s="85"/>
      <c r="Q2822" s="85"/>
      <c r="R2822" s="85"/>
      <c r="S2822" s="85"/>
      <c r="T2822" s="86"/>
      <c r="U2822" s="32"/>
      <c r="V2822" s="32"/>
      <c r="W2822" s="32"/>
      <c r="X2822" s="32"/>
      <c r="Y2822" s="32"/>
      <c r="Z2822" s="32"/>
      <c r="AA2822" s="32"/>
      <c r="AB2822" s="32"/>
      <c r="AC2822" s="32"/>
      <c r="AD2822" s="32"/>
      <c r="AE2822" s="32"/>
      <c r="AT2822" s="11" t="s">
        <v>115</v>
      </c>
      <c r="AU2822" s="11" t="s">
        <v>76</v>
      </c>
    </row>
    <row r="2823" s="2" customFormat="1">
      <c r="A2823" s="32"/>
      <c r="B2823" s="33"/>
      <c r="C2823" s="34"/>
      <c r="D2823" s="210" t="s">
        <v>117</v>
      </c>
      <c r="E2823" s="34"/>
      <c r="F2823" s="214" t="s">
        <v>4847</v>
      </c>
      <c r="G2823" s="34"/>
      <c r="H2823" s="34"/>
      <c r="I2823" s="134"/>
      <c r="J2823" s="34"/>
      <c r="K2823" s="34"/>
      <c r="L2823" s="38"/>
      <c r="M2823" s="212"/>
      <c r="N2823" s="213"/>
      <c r="O2823" s="85"/>
      <c r="P2823" s="85"/>
      <c r="Q2823" s="85"/>
      <c r="R2823" s="85"/>
      <c r="S2823" s="85"/>
      <c r="T2823" s="86"/>
      <c r="U2823" s="32"/>
      <c r="V2823" s="32"/>
      <c r="W2823" s="32"/>
      <c r="X2823" s="32"/>
      <c r="Y2823" s="32"/>
      <c r="Z2823" s="32"/>
      <c r="AA2823" s="32"/>
      <c r="AB2823" s="32"/>
      <c r="AC2823" s="32"/>
      <c r="AD2823" s="32"/>
      <c r="AE2823" s="32"/>
      <c r="AT2823" s="11" t="s">
        <v>117</v>
      </c>
      <c r="AU2823" s="11" t="s">
        <v>76</v>
      </c>
    </row>
    <row r="2824" s="2" customFormat="1" ht="16.5" customHeight="1">
      <c r="A2824" s="32"/>
      <c r="B2824" s="33"/>
      <c r="C2824" s="196" t="s">
        <v>4858</v>
      </c>
      <c r="D2824" s="196" t="s">
        <v>108</v>
      </c>
      <c r="E2824" s="197" t="s">
        <v>4859</v>
      </c>
      <c r="F2824" s="198" t="s">
        <v>4860</v>
      </c>
      <c r="G2824" s="199" t="s">
        <v>147</v>
      </c>
      <c r="H2824" s="200">
        <v>20</v>
      </c>
      <c r="I2824" s="201"/>
      <c r="J2824" s="202">
        <f>ROUND(I2824*H2824,2)</f>
        <v>0</v>
      </c>
      <c r="K2824" s="203"/>
      <c r="L2824" s="38"/>
      <c r="M2824" s="204" t="s">
        <v>1</v>
      </c>
      <c r="N2824" s="205" t="s">
        <v>41</v>
      </c>
      <c r="O2824" s="85"/>
      <c r="P2824" s="206">
        <f>O2824*H2824</f>
        <v>0</v>
      </c>
      <c r="Q2824" s="206">
        <v>0</v>
      </c>
      <c r="R2824" s="206">
        <f>Q2824*H2824</f>
        <v>0</v>
      </c>
      <c r="S2824" s="206">
        <v>0</v>
      </c>
      <c r="T2824" s="207">
        <f>S2824*H2824</f>
        <v>0</v>
      </c>
      <c r="U2824" s="32"/>
      <c r="V2824" s="32"/>
      <c r="W2824" s="32"/>
      <c r="X2824" s="32"/>
      <c r="Y2824" s="32"/>
      <c r="Z2824" s="32"/>
      <c r="AA2824" s="32"/>
      <c r="AB2824" s="32"/>
      <c r="AC2824" s="32"/>
      <c r="AD2824" s="32"/>
      <c r="AE2824" s="32"/>
      <c r="AR2824" s="208" t="s">
        <v>112</v>
      </c>
      <c r="AT2824" s="208" t="s">
        <v>108</v>
      </c>
      <c r="AU2824" s="208" t="s">
        <v>76</v>
      </c>
      <c r="AY2824" s="11" t="s">
        <v>113</v>
      </c>
      <c r="BE2824" s="209">
        <f>IF(N2824="základní",J2824,0)</f>
        <v>0</v>
      </c>
      <c r="BF2824" s="209">
        <f>IF(N2824="snížená",J2824,0)</f>
        <v>0</v>
      </c>
      <c r="BG2824" s="209">
        <f>IF(N2824="zákl. přenesená",J2824,0)</f>
        <v>0</v>
      </c>
      <c r="BH2824" s="209">
        <f>IF(N2824="sníž. přenesená",J2824,0)</f>
        <v>0</v>
      </c>
      <c r="BI2824" s="209">
        <f>IF(N2824="nulová",J2824,0)</f>
        <v>0</v>
      </c>
      <c r="BJ2824" s="11" t="s">
        <v>84</v>
      </c>
      <c r="BK2824" s="209">
        <f>ROUND(I2824*H2824,2)</f>
        <v>0</v>
      </c>
      <c r="BL2824" s="11" t="s">
        <v>112</v>
      </c>
      <c r="BM2824" s="208" t="s">
        <v>4861</v>
      </c>
    </row>
    <row r="2825" s="2" customFormat="1">
      <c r="A2825" s="32"/>
      <c r="B2825" s="33"/>
      <c r="C2825" s="34"/>
      <c r="D2825" s="210" t="s">
        <v>115</v>
      </c>
      <c r="E2825" s="34"/>
      <c r="F2825" s="211" t="s">
        <v>4862</v>
      </c>
      <c r="G2825" s="34"/>
      <c r="H2825" s="34"/>
      <c r="I2825" s="134"/>
      <c r="J2825" s="34"/>
      <c r="K2825" s="34"/>
      <c r="L2825" s="38"/>
      <c r="M2825" s="212"/>
      <c r="N2825" s="213"/>
      <c r="O2825" s="85"/>
      <c r="P2825" s="85"/>
      <c r="Q2825" s="85"/>
      <c r="R2825" s="85"/>
      <c r="S2825" s="85"/>
      <c r="T2825" s="86"/>
      <c r="U2825" s="32"/>
      <c r="V2825" s="32"/>
      <c r="W2825" s="32"/>
      <c r="X2825" s="32"/>
      <c r="Y2825" s="32"/>
      <c r="Z2825" s="32"/>
      <c r="AA2825" s="32"/>
      <c r="AB2825" s="32"/>
      <c r="AC2825" s="32"/>
      <c r="AD2825" s="32"/>
      <c r="AE2825" s="32"/>
      <c r="AT2825" s="11" t="s">
        <v>115</v>
      </c>
      <c r="AU2825" s="11" t="s">
        <v>76</v>
      </c>
    </row>
    <row r="2826" s="2" customFormat="1">
      <c r="A2826" s="32"/>
      <c r="B2826" s="33"/>
      <c r="C2826" s="34"/>
      <c r="D2826" s="210" t="s">
        <v>117</v>
      </c>
      <c r="E2826" s="34"/>
      <c r="F2826" s="214" t="s">
        <v>4863</v>
      </c>
      <c r="G2826" s="34"/>
      <c r="H2826" s="34"/>
      <c r="I2826" s="134"/>
      <c r="J2826" s="34"/>
      <c r="K2826" s="34"/>
      <c r="L2826" s="38"/>
      <c r="M2826" s="212"/>
      <c r="N2826" s="213"/>
      <c r="O2826" s="85"/>
      <c r="P2826" s="85"/>
      <c r="Q2826" s="85"/>
      <c r="R2826" s="85"/>
      <c r="S2826" s="85"/>
      <c r="T2826" s="86"/>
      <c r="U2826" s="32"/>
      <c r="V2826" s="32"/>
      <c r="W2826" s="32"/>
      <c r="X2826" s="32"/>
      <c r="Y2826" s="32"/>
      <c r="Z2826" s="32"/>
      <c r="AA2826" s="32"/>
      <c r="AB2826" s="32"/>
      <c r="AC2826" s="32"/>
      <c r="AD2826" s="32"/>
      <c r="AE2826" s="32"/>
      <c r="AT2826" s="11" t="s">
        <v>117</v>
      </c>
      <c r="AU2826" s="11" t="s">
        <v>76</v>
      </c>
    </row>
    <row r="2827" s="2" customFormat="1" ht="16.5" customHeight="1">
      <c r="A2827" s="32"/>
      <c r="B2827" s="33"/>
      <c r="C2827" s="196" t="s">
        <v>4864</v>
      </c>
      <c r="D2827" s="196" t="s">
        <v>108</v>
      </c>
      <c r="E2827" s="197" t="s">
        <v>4865</v>
      </c>
      <c r="F2827" s="198" t="s">
        <v>4866</v>
      </c>
      <c r="G2827" s="199" t="s">
        <v>147</v>
      </c>
      <c r="H2827" s="200">
        <v>30</v>
      </c>
      <c r="I2827" s="201"/>
      <c r="J2827" s="202">
        <f>ROUND(I2827*H2827,2)</f>
        <v>0</v>
      </c>
      <c r="K2827" s="203"/>
      <c r="L2827" s="38"/>
      <c r="M2827" s="204" t="s">
        <v>1</v>
      </c>
      <c r="N2827" s="205" t="s">
        <v>41</v>
      </c>
      <c r="O2827" s="85"/>
      <c r="P2827" s="206">
        <f>O2827*H2827</f>
        <v>0</v>
      </c>
      <c r="Q2827" s="206">
        <v>0</v>
      </c>
      <c r="R2827" s="206">
        <f>Q2827*H2827</f>
        <v>0</v>
      </c>
      <c r="S2827" s="206">
        <v>0</v>
      </c>
      <c r="T2827" s="207">
        <f>S2827*H2827</f>
        <v>0</v>
      </c>
      <c r="U2827" s="32"/>
      <c r="V2827" s="32"/>
      <c r="W2827" s="32"/>
      <c r="X2827" s="32"/>
      <c r="Y2827" s="32"/>
      <c r="Z2827" s="32"/>
      <c r="AA2827" s="32"/>
      <c r="AB2827" s="32"/>
      <c r="AC2827" s="32"/>
      <c r="AD2827" s="32"/>
      <c r="AE2827" s="32"/>
      <c r="AR2827" s="208" t="s">
        <v>112</v>
      </c>
      <c r="AT2827" s="208" t="s">
        <v>108</v>
      </c>
      <c r="AU2827" s="208" t="s">
        <v>76</v>
      </c>
      <c r="AY2827" s="11" t="s">
        <v>113</v>
      </c>
      <c r="BE2827" s="209">
        <f>IF(N2827="základní",J2827,0)</f>
        <v>0</v>
      </c>
      <c r="BF2827" s="209">
        <f>IF(N2827="snížená",J2827,0)</f>
        <v>0</v>
      </c>
      <c r="BG2827" s="209">
        <f>IF(N2827="zákl. přenesená",J2827,0)</f>
        <v>0</v>
      </c>
      <c r="BH2827" s="209">
        <f>IF(N2827="sníž. přenesená",J2827,0)</f>
        <v>0</v>
      </c>
      <c r="BI2827" s="209">
        <f>IF(N2827="nulová",J2827,0)</f>
        <v>0</v>
      </c>
      <c r="BJ2827" s="11" t="s">
        <v>84</v>
      </c>
      <c r="BK2827" s="209">
        <f>ROUND(I2827*H2827,2)</f>
        <v>0</v>
      </c>
      <c r="BL2827" s="11" t="s">
        <v>112</v>
      </c>
      <c r="BM2827" s="208" t="s">
        <v>4867</v>
      </c>
    </row>
    <row r="2828" s="2" customFormat="1">
      <c r="A2828" s="32"/>
      <c r="B2828" s="33"/>
      <c r="C2828" s="34"/>
      <c r="D2828" s="210" t="s">
        <v>115</v>
      </c>
      <c r="E2828" s="34"/>
      <c r="F2828" s="211" t="s">
        <v>4868</v>
      </c>
      <c r="G2828" s="34"/>
      <c r="H2828" s="34"/>
      <c r="I2828" s="134"/>
      <c r="J2828" s="34"/>
      <c r="K2828" s="34"/>
      <c r="L2828" s="38"/>
      <c r="M2828" s="212"/>
      <c r="N2828" s="213"/>
      <c r="O2828" s="85"/>
      <c r="P2828" s="85"/>
      <c r="Q2828" s="85"/>
      <c r="R2828" s="85"/>
      <c r="S2828" s="85"/>
      <c r="T2828" s="86"/>
      <c r="U2828" s="32"/>
      <c r="V2828" s="32"/>
      <c r="W2828" s="32"/>
      <c r="X2828" s="32"/>
      <c r="Y2828" s="32"/>
      <c r="Z2828" s="32"/>
      <c r="AA2828" s="32"/>
      <c r="AB2828" s="32"/>
      <c r="AC2828" s="32"/>
      <c r="AD2828" s="32"/>
      <c r="AE2828" s="32"/>
      <c r="AT2828" s="11" t="s">
        <v>115</v>
      </c>
      <c r="AU2828" s="11" t="s">
        <v>76</v>
      </c>
    </row>
    <row r="2829" s="2" customFormat="1">
      <c r="A2829" s="32"/>
      <c r="B2829" s="33"/>
      <c r="C2829" s="34"/>
      <c r="D2829" s="210" t="s">
        <v>117</v>
      </c>
      <c r="E2829" s="34"/>
      <c r="F2829" s="214" t="s">
        <v>4863</v>
      </c>
      <c r="G2829" s="34"/>
      <c r="H2829" s="34"/>
      <c r="I2829" s="134"/>
      <c r="J2829" s="34"/>
      <c r="K2829" s="34"/>
      <c r="L2829" s="38"/>
      <c r="M2829" s="212"/>
      <c r="N2829" s="213"/>
      <c r="O2829" s="85"/>
      <c r="P2829" s="85"/>
      <c r="Q2829" s="85"/>
      <c r="R2829" s="85"/>
      <c r="S2829" s="85"/>
      <c r="T2829" s="86"/>
      <c r="U2829" s="32"/>
      <c r="V2829" s="32"/>
      <c r="W2829" s="32"/>
      <c r="X2829" s="32"/>
      <c r="Y2829" s="32"/>
      <c r="Z2829" s="32"/>
      <c r="AA2829" s="32"/>
      <c r="AB2829" s="32"/>
      <c r="AC2829" s="32"/>
      <c r="AD2829" s="32"/>
      <c r="AE2829" s="32"/>
      <c r="AT2829" s="11" t="s">
        <v>117</v>
      </c>
      <c r="AU2829" s="11" t="s">
        <v>76</v>
      </c>
    </row>
    <row r="2830" s="2" customFormat="1" ht="16.5" customHeight="1">
      <c r="A2830" s="32"/>
      <c r="B2830" s="33"/>
      <c r="C2830" s="196" t="s">
        <v>4869</v>
      </c>
      <c r="D2830" s="196" t="s">
        <v>108</v>
      </c>
      <c r="E2830" s="197" t="s">
        <v>4870</v>
      </c>
      <c r="F2830" s="198" t="s">
        <v>4871</v>
      </c>
      <c r="G2830" s="199" t="s">
        <v>147</v>
      </c>
      <c r="H2830" s="200">
        <v>20</v>
      </c>
      <c r="I2830" s="201"/>
      <c r="J2830" s="202">
        <f>ROUND(I2830*H2830,2)</f>
        <v>0</v>
      </c>
      <c r="K2830" s="203"/>
      <c r="L2830" s="38"/>
      <c r="M2830" s="204" t="s">
        <v>1</v>
      </c>
      <c r="N2830" s="205" t="s">
        <v>41</v>
      </c>
      <c r="O2830" s="85"/>
      <c r="P2830" s="206">
        <f>O2830*H2830</f>
        <v>0</v>
      </c>
      <c r="Q2830" s="206">
        <v>0</v>
      </c>
      <c r="R2830" s="206">
        <f>Q2830*H2830</f>
        <v>0</v>
      </c>
      <c r="S2830" s="206">
        <v>0</v>
      </c>
      <c r="T2830" s="207">
        <f>S2830*H2830</f>
        <v>0</v>
      </c>
      <c r="U2830" s="32"/>
      <c r="V2830" s="32"/>
      <c r="W2830" s="32"/>
      <c r="X2830" s="32"/>
      <c r="Y2830" s="32"/>
      <c r="Z2830" s="32"/>
      <c r="AA2830" s="32"/>
      <c r="AB2830" s="32"/>
      <c r="AC2830" s="32"/>
      <c r="AD2830" s="32"/>
      <c r="AE2830" s="32"/>
      <c r="AR2830" s="208" t="s">
        <v>112</v>
      </c>
      <c r="AT2830" s="208" t="s">
        <v>108</v>
      </c>
      <c r="AU2830" s="208" t="s">
        <v>76</v>
      </c>
      <c r="AY2830" s="11" t="s">
        <v>113</v>
      </c>
      <c r="BE2830" s="209">
        <f>IF(N2830="základní",J2830,0)</f>
        <v>0</v>
      </c>
      <c r="BF2830" s="209">
        <f>IF(N2830="snížená",J2830,0)</f>
        <v>0</v>
      </c>
      <c r="BG2830" s="209">
        <f>IF(N2830="zákl. přenesená",J2830,0)</f>
        <v>0</v>
      </c>
      <c r="BH2830" s="209">
        <f>IF(N2830="sníž. přenesená",J2830,0)</f>
        <v>0</v>
      </c>
      <c r="BI2830" s="209">
        <f>IF(N2830="nulová",J2830,0)</f>
        <v>0</v>
      </c>
      <c r="BJ2830" s="11" t="s">
        <v>84</v>
      </c>
      <c r="BK2830" s="209">
        <f>ROUND(I2830*H2830,2)</f>
        <v>0</v>
      </c>
      <c r="BL2830" s="11" t="s">
        <v>112</v>
      </c>
      <c r="BM2830" s="208" t="s">
        <v>4872</v>
      </c>
    </row>
    <row r="2831" s="2" customFormat="1">
      <c r="A2831" s="32"/>
      <c r="B2831" s="33"/>
      <c r="C2831" s="34"/>
      <c r="D2831" s="210" t="s">
        <v>115</v>
      </c>
      <c r="E2831" s="34"/>
      <c r="F2831" s="211" t="s">
        <v>4873</v>
      </c>
      <c r="G2831" s="34"/>
      <c r="H2831" s="34"/>
      <c r="I2831" s="134"/>
      <c r="J2831" s="34"/>
      <c r="K2831" s="34"/>
      <c r="L2831" s="38"/>
      <c r="M2831" s="212"/>
      <c r="N2831" s="213"/>
      <c r="O2831" s="85"/>
      <c r="P2831" s="85"/>
      <c r="Q2831" s="85"/>
      <c r="R2831" s="85"/>
      <c r="S2831" s="85"/>
      <c r="T2831" s="86"/>
      <c r="U2831" s="32"/>
      <c r="V2831" s="32"/>
      <c r="W2831" s="32"/>
      <c r="X2831" s="32"/>
      <c r="Y2831" s="32"/>
      <c r="Z2831" s="32"/>
      <c r="AA2831" s="32"/>
      <c r="AB2831" s="32"/>
      <c r="AC2831" s="32"/>
      <c r="AD2831" s="32"/>
      <c r="AE2831" s="32"/>
      <c r="AT2831" s="11" t="s">
        <v>115</v>
      </c>
      <c r="AU2831" s="11" t="s">
        <v>76</v>
      </c>
    </row>
    <row r="2832" s="2" customFormat="1">
      <c r="A2832" s="32"/>
      <c r="B2832" s="33"/>
      <c r="C2832" s="34"/>
      <c r="D2832" s="210" t="s">
        <v>117</v>
      </c>
      <c r="E2832" s="34"/>
      <c r="F2832" s="214" t="s">
        <v>4874</v>
      </c>
      <c r="G2832" s="34"/>
      <c r="H2832" s="34"/>
      <c r="I2832" s="134"/>
      <c r="J2832" s="34"/>
      <c r="K2832" s="34"/>
      <c r="L2832" s="38"/>
      <c r="M2832" s="212"/>
      <c r="N2832" s="213"/>
      <c r="O2832" s="85"/>
      <c r="P2832" s="85"/>
      <c r="Q2832" s="85"/>
      <c r="R2832" s="85"/>
      <c r="S2832" s="85"/>
      <c r="T2832" s="86"/>
      <c r="U2832" s="32"/>
      <c r="V2832" s="32"/>
      <c r="W2832" s="32"/>
      <c r="X2832" s="32"/>
      <c r="Y2832" s="32"/>
      <c r="Z2832" s="32"/>
      <c r="AA2832" s="32"/>
      <c r="AB2832" s="32"/>
      <c r="AC2832" s="32"/>
      <c r="AD2832" s="32"/>
      <c r="AE2832" s="32"/>
      <c r="AT2832" s="11" t="s">
        <v>117</v>
      </c>
      <c r="AU2832" s="11" t="s">
        <v>76</v>
      </c>
    </row>
    <row r="2833" s="2" customFormat="1" ht="16.5" customHeight="1">
      <c r="A2833" s="32"/>
      <c r="B2833" s="33"/>
      <c r="C2833" s="196" t="s">
        <v>4875</v>
      </c>
      <c r="D2833" s="196" t="s">
        <v>108</v>
      </c>
      <c r="E2833" s="197" t="s">
        <v>4876</v>
      </c>
      <c r="F2833" s="198" t="s">
        <v>4877</v>
      </c>
      <c r="G2833" s="199" t="s">
        <v>147</v>
      </c>
      <c r="H2833" s="200">
        <v>30</v>
      </c>
      <c r="I2833" s="201"/>
      <c r="J2833" s="202">
        <f>ROUND(I2833*H2833,2)</f>
        <v>0</v>
      </c>
      <c r="K2833" s="203"/>
      <c r="L2833" s="38"/>
      <c r="M2833" s="204" t="s">
        <v>1</v>
      </c>
      <c r="N2833" s="205" t="s">
        <v>41</v>
      </c>
      <c r="O2833" s="85"/>
      <c r="P2833" s="206">
        <f>O2833*H2833</f>
        <v>0</v>
      </c>
      <c r="Q2833" s="206">
        <v>0</v>
      </c>
      <c r="R2833" s="206">
        <f>Q2833*H2833</f>
        <v>0</v>
      </c>
      <c r="S2833" s="206">
        <v>0</v>
      </c>
      <c r="T2833" s="207">
        <f>S2833*H2833</f>
        <v>0</v>
      </c>
      <c r="U2833" s="32"/>
      <c r="V2833" s="32"/>
      <c r="W2833" s="32"/>
      <c r="X2833" s="32"/>
      <c r="Y2833" s="32"/>
      <c r="Z2833" s="32"/>
      <c r="AA2833" s="32"/>
      <c r="AB2833" s="32"/>
      <c r="AC2833" s="32"/>
      <c r="AD2833" s="32"/>
      <c r="AE2833" s="32"/>
      <c r="AR2833" s="208" t="s">
        <v>112</v>
      </c>
      <c r="AT2833" s="208" t="s">
        <v>108</v>
      </c>
      <c r="AU2833" s="208" t="s">
        <v>76</v>
      </c>
      <c r="AY2833" s="11" t="s">
        <v>113</v>
      </c>
      <c r="BE2833" s="209">
        <f>IF(N2833="základní",J2833,0)</f>
        <v>0</v>
      </c>
      <c r="BF2833" s="209">
        <f>IF(N2833="snížená",J2833,0)</f>
        <v>0</v>
      </c>
      <c r="BG2833" s="209">
        <f>IF(N2833="zákl. přenesená",J2833,0)</f>
        <v>0</v>
      </c>
      <c r="BH2833" s="209">
        <f>IF(N2833="sníž. přenesená",J2833,0)</f>
        <v>0</v>
      </c>
      <c r="BI2833" s="209">
        <f>IF(N2833="nulová",J2833,0)</f>
        <v>0</v>
      </c>
      <c r="BJ2833" s="11" t="s">
        <v>84</v>
      </c>
      <c r="BK2833" s="209">
        <f>ROUND(I2833*H2833,2)</f>
        <v>0</v>
      </c>
      <c r="BL2833" s="11" t="s">
        <v>112</v>
      </c>
      <c r="BM2833" s="208" t="s">
        <v>4878</v>
      </c>
    </row>
    <row r="2834" s="2" customFormat="1">
      <c r="A2834" s="32"/>
      <c r="B2834" s="33"/>
      <c r="C2834" s="34"/>
      <c r="D2834" s="210" t="s">
        <v>115</v>
      </c>
      <c r="E2834" s="34"/>
      <c r="F2834" s="211" t="s">
        <v>4879</v>
      </c>
      <c r="G2834" s="34"/>
      <c r="H2834" s="34"/>
      <c r="I2834" s="134"/>
      <c r="J2834" s="34"/>
      <c r="K2834" s="34"/>
      <c r="L2834" s="38"/>
      <c r="M2834" s="212"/>
      <c r="N2834" s="213"/>
      <c r="O2834" s="85"/>
      <c r="P2834" s="85"/>
      <c r="Q2834" s="85"/>
      <c r="R2834" s="85"/>
      <c r="S2834" s="85"/>
      <c r="T2834" s="86"/>
      <c r="U2834" s="32"/>
      <c r="V2834" s="32"/>
      <c r="W2834" s="32"/>
      <c r="X2834" s="32"/>
      <c r="Y2834" s="32"/>
      <c r="Z2834" s="32"/>
      <c r="AA2834" s="32"/>
      <c r="AB2834" s="32"/>
      <c r="AC2834" s="32"/>
      <c r="AD2834" s="32"/>
      <c r="AE2834" s="32"/>
      <c r="AT2834" s="11" t="s">
        <v>115</v>
      </c>
      <c r="AU2834" s="11" t="s">
        <v>76</v>
      </c>
    </row>
    <row r="2835" s="2" customFormat="1">
      <c r="A2835" s="32"/>
      <c r="B2835" s="33"/>
      <c r="C2835" s="34"/>
      <c r="D2835" s="210" t="s">
        <v>117</v>
      </c>
      <c r="E2835" s="34"/>
      <c r="F2835" s="214" t="s">
        <v>4874</v>
      </c>
      <c r="G2835" s="34"/>
      <c r="H2835" s="34"/>
      <c r="I2835" s="134"/>
      <c r="J2835" s="34"/>
      <c r="K2835" s="34"/>
      <c r="L2835" s="38"/>
      <c r="M2835" s="212"/>
      <c r="N2835" s="213"/>
      <c r="O2835" s="85"/>
      <c r="P2835" s="85"/>
      <c r="Q2835" s="85"/>
      <c r="R2835" s="85"/>
      <c r="S2835" s="85"/>
      <c r="T2835" s="86"/>
      <c r="U2835" s="32"/>
      <c r="V2835" s="32"/>
      <c r="W2835" s="32"/>
      <c r="X2835" s="32"/>
      <c r="Y2835" s="32"/>
      <c r="Z2835" s="32"/>
      <c r="AA2835" s="32"/>
      <c r="AB2835" s="32"/>
      <c r="AC2835" s="32"/>
      <c r="AD2835" s="32"/>
      <c r="AE2835" s="32"/>
      <c r="AT2835" s="11" t="s">
        <v>117</v>
      </c>
      <c r="AU2835" s="11" t="s">
        <v>76</v>
      </c>
    </row>
    <row r="2836" s="2" customFormat="1" ht="16.5" customHeight="1">
      <c r="A2836" s="32"/>
      <c r="B2836" s="33"/>
      <c r="C2836" s="196" t="s">
        <v>4880</v>
      </c>
      <c r="D2836" s="196" t="s">
        <v>108</v>
      </c>
      <c r="E2836" s="197" t="s">
        <v>4881</v>
      </c>
      <c r="F2836" s="198" t="s">
        <v>4882</v>
      </c>
      <c r="G2836" s="199" t="s">
        <v>147</v>
      </c>
      <c r="H2836" s="200">
        <v>30</v>
      </c>
      <c r="I2836" s="201"/>
      <c r="J2836" s="202">
        <f>ROUND(I2836*H2836,2)</f>
        <v>0</v>
      </c>
      <c r="K2836" s="203"/>
      <c r="L2836" s="38"/>
      <c r="M2836" s="204" t="s">
        <v>1</v>
      </c>
      <c r="N2836" s="205" t="s">
        <v>41</v>
      </c>
      <c r="O2836" s="85"/>
      <c r="P2836" s="206">
        <f>O2836*H2836</f>
        <v>0</v>
      </c>
      <c r="Q2836" s="206">
        <v>0</v>
      </c>
      <c r="R2836" s="206">
        <f>Q2836*H2836</f>
        <v>0</v>
      </c>
      <c r="S2836" s="206">
        <v>0</v>
      </c>
      <c r="T2836" s="207">
        <f>S2836*H2836</f>
        <v>0</v>
      </c>
      <c r="U2836" s="32"/>
      <c r="V2836" s="32"/>
      <c r="W2836" s="32"/>
      <c r="X2836" s="32"/>
      <c r="Y2836" s="32"/>
      <c r="Z2836" s="32"/>
      <c r="AA2836" s="32"/>
      <c r="AB2836" s="32"/>
      <c r="AC2836" s="32"/>
      <c r="AD2836" s="32"/>
      <c r="AE2836" s="32"/>
      <c r="AR2836" s="208" t="s">
        <v>112</v>
      </c>
      <c r="AT2836" s="208" t="s">
        <v>108</v>
      </c>
      <c r="AU2836" s="208" t="s">
        <v>76</v>
      </c>
      <c r="AY2836" s="11" t="s">
        <v>113</v>
      </c>
      <c r="BE2836" s="209">
        <f>IF(N2836="základní",J2836,0)</f>
        <v>0</v>
      </c>
      <c r="BF2836" s="209">
        <f>IF(N2836="snížená",J2836,0)</f>
        <v>0</v>
      </c>
      <c r="BG2836" s="209">
        <f>IF(N2836="zákl. přenesená",J2836,0)</f>
        <v>0</v>
      </c>
      <c r="BH2836" s="209">
        <f>IF(N2836="sníž. přenesená",J2836,0)</f>
        <v>0</v>
      </c>
      <c r="BI2836" s="209">
        <f>IF(N2836="nulová",J2836,0)</f>
        <v>0</v>
      </c>
      <c r="BJ2836" s="11" t="s">
        <v>84</v>
      </c>
      <c r="BK2836" s="209">
        <f>ROUND(I2836*H2836,2)</f>
        <v>0</v>
      </c>
      <c r="BL2836" s="11" t="s">
        <v>112</v>
      </c>
      <c r="BM2836" s="208" t="s">
        <v>4883</v>
      </c>
    </row>
    <row r="2837" s="2" customFormat="1">
      <c r="A2837" s="32"/>
      <c r="B2837" s="33"/>
      <c r="C2837" s="34"/>
      <c r="D2837" s="210" t="s">
        <v>115</v>
      </c>
      <c r="E2837" s="34"/>
      <c r="F2837" s="211" t="s">
        <v>4884</v>
      </c>
      <c r="G2837" s="34"/>
      <c r="H2837" s="34"/>
      <c r="I2837" s="134"/>
      <c r="J2837" s="34"/>
      <c r="K2837" s="34"/>
      <c r="L2837" s="38"/>
      <c r="M2837" s="212"/>
      <c r="N2837" s="213"/>
      <c r="O2837" s="85"/>
      <c r="P2837" s="85"/>
      <c r="Q2837" s="85"/>
      <c r="R2837" s="85"/>
      <c r="S2837" s="85"/>
      <c r="T2837" s="86"/>
      <c r="U2837" s="32"/>
      <c r="V2837" s="32"/>
      <c r="W2837" s="32"/>
      <c r="X2837" s="32"/>
      <c r="Y2837" s="32"/>
      <c r="Z2837" s="32"/>
      <c r="AA2837" s="32"/>
      <c r="AB2837" s="32"/>
      <c r="AC2837" s="32"/>
      <c r="AD2837" s="32"/>
      <c r="AE2837" s="32"/>
      <c r="AT2837" s="11" t="s">
        <v>115</v>
      </c>
      <c r="AU2837" s="11" t="s">
        <v>76</v>
      </c>
    </row>
    <row r="2838" s="2" customFormat="1">
      <c r="A2838" s="32"/>
      <c r="B2838" s="33"/>
      <c r="C2838" s="34"/>
      <c r="D2838" s="210" t="s">
        <v>117</v>
      </c>
      <c r="E2838" s="34"/>
      <c r="F2838" s="214" t="s">
        <v>4874</v>
      </c>
      <c r="G2838" s="34"/>
      <c r="H2838" s="34"/>
      <c r="I2838" s="134"/>
      <c r="J2838" s="34"/>
      <c r="K2838" s="34"/>
      <c r="L2838" s="38"/>
      <c r="M2838" s="212"/>
      <c r="N2838" s="213"/>
      <c r="O2838" s="85"/>
      <c r="P2838" s="85"/>
      <c r="Q2838" s="85"/>
      <c r="R2838" s="85"/>
      <c r="S2838" s="85"/>
      <c r="T2838" s="86"/>
      <c r="U2838" s="32"/>
      <c r="V2838" s="32"/>
      <c r="W2838" s="32"/>
      <c r="X2838" s="32"/>
      <c r="Y2838" s="32"/>
      <c r="Z2838" s="32"/>
      <c r="AA2838" s="32"/>
      <c r="AB2838" s="32"/>
      <c r="AC2838" s="32"/>
      <c r="AD2838" s="32"/>
      <c r="AE2838" s="32"/>
      <c r="AT2838" s="11" t="s">
        <v>117</v>
      </c>
      <c r="AU2838" s="11" t="s">
        <v>76</v>
      </c>
    </row>
    <row r="2839" s="2" customFormat="1" ht="16.5" customHeight="1">
      <c r="A2839" s="32"/>
      <c r="B2839" s="33"/>
      <c r="C2839" s="196" t="s">
        <v>4885</v>
      </c>
      <c r="D2839" s="196" t="s">
        <v>108</v>
      </c>
      <c r="E2839" s="197" t="s">
        <v>4886</v>
      </c>
      <c r="F2839" s="198" t="s">
        <v>4887</v>
      </c>
      <c r="G2839" s="199" t="s">
        <v>170</v>
      </c>
      <c r="H2839" s="200">
        <v>100</v>
      </c>
      <c r="I2839" s="201"/>
      <c r="J2839" s="202">
        <f>ROUND(I2839*H2839,2)</f>
        <v>0</v>
      </c>
      <c r="K2839" s="203"/>
      <c r="L2839" s="38"/>
      <c r="M2839" s="204" t="s">
        <v>1</v>
      </c>
      <c r="N2839" s="205" t="s">
        <v>41</v>
      </c>
      <c r="O2839" s="85"/>
      <c r="P2839" s="206">
        <f>O2839*H2839</f>
        <v>0</v>
      </c>
      <c r="Q2839" s="206">
        <v>0</v>
      </c>
      <c r="R2839" s="206">
        <f>Q2839*H2839</f>
        <v>0</v>
      </c>
      <c r="S2839" s="206">
        <v>0</v>
      </c>
      <c r="T2839" s="207">
        <f>S2839*H2839</f>
        <v>0</v>
      </c>
      <c r="U2839" s="32"/>
      <c r="V2839" s="32"/>
      <c r="W2839" s="32"/>
      <c r="X2839" s="32"/>
      <c r="Y2839" s="32"/>
      <c r="Z2839" s="32"/>
      <c r="AA2839" s="32"/>
      <c r="AB2839" s="32"/>
      <c r="AC2839" s="32"/>
      <c r="AD2839" s="32"/>
      <c r="AE2839" s="32"/>
      <c r="AR2839" s="208" t="s">
        <v>112</v>
      </c>
      <c r="AT2839" s="208" t="s">
        <v>108</v>
      </c>
      <c r="AU2839" s="208" t="s">
        <v>76</v>
      </c>
      <c r="AY2839" s="11" t="s">
        <v>113</v>
      </c>
      <c r="BE2839" s="209">
        <f>IF(N2839="základní",J2839,0)</f>
        <v>0</v>
      </c>
      <c r="BF2839" s="209">
        <f>IF(N2839="snížená",J2839,0)</f>
        <v>0</v>
      </c>
      <c r="BG2839" s="209">
        <f>IF(N2839="zákl. přenesená",J2839,0)</f>
        <v>0</v>
      </c>
      <c r="BH2839" s="209">
        <f>IF(N2839="sníž. přenesená",J2839,0)</f>
        <v>0</v>
      </c>
      <c r="BI2839" s="209">
        <f>IF(N2839="nulová",J2839,0)</f>
        <v>0</v>
      </c>
      <c r="BJ2839" s="11" t="s">
        <v>84</v>
      </c>
      <c r="BK2839" s="209">
        <f>ROUND(I2839*H2839,2)</f>
        <v>0</v>
      </c>
      <c r="BL2839" s="11" t="s">
        <v>112</v>
      </c>
      <c r="BM2839" s="208" t="s">
        <v>4888</v>
      </c>
    </row>
    <row r="2840" s="2" customFormat="1">
      <c r="A2840" s="32"/>
      <c r="B2840" s="33"/>
      <c r="C2840" s="34"/>
      <c r="D2840" s="210" t="s">
        <v>115</v>
      </c>
      <c r="E2840" s="34"/>
      <c r="F2840" s="211" t="s">
        <v>4889</v>
      </c>
      <c r="G2840" s="34"/>
      <c r="H2840" s="34"/>
      <c r="I2840" s="134"/>
      <c r="J2840" s="34"/>
      <c r="K2840" s="34"/>
      <c r="L2840" s="38"/>
      <c r="M2840" s="212"/>
      <c r="N2840" s="213"/>
      <c r="O2840" s="85"/>
      <c r="P2840" s="85"/>
      <c r="Q2840" s="85"/>
      <c r="R2840" s="85"/>
      <c r="S2840" s="85"/>
      <c r="T2840" s="86"/>
      <c r="U2840" s="32"/>
      <c r="V2840" s="32"/>
      <c r="W2840" s="32"/>
      <c r="X2840" s="32"/>
      <c r="Y2840" s="32"/>
      <c r="Z2840" s="32"/>
      <c r="AA2840" s="32"/>
      <c r="AB2840" s="32"/>
      <c r="AC2840" s="32"/>
      <c r="AD2840" s="32"/>
      <c r="AE2840" s="32"/>
      <c r="AT2840" s="11" t="s">
        <v>115</v>
      </c>
      <c r="AU2840" s="11" t="s">
        <v>76</v>
      </c>
    </row>
    <row r="2841" s="2" customFormat="1">
      <c r="A2841" s="32"/>
      <c r="B2841" s="33"/>
      <c r="C2841" s="34"/>
      <c r="D2841" s="210" t="s">
        <v>117</v>
      </c>
      <c r="E2841" s="34"/>
      <c r="F2841" s="214" t="s">
        <v>4890</v>
      </c>
      <c r="G2841" s="34"/>
      <c r="H2841" s="34"/>
      <c r="I2841" s="134"/>
      <c r="J2841" s="34"/>
      <c r="K2841" s="34"/>
      <c r="L2841" s="38"/>
      <c r="M2841" s="212"/>
      <c r="N2841" s="213"/>
      <c r="O2841" s="85"/>
      <c r="P2841" s="85"/>
      <c r="Q2841" s="85"/>
      <c r="R2841" s="85"/>
      <c r="S2841" s="85"/>
      <c r="T2841" s="86"/>
      <c r="U2841" s="32"/>
      <c r="V2841" s="32"/>
      <c r="W2841" s="32"/>
      <c r="X2841" s="32"/>
      <c r="Y2841" s="32"/>
      <c r="Z2841" s="32"/>
      <c r="AA2841" s="32"/>
      <c r="AB2841" s="32"/>
      <c r="AC2841" s="32"/>
      <c r="AD2841" s="32"/>
      <c r="AE2841" s="32"/>
      <c r="AT2841" s="11" t="s">
        <v>117</v>
      </c>
      <c r="AU2841" s="11" t="s">
        <v>76</v>
      </c>
    </row>
    <row r="2842" s="2" customFormat="1" ht="16.5" customHeight="1">
      <c r="A2842" s="32"/>
      <c r="B2842" s="33"/>
      <c r="C2842" s="196" t="s">
        <v>4891</v>
      </c>
      <c r="D2842" s="196" t="s">
        <v>108</v>
      </c>
      <c r="E2842" s="197" t="s">
        <v>4892</v>
      </c>
      <c r="F2842" s="198" t="s">
        <v>4893</v>
      </c>
      <c r="G2842" s="199" t="s">
        <v>170</v>
      </c>
      <c r="H2842" s="200">
        <v>50</v>
      </c>
      <c r="I2842" s="201"/>
      <c r="J2842" s="202">
        <f>ROUND(I2842*H2842,2)</f>
        <v>0</v>
      </c>
      <c r="K2842" s="203"/>
      <c r="L2842" s="38"/>
      <c r="M2842" s="204" t="s">
        <v>1</v>
      </c>
      <c r="N2842" s="205" t="s">
        <v>41</v>
      </c>
      <c r="O2842" s="85"/>
      <c r="P2842" s="206">
        <f>O2842*H2842</f>
        <v>0</v>
      </c>
      <c r="Q2842" s="206">
        <v>0</v>
      </c>
      <c r="R2842" s="206">
        <f>Q2842*H2842</f>
        <v>0</v>
      </c>
      <c r="S2842" s="206">
        <v>0</v>
      </c>
      <c r="T2842" s="207">
        <f>S2842*H2842</f>
        <v>0</v>
      </c>
      <c r="U2842" s="32"/>
      <c r="V2842" s="32"/>
      <c r="W2842" s="32"/>
      <c r="X2842" s="32"/>
      <c r="Y2842" s="32"/>
      <c r="Z2842" s="32"/>
      <c r="AA2842" s="32"/>
      <c r="AB2842" s="32"/>
      <c r="AC2842" s="32"/>
      <c r="AD2842" s="32"/>
      <c r="AE2842" s="32"/>
      <c r="AR2842" s="208" t="s">
        <v>112</v>
      </c>
      <c r="AT2842" s="208" t="s">
        <v>108</v>
      </c>
      <c r="AU2842" s="208" t="s">
        <v>76</v>
      </c>
      <c r="AY2842" s="11" t="s">
        <v>113</v>
      </c>
      <c r="BE2842" s="209">
        <f>IF(N2842="základní",J2842,0)</f>
        <v>0</v>
      </c>
      <c r="BF2842" s="209">
        <f>IF(N2842="snížená",J2842,0)</f>
        <v>0</v>
      </c>
      <c r="BG2842" s="209">
        <f>IF(N2842="zákl. přenesená",J2842,0)</f>
        <v>0</v>
      </c>
      <c r="BH2842" s="209">
        <f>IF(N2842="sníž. přenesená",J2842,0)</f>
        <v>0</v>
      </c>
      <c r="BI2842" s="209">
        <f>IF(N2842="nulová",J2842,0)</f>
        <v>0</v>
      </c>
      <c r="BJ2842" s="11" t="s">
        <v>84</v>
      </c>
      <c r="BK2842" s="209">
        <f>ROUND(I2842*H2842,2)</f>
        <v>0</v>
      </c>
      <c r="BL2842" s="11" t="s">
        <v>112</v>
      </c>
      <c r="BM2842" s="208" t="s">
        <v>4894</v>
      </c>
    </row>
    <row r="2843" s="2" customFormat="1">
      <c r="A2843" s="32"/>
      <c r="B2843" s="33"/>
      <c r="C2843" s="34"/>
      <c r="D2843" s="210" t="s">
        <v>115</v>
      </c>
      <c r="E2843" s="34"/>
      <c r="F2843" s="211" t="s">
        <v>4895</v>
      </c>
      <c r="G2843" s="34"/>
      <c r="H2843" s="34"/>
      <c r="I2843" s="134"/>
      <c r="J2843" s="34"/>
      <c r="K2843" s="34"/>
      <c r="L2843" s="38"/>
      <c r="M2843" s="212"/>
      <c r="N2843" s="213"/>
      <c r="O2843" s="85"/>
      <c r="P2843" s="85"/>
      <c r="Q2843" s="85"/>
      <c r="R2843" s="85"/>
      <c r="S2843" s="85"/>
      <c r="T2843" s="86"/>
      <c r="U2843" s="32"/>
      <c r="V2843" s="32"/>
      <c r="W2843" s="32"/>
      <c r="X2843" s="32"/>
      <c r="Y2843" s="32"/>
      <c r="Z2843" s="32"/>
      <c r="AA2843" s="32"/>
      <c r="AB2843" s="32"/>
      <c r="AC2843" s="32"/>
      <c r="AD2843" s="32"/>
      <c r="AE2843" s="32"/>
      <c r="AT2843" s="11" t="s">
        <v>115</v>
      </c>
      <c r="AU2843" s="11" t="s">
        <v>76</v>
      </c>
    </row>
    <row r="2844" s="2" customFormat="1">
      <c r="A2844" s="32"/>
      <c r="B2844" s="33"/>
      <c r="C2844" s="34"/>
      <c r="D2844" s="210" t="s">
        <v>117</v>
      </c>
      <c r="E2844" s="34"/>
      <c r="F2844" s="214" t="s">
        <v>4896</v>
      </c>
      <c r="G2844" s="34"/>
      <c r="H2844" s="34"/>
      <c r="I2844" s="134"/>
      <c r="J2844" s="34"/>
      <c r="K2844" s="34"/>
      <c r="L2844" s="38"/>
      <c r="M2844" s="212"/>
      <c r="N2844" s="213"/>
      <c r="O2844" s="85"/>
      <c r="P2844" s="85"/>
      <c r="Q2844" s="85"/>
      <c r="R2844" s="85"/>
      <c r="S2844" s="85"/>
      <c r="T2844" s="86"/>
      <c r="U2844" s="32"/>
      <c r="V2844" s="32"/>
      <c r="W2844" s="32"/>
      <c r="X2844" s="32"/>
      <c r="Y2844" s="32"/>
      <c r="Z2844" s="32"/>
      <c r="AA2844" s="32"/>
      <c r="AB2844" s="32"/>
      <c r="AC2844" s="32"/>
      <c r="AD2844" s="32"/>
      <c r="AE2844" s="32"/>
      <c r="AT2844" s="11" t="s">
        <v>117</v>
      </c>
      <c r="AU2844" s="11" t="s">
        <v>76</v>
      </c>
    </row>
    <row r="2845" s="2" customFormat="1" ht="16.5" customHeight="1">
      <c r="A2845" s="32"/>
      <c r="B2845" s="33"/>
      <c r="C2845" s="196" t="s">
        <v>4897</v>
      </c>
      <c r="D2845" s="196" t="s">
        <v>108</v>
      </c>
      <c r="E2845" s="197" t="s">
        <v>4898</v>
      </c>
      <c r="F2845" s="198" t="s">
        <v>4899</v>
      </c>
      <c r="G2845" s="199" t="s">
        <v>147</v>
      </c>
      <c r="H2845" s="200">
        <v>10</v>
      </c>
      <c r="I2845" s="201"/>
      <c r="J2845" s="202">
        <f>ROUND(I2845*H2845,2)</f>
        <v>0</v>
      </c>
      <c r="K2845" s="203"/>
      <c r="L2845" s="38"/>
      <c r="M2845" s="204" t="s">
        <v>1</v>
      </c>
      <c r="N2845" s="205" t="s">
        <v>41</v>
      </c>
      <c r="O2845" s="85"/>
      <c r="P2845" s="206">
        <f>O2845*H2845</f>
        <v>0</v>
      </c>
      <c r="Q2845" s="206">
        <v>0</v>
      </c>
      <c r="R2845" s="206">
        <f>Q2845*H2845</f>
        <v>0</v>
      </c>
      <c r="S2845" s="206">
        <v>0</v>
      </c>
      <c r="T2845" s="207">
        <f>S2845*H2845</f>
        <v>0</v>
      </c>
      <c r="U2845" s="32"/>
      <c r="V2845" s="32"/>
      <c r="W2845" s="32"/>
      <c r="X2845" s="32"/>
      <c r="Y2845" s="32"/>
      <c r="Z2845" s="32"/>
      <c r="AA2845" s="32"/>
      <c r="AB2845" s="32"/>
      <c r="AC2845" s="32"/>
      <c r="AD2845" s="32"/>
      <c r="AE2845" s="32"/>
      <c r="AR2845" s="208" t="s">
        <v>112</v>
      </c>
      <c r="AT2845" s="208" t="s">
        <v>108</v>
      </c>
      <c r="AU2845" s="208" t="s">
        <v>76</v>
      </c>
      <c r="AY2845" s="11" t="s">
        <v>113</v>
      </c>
      <c r="BE2845" s="209">
        <f>IF(N2845="základní",J2845,0)</f>
        <v>0</v>
      </c>
      <c r="BF2845" s="209">
        <f>IF(N2845="snížená",J2845,0)</f>
        <v>0</v>
      </c>
      <c r="BG2845" s="209">
        <f>IF(N2845="zákl. přenesená",J2845,0)</f>
        <v>0</v>
      </c>
      <c r="BH2845" s="209">
        <f>IF(N2845="sníž. přenesená",J2845,0)</f>
        <v>0</v>
      </c>
      <c r="BI2845" s="209">
        <f>IF(N2845="nulová",J2845,0)</f>
        <v>0</v>
      </c>
      <c r="BJ2845" s="11" t="s">
        <v>84</v>
      </c>
      <c r="BK2845" s="209">
        <f>ROUND(I2845*H2845,2)</f>
        <v>0</v>
      </c>
      <c r="BL2845" s="11" t="s">
        <v>112</v>
      </c>
      <c r="BM2845" s="208" t="s">
        <v>4900</v>
      </c>
    </row>
    <row r="2846" s="2" customFormat="1">
      <c r="A2846" s="32"/>
      <c r="B2846" s="33"/>
      <c r="C2846" s="34"/>
      <c r="D2846" s="210" t="s">
        <v>115</v>
      </c>
      <c r="E2846" s="34"/>
      <c r="F2846" s="211" t="s">
        <v>4901</v>
      </c>
      <c r="G2846" s="34"/>
      <c r="H2846" s="34"/>
      <c r="I2846" s="134"/>
      <c r="J2846" s="34"/>
      <c r="K2846" s="34"/>
      <c r="L2846" s="38"/>
      <c r="M2846" s="212"/>
      <c r="N2846" s="213"/>
      <c r="O2846" s="85"/>
      <c r="P2846" s="85"/>
      <c r="Q2846" s="85"/>
      <c r="R2846" s="85"/>
      <c r="S2846" s="85"/>
      <c r="T2846" s="86"/>
      <c r="U2846" s="32"/>
      <c r="V2846" s="32"/>
      <c r="W2846" s="32"/>
      <c r="X2846" s="32"/>
      <c r="Y2846" s="32"/>
      <c r="Z2846" s="32"/>
      <c r="AA2846" s="32"/>
      <c r="AB2846" s="32"/>
      <c r="AC2846" s="32"/>
      <c r="AD2846" s="32"/>
      <c r="AE2846" s="32"/>
      <c r="AT2846" s="11" t="s">
        <v>115</v>
      </c>
      <c r="AU2846" s="11" t="s">
        <v>76</v>
      </c>
    </row>
    <row r="2847" s="2" customFormat="1">
      <c r="A2847" s="32"/>
      <c r="B2847" s="33"/>
      <c r="C2847" s="34"/>
      <c r="D2847" s="210" t="s">
        <v>117</v>
      </c>
      <c r="E2847" s="34"/>
      <c r="F2847" s="214" t="s">
        <v>4902</v>
      </c>
      <c r="G2847" s="34"/>
      <c r="H2847" s="34"/>
      <c r="I2847" s="134"/>
      <c r="J2847" s="34"/>
      <c r="K2847" s="34"/>
      <c r="L2847" s="38"/>
      <c r="M2847" s="212"/>
      <c r="N2847" s="213"/>
      <c r="O2847" s="85"/>
      <c r="P2847" s="85"/>
      <c r="Q2847" s="85"/>
      <c r="R2847" s="85"/>
      <c r="S2847" s="85"/>
      <c r="T2847" s="86"/>
      <c r="U2847" s="32"/>
      <c r="V2847" s="32"/>
      <c r="W2847" s="32"/>
      <c r="X2847" s="32"/>
      <c r="Y2847" s="32"/>
      <c r="Z2847" s="32"/>
      <c r="AA2847" s="32"/>
      <c r="AB2847" s="32"/>
      <c r="AC2847" s="32"/>
      <c r="AD2847" s="32"/>
      <c r="AE2847" s="32"/>
      <c r="AT2847" s="11" t="s">
        <v>117</v>
      </c>
      <c r="AU2847" s="11" t="s">
        <v>76</v>
      </c>
    </row>
    <row r="2848" s="2" customFormat="1" ht="16.5" customHeight="1">
      <c r="A2848" s="32"/>
      <c r="B2848" s="33"/>
      <c r="C2848" s="196" t="s">
        <v>4903</v>
      </c>
      <c r="D2848" s="196" t="s">
        <v>108</v>
      </c>
      <c r="E2848" s="197" t="s">
        <v>4904</v>
      </c>
      <c r="F2848" s="198" t="s">
        <v>4905</v>
      </c>
      <c r="G2848" s="199" t="s">
        <v>170</v>
      </c>
      <c r="H2848" s="200">
        <v>1000</v>
      </c>
      <c r="I2848" s="201"/>
      <c r="J2848" s="202">
        <f>ROUND(I2848*H2848,2)</f>
        <v>0</v>
      </c>
      <c r="K2848" s="203"/>
      <c r="L2848" s="38"/>
      <c r="M2848" s="204" t="s">
        <v>1</v>
      </c>
      <c r="N2848" s="205" t="s">
        <v>41</v>
      </c>
      <c r="O2848" s="85"/>
      <c r="P2848" s="206">
        <f>O2848*H2848</f>
        <v>0</v>
      </c>
      <c r="Q2848" s="206">
        <v>0</v>
      </c>
      <c r="R2848" s="206">
        <f>Q2848*H2848</f>
        <v>0</v>
      </c>
      <c r="S2848" s="206">
        <v>0</v>
      </c>
      <c r="T2848" s="207">
        <f>S2848*H2848</f>
        <v>0</v>
      </c>
      <c r="U2848" s="32"/>
      <c r="V2848" s="32"/>
      <c r="W2848" s="32"/>
      <c r="X2848" s="32"/>
      <c r="Y2848" s="32"/>
      <c r="Z2848" s="32"/>
      <c r="AA2848" s="32"/>
      <c r="AB2848" s="32"/>
      <c r="AC2848" s="32"/>
      <c r="AD2848" s="32"/>
      <c r="AE2848" s="32"/>
      <c r="AR2848" s="208" t="s">
        <v>112</v>
      </c>
      <c r="AT2848" s="208" t="s">
        <v>108</v>
      </c>
      <c r="AU2848" s="208" t="s">
        <v>76</v>
      </c>
      <c r="AY2848" s="11" t="s">
        <v>113</v>
      </c>
      <c r="BE2848" s="209">
        <f>IF(N2848="základní",J2848,0)</f>
        <v>0</v>
      </c>
      <c r="BF2848" s="209">
        <f>IF(N2848="snížená",J2848,0)</f>
        <v>0</v>
      </c>
      <c r="BG2848" s="209">
        <f>IF(N2848="zákl. přenesená",J2848,0)</f>
        <v>0</v>
      </c>
      <c r="BH2848" s="209">
        <f>IF(N2848="sníž. přenesená",J2848,0)</f>
        <v>0</v>
      </c>
      <c r="BI2848" s="209">
        <f>IF(N2848="nulová",J2848,0)</f>
        <v>0</v>
      </c>
      <c r="BJ2848" s="11" t="s">
        <v>84</v>
      </c>
      <c r="BK2848" s="209">
        <f>ROUND(I2848*H2848,2)</f>
        <v>0</v>
      </c>
      <c r="BL2848" s="11" t="s">
        <v>112</v>
      </c>
      <c r="BM2848" s="208" t="s">
        <v>4906</v>
      </c>
    </row>
    <row r="2849" s="2" customFormat="1">
      <c r="A2849" s="32"/>
      <c r="B2849" s="33"/>
      <c r="C2849" s="34"/>
      <c r="D2849" s="210" t="s">
        <v>115</v>
      </c>
      <c r="E2849" s="34"/>
      <c r="F2849" s="211" t="s">
        <v>4907</v>
      </c>
      <c r="G2849" s="34"/>
      <c r="H2849" s="34"/>
      <c r="I2849" s="134"/>
      <c r="J2849" s="34"/>
      <c r="K2849" s="34"/>
      <c r="L2849" s="38"/>
      <c r="M2849" s="212"/>
      <c r="N2849" s="213"/>
      <c r="O2849" s="85"/>
      <c r="P2849" s="85"/>
      <c r="Q2849" s="85"/>
      <c r="R2849" s="85"/>
      <c r="S2849" s="85"/>
      <c r="T2849" s="86"/>
      <c r="U2849" s="32"/>
      <c r="V2849" s="32"/>
      <c r="W2849" s="32"/>
      <c r="X2849" s="32"/>
      <c r="Y2849" s="32"/>
      <c r="Z2849" s="32"/>
      <c r="AA2849" s="32"/>
      <c r="AB2849" s="32"/>
      <c r="AC2849" s="32"/>
      <c r="AD2849" s="32"/>
      <c r="AE2849" s="32"/>
      <c r="AT2849" s="11" t="s">
        <v>115</v>
      </c>
      <c r="AU2849" s="11" t="s">
        <v>76</v>
      </c>
    </row>
    <row r="2850" s="2" customFormat="1">
      <c r="A2850" s="32"/>
      <c r="B2850" s="33"/>
      <c r="C2850" s="34"/>
      <c r="D2850" s="210" t="s">
        <v>117</v>
      </c>
      <c r="E2850" s="34"/>
      <c r="F2850" s="214" t="s">
        <v>4908</v>
      </c>
      <c r="G2850" s="34"/>
      <c r="H2850" s="34"/>
      <c r="I2850" s="134"/>
      <c r="J2850" s="34"/>
      <c r="K2850" s="34"/>
      <c r="L2850" s="38"/>
      <c r="M2850" s="212"/>
      <c r="N2850" s="213"/>
      <c r="O2850" s="85"/>
      <c r="P2850" s="85"/>
      <c r="Q2850" s="85"/>
      <c r="R2850" s="85"/>
      <c r="S2850" s="85"/>
      <c r="T2850" s="86"/>
      <c r="U2850" s="32"/>
      <c r="V2850" s="32"/>
      <c r="W2850" s="32"/>
      <c r="X2850" s="32"/>
      <c r="Y2850" s="32"/>
      <c r="Z2850" s="32"/>
      <c r="AA2850" s="32"/>
      <c r="AB2850" s="32"/>
      <c r="AC2850" s="32"/>
      <c r="AD2850" s="32"/>
      <c r="AE2850" s="32"/>
      <c r="AT2850" s="11" t="s">
        <v>117</v>
      </c>
      <c r="AU2850" s="11" t="s">
        <v>76</v>
      </c>
    </row>
    <row r="2851" s="2" customFormat="1" ht="16.5" customHeight="1">
      <c r="A2851" s="32"/>
      <c r="B2851" s="33"/>
      <c r="C2851" s="196" t="s">
        <v>4909</v>
      </c>
      <c r="D2851" s="196" t="s">
        <v>108</v>
      </c>
      <c r="E2851" s="197" t="s">
        <v>4910</v>
      </c>
      <c r="F2851" s="198" t="s">
        <v>4911</v>
      </c>
      <c r="G2851" s="199" t="s">
        <v>170</v>
      </c>
      <c r="H2851" s="200">
        <v>500</v>
      </c>
      <c r="I2851" s="201"/>
      <c r="J2851" s="202">
        <f>ROUND(I2851*H2851,2)</f>
        <v>0</v>
      </c>
      <c r="K2851" s="203"/>
      <c r="L2851" s="38"/>
      <c r="M2851" s="204" t="s">
        <v>1</v>
      </c>
      <c r="N2851" s="205" t="s">
        <v>41</v>
      </c>
      <c r="O2851" s="85"/>
      <c r="P2851" s="206">
        <f>O2851*H2851</f>
        <v>0</v>
      </c>
      <c r="Q2851" s="206">
        <v>0</v>
      </c>
      <c r="R2851" s="206">
        <f>Q2851*H2851</f>
        <v>0</v>
      </c>
      <c r="S2851" s="206">
        <v>0</v>
      </c>
      <c r="T2851" s="207">
        <f>S2851*H2851</f>
        <v>0</v>
      </c>
      <c r="U2851" s="32"/>
      <c r="V2851" s="32"/>
      <c r="W2851" s="32"/>
      <c r="X2851" s="32"/>
      <c r="Y2851" s="32"/>
      <c r="Z2851" s="32"/>
      <c r="AA2851" s="32"/>
      <c r="AB2851" s="32"/>
      <c r="AC2851" s="32"/>
      <c r="AD2851" s="32"/>
      <c r="AE2851" s="32"/>
      <c r="AR2851" s="208" t="s">
        <v>112</v>
      </c>
      <c r="AT2851" s="208" t="s">
        <v>108</v>
      </c>
      <c r="AU2851" s="208" t="s">
        <v>76</v>
      </c>
      <c r="AY2851" s="11" t="s">
        <v>113</v>
      </c>
      <c r="BE2851" s="209">
        <f>IF(N2851="základní",J2851,0)</f>
        <v>0</v>
      </c>
      <c r="BF2851" s="209">
        <f>IF(N2851="snížená",J2851,0)</f>
        <v>0</v>
      </c>
      <c r="BG2851" s="209">
        <f>IF(N2851="zákl. přenesená",J2851,0)</f>
        <v>0</v>
      </c>
      <c r="BH2851" s="209">
        <f>IF(N2851="sníž. přenesená",J2851,0)</f>
        <v>0</v>
      </c>
      <c r="BI2851" s="209">
        <f>IF(N2851="nulová",J2851,0)</f>
        <v>0</v>
      </c>
      <c r="BJ2851" s="11" t="s">
        <v>84</v>
      </c>
      <c r="BK2851" s="209">
        <f>ROUND(I2851*H2851,2)</f>
        <v>0</v>
      </c>
      <c r="BL2851" s="11" t="s">
        <v>112</v>
      </c>
      <c r="BM2851" s="208" t="s">
        <v>4912</v>
      </c>
    </row>
    <row r="2852" s="2" customFormat="1">
      <c r="A2852" s="32"/>
      <c r="B2852" s="33"/>
      <c r="C2852" s="34"/>
      <c r="D2852" s="210" t="s">
        <v>115</v>
      </c>
      <c r="E2852" s="34"/>
      <c r="F2852" s="211" t="s">
        <v>4913</v>
      </c>
      <c r="G2852" s="34"/>
      <c r="H2852" s="34"/>
      <c r="I2852" s="134"/>
      <c r="J2852" s="34"/>
      <c r="K2852" s="34"/>
      <c r="L2852" s="38"/>
      <c r="M2852" s="212"/>
      <c r="N2852" s="213"/>
      <c r="O2852" s="85"/>
      <c r="P2852" s="85"/>
      <c r="Q2852" s="85"/>
      <c r="R2852" s="85"/>
      <c r="S2852" s="85"/>
      <c r="T2852" s="86"/>
      <c r="U2852" s="32"/>
      <c r="V2852" s="32"/>
      <c r="W2852" s="32"/>
      <c r="X2852" s="32"/>
      <c r="Y2852" s="32"/>
      <c r="Z2852" s="32"/>
      <c r="AA2852" s="32"/>
      <c r="AB2852" s="32"/>
      <c r="AC2852" s="32"/>
      <c r="AD2852" s="32"/>
      <c r="AE2852" s="32"/>
      <c r="AT2852" s="11" t="s">
        <v>115</v>
      </c>
      <c r="AU2852" s="11" t="s">
        <v>76</v>
      </c>
    </row>
    <row r="2853" s="2" customFormat="1">
      <c r="A2853" s="32"/>
      <c r="B2853" s="33"/>
      <c r="C2853" s="34"/>
      <c r="D2853" s="210" t="s">
        <v>117</v>
      </c>
      <c r="E2853" s="34"/>
      <c r="F2853" s="214" t="s">
        <v>4908</v>
      </c>
      <c r="G2853" s="34"/>
      <c r="H2853" s="34"/>
      <c r="I2853" s="134"/>
      <c r="J2853" s="34"/>
      <c r="K2853" s="34"/>
      <c r="L2853" s="38"/>
      <c r="M2853" s="212"/>
      <c r="N2853" s="213"/>
      <c r="O2853" s="85"/>
      <c r="P2853" s="85"/>
      <c r="Q2853" s="85"/>
      <c r="R2853" s="85"/>
      <c r="S2853" s="85"/>
      <c r="T2853" s="86"/>
      <c r="U2853" s="32"/>
      <c r="V2853" s="32"/>
      <c r="W2853" s="32"/>
      <c r="X2853" s="32"/>
      <c r="Y2853" s="32"/>
      <c r="Z2853" s="32"/>
      <c r="AA2853" s="32"/>
      <c r="AB2853" s="32"/>
      <c r="AC2853" s="32"/>
      <c r="AD2853" s="32"/>
      <c r="AE2853" s="32"/>
      <c r="AT2853" s="11" t="s">
        <v>117</v>
      </c>
      <c r="AU2853" s="11" t="s">
        <v>76</v>
      </c>
    </row>
    <row r="2854" s="2" customFormat="1" ht="16.5" customHeight="1">
      <c r="A2854" s="32"/>
      <c r="B2854" s="33"/>
      <c r="C2854" s="196" t="s">
        <v>4914</v>
      </c>
      <c r="D2854" s="196" t="s">
        <v>108</v>
      </c>
      <c r="E2854" s="197" t="s">
        <v>4915</v>
      </c>
      <c r="F2854" s="198" t="s">
        <v>4916</v>
      </c>
      <c r="G2854" s="199" t="s">
        <v>170</v>
      </c>
      <c r="H2854" s="200">
        <v>100</v>
      </c>
      <c r="I2854" s="201"/>
      <c r="J2854" s="202">
        <f>ROUND(I2854*H2854,2)</f>
        <v>0</v>
      </c>
      <c r="K2854" s="203"/>
      <c r="L2854" s="38"/>
      <c r="M2854" s="204" t="s">
        <v>1</v>
      </c>
      <c r="N2854" s="205" t="s">
        <v>41</v>
      </c>
      <c r="O2854" s="85"/>
      <c r="P2854" s="206">
        <f>O2854*H2854</f>
        <v>0</v>
      </c>
      <c r="Q2854" s="206">
        <v>0</v>
      </c>
      <c r="R2854" s="206">
        <f>Q2854*H2854</f>
        <v>0</v>
      </c>
      <c r="S2854" s="206">
        <v>0</v>
      </c>
      <c r="T2854" s="207">
        <f>S2854*H2854</f>
        <v>0</v>
      </c>
      <c r="U2854" s="32"/>
      <c r="V2854" s="32"/>
      <c r="W2854" s="32"/>
      <c r="X2854" s="32"/>
      <c r="Y2854" s="32"/>
      <c r="Z2854" s="32"/>
      <c r="AA2854" s="32"/>
      <c r="AB2854" s="32"/>
      <c r="AC2854" s="32"/>
      <c r="AD2854" s="32"/>
      <c r="AE2854" s="32"/>
      <c r="AR2854" s="208" t="s">
        <v>112</v>
      </c>
      <c r="AT2854" s="208" t="s">
        <v>108</v>
      </c>
      <c r="AU2854" s="208" t="s">
        <v>76</v>
      </c>
      <c r="AY2854" s="11" t="s">
        <v>113</v>
      </c>
      <c r="BE2854" s="209">
        <f>IF(N2854="základní",J2854,0)</f>
        <v>0</v>
      </c>
      <c r="BF2854" s="209">
        <f>IF(N2854="snížená",J2854,0)</f>
        <v>0</v>
      </c>
      <c r="BG2854" s="209">
        <f>IF(N2854="zákl. přenesená",J2854,0)</f>
        <v>0</v>
      </c>
      <c r="BH2854" s="209">
        <f>IF(N2854="sníž. přenesená",J2854,0)</f>
        <v>0</v>
      </c>
      <c r="BI2854" s="209">
        <f>IF(N2854="nulová",J2854,0)</f>
        <v>0</v>
      </c>
      <c r="BJ2854" s="11" t="s">
        <v>84</v>
      </c>
      <c r="BK2854" s="209">
        <f>ROUND(I2854*H2854,2)</f>
        <v>0</v>
      </c>
      <c r="BL2854" s="11" t="s">
        <v>112</v>
      </c>
      <c r="BM2854" s="208" t="s">
        <v>4917</v>
      </c>
    </row>
    <row r="2855" s="2" customFormat="1">
      <c r="A2855" s="32"/>
      <c r="B2855" s="33"/>
      <c r="C2855" s="34"/>
      <c r="D2855" s="210" t="s">
        <v>115</v>
      </c>
      <c r="E2855" s="34"/>
      <c r="F2855" s="211" t="s">
        <v>4918</v>
      </c>
      <c r="G2855" s="34"/>
      <c r="H2855" s="34"/>
      <c r="I2855" s="134"/>
      <c r="J2855" s="34"/>
      <c r="K2855" s="34"/>
      <c r="L2855" s="38"/>
      <c r="M2855" s="212"/>
      <c r="N2855" s="213"/>
      <c r="O2855" s="85"/>
      <c r="P2855" s="85"/>
      <c r="Q2855" s="85"/>
      <c r="R2855" s="85"/>
      <c r="S2855" s="85"/>
      <c r="T2855" s="86"/>
      <c r="U2855" s="32"/>
      <c r="V2855" s="32"/>
      <c r="W2855" s="32"/>
      <c r="X2855" s="32"/>
      <c r="Y2855" s="32"/>
      <c r="Z2855" s="32"/>
      <c r="AA2855" s="32"/>
      <c r="AB2855" s="32"/>
      <c r="AC2855" s="32"/>
      <c r="AD2855" s="32"/>
      <c r="AE2855" s="32"/>
      <c r="AT2855" s="11" t="s">
        <v>115</v>
      </c>
      <c r="AU2855" s="11" t="s">
        <v>76</v>
      </c>
    </row>
    <row r="2856" s="2" customFormat="1">
      <c r="A2856" s="32"/>
      <c r="B2856" s="33"/>
      <c r="C2856" s="34"/>
      <c r="D2856" s="210" t="s">
        <v>117</v>
      </c>
      <c r="E2856" s="34"/>
      <c r="F2856" s="214" t="s">
        <v>4908</v>
      </c>
      <c r="G2856" s="34"/>
      <c r="H2856" s="34"/>
      <c r="I2856" s="134"/>
      <c r="J2856" s="34"/>
      <c r="K2856" s="34"/>
      <c r="L2856" s="38"/>
      <c r="M2856" s="212"/>
      <c r="N2856" s="213"/>
      <c r="O2856" s="85"/>
      <c r="P2856" s="85"/>
      <c r="Q2856" s="85"/>
      <c r="R2856" s="85"/>
      <c r="S2856" s="85"/>
      <c r="T2856" s="86"/>
      <c r="U2856" s="32"/>
      <c r="V2856" s="32"/>
      <c r="W2856" s="32"/>
      <c r="X2856" s="32"/>
      <c r="Y2856" s="32"/>
      <c r="Z2856" s="32"/>
      <c r="AA2856" s="32"/>
      <c r="AB2856" s="32"/>
      <c r="AC2856" s="32"/>
      <c r="AD2856" s="32"/>
      <c r="AE2856" s="32"/>
      <c r="AT2856" s="11" t="s">
        <v>117</v>
      </c>
      <c r="AU2856" s="11" t="s">
        <v>76</v>
      </c>
    </row>
    <row r="2857" s="2" customFormat="1" ht="16.5" customHeight="1">
      <c r="A2857" s="32"/>
      <c r="B2857" s="33"/>
      <c r="C2857" s="196" t="s">
        <v>4919</v>
      </c>
      <c r="D2857" s="196" t="s">
        <v>108</v>
      </c>
      <c r="E2857" s="197" t="s">
        <v>4920</v>
      </c>
      <c r="F2857" s="198" t="s">
        <v>4921</v>
      </c>
      <c r="G2857" s="199" t="s">
        <v>111</v>
      </c>
      <c r="H2857" s="200">
        <v>100</v>
      </c>
      <c r="I2857" s="201"/>
      <c r="J2857" s="202">
        <f>ROUND(I2857*H2857,2)</f>
        <v>0</v>
      </c>
      <c r="K2857" s="203"/>
      <c r="L2857" s="38"/>
      <c r="M2857" s="204" t="s">
        <v>1</v>
      </c>
      <c r="N2857" s="205" t="s">
        <v>41</v>
      </c>
      <c r="O2857" s="85"/>
      <c r="P2857" s="206">
        <f>O2857*H2857</f>
        <v>0</v>
      </c>
      <c r="Q2857" s="206">
        <v>0</v>
      </c>
      <c r="R2857" s="206">
        <f>Q2857*H2857</f>
        <v>0</v>
      </c>
      <c r="S2857" s="206">
        <v>0</v>
      </c>
      <c r="T2857" s="207">
        <f>S2857*H2857</f>
        <v>0</v>
      </c>
      <c r="U2857" s="32"/>
      <c r="V2857" s="32"/>
      <c r="W2857" s="32"/>
      <c r="X2857" s="32"/>
      <c r="Y2857" s="32"/>
      <c r="Z2857" s="32"/>
      <c r="AA2857" s="32"/>
      <c r="AB2857" s="32"/>
      <c r="AC2857" s="32"/>
      <c r="AD2857" s="32"/>
      <c r="AE2857" s="32"/>
      <c r="AR2857" s="208" t="s">
        <v>112</v>
      </c>
      <c r="AT2857" s="208" t="s">
        <v>108</v>
      </c>
      <c r="AU2857" s="208" t="s">
        <v>76</v>
      </c>
      <c r="AY2857" s="11" t="s">
        <v>113</v>
      </c>
      <c r="BE2857" s="209">
        <f>IF(N2857="základní",J2857,0)</f>
        <v>0</v>
      </c>
      <c r="BF2857" s="209">
        <f>IF(N2857="snížená",J2857,0)</f>
        <v>0</v>
      </c>
      <c r="BG2857" s="209">
        <f>IF(N2857="zákl. přenesená",J2857,0)</f>
        <v>0</v>
      </c>
      <c r="BH2857" s="209">
        <f>IF(N2857="sníž. přenesená",J2857,0)</f>
        <v>0</v>
      </c>
      <c r="BI2857" s="209">
        <f>IF(N2857="nulová",J2857,0)</f>
        <v>0</v>
      </c>
      <c r="BJ2857" s="11" t="s">
        <v>84</v>
      </c>
      <c r="BK2857" s="209">
        <f>ROUND(I2857*H2857,2)</f>
        <v>0</v>
      </c>
      <c r="BL2857" s="11" t="s">
        <v>112</v>
      </c>
      <c r="BM2857" s="208" t="s">
        <v>4922</v>
      </c>
    </row>
    <row r="2858" s="2" customFormat="1">
      <c r="A2858" s="32"/>
      <c r="B2858" s="33"/>
      <c r="C2858" s="34"/>
      <c r="D2858" s="210" t="s">
        <v>115</v>
      </c>
      <c r="E2858" s="34"/>
      <c r="F2858" s="211" t="s">
        <v>4923</v>
      </c>
      <c r="G2858" s="34"/>
      <c r="H2858" s="34"/>
      <c r="I2858" s="134"/>
      <c r="J2858" s="34"/>
      <c r="K2858" s="34"/>
      <c r="L2858" s="38"/>
      <c r="M2858" s="212"/>
      <c r="N2858" s="213"/>
      <c r="O2858" s="85"/>
      <c r="P2858" s="85"/>
      <c r="Q2858" s="85"/>
      <c r="R2858" s="85"/>
      <c r="S2858" s="85"/>
      <c r="T2858" s="86"/>
      <c r="U2858" s="32"/>
      <c r="V2858" s="32"/>
      <c r="W2858" s="32"/>
      <c r="X2858" s="32"/>
      <c r="Y2858" s="32"/>
      <c r="Z2858" s="32"/>
      <c r="AA2858" s="32"/>
      <c r="AB2858" s="32"/>
      <c r="AC2858" s="32"/>
      <c r="AD2858" s="32"/>
      <c r="AE2858" s="32"/>
      <c r="AT2858" s="11" t="s">
        <v>115</v>
      </c>
      <c r="AU2858" s="11" t="s">
        <v>76</v>
      </c>
    </row>
    <row r="2859" s="2" customFormat="1">
      <c r="A2859" s="32"/>
      <c r="B2859" s="33"/>
      <c r="C2859" s="34"/>
      <c r="D2859" s="210" t="s">
        <v>117</v>
      </c>
      <c r="E2859" s="34"/>
      <c r="F2859" s="214" t="s">
        <v>4908</v>
      </c>
      <c r="G2859" s="34"/>
      <c r="H2859" s="34"/>
      <c r="I2859" s="134"/>
      <c r="J2859" s="34"/>
      <c r="K2859" s="34"/>
      <c r="L2859" s="38"/>
      <c r="M2859" s="212"/>
      <c r="N2859" s="213"/>
      <c r="O2859" s="85"/>
      <c r="P2859" s="85"/>
      <c r="Q2859" s="85"/>
      <c r="R2859" s="85"/>
      <c r="S2859" s="85"/>
      <c r="T2859" s="86"/>
      <c r="U2859" s="32"/>
      <c r="V2859" s="32"/>
      <c r="W2859" s="32"/>
      <c r="X2859" s="32"/>
      <c r="Y2859" s="32"/>
      <c r="Z2859" s="32"/>
      <c r="AA2859" s="32"/>
      <c r="AB2859" s="32"/>
      <c r="AC2859" s="32"/>
      <c r="AD2859" s="32"/>
      <c r="AE2859" s="32"/>
      <c r="AT2859" s="11" t="s">
        <v>117</v>
      </c>
      <c r="AU2859" s="11" t="s">
        <v>76</v>
      </c>
    </row>
    <row r="2860" s="2" customFormat="1" ht="16.5" customHeight="1">
      <c r="A2860" s="32"/>
      <c r="B2860" s="33"/>
      <c r="C2860" s="196" t="s">
        <v>4924</v>
      </c>
      <c r="D2860" s="196" t="s">
        <v>108</v>
      </c>
      <c r="E2860" s="197" t="s">
        <v>4925</v>
      </c>
      <c r="F2860" s="198" t="s">
        <v>4926</v>
      </c>
      <c r="G2860" s="199" t="s">
        <v>121</v>
      </c>
      <c r="H2860" s="200">
        <v>100</v>
      </c>
      <c r="I2860" s="201"/>
      <c r="J2860" s="202">
        <f>ROUND(I2860*H2860,2)</f>
        <v>0</v>
      </c>
      <c r="K2860" s="203"/>
      <c r="L2860" s="38"/>
      <c r="M2860" s="204" t="s">
        <v>1</v>
      </c>
      <c r="N2860" s="205" t="s">
        <v>41</v>
      </c>
      <c r="O2860" s="85"/>
      <c r="P2860" s="206">
        <f>O2860*H2860</f>
        <v>0</v>
      </c>
      <c r="Q2860" s="206">
        <v>0</v>
      </c>
      <c r="R2860" s="206">
        <f>Q2860*H2860</f>
        <v>0</v>
      </c>
      <c r="S2860" s="206">
        <v>0</v>
      </c>
      <c r="T2860" s="207">
        <f>S2860*H2860</f>
        <v>0</v>
      </c>
      <c r="U2860" s="32"/>
      <c r="V2860" s="32"/>
      <c r="W2860" s="32"/>
      <c r="X2860" s="32"/>
      <c r="Y2860" s="32"/>
      <c r="Z2860" s="32"/>
      <c r="AA2860" s="32"/>
      <c r="AB2860" s="32"/>
      <c r="AC2860" s="32"/>
      <c r="AD2860" s="32"/>
      <c r="AE2860" s="32"/>
      <c r="AR2860" s="208" t="s">
        <v>112</v>
      </c>
      <c r="AT2860" s="208" t="s">
        <v>108</v>
      </c>
      <c r="AU2860" s="208" t="s">
        <v>76</v>
      </c>
      <c r="AY2860" s="11" t="s">
        <v>113</v>
      </c>
      <c r="BE2860" s="209">
        <f>IF(N2860="základní",J2860,0)</f>
        <v>0</v>
      </c>
      <c r="BF2860" s="209">
        <f>IF(N2860="snížená",J2860,0)</f>
        <v>0</v>
      </c>
      <c r="BG2860" s="209">
        <f>IF(N2860="zákl. přenesená",J2860,0)</f>
        <v>0</v>
      </c>
      <c r="BH2860" s="209">
        <f>IF(N2860="sníž. přenesená",J2860,0)</f>
        <v>0</v>
      </c>
      <c r="BI2860" s="209">
        <f>IF(N2860="nulová",J2860,0)</f>
        <v>0</v>
      </c>
      <c r="BJ2860" s="11" t="s">
        <v>84</v>
      </c>
      <c r="BK2860" s="209">
        <f>ROUND(I2860*H2860,2)</f>
        <v>0</v>
      </c>
      <c r="BL2860" s="11" t="s">
        <v>112</v>
      </c>
      <c r="BM2860" s="208" t="s">
        <v>4927</v>
      </c>
    </row>
    <row r="2861" s="2" customFormat="1">
      <c r="A2861" s="32"/>
      <c r="B2861" s="33"/>
      <c r="C2861" s="34"/>
      <c r="D2861" s="210" t="s">
        <v>115</v>
      </c>
      <c r="E2861" s="34"/>
      <c r="F2861" s="211" t="s">
        <v>4928</v>
      </c>
      <c r="G2861" s="34"/>
      <c r="H2861" s="34"/>
      <c r="I2861" s="134"/>
      <c r="J2861" s="34"/>
      <c r="K2861" s="34"/>
      <c r="L2861" s="38"/>
      <c r="M2861" s="212"/>
      <c r="N2861" s="213"/>
      <c r="O2861" s="85"/>
      <c r="P2861" s="85"/>
      <c r="Q2861" s="85"/>
      <c r="R2861" s="85"/>
      <c r="S2861" s="85"/>
      <c r="T2861" s="86"/>
      <c r="U2861" s="32"/>
      <c r="V2861" s="32"/>
      <c r="W2861" s="32"/>
      <c r="X2861" s="32"/>
      <c r="Y2861" s="32"/>
      <c r="Z2861" s="32"/>
      <c r="AA2861" s="32"/>
      <c r="AB2861" s="32"/>
      <c r="AC2861" s="32"/>
      <c r="AD2861" s="32"/>
      <c r="AE2861" s="32"/>
      <c r="AT2861" s="11" t="s">
        <v>115</v>
      </c>
      <c r="AU2861" s="11" t="s">
        <v>76</v>
      </c>
    </row>
    <row r="2862" s="2" customFormat="1">
      <c r="A2862" s="32"/>
      <c r="B2862" s="33"/>
      <c r="C2862" s="34"/>
      <c r="D2862" s="210" t="s">
        <v>117</v>
      </c>
      <c r="E2862" s="34"/>
      <c r="F2862" s="214" t="s">
        <v>4908</v>
      </c>
      <c r="G2862" s="34"/>
      <c r="H2862" s="34"/>
      <c r="I2862" s="134"/>
      <c r="J2862" s="34"/>
      <c r="K2862" s="34"/>
      <c r="L2862" s="38"/>
      <c r="M2862" s="212"/>
      <c r="N2862" s="213"/>
      <c r="O2862" s="85"/>
      <c r="P2862" s="85"/>
      <c r="Q2862" s="85"/>
      <c r="R2862" s="85"/>
      <c r="S2862" s="85"/>
      <c r="T2862" s="86"/>
      <c r="U2862" s="32"/>
      <c r="V2862" s="32"/>
      <c r="W2862" s="32"/>
      <c r="X2862" s="32"/>
      <c r="Y2862" s="32"/>
      <c r="Z2862" s="32"/>
      <c r="AA2862" s="32"/>
      <c r="AB2862" s="32"/>
      <c r="AC2862" s="32"/>
      <c r="AD2862" s="32"/>
      <c r="AE2862" s="32"/>
      <c r="AT2862" s="11" t="s">
        <v>117</v>
      </c>
      <c r="AU2862" s="11" t="s">
        <v>76</v>
      </c>
    </row>
    <row r="2863" s="2" customFormat="1" ht="16.5" customHeight="1">
      <c r="A2863" s="32"/>
      <c r="B2863" s="33"/>
      <c r="C2863" s="196" t="s">
        <v>4929</v>
      </c>
      <c r="D2863" s="196" t="s">
        <v>108</v>
      </c>
      <c r="E2863" s="197" t="s">
        <v>4930</v>
      </c>
      <c r="F2863" s="198" t="s">
        <v>4931</v>
      </c>
      <c r="G2863" s="199" t="s">
        <v>170</v>
      </c>
      <c r="H2863" s="200">
        <v>4</v>
      </c>
      <c r="I2863" s="201"/>
      <c r="J2863" s="202">
        <f>ROUND(I2863*H2863,2)</f>
        <v>0</v>
      </c>
      <c r="K2863" s="203"/>
      <c r="L2863" s="38"/>
      <c r="M2863" s="204" t="s">
        <v>1</v>
      </c>
      <c r="N2863" s="205" t="s">
        <v>41</v>
      </c>
      <c r="O2863" s="85"/>
      <c r="P2863" s="206">
        <f>O2863*H2863</f>
        <v>0</v>
      </c>
      <c r="Q2863" s="206">
        <v>0</v>
      </c>
      <c r="R2863" s="206">
        <f>Q2863*H2863</f>
        <v>0</v>
      </c>
      <c r="S2863" s="206">
        <v>0</v>
      </c>
      <c r="T2863" s="207">
        <f>S2863*H2863</f>
        <v>0</v>
      </c>
      <c r="U2863" s="32"/>
      <c r="V2863" s="32"/>
      <c r="W2863" s="32"/>
      <c r="X2863" s="32"/>
      <c r="Y2863" s="32"/>
      <c r="Z2863" s="32"/>
      <c r="AA2863" s="32"/>
      <c r="AB2863" s="32"/>
      <c r="AC2863" s="32"/>
      <c r="AD2863" s="32"/>
      <c r="AE2863" s="32"/>
      <c r="AR2863" s="208" t="s">
        <v>112</v>
      </c>
      <c r="AT2863" s="208" t="s">
        <v>108</v>
      </c>
      <c r="AU2863" s="208" t="s">
        <v>76</v>
      </c>
      <c r="AY2863" s="11" t="s">
        <v>113</v>
      </c>
      <c r="BE2863" s="209">
        <f>IF(N2863="základní",J2863,0)</f>
        <v>0</v>
      </c>
      <c r="BF2863" s="209">
        <f>IF(N2863="snížená",J2863,0)</f>
        <v>0</v>
      </c>
      <c r="BG2863" s="209">
        <f>IF(N2863="zákl. přenesená",J2863,0)</f>
        <v>0</v>
      </c>
      <c r="BH2863" s="209">
        <f>IF(N2863="sníž. přenesená",J2863,0)</f>
        <v>0</v>
      </c>
      <c r="BI2863" s="209">
        <f>IF(N2863="nulová",J2863,0)</f>
        <v>0</v>
      </c>
      <c r="BJ2863" s="11" t="s">
        <v>84</v>
      </c>
      <c r="BK2863" s="209">
        <f>ROUND(I2863*H2863,2)</f>
        <v>0</v>
      </c>
      <c r="BL2863" s="11" t="s">
        <v>112</v>
      </c>
      <c r="BM2863" s="208" t="s">
        <v>4932</v>
      </c>
    </row>
    <row r="2864" s="2" customFormat="1">
      <c r="A2864" s="32"/>
      <c r="B2864" s="33"/>
      <c r="C2864" s="34"/>
      <c r="D2864" s="210" t="s">
        <v>115</v>
      </c>
      <c r="E2864" s="34"/>
      <c r="F2864" s="211" t="s">
        <v>4933</v>
      </c>
      <c r="G2864" s="34"/>
      <c r="H2864" s="34"/>
      <c r="I2864" s="134"/>
      <c r="J2864" s="34"/>
      <c r="K2864" s="34"/>
      <c r="L2864" s="38"/>
      <c r="M2864" s="212"/>
      <c r="N2864" s="213"/>
      <c r="O2864" s="85"/>
      <c r="P2864" s="85"/>
      <c r="Q2864" s="85"/>
      <c r="R2864" s="85"/>
      <c r="S2864" s="85"/>
      <c r="T2864" s="86"/>
      <c r="U2864" s="32"/>
      <c r="V2864" s="32"/>
      <c r="W2864" s="32"/>
      <c r="X2864" s="32"/>
      <c r="Y2864" s="32"/>
      <c r="Z2864" s="32"/>
      <c r="AA2864" s="32"/>
      <c r="AB2864" s="32"/>
      <c r="AC2864" s="32"/>
      <c r="AD2864" s="32"/>
      <c r="AE2864" s="32"/>
      <c r="AT2864" s="11" t="s">
        <v>115</v>
      </c>
      <c r="AU2864" s="11" t="s">
        <v>76</v>
      </c>
    </row>
    <row r="2865" s="2" customFormat="1">
      <c r="A2865" s="32"/>
      <c r="B2865" s="33"/>
      <c r="C2865" s="34"/>
      <c r="D2865" s="210" t="s">
        <v>117</v>
      </c>
      <c r="E2865" s="34"/>
      <c r="F2865" s="214" t="s">
        <v>4934</v>
      </c>
      <c r="G2865" s="34"/>
      <c r="H2865" s="34"/>
      <c r="I2865" s="134"/>
      <c r="J2865" s="34"/>
      <c r="K2865" s="34"/>
      <c r="L2865" s="38"/>
      <c r="M2865" s="212"/>
      <c r="N2865" s="213"/>
      <c r="O2865" s="85"/>
      <c r="P2865" s="85"/>
      <c r="Q2865" s="85"/>
      <c r="R2865" s="85"/>
      <c r="S2865" s="85"/>
      <c r="T2865" s="86"/>
      <c r="U2865" s="32"/>
      <c r="V2865" s="32"/>
      <c r="W2865" s="32"/>
      <c r="X2865" s="32"/>
      <c r="Y2865" s="32"/>
      <c r="Z2865" s="32"/>
      <c r="AA2865" s="32"/>
      <c r="AB2865" s="32"/>
      <c r="AC2865" s="32"/>
      <c r="AD2865" s="32"/>
      <c r="AE2865" s="32"/>
      <c r="AT2865" s="11" t="s">
        <v>117</v>
      </c>
      <c r="AU2865" s="11" t="s">
        <v>76</v>
      </c>
    </row>
    <row r="2866" s="2" customFormat="1" ht="16.5" customHeight="1">
      <c r="A2866" s="32"/>
      <c r="B2866" s="33"/>
      <c r="C2866" s="196" t="s">
        <v>4935</v>
      </c>
      <c r="D2866" s="196" t="s">
        <v>108</v>
      </c>
      <c r="E2866" s="197" t="s">
        <v>4936</v>
      </c>
      <c r="F2866" s="198" t="s">
        <v>4937</v>
      </c>
      <c r="G2866" s="199" t="s">
        <v>571</v>
      </c>
      <c r="H2866" s="200">
        <v>10</v>
      </c>
      <c r="I2866" s="201"/>
      <c r="J2866" s="202">
        <f>ROUND(I2866*H2866,2)</f>
        <v>0</v>
      </c>
      <c r="K2866" s="203"/>
      <c r="L2866" s="38"/>
      <c r="M2866" s="204" t="s">
        <v>1</v>
      </c>
      <c r="N2866" s="205" t="s">
        <v>41</v>
      </c>
      <c r="O2866" s="85"/>
      <c r="P2866" s="206">
        <f>O2866*H2866</f>
        <v>0</v>
      </c>
      <c r="Q2866" s="206">
        <v>0</v>
      </c>
      <c r="R2866" s="206">
        <f>Q2866*H2866</f>
        <v>0</v>
      </c>
      <c r="S2866" s="206">
        <v>0</v>
      </c>
      <c r="T2866" s="207">
        <f>S2866*H2866</f>
        <v>0</v>
      </c>
      <c r="U2866" s="32"/>
      <c r="V2866" s="32"/>
      <c r="W2866" s="32"/>
      <c r="X2866" s="32"/>
      <c r="Y2866" s="32"/>
      <c r="Z2866" s="32"/>
      <c r="AA2866" s="32"/>
      <c r="AB2866" s="32"/>
      <c r="AC2866" s="32"/>
      <c r="AD2866" s="32"/>
      <c r="AE2866" s="32"/>
      <c r="AR2866" s="208" t="s">
        <v>112</v>
      </c>
      <c r="AT2866" s="208" t="s">
        <v>108</v>
      </c>
      <c r="AU2866" s="208" t="s">
        <v>76</v>
      </c>
      <c r="AY2866" s="11" t="s">
        <v>113</v>
      </c>
      <c r="BE2866" s="209">
        <f>IF(N2866="základní",J2866,0)</f>
        <v>0</v>
      </c>
      <c r="BF2866" s="209">
        <f>IF(N2866="snížená",J2866,0)</f>
        <v>0</v>
      </c>
      <c r="BG2866" s="209">
        <f>IF(N2866="zákl. přenesená",J2866,0)</f>
        <v>0</v>
      </c>
      <c r="BH2866" s="209">
        <f>IF(N2866="sníž. přenesená",J2866,0)</f>
        <v>0</v>
      </c>
      <c r="BI2866" s="209">
        <f>IF(N2866="nulová",J2866,0)</f>
        <v>0</v>
      </c>
      <c r="BJ2866" s="11" t="s">
        <v>84</v>
      </c>
      <c r="BK2866" s="209">
        <f>ROUND(I2866*H2866,2)</f>
        <v>0</v>
      </c>
      <c r="BL2866" s="11" t="s">
        <v>112</v>
      </c>
      <c r="BM2866" s="208" t="s">
        <v>4938</v>
      </c>
    </row>
    <row r="2867" s="2" customFormat="1">
      <c r="A2867" s="32"/>
      <c r="B2867" s="33"/>
      <c r="C2867" s="34"/>
      <c r="D2867" s="210" t="s">
        <v>115</v>
      </c>
      <c r="E2867" s="34"/>
      <c r="F2867" s="211" t="s">
        <v>4939</v>
      </c>
      <c r="G2867" s="34"/>
      <c r="H2867" s="34"/>
      <c r="I2867" s="134"/>
      <c r="J2867" s="34"/>
      <c r="K2867" s="34"/>
      <c r="L2867" s="38"/>
      <c r="M2867" s="212"/>
      <c r="N2867" s="213"/>
      <c r="O2867" s="85"/>
      <c r="P2867" s="85"/>
      <c r="Q2867" s="85"/>
      <c r="R2867" s="85"/>
      <c r="S2867" s="85"/>
      <c r="T2867" s="86"/>
      <c r="U2867" s="32"/>
      <c r="V2867" s="32"/>
      <c r="W2867" s="32"/>
      <c r="X2867" s="32"/>
      <c r="Y2867" s="32"/>
      <c r="Z2867" s="32"/>
      <c r="AA2867" s="32"/>
      <c r="AB2867" s="32"/>
      <c r="AC2867" s="32"/>
      <c r="AD2867" s="32"/>
      <c r="AE2867" s="32"/>
      <c r="AT2867" s="11" t="s">
        <v>115</v>
      </c>
      <c r="AU2867" s="11" t="s">
        <v>76</v>
      </c>
    </row>
    <row r="2868" s="2" customFormat="1">
      <c r="A2868" s="32"/>
      <c r="B2868" s="33"/>
      <c r="C2868" s="34"/>
      <c r="D2868" s="210" t="s">
        <v>117</v>
      </c>
      <c r="E2868" s="34"/>
      <c r="F2868" s="214" t="s">
        <v>4934</v>
      </c>
      <c r="G2868" s="34"/>
      <c r="H2868" s="34"/>
      <c r="I2868" s="134"/>
      <c r="J2868" s="34"/>
      <c r="K2868" s="34"/>
      <c r="L2868" s="38"/>
      <c r="M2868" s="212"/>
      <c r="N2868" s="213"/>
      <c r="O2868" s="85"/>
      <c r="P2868" s="85"/>
      <c r="Q2868" s="85"/>
      <c r="R2868" s="85"/>
      <c r="S2868" s="85"/>
      <c r="T2868" s="86"/>
      <c r="U2868" s="32"/>
      <c r="V2868" s="32"/>
      <c r="W2868" s="32"/>
      <c r="X2868" s="32"/>
      <c r="Y2868" s="32"/>
      <c r="Z2868" s="32"/>
      <c r="AA2868" s="32"/>
      <c r="AB2868" s="32"/>
      <c r="AC2868" s="32"/>
      <c r="AD2868" s="32"/>
      <c r="AE2868" s="32"/>
      <c r="AT2868" s="11" t="s">
        <v>117</v>
      </c>
      <c r="AU2868" s="11" t="s">
        <v>76</v>
      </c>
    </row>
    <row r="2869" s="2" customFormat="1" ht="16.5" customHeight="1">
      <c r="A2869" s="32"/>
      <c r="B2869" s="33"/>
      <c r="C2869" s="196" t="s">
        <v>4940</v>
      </c>
      <c r="D2869" s="196" t="s">
        <v>108</v>
      </c>
      <c r="E2869" s="197" t="s">
        <v>4941</v>
      </c>
      <c r="F2869" s="198" t="s">
        <v>4942</v>
      </c>
      <c r="G2869" s="199" t="s">
        <v>571</v>
      </c>
      <c r="H2869" s="200">
        <v>10</v>
      </c>
      <c r="I2869" s="201"/>
      <c r="J2869" s="202">
        <f>ROUND(I2869*H2869,2)</f>
        <v>0</v>
      </c>
      <c r="K2869" s="203"/>
      <c r="L2869" s="38"/>
      <c r="M2869" s="204" t="s">
        <v>1</v>
      </c>
      <c r="N2869" s="205" t="s">
        <v>41</v>
      </c>
      <c r="O2869" s="85"/>
      <c r="P2869" s="206">
        <f>O2869*H2869</f>
        <v>0</v>
      </c>
      <c r="Q2869" s="206">
        <v>0</v>
      </c>
      <c r="R2869" s="206">
        <f>Q2869*H2869</f>
        <v>0</v>
      </c>
      <c r="S2869" s="206">
        <v>0</v>
      </c>
      <c r="T2869" s="207">
        <f>S2869*H2869</f>
        <v>0</v>
      </c>
      <c r="U2869" s="32"/>
      <c r="V2869" s="32"/>
      <c r="W2869" s="32"/>
      <c r="X2869" s="32"/>
      <c r="Y2869" s="32"/>
      <c r="Z2869" s="32"/>
      <c r="AA2869" s="32"/>
      <c r="AB2869" s="32"/>
      <c r="AC2869" s="32"/>
      <c r="AD2869" s="32"/>
      <c r="AE2869" s="32"/>
      <c r="AR2869" s="208" t="s">
        <v>112</v>
      </c>
      <c r="AT2869" s="208" t="s">
        <v>108</v>
      </c>
      <c r="AU2869" s="208" t="s">
        <v>76</v>
      </c>
      <c r="AY2869" s="11" t="s">
        <v>113</v>
      </c>
      <c r="BE2869" s="209">
        <f>IF(N2869="základní",J2869,0)</f>
        <v>0</v>
      </c>
      <c r="BF2869" s="209">
        <f>IF(N2869="snížená",J2869,0)</f>
        <v>0</v>
      </c>
      <c r="BG2869" s="209">
        <f>IF(N2869="zákl. přenesená",J2869,0)</f>
        <v>0</v>
      </c>
      <c r="BH2869" s="209">
        <f>IF(N2869="sníž. přenesená",J2869,0)</f>
        <v>0</v>
      </c>
      <c r="BI2869" s="209">
        <f>IF(N2869="nulová",J2869,0)</f>
        <v>0</v>
      </c>
      <c r="BJ2869" s="11" t="s">
        <v>84</v>
      </c>
      <c r="BK2869" s="209">
        <f>ROUND(I2869*H2869,2)</f>
        <v>0</v>
      </c>
      <c r="BL2869" s="11" t="s">
        <v>112</v>
      </c>
      <c r="BM2869" s="208" t="s">
        <v>4943</v>
      </c>
    </row>
    <row r="2870" s="2" customFormat="1">
      <c r="A2870" s="32"/>
      <c r="B2870" s="33"/>
      <c r="C2870" s="34"/>
      <c r="D2870" s="210" t="s">
        <v>115</v>
      </c>
      <c r="E2870" s="34"/>
      <c r="F2870" s="211" t="s">
        <v>4944</v>
      </c>
      <c r="G2870" s="34"/>
      <c r="H2870" s="34"/>
      <c r="I2870" s="134"/>
      <c r="J2870" s="34"/>
      <c r="K2870" s="34"/>
      <c r="L2870" s="38"/>
      <c r="M2870" s="212"/>
      <c r="N2870" s="213"/>
      <c r="O2870" s="85"/>
      <c r="P2870" s="85"/>
      <c r="Q2870" s="85"/>
      <c r="R2870" s="85"/>
      <c r="S2870" s="85"/>
      <c r="T2870" s="86"/>
      <c r="U2870" s="32"/>
      <c r="V2870" s="32"/>
      <c r="W2870" s="32"/>
      <c r="X2870" s="32"/>
      <c r="Y2870" s="32"/>
      <c r="Z2870" s="32"/>
      <c r="AA2870" s="32"/>
      <c r="AB2870" s="32"/>
      <c r="AC2870" s="32"/>
      <c r="AD2870" s="32"/>
      <c r="AE2870" s="32"/>
      <c r="AT2870" s="11" t="s">
        <v>115</v>
      </c>
      <c r="AU2870" s="11" t="s">
        <v>76</v>
      </c>
    </row>
    <row r="2871" s="2" customFormat="1">
      <c r="A2871" s="32"/>
      <c r="B2871" s="33"/>
      <c r="C2871" s="34"/>
      <c r="D2871" s="210" t="s">
        <v>117</v>
      </c>
      <c r="E2871" s="34"/>
      <c r="F2871" s="214" t="s">
        <v>4934</v>
      </c>
      <c r="G2871" s="34"/>
      <c r="H2871" s="34"/>
      <c r="I2871" s="134"/>
      <c r="J2871" s="34"/>
      <c r="K2871" s="34"/>
      <c r="L2871" s="38"/>
      <c r="M2871" s="212"/>
      <c r="N2871" s="213"/>
      <c r="O2871" s="85"/>
      <c r="P2871" s="85"/>
      <c r="Q2871" s="85"/>
      <c r="R2871" s="85"/>
      <c r="S2871" s="85"/>
      <c r="T2871" s="86"/>
      <c r="U2871" s="32"/>
      <c r="V2871" s="32"/>
      <c r="W2871" s="32"/>
      <c r="X2871" s="32"/>
      <c r="Y2871" s="32"/>
      <c r="Z2871" s="32"/>
      <c r="AA2871" s="32"/>
      <c r="AB2871" s="32"/>
      <c r="AC2871" s="32"/>
      <c r="AD2871" s="32"/>
      <c r="AE2871" s="32"/>
      <c r="AT2871" s="11" t="s">
        <v>117</v>
      </c>
      <c r="AU2871" s="11" t="s">
        <v>76</v>
      </c>
    </row>
    <row r="2872" s="2" customFormat="1" ht="16.5" customHeight="1">
      <c r="A2872" s="32"/>
      <c r="B2872" s="33"/>
      <c r="C2872" s="196" t="s">
        <v>4945</v>
      </c>
      <c r="D2872" s="196" t="s">
        <v>108</v>
      </c>
      <c r="E2872" s="197" t="s">
        <v>4946</v>
      </c>
      <c r="F2872" s="198" t="s">
        <v>4947</v>
      </c>
      <c r="G2872" s="199" t="s">
        <v>170</v>
      </c>
      <c r="H2872" s="200">
        <v>4</v>
      </c>
      <c r="I2872" s="201"/>
      <c r="J2872" s="202">
        <f>ROUND(I2872*H2872,2)</f>
        <v>0</v>
      </c>
      <c r="K2872" s="203"/>
      <c r="L2872" s="38"/>
      <c r="M2872" s="204" t="s">
        <v>1</v>
      </c>
      <c r="N2872" s="205" t="s">
        <v>41</v>
      </c>
      <c r="O2872" s="85"/>
      <c r="P2872" s="206">
        <f>O2872*H2872</f>
        <v>0</v>
      </c>
      <c r="Q2872" s="206">
        <v>0</v>
      </c>
      <c r="R2872" s="206">
        <f>Q2872*H2872</f>
        <v>0</v>
      </c>
      <c r="S2872" s="206">
        <v>0</v>
      </c>
      <c r="T2872" s="207">
        <f>S2872*H2872</f>
        <v>0</v>
      </c>
      <c r="U2872" s="32"/>
      <c r="V2872" s="32"/>
      <c r="W2872" s="32"/>
      <c r="X2872" s="32"/>
      <c r="Y2872" s="32"/>
      <c r="Z2872" s="32"/>
      <c r="AA2872" s="32"/>
      <c r="AB2872" s="32"/>
      <c r="AC2872" s="32"/>
      <c r="AD2872" s="32"/>
      <c r="AE2872" s="32"/>
      <c r="AR2872" s="208" t="s">
        <v>112</v>
      </c>
      <c r="AT2872" s="208" t="s">
        <v>108</v>
      </c>
      <c r="AU2872" s="208" t="s">
        <v>76</v>
      </c>
      <c r="AY2872" s="11" t="s">
        <v>113</v>
      </c>
      <c r="BE2872" s="209">
        <f>IF(N2872="základní",J2872,0)</f>
        <v>0</v>
      </c>
      <c r="BF2872" s="209">
        <f>IF(N2872="snížená",J2872,0)</f>
        <v>0</v>
      </c>
      <c r="BG2872" s="209">
        <f>IF(N2872="zákl. přenesená",J2872,0)</f>
        <v>0</v>
      </c>
      <c r="BH2872" s="209">
        <f>IF(N2872="sníž. přenesená",J2872,0)</f>
        <v>0</v>
      </c>
      <c r="BI2872" s="209">
        <f>IF(N2872="nulová",J2872,0)</f>
        <v>0</v>
      </c>
      <c r="BJ2872" s="11" t="s">
        <v>84</v>
      </c>
      <c r="BK2872" s="209">
        <f>ROUND(I2872*H2872,2)</f>
        <v>0</v>
      </c>
      <c r="BL2872" s="11" t="s">
        <v>112</v>
      </c>
      <c r="BM2872" s="208" t="s">
        <v>4948</v>
      </c>
    </row>
    <row r="2873" s="2" customFormat="1">
      <c r="A2873" s="32"/>
      <c r="B2873" s="33"/>
      <c r="C2873" s="34"/>
      <c r="D2873" s="210" t="s">
        <v>115</v>
      </c>
      <c r="E2873" s="34"/>
      <c r="F2873" s="211" t="s">
        <v>4949</v>
      </c>
      <c r="G2873" s="34"/>
      <c r="H2873" s="34"/>
      <c r="I2873" s="134"/>
      <c r="J2873" s="34"/>
      <c r="K2873" s="34"/>
      <c r="L2873" s="38"/>
      <c r="M2873" s="212"/>
      <c r="N2873" s="213"/>
      <c r="O2873" s="85"/>
      <c r="P2873" s="85"/>
      <c r="Q2873" s="85"/>
      <c r="R2873" s="85"/>
      <c r="S2873" s="85"/>
      <c r="T2873" s="86"/>
      <c r="U2873" s="32"/>
      <c r="V2873" s="32"/>
      <c r="W2873" s="32"/>
      <c r="X2873" s="32"/>
      <c r="Y2873" s="32"/>
      <c r="Z2873" s="32"/>
      <c r="AA2873" s="32"/>
      <c r="AB2873" s="32"/>
      <c r="AC2873" s="32"/>
      <c r="AD2873" s="32"/>
      <c r="AE2873" s="32"/>
      <c r="AT2873" s="11" t="s">
        <v>115</v>
      </c>
      <c r="AU2873" s="11" t="s">
        <v>76</v>
      </c>
    </row>
    <row r="2874" s="2" customFormat="1">
      <c r="A2874" s="32"/>
      <c r="B2874" s="33"/>
      <c r="C2874" s="34"/>
      <c r="D2874" s="210" t="s">
        <v>117</v>
      </c>
      <c r="E2874" s="34"/>
      <c r="F2874" s="214" t="s">
        <v>4934</v>
      </c>
      <c r="G2874" s="34"/>
      <c r="H2874" s="34"/>
      <c r="I2874" s="134"/>
      <c r="J2874" s="34"/>
      <c r="K2874" s="34"/>
      <c r="L2874" s="38"/>
      <c r="M2874" s="212"/>
      <c r="N2874" s="213"/>
      <c r="O2874" s="85"/>
      <c r="P2874" s="85"/>
      <c r="Q2874" s="85"/>
      <c r="R2874" s="85"/>
      <c r="S2874" s="85"/>
      <c r="T2874" s="86"/>
      <c r="U2874" s="32"/>
      <c r="V2874" s="32"/>
      <c r="W2874" s="32"/>
      <c r="X2874" s="32"/>
      <c r="Y2874" s="32"/>
      <c r="Z2874" s="32"/>
      <c r="AA2874" s="32"/>
      <c r="AB2874" s="32"/>
      <c r="AC2874" s="32"/>
      <c r="AD2874" s="32"/>
      <c r="AE2874" s="32"/>
      <c r="AT2874" s="11" t="s">
        <v>117</v>
      </c>
      <c r="AU2874" s="11" t="s">
        <v>76</v>
      </c>
    </row>
    <row r="2875" s="2" customFormat="1" ht="16.5" customHeight="1">
      <c r="A2875" s="32"/>
      <c r="B2875" s="33"/>
      <c r="C2875" s="196" t="s">
        <v>4950</v>
      </c>
      <c r="D2875" s="196" t="s">
        <v>108</v>
      </c>
      <c r="E2875" s="197" t="s">
        <v>4951</v>
      </c>
      <c r="F2875" s="198" t="s">
        <v>4952</v>
      </c>
      <c r="G2875" s="199" t="s">
        <v>571</v>
      </c>
      <c r="H2875" s="200">
        <v>10</v>
      </c>
      <c r="I2875" s="201"/>
      <c r="J2875" s="202">
        <f>ROUND(I2875*H2875,2)</f>
        <v>0</v>
      </c>
      <c r="K2875" s="203"/>
      <c r="L2875" s="38"/>
      <c r="M2875" s="204" t="s">
        <v>1</v>
      </c>
      <c r="N2875" s="205" t="s">
        <v>41</v>
      </c>
      <c r="O2875" s="85"/>
      <c r="P2875" s="206">
        <f>O2875*H2875</f>
        <v>0</v>
      </c>
      <c r="Q2875" s="206">
        <v>0</v>
      </c>
      <c r="R2875" s="206">
        <f>Q2875*H2875</f>
        <v>0</v>
      </c>
      <c r="S2875" s="206">
        <v>0</v>
      </c>
      <c r="T2875" s="207">
        <f>S2875*H2875</f>
        <v>0</v>
      </c>
      <c r="U2875" s="32"/>
      <c r="V2875" s="32"/>
      <c r="W2875" s="32"/>
      <c r="X2875" s="32"/>
      <c r="Y2875" s="32"/>
      <c r="Z2875" s="32"/>
      <c r="AA2875" s="32"/>
      <c r="AB2875" s="32"/>
      <c r="AC2875" s="32"/>
      <c r="AD2875" s="32"/>
      <c r="AE2875" s="32"/>
      <c r="AR2875" s="208" t="s">
        <v>112</v>
      </c>
      <c r="AT2875" s="208" t="s">
        <v>108</v>
      </c>
      <c r="AU2875" s="208" t="s">
        <v>76</v>
      </c>
      <c r="AY2875" s="11" t="s">
        <v>113</v>
      </c>
      <c r="BE2875" s="209">
        <f>IF(N2875="základní",J2875,0)</f>
        <v>0</v>
      </c>
      <c r="BF2875" s="209">
        <f>IF(N2875="snížená",J2875,0)</f>
        <v>0</v>
      </c>
      <c r="BG2875" s="209">
        <f>IF(N2875="zákl. přenesená",J2875,0)</f>
        <v>0</v>
      </c>
      <c r="BH2875" s="209">
        <f>IF(N2875="sníž. přenesená",J2875,0)</f>
        <v>0</v>
      </c>
      <c r="BI2875" s="209">
        <f>IF(N2875="nulová",J2875,0)</f>
        <v>0</v>
      </c>
      <c r="BJ2875" s="11" t="s">
        <v>84</v>
      </c>
      <c r="BK2875" s="209">
        <f>ROUND(I2875*H2875,2)</f>
        <v>0</v>
      </c>
      <c r="BL2875" s="11" t="s">
        <v>112</v>
      </c>
      <c r="BM2875" s="208" t="s">
        <v>4953</v>
      </c>
    </row>
    <row r="2876" s="2" customFormat="1">
      <c r="A2876" s="32"/>
      <c r="B2876" s="33"/>
      <c r="C2876" s="34"/>
      <c r="D2876" s="210" t="s">
        <v>115</v>
      </c>
      <c r="E2876" s="34"/>
      <c r="F2876" s="211" t="s">
        <v>4954</v>
      </c>
      <c r="G2876" s="34"/>
      <c r="H2876" s="34"/>
      <c r="I2876" s="134"/>
      <c r="J2876" s="34"/>
      <c r="K2876" s="34"/>
      <c r="L2876" s="38"/>
      <c r="M2876" s="212"/>
      <c r="N2876" s="213"/>
      <c r="O2876" s="85"/>
      <c r="P2876" s="85"/>
      <c r="Q2876" s="85"/>
      <c r="R2876" s="85"/>
      <c r="S2876" s="85"/>
      <c r="T2876" s="86"/>
      <c r="U2876" s="32"/>
      <c r="V2876" s="32"/>
      <c r="W2876" s="32"/>
      <c r="X2876" s="32"/>
      <c r="Y2876" s="32"/>
      <c r="Z2876" s="32"/>
      <c r="AA2876" s="32"/>
      <c r="AB2876" s="32"/>
      <c r="AC2876" s="32"/>
      <c r="AD2876" s="32"/>
      <c r="AE2876" s="32"/>
      <c r="AT2876" s="11" t="s">
        <v>115</v>
      </c>
      <c r="AU2876" s="11" t="s">
        <v>76</v>
      </c>
    </row>
    <row r="2877" s="2" customFormat="1">
      <c r="A2877" s="32"/>
      <c r="B2877" s="33"/>
      <c r="C2877" s="34"/>
      <c r="D2877" s="210" t="s">
        <v>117</v>
      </c>
      <c r="E2877" s="34"/>
      <c r="F2877" s="214" t="s">
        <v>4934</v>
      </c>
      <c r="G2877" s="34"/>
      <c r="H2877" s="34"/>
      <c r="I2877" s="134"/>
      <c r="J2877" s="34"/>
      <c r="K2877" s="34"/>
      <c r="L2877" s="38"/>
      <c r="M2877" s="212"/>
      <c r="N2877" s="213"/>
      <c r="O2877" s="85"/>
      <c r="P2877" s="85"/>
      <c r="Q2877" s="85"/>
      <c r="R2877" s="85"/>
      <c r="S2877" s="85"/>
      <c r="T2877" s="86"/>
      <c r="U2877" s="32"/>
      <c r="V2877" s="32"/>
      <c r="W2877" s="32"/>
      <c r="X2877" s="32"/>
      <c r="Y2877" s="32"/>
      <c r="Z2877" s="32"/>
      <c r="AA2877" s="32"/>
      <c r="AB2877" s="32"/>
      <c r="AC2877" s="32"/>
      <c r="AD2877" s="32"/>
      <c r="AE2877" s="32"/>
      <c r="AT2877" s="11" t="s">
        <v>117</v>
      </c>
      <c r="AU2877" s="11" t="s">
        <v>76</v>
      </c>
    </row>
    <row r="2878" s="2" customFormat="1" ht="16.5" customHeight="1">
      <c r="A2878" s="32"/>
      <c r="B2878" s="33"/>
      <c r="C2878" s="196" t="s">
        <v>4955</v>
      </c>
      <c r="D2878" s="196" t="s">
        <v>108</v>
      </c>
      <c r="E2878" s="197" t="s">
        <v>4956</v>
      </c>
      <c r="F2878" s="198" t="s">
        <v>4957</v>
      </c>
      <c r="G2878" s="199" t="s">
        <v>571</v>
      </c>
      <c r="H2878" s="200">
        <v>10</v>
      </c>
      <c r="I2878" s="201"/>
      <c r="J2878" s="202">
        <f>ROUND(I2878*H2878,2)</f>
        <v>0</v>
      </c>
      <c r="K2878" s="203"/>
      <c r="L2878" s="38"/>
      <c r="M2878" s="204" t="s">
        <v>1</v>
      </c>
      <c r="N2878" s="205" t="s">
        <v>41</v>
      </c>
      <c r="O2878" s="85"/>
      <c r="P2878" s="206">
        <f>O2878*H2878</f>
        <v>0</v>
      </c>
      <c r="Q2878" s="206">
        <v>0</v>
      </c>
      <c r="R2878" s="206">
        <f>Q2878*H2878</f>
        <v>0</v>
      </c>
      <c r="S2878" s="206">
        <v>0</v>
      </c>
      <c r="T2878" s="207">
        <f>S2878*H2878</f>
        <v>0</v>
      </c>
      <c r="U2878" s="32"/>
      <c r="V2878" s="32"/>
      <c r="W2878" s="32"/>
      <c r="X2878" s="32"/>
      <c r="Y2878" s="32"/>
      <c r="Z2878" s="32"/>
      <c r="AA2878" s="32"/>
      <c r="AB2878" s="32"/>
      <c r="AC2878" s="32"/>
      <c r="AD2878" s="32"/>
      <c r="AE2878" s="32"/>
      <c r="AR2878" s="208" t="s">
        <v>112</v>
      </c>
      <c r="AT2878" s="208" t="s">
        <v>108</v>
      </c>
      <c r="AU2878" s="208" t="s">
        <v>76</v>
      </c>
      <c r="AY2878" s="11" t="s">
        <v>113</v>
      </c>
      <c r="BE2878" s="209">
        <f>IF(N2878="základní",J2878,0)</f>
        <v>0</v>
      </c>
      <c r="BF2878" s="209">
        <f>IF(N2878="snížená",J2878,0)</f>
        <v>0</v>
      </c>
      <c r="BG2878" s="209">
        <f>IF(N2878="zákl. přenesená",J2878,0)</f>
        <v>0</v>
      </c>
      <c r="BH2878" s="209">
        <f>IF(N2878="sníž. přenesená",J2878,0)</f>
        <v>0</v>
      </c>
      <c r="BI2878" s="209">
        <f>IF(N2878="nulová",J2878,0)</f>
        <v>0</v>
      </c>
      <c r="BJ2878" s="11" t="s">
        <v>84</v>
      </c>
      <c r="BK2878" s="209">
        <f>ROUND(I2878*H2878,2)</f>
        <v>0</v>
      </c>
      <c r="BL2878" s="11" t="s">
        <v>112</v>
      </c>
      <c r="BM2878" s="208" t="s">
        <v>4958</v>
      </c>
    </row>
    <row r="2879" s="2" customFormat="1">
      <c r="A2879" s="32"/>
      <c r="B2879" s="33"/>
      <c r="C2879" s="34"/>
      <c r="D2879" s="210" t="s">
        <v>115</v>
      </c>
      <c r="E2879" s="34"/>
      <c r="F2879" s="211" t="s">
        <v>4959</v>
      </c>
      <c r="G2879" s="34"/>
      <c r="H2879" s="34"/>
      <c r="I2879" s="134"/>
      <c r="J2879" s="34"/>
      <c r="K2879" s="34"/>
      <c r="L2879" s="38"/>
      <c r="M2879" s="212"/>
      <c r="N2879" s="213"/>
      <c r="O2879" s="85"/>
      <c r="P2879" s="85"/>
      <c r="Q2879" s="85"/>
      <c r="R2879" s="85"/>
      <c r="S2879" s="85"/>
      <c r="T2879" s="86"/>
      <c r="U2879" s="32"/>
      <c r="V2879" s="32"/>
      <c r="W2879" s="32"/>
      <c r="X2879" s="32"/>
      <c r="Y2879" s="32"/>
      <c r="Z2879" s="32"/>
      <c r="AA2879" s="32"/>
      <c r="AB2879" s="32"/>
      <c r="AC2879" s="32"/>
      <c r="AD2879" s="32"/>
      <c r="AE2879" s="32"/>
      <c r="AT2879" s="11" t="s">
        <v>115</v>
      </c>
      <c r="AU2879" s="11" t="s">
        <v>76</v>
      </c>
    </row>
    <row r="2880" s="2" customFormat="1">
      <c r="A2880" s="32"/>
      <c r="B2880" s="33"/>
      <c r="C2880" s="34"/>
      <c r="D2880" s="210" t="s">
        <v>117</v>
      </c>
      <c r="E2880" s="34"/>
      <c r="F2880" s="214" t="s">
        <v>4934</v>
      </c>
      <c r="G2880" s="34"/>
      <c r="H2880" s="34"/>
      <c r="I2880" s="134"/>
      <c r="J2880" s="34"/>
      <c r="K2880" s="34"/>
      <c r="L2880" s="38"/>
      <c r="M2880" s="212"/>
      <c r="N2880" s="213"/>
      <c r="O2880" s="85"/>
      <c r="P2880" s="85"/>
      <c r="Q2880" s="85"/>
      <c r="R2880" s="85"/>
      <c r="S2880" s="85"/>
      <c r="T2880" s="86"/>
      <c r="U2880" s="32"/>
      <c r="V2880" s="32"/>
      <c r="W2880" s="32"/>
      <c r="X2880" s="32"/>
      <c r="Y2880" s="32"/>
      <c r="Z2880" s="32"/>
      <c r="AA2880" s="32"/>
      <c r="AB2880" s="32"/>
      <c r="AC2880" s="32"/>
      <c r="AD2880" s="32"/>
      <c r="AE2880" s="32"/>
      <c r="AT2880" s="11" t="s">
        <v>117</v>
      </c>
      <c r="AU2880" s="11" t="s">
        <v>76</v>
      </c>
    </row>
    <row r="2881" s="2" customFormat="1" ht="16.5" customHeight="1">
      <c r="A2881" s="32"/>
      <c r="B2881" s="33"/>
      <c r="C2881" s="196" t="s">
        <v>4960</v>
      </c>
      <c r="D2881" s="196" t="s">
        <v>108</v>
      </c>
      <c r="E2881" s="197" t="s">
        <v>4961</v>
      </c>
      <c r="F2881" s="198" t="s">
        <v>4962</v>
      </c>
      <c r="G2881" s="199" t="s">
        <v>170</v>
      </c>
      <c r="H2881" s="200">
        <v>4</v>
      </c>
      <c r="I2881" s="201"/>
      <c r="J2881" s="202">
        <f>ROUND(I2881*H2881,2)</f>
        <v>0</v>
      </c>
      <c r="K2881" s="203"/>
      <c r="L2881" s="38"/>
      <c r="M2881" s="204" t="s">
        <v>1</v>
      </c>
      <c r="N2881" s="205" t="s">
        <v>41</v>
      </c>
      <c r="O2881" s="85"/>
      <c r="P2881" s="206">
        <f>O2881*H2881</f>
        <v>0</v>
      </c>
      <c r="Q2881" s="206">
        <v>0</v>
      </c>
      <c r="R2881" s="206">
        <f>Q2881*H2881</f>
        <v>0</v>
      </c>
      <c r="S2881" s="206">
        <v>0</v>
      </c>
      <c r="T2881" s="207">
        <f>S2881*H2881</f>
        <v>0</v>
      </c>
      <c r="U2881" s="32"/>
      <c r="V2881" s="32"/>
      <c r="W2881" s="32"/>
      <c r="X2881" s="32"/>
      <c r="Y2881" s="32"/>
      <c r="Z2881" s="32"/>
      <c r="AA2881" s="32"/>
      <c r="AB2881" s="32"/>
      <c r="AC2881" s="32"/>
      <c r="AD2881" s="32"/>
      <c r="AE2881" s="32"/>
      <c r="AR2881" s="208" t="s">
        <v>112</v>
      </c>
      <c r="AT2881" s="208" t="s">
        <v>108</v>
      </c>
      <c r="AU2881" s="208" t="s">
        <v>76</v>
      </c>
      <c r="AY2881" s="11" t="s">
        <v>113</v>
      </c>
      <c r="BE2881" s="209">
        <f>IF(N2881="základní",J2881,0)</f>
        <v>0</v>
      </c>
      <c r="BF2881" s="209">
        <f>IF(N2881="snížená",J2881,0)</f>
        <v>0</v>
      </c>
      <c r="BG2881" s="209">
        <f>IF(N2881="zákl. přenesená",J2881,0)</f>
        <v>0</v>
      </c>
      <c r="BH2881" s="209">
        <f>IF(N2881="sníž. přenesená",J2881,0)</f>
        <v>0</v>
      </c>
      <c r="BI2881" s="209">
        <f>IF(N2881="nulová",J2881,0)</f>
        <v>0</v>
      </c>
      <c r="BJ2881" s="11" t="s">
        <v>84</v>
      </c>
      <c r="BK2881" s="209">
        <f>ROUND(I2881*H2881,2)</f>
        <v>0</v>
      </c>
      <c r="BL2881" s="11" t="s">
        <v>112</v>
      </c>
      <c r="BM2881" s="208" t="s">
        <v>4963</v>
      </c>
    </row>
    <row r="2882" s="2" customFormat="1">
      <c r="A2882" s="32"/>
      <c r="B2882" s="33"/>
      <c r="C2882" s="34"/>
      <c r="D2882" s="210" t="s">
        <v>115</v>
      </c>
      <c r="E2882" s="34"/>
      <c r="F2882" s="211" t="s">
        <v>4964</v>
      </c>
      <c r="G2882" s="34"/>
      <c r="H2882" s="34"/>
      <c r="I2882" s="134"/>
      <c r="J2882" s="34"/>
      <c r="K2882" s="34"/>
      <c r="L2882" s="38"/>
      <c r="M2882" s="212"/>
      <c r="N2882" s="213"/>
      <c r="O2882" s="85"/>
      <c r="P2882" s="85"/>
      <c r="Q2882" s="85"/>
      <c r="R2882" s="85"/>
      <c r="S2882" s="85"/>
      <c r="T2882" s="86"/>
      <c r="U2882" s="32"/>
      <c r="V2882" s="32"/>
      <c r="W2882" s="32"/>
      <c r="X2882" s="32"/>
      <c r="Y2882" s="32"/>
      <c r="Z2882" s="32"/>
      <c r="AA2882" s="32"/>
      <c r="AB2882" s="32"/>
      <c r="AC2882" s="32"/>
      <c r="AD2882" s="32"/>
      <c r="AE2882" s="32"/>
      <c r="AT2882" s="11" t="s">
        <v>115</v>
      </c>
      <c r="AU2882" s="11" t="s">
        <v>76</v>
      </c>
    </row>
    <row r="2883" s="2" customFormat="1">
      <c r="A2883" s="32"/>
      <c r="B2883" s="33"/>
      <c r="C2883" s="34"/>
      <c r="D2883" s="210" t="s">
        <v>117</v>
      </c>
      <c r="E2883" s="34"/>
      <c r="F2883" s="214" t="s">
        <v>4934</v>
      </c>
      <c r="G2883" s="34"/>
      <c r="H2883" s="34"/>
      <c r="I2883" s="134"/>
      <c r="J2883" s="34"/>
      <c r="K2883" s="34"/>
      <c r="L2883" s="38"/>
      <c r="M2883" s="212"/>
      <c r="N2883" s="213"/>
      <c r="O2883" s="85"/>
      <c r="P2883" s="85"/>
      <c r="Q2883" s="85"/>
      <c r="R2883" s="85"/>
      <c r="S2883" s="85"/>
      <c r="T2883" s="86"/>
      <c r="U2883" s="32"/>
      <c r="V2883" s="32"/>
      <c r="W2883" s="32"/>
      <c r="X2883" s="32"/>
      <c r="Y2883" s="32"/>
      <c r="Z2883" s="32"/>
      <c r="AA2883" s="32"/>
      <c r="AB2883" s="32"/>
      <c r="AC2883" s="32"/>
      <c r="AD2883" s="32"/>
      <c r="AE2883" s="32"/>
      <c r="AT2883" s="11" t="s">
        <v>117</v>
      </c>
      <c r="AU2883" s="11" t="s">
        <v>76</v>
      </c>
    </row>
    <row r="2884" s="2" customFormat="1" ht="16.5" customHeight="1">
      <c r="A2884" s="32"/>
      <c r="B2884" s="33"/>
      <c r="C2884" s="196" t="s">
        <v>4965</v>
      </c>
      <c r="D2884" s="196" t="s">
        <v>108</v>
      </c>
      <c r="E2884" s="197" t="s">
        <v>4966</v>
      </c>
      <c r="F2884" s="198" t="s">
        <v>4967</v>
      </c>
      <c r="G2884" s="199" t="s">
        <v>170</v>
      </c>
      <c r="H2884" s="200">
        <v>4</v>
      </c>
      <c r="I2884" s="201"/>
      <c r="J2884" s="202">
        <f>ROUND(I2884*H2884,2)</f>
        <v>0</v>
      </c>
      <c r="K2884" s="203"/>
      <c r="L2884" s="38"/>
      <c r="M2884" s="204" t="s">
        <v>1</v>
      </c>
      <c r="N2884" s="205" t="s">
        <v>41</v>
      </c>
      <c r="O2884" s="85"/>
      <c r="P2884" s="206">
        <f>O2884*H2884</f>
        <v>0</v>
      </c>
      <c r="Q2884" s="206">
        <v>0</v>
      </c>
      <c r="R2884" s="206">
        <f>Q2884*H2884</f>
        <v>0</v>
      </c>
      <c r="S2884" s="206">
        <v>0</v>
      </c>
      <c r="T2884" s="207">
        <f>S2884*H2884</f>
        <v>0</v>
      </c>
      <c r="U2884" s="32"/>
      <c r="V2884" s="32"/>
      <c r="W2884" s="32"/>
      <c r="X2884" s="32"/>
      <c r="Y2884" s="32"/>
      <c r="Z2884" s="32"/>
      <c r="AA2884" s="32"/>
      <c r="AB2884" s="32"/>
      <c r="AC2884" s="32"/>
      <c r="AD2884" s="32"/>
      <c r="AE2884" s="32"/>
      <c r="AR2884" s="208" t="s">
        <v>112</v>
      </c>
      <c r="AT2884" s="208" t="s">
        <v>108</v>
      </c>
      <c r="AU2884" s="208" t="s">
        <v>76</v>
      </c>
      <c r="AY2884" s="11" t="s">
        <v>113</v>
      </c>
      <c r="BE2884" s="209">
        <f>IF(N2884="základní",J2884,0)</f>
        <v>0</v>
      </c>
      <c r="BF2884" s="209">
        <f>IF(N2884="snížená",J2884,0)</f>
        <v>0</v>
      </c>
      <c r="BG2884" s="209">
        <f>IF(N2884="zákl. přenesená",J2884,0)</f>
        <v>0</v>
      </c>
      <c r="BH2884" s="209">
        <f>IF(N2884="sníž. přenesená",J2884,0)</f>
        <v>0</v>
      </c>
      <c r="BI2884" s="209">
        <f>IF(N2884="nulová",J2884,0)</f>
        <v>0</v>
      </c>
      <c r="BJ2884" s="11" t="s">
        <v>84</v>
      </c>
      <c r="BK2884" s="209">
        <f>ROUND(I2884*H2884,2)</f>
        <v>0</v>
      </c>
      <c r="BL2884" s="11" t="s">
        <v>112</v>
      </c>
      <c r="BM2884" s="208" t="s">
        <v>4968</v>
      </c>
    </row>
    <row r="2885" s="2" customFormat="1">
      <c r="A2885" s="32"/>
      <c r="B2885" s="33"/>
      <c r="C2885" s="34"/>
      <c r="D2885" s="210" t="s">
        <v>115</v>
      </c>
      <c r="E2885" s="34"/>
      <c r="F2885" s="211" t="s">
        <v>4969</v>
      </c>
      <c r="G2885" s="34"/>
      <c r="H2885" s="34"/>
      <c r="I2885" s="134"/>
      <c r="J2885" s="34"/>
      <c r="K2885" s="34"/>
      <c r="L2885" s="38"/>
      <c r="M2885" s="212"/>
      <c r="N2885" s="213"/>
      <c r="O2885" s="85"/>
      <c r="P2885" s="85"/>
      <c r="Q2885" s="85"/>
      <c r="R2885" s="85"/>
      <c r="S2885" s="85"/>
      <c r="T2885" s="86"/>
      <c r="U2885" s="32"/>
      <c r="V2885" s="32"/>
      <c r="W2885" s="32"/>
      <c r="X2885" s="32"/>
      <c r="Y2885" s="32"/>
      <c r="Z2885" s="32"/>
      <c r="AA2885" s="32"/>
      <c r="AB2885" s="32"/>
      <c r="AC2885" s="32"/>
      <c r="AD2885" s="32"/>
      <c r="AE2885" s="32"/>
      <c r="AT2885" s="11" t="s">
        <v>115</v>
      </c>
      <c r="AU2885" s="11" t="s">
        <v>76</v>
      </c>
    </row>
    <row r="2886" s="2" customFormat="1">
      <c r="A2886" s="32"/>
      <c r="B2886" s="33"/>
      <c r="C2886" s="34"/>
      <c r="D2886" s="210" t="s">
        <v>117</v>
      </c>
      <c r="E2886" s="34"/>
      <c r="F2886" s="214" t="s">
        <v>4934</v>
      </c>
      <c r="G2886" s="34"/>
      <c r="H2886" s="34"/>
      <c r="I2886" s="134"/>
      <c r="J2886" s="34"/>
      <c r="K2886" s="34"/>
      <c r="L2886" s="38"/>
      <c r="M2886" s="212"/>
      <c r="N2886" s="213"/>
      <c r="O2886" s="85"/>
      <c r="P2886" s="85"/>
      <c r="Q2886" s="85"/>
      <c r="R2886" s="85"/>
      <c r="S2886" s="85"/>
      <c r="T2886" s="86"/>
      <c r="U2886" s="32"/>
      <c r="V2886" s="32"/>
      <c r="W2886" s="32"/>
      <c r="X2886" s="32"/>
      <c r="Y2886" s="32"/>
      <c r="Z2886" s="32"/>
      <c r="AA2886" s="32"/>
      <c r="AB2886" s="32"/>
      <c r="AC2886" s="32"/>
      <c r="AD2886" s="32"/>
      <c r="AE2886" s="32"/>
      <c r="AT2886" s="11" t="s">
        <v>117</v>
      </c>
      <c r="AU2886" s="11" t="s">
        <v>76</v>
      </c>
    </row>
    <row r="2887" s="2" customFormat="1" ht="16.5" customHeight="1">
      <c r="A2887" s="32"/>
      <c r="B2887" s="33"/>
      <c r="C2887" s="196" t="s">
        <v>4970</v>
      </c>
      <c r="D2887" s="196" t="s">
        <v>108</v>
      </c>
      <c r="E2887" s="197" t="s">
        <v>4971</v>
      </c>
      <c r="F2887" s="198" t="s">
        <v>4972</v>
      </c>
      <c r="G2887" s="199" t="s">
        <v>571</v>
      </c>
      <c r="H2887" s="200">
        <v>10</v>
      </c>
      <c r="I2887" s="201"/>
      <c r="J2887" s="202">
        <f>ROUND(I2887*H2887,2)</f>
        <v>0</v>
      </c>
      <c r="K2887" s="203"/>
      <c r="L2887" s="38"/>
      <c r="M2887" s="204" t="s">
        <v>1</v>
      </c>
      <c r="N2887" s="205" t="s">
        <v>41</v>
      </c>
      <c r="O2887" s="85"/>
      <c r="P2887" s="206">
        <f>O2887*H2887</f>
        <v>0</v>
      </c>
      <c r="Q2887" s="206">
        <v>0</v>
      </c>
      <c r="R2887" s="206">
        <f>Q2887*H2887</f>
        <v>0</v>
      </c>
      <c r="S2887" s="206">
        <v>0</v>
      </c>
      <c r="T2887" s="207">
        <f>S2887*H2887</f>
        <v>0</v>
      </c>
      <c r="U2887" s="32"/>
      <c r="V2887" s="32"/>
      <c r="W2887" s="32"/>
      <c r="X2887" s="32"/>
      <c r="Y2887" s="32"/>
      <c r="Z2887" s="32"/>
      <c r="AA2887" s="32"/>
      <c r="AB2887" s="32"/>
      <c r="AC2887" s="32"/>
      <c r="AD2887" s="32"/>
      <c r="AE2887" s="32"/>
      <c r="AR2887" s="208" t="s">
        <v>112</v>
      </c>
      <c r="AT2887" s="208" t="s">
        <v>108</v>
      </c>
      <c r="AU2887" s="208" t="s">
        <v>76</v>
      </c>
      <c r="AY2887" s="11" t="s">
        <v>113</v>
      </c>
      <c r="BE2887" s="209">
        <f>IF(N2887="základní",J2887,0)</f>
        <v>0</v>
      </c>
      <c r="BF2887" s="209">
        <f>IF(N2887="snížená",J2887,0)</f>
        <v>0</v>
      </c>
      <c r="BG2887" s="209">
        <f>IF(N2887="zákl. přenesená",J2887,0)</f>
        <v>0</v>
      </c>
      <c r="BH2887" s="209">
        <f>IF(N2887="sníž. přenesená",J2887,0)</f>
        <v>0</v>
      </c>
      <c r="BI2887" s="209">
        <f>IF(N2887="nulová",J2887,0)</f>
        <v>0</v>
      </c>
      <c r="BJ2887" s="11" t="s">
        <v>84</v>
      </c>
      <c r="BK2887" s="209">
        <f>ROUND(I2887*H2887,2)</f>
        <v>0</v>
      </c>
      <c r="BL2887" s="11" t="s">
        <v>112</v>
      </c>
      <c r="BM2887" s="208" t="s">
        <v>4973</v>
      </c>
    </row>
    <row r="2888" s="2" customFormat="1">
      <c r="A2888" s="32"/>
      <c r="B2888" s="33"/>
      <c r="C2888" s="34"/>
      <c r="D2888" s="210" t="s">
        <v>115</v>
      </c>
      <c r="E2888" s="34"/>
      <c r="F2888" s="211" t="s">
        <v>4974</v>
      </c>
      <c r="G2888" s="34"/>
      <c r="H2888" s="34"/>
      <c r="I2888" s="134"/>
      <c r="J2888" s="34"/>
      <c r="K2888" s="34"/>
      <c r="L2888" s="38"/>
      <c r="M2888" s="212"/>
      <c r="N2888" s="213"/>
      <c r="O2888" s="85"/>
      <c r="P2888" s="85"/>
      <c r="Q2888" s="85"/>
      <c r="R2888" s="85"/>
      <c r="S2888" s="85"/>
      <c r="T2888" s="86"/>
      <c r="U2888" s="32"/>
      <c r="V2888" s="32"/>
      <c r="W2888" s="32"/>
      <c r="X2888" s="32"/>
      <c r="Y2888" s="32"/>
      <c r="Z2888" s="32"/>
      <c r="AA2888" s="32"/>
      <c r="AB2888" s="32"/>
      <c r="AC2888" s="32"/>
      <c r="AD2888" s="32"/>
      <c r="AE2888" s="32"/>
      <c r="AT2888" s="11" t="s">
        <v>115</v>
      </c>
      <c r="AU2888" s="11" t="s">
        <v>76</v>
      </c>
    </row>
    <row r="2889" s="2" customFormat="1">
      <c r="A2889" s="32"/>
      <c r="B2889" s="33"/>
      <c r="C2889" s="34"/>
      <c r="D2889" s="210" t="s">
        <v>117</v>
      </c>
      <c r="E2889" s="34"/>
      <c r="F2889" s="214" t="s">
        <v>4934</v>
      </c>
      <c r="G2889" s="34"/>
      <c r="H2889" s="34"/>
      <c r="I2889" s="134"/>
      <c r="J2889" s="34"/>
      <c r="K2889" s="34"/>
      <c r="L2889" s="38"/>
      <c r="M2889" s="212"/>
      <c r="N2889" s="213"/>
      <c r="O2889" s="85"/>
      <c r="P2889" s="85"/>
      <c r="Q2889" s="85"/>
      <c r="R2889" s="85"/>
      <c r="S2889" s="85"/>
      <c r="T2889" s="86"/>
      <c r="U2889" s="32"/>
      <c r="V2889" s="32"/>
      <c r="W2889" s="32"/>
      <c r="X2889" s="32"/>
      <c r="Y2889" s="32"/>
      <c r="Z2889" s="32"/>
      <c r="AA2889" s="32"/>
      <c r="AB2889" s="32"/>
      <c r="AC2889" s="32"/>
      <c r="AD2889" s="32"/>
      <c r="AE2889" s="32"/>
      <c r="AT2889" s="11" t="s">
        <v>117</v>
      </c>
      <c r="AU2889" s="11" t="s">
        <v>76</v>
      </c>
    </row>
    <row r="2890" s="2" customFormat="1" ht="16.5" customHeight="1">
      <c r="A2890" s="32"/>
      <c r="B2890" s="33"/>
      <c r="C2890" s="196" t="s">
        <v>4975</v>
      </c>
      <c r="D2890" s="196" t="s">
        <v>108</v>
      </c>
      <c r="E2890" s="197" t="s">
        <v>4976</v>
      </c>
      <c r="F2890" s="198" t="s">
        <v>4977</v>
      </c>
      <c r="G2890" s="199" t="s">
        <v>571</v>
      </c>
      <c r="H2890" s="200">
        <v>10</v>
      </c>
      <c r="I2890" s="201"/>
      <c r="J2890" s="202">
        <f>ROUND(I2890*H2890,2)</f>
        <v>0</v>
      </c>
      <c r="K2890" s="203"/>
      <c r="L2890" s="38"/>
      <c r="M2890" s="204" t="s">
        <v>1</v>
      </c>
      <c r="N2890" s="205" t="s">
        <v>41</v>
      </c>
      <c r="O2890" s="85"/>
      <c r="P2890" s="206">
        <f>O2890*H2890</f>
        <v>0</v>
      </c>
      <c r="Q2890" s="206">
        <v>0</v>
      </c>
      <c r="R2890" s="206">
        <f>Q2890*H2890</f>
        <v>0</v>
      </c>
      <c r="S2890" s="206">
        <v>0</v>
      </c>
      <c r="T2890" s="207">
        <f>S2890*H2890</f>
        <v>0</v>
      </c>
      <c r="U2890" s="32"/>
      <c r="V2890" s="32"/>
      <c r="W2890" s="32"/>
      <c r="X2890" s="32"/>
      <c r="Y2890" s="32"/>
      <c r="Z2890" s="32"/>
      <c r="AA2890" s="32"/>
      <c r="AB2890" s="32"/>
      <c r="AC2890" s="32"/>
      <c r="AD2890" s="32"/>
      <c r="AE2890" s="32"/>
      <c r="AR2890" s="208" t="s">
        <v>112</v>
      </c>
      <c r="AT2890" s="208" t="s">
        <v>108</v>
      </c>
      <c r="AU2890" s="208" t="s">
        <v>76</v>
      </c>
      <c r="AY2890" s="11" t="s">
        <v>113</v>
      </c>
      <c r="BE2890" s="209">
        <f>IF(N2890="základní",J2890,0)</f>
        <v>0</v>
      </c>
      <c r="BF2890" s="209">
        <f>IF(N2890="snížená",J2890,0)</f>
        <v>0</v>
      </c>
      <c r="BG2890" s="209">
        <f>IF(N2890="zákl. přenesená",J2890,0)</f>
        <v>0</v>
      </c>
      <c r="BH2890" s="209">
        <f>IF(N2890="sníž. přenesená",J2890,0)</f>
        <v>0</v>
      </c>
      <c r="BI2890" s="209">
        <f>IF(N2890="nulová",J2890,0)</f>
        <v>0</v>
      </c>
      <c r="BJ2890" s="11" t="s">
        <v>84</v>
      </c>
      <c r="BK2890" s="209">
        <f>ROUND(I2890*H2890,2)</f>
        <v>0</v>
      </c>
      <c r="BL2890" s="11" t="s">
        <v>112</v>
      </c>
      <c r="BM2890" s="208" t="s">
        <v>4978</v>
      </c>
    </row>
    <row r="2891" s="2" customFormat="1">
      <c r="A2891" s="32"/>
      <c r="B2891" s="33"/>
      <c r="C2891" s="34"/>
      <c r="D2891" s="210" t="s">
        <v>115</v>
      </c>
      <c r="E2891" s="34"/>
      <c r="F2891" s="211" t="s">
        <v>4979</v>
      </c>
      <c r="G2891" s="34"/>
      <c r="H2891" s="34"/>
      <c r="I2891" s="134"/>
      <c r="J2891" s="34"/>
      <c r="K2891" s="34"/>
      <c r="L2891" s="38"/>
      <c r="M2891" s="212"/>
      <c r="N2891" s="213"/>
      <c r="O2891" s="85"/>
      <c r="P2891" s="85"/>
      <c r="Q2891" s="85"/>
      <c r="R2891" s="85"/>
      <c r="S2891" s="85"/>
      <c r="T2891" s="86"/>
      <c r="U2891" s="32"/>
      <c r="V2891" s="32"/>
      <c r="W2891" s="32"/>
      <c r="X2891" s="32"/>
      <c r="Y2891" s="32"/>
      <c r="Z2891" s="32"/>
      <c r="AA2891" s="32"/>
      <c r="AB2891" s="32"/>
      <c r="AC2891" s="32"/>
      <c r="AD2891" s="32"/>
      <c r="AE2891" s="32"/>
      <c r="AT2891" s="11" t="s">
        <v>115</v>
      </c>
      <c r="AU2891" s="11" t="s">
        <v>76</v>
      </c>
    </row>
    <row r="2892" s="2" customFormat="1">
      <c r="A2892" s="32"/>
      <c r="B2892" s="33"/>
      <c r="C2892" s="34"/>
      <c r="D2892" s="210" t="s">
        <v>117</v>
      </c>
      <c r="E2892" s="34"/>
      <c r="F2892" s="214" t="s">
        <v>4934</v>
      </c>
      <c r="G2892" s="34"/>
      <c r="H2892" s="34"/>
      <c r="I2892" s="134"/>
      <c r="J2892" s="34"/>
      <c r="K2892" s="34"/>
      <c r="L2892" s="38"/>
      <c r="M2892" s="212"/>
      <c r="N2892" s="213"/>
      <c r="O2892" s="85"/>
      <c r="P2892" s="85"/>
      <c r="Q2892" s="85"/>
      <c r="R2892" s="85"/>
      <c r="S2892" s="85"/>
      <c r="T2892" s="86"/>
      <c r="U2892" s="32"/>
      <c r="V2892" s="32"/>
      <c r="W2892" s="32"/>
      <c r="X2892" s="32"/>
      <c r="Y2892" s="32"/>
      <c r="Z2892" s="32"/>
      <c r="AA2892" s="32"/>
      <c r="AB2892" s="32"/>
      <c r="AC2892" s="32"/>
      <c r="AD2892" s="32"/>
      <c r="AE2892" s="32"/>
      <c r="AT2892" s="11" t="s">
        <v>117</v>
      </c>
      <c r="AU2892" s="11" t="s">
        <v>76</v>
      </c>
    </row>
    <row r="2893" s="2" customFormat="1" ht="16.5" customHeight="1">
      <c r="A2893" s="32"/>
      <c r="B2893" s="33"/>
      <c r="C2893" s="196" t="s">
        <v>4980</v>
      </c>
      <c r="D2893" s="196" t="s">
        <v>108</v>
      </c>
      <c r="E2893" s="197" t="s">
        <v>4981</v>
      </c>
      <c r="F2893" s="198" t="s">
        <v>4982</v>
      </c>
      <c r="G2893" s="199" t="s">
        <v>170</v>
      </c>
      <c r="H2893" s="200">
        <v>200</v>
      </c>
      <c r="I2893" s="201"/>
      <c r="J2893" s="202">
        <f>ROUND(I2893*H2893,2)</f>
        <v>0</v>
      </c>
      <c r="K2893" s="203"/>
      <c r="L2893" s="38"/>
      <c r="M2893" s="204" t="s">
        <v>1</v>
      </c>
      <c r="N2893" s="205" t="s">
        <v>41</v>
      </c>
      <c r="O2893" s="85"/>
      <c r="P2893" s="206">
        <f>O2893*H2893</f>
        <v>0</v>
      </c>
      <c r="Q2893" s="206">
        <v>0</v>
      </c>
      <c r="R2893" s="206">
        <f>Q2893*H2893</f>
        <v>0</v>
      </c>
      <c r="S2893" s="206">
        <v>0</v>
      </c>
      <c r="T2893" s="207">
        <f>S2893*H2893</f>
        <v>0</v>
      </c>
      <c r="U2893" s="32"/>
      <c r="V2893" s="32"/>
      <c r="W2893" s="32"/>
      <c r="X2893" s="32"/>
      <c r="Y2893" s="32"/>
      <c r="Z2893" s="32"/>
      <c r="AA2893" s="32"/>
      <c r="AB2893" s="32"/>
      <c r="AC2893" s="32"/>
      <c r="AD2893" s="32"/>
      <c r="AE2893" s="32"/>
      <c r="AR2893" s="208" t="s">
        <v>112</v>
      </c>
      <c r="AT2893" s="208" t="s">
        <v>108</v>
      </c>
      <c r="AU2893" s="208" t="s">
        <v>76</v>
      </c>
      <c r="AY2893" s="11" t="s">
        <v>113</v>
      </c>
      <c r="BE2893" s="209">
        <f>IF(N2893="základní",J2893,0)</f>
        <v>0</v>
      </c>
      <c r="BF2893" s="209">
        <f>IF(N2893="snížená",J2893,0)</f>
        <v>0</v>
      </c>
      <c r="BG2893" s="209">
        <f>IF(N2893="zákl. přenesená",J2893,0)</f>
        <v>0</v>
      </c>
      <c r="BH2893" s="209">
        <f>IF(N2893="sníž. přenesená",J2893,0)</f>
        <v>0</v>
      </c>
      <c r="BI2893" s="209">
        <f>IF(N2893="nulová",J2893,0)</f>
        <v>0</v>
      </c>
      <c r="BJ2893" s="11" t="s">
        <v>84</v>
      </c>
      <c r="BK2893" s="209">
        <f>ROUND(I2893*H2893,2)</f>
        <v>0</v>
      </c>
      <c r="BL2893" s="11" t="s">
        <v>112</v>
      </c>
      <c r="BM2893" s="208" t="s">
        <v>4983</v>
      </c>
    </row>
    <row r="2894" s="2" customFormat="1">
      <c r="A2894" s="32"/>
      <c r="B2894" s="33"/>
      <c r="C2894" s="34"/>
      <c r="D2894" s="210" t="s">
        <v>115</v>
      </c>
      <c r="E2894" s="34"/>
      <c r="F2894" s="211" t="s">
        <v>4984</v>
      </c>
      <c r="G2894" s="34"/>
      <c r="H2894" s="34"/>
      <c r="I2894" s="134"/>
      <c r="J2894" s="34"/>
      <c r="K2894" s="34"/>
      <c r="L2894" s="38"/>
      <c r="M2894" s="212"/>
      <c r="N2894" s="213"/>
      <c r="O2894" s="85"/>
      <c r="P2894" s="85"/>
      <c r="Q2894" s="85"/>
      <c r="R2894" s="85"/>
      <c r="S2894" s="85"/>
      <c r="T2894" s="86"/>
      <c r="U2894" s="32"/>
      <c r="V2894" s="32"/>
      <c r="W2894" s="32"/>
      <c r="X2894" s="32"/>
      <c r="Y2894" s="32"/>
      <c r="Z2894" s="32"/>
      <c r="AA2894" s="32"/>
      <c r="AB2894" s="32"/>
      <c r="AC2894" s="32"/>
      <c r="AD2894" s="32"/>
      <c r="AE2894" s="32"/>
      <c r="AT2894" s="11" t="s">
        <v>115</v>
      </c>
      <c r="AU2894" s="11" t="s">
        <v>76</v>
      </c>
    </row>
    <row r="2895" s="2" customFormat="1">
      <c r="A2895" s="32"/>
      <c r="B2895" s="33"/>
      <c r="C2895" s="34"/>
      <c r="D2895" s="210" t="s">
        <v>117</v>
      </c>
      <c r="E2895" s="34"/>
      <c r="F2895" s="214" t="s">
        <v>4934</v>
      </c>
      <c r="G2895" s="34"/>
      <c r="H2895" s="34"/>
      <c r="I2895" s="134"/>
      <c r="J2895" s="34"/>
      <c r="K2895" s="34"/>
      <c r="L2895" s="38"/>
      <c r="M2895" s="212"/>
      <c r="N2895" s="213"/>
      <c r="O2895" s="85"/>
      <c r="P2895" s="85"/>
      <c r="Q2895" s="85"/>
      <c r="R2895" s="85"/>
      <c r="S2895" s="85"/>
      <c r="T2895" s="86"/>
      <c r="U2895" s="32"/>
      <c r="V2895" s="32"/>
      <c r="W2895" s="32"/>
      <c r="X2895" s="32"/>
      <c r="Y2895" s="32"/>
      <c r="Z2895" s="32"/>
      <c r="AA2895" s="32"/>
      <c r="AB2895" s="32"/>
      <c r="AC2895" s="32"/>
      <c r="AD2895" s="32"/>
      <c r="AE2895" s="32"/>
      <c r="AT2895" s="11" t="s">
        <v>117</v>
      </c>
      <c r="AU2895" s="11" t="s">
        <v>76</v>
      </c>
    </row>
    <row r="2896" s="2" customFormat="1" ht="16.5" customHeight="1">
      <c r="A2896" s="32"/>
      <c r="B2896" s="33"/>
      <c r="C2896" s="196" t="s">
        <v>4985</v>
      </c>
      <c r="D2896" s="196" t="s">
        <v>108</v>
      </c>
      <c r="E2896" s="197" t="s">
        <v>4986</v>
      </c>
      <c r="F2896" s="198" t="s">
        <v>4987</v>
      </c>
      <c r="G2896" s="199" t="s">
        <v>571</v>
      </c>
      <c r="H2896" s="200">
        <v>100</v>
      </c>
      <c r="I2896" s="201"/>
      <c r="J2896" s="202">
        <f>ROUND(I2896*H2896,2)</f>
        <v>0</v>
      </c>
      <c r="K2896" s="203"/>
      <c r="L2896" s="38"/>
      <c r="M2896" s="204" t="s">
        <v>1</v>
      </c>
      <c r="N2896" s="205" t="s">
        <v>41</v>
      </c>
      <c r="O2896" s="85"/>
      <c r="P2896" s="206">
        <f>O2896*H2896</f>
        <v>0</v>
      </c>
      <c r="Q2896" s="206">
        <v>0</v>
      </c>
      <c r="R2896" s="206">
        <f>Q2896*H2896</f>
        <v>0</v>
      </c>
      <c r="S2896" s="206">
        <v>0</v>
      </c>
      <c r="T2896" s="207">
        <f>S2896*H2896</f>
        <v>0</v>
      </c>
      <c r="U2896" s="32"/>
      <c r="V2896" s="32"/>
      <c r="W2896" s="32"/>
      <c r="X2896" s="32"/>
      <c r="Y2896" s="32"/>
      <c r="Z2896" s="32"/>
      <c r="AA2896" s="32"/>
      <c r="AB2896" s="32"/>
      <c r="AC2896" s="32"/>
      <c r="AD2896" s="32"/>
      <c r="AE2896" s="32"/>
      <c r="AR2896" s="208" t="s">
        <v>112</v>
      </c>
      <c r="AT2896" s="208" t="s">
        <v>108</v>
      </c>
      <c r="AU2896" s="208" t="s">
        <v>76</v>
      </c>
      <c r="AY2896" s="11" t="s">
        <v>113</v>
      </c>
      <c r="BE2896" s="209">
        <f>IF(N2896="základní",J2896,0)</f>
        <v>0</v>
      </c>
      <c r="BF2896" s="209">
        <f>IF(N2896="snížená",J2896,0)</f>
        <v>0</v>
      </c>
      <c r="BG2896" s="209">
        <f>IF(N2896="zákl. přenesená",J2896,0)</f>
        <v>0</v>
      </c>
      <c r="BH2896" s="209">
        <f>IF(N2896="sníž. přenesená",J2896,0)</f>
        <v>0</v>
      </c>
      <c r="BI2896" s="209">
        <f>IF(N2896="nulová",J2896,0)</f>
        <v>0</v>
      </c>
      <c r="BJ2896" s="11" t="s">
        <v>84</v>
      </c>
      <c r="BK2896" s="209">
        <f>ROUND(I2896*H2896,2)</f>
        <v>0</v>
      </c>
      <c r="BL2896" s="11" t="s">
        <v>112</v>
      </c>
      <c r="BM2896" s="208" t="s">
        <v>4988</v>
      </c>
    </row>
    <row r="2897" s="2" customFormat="1">
      <c r="A2897" s="32"/>
      <c r="B2897" s="33"/>
      <c r="C2897" s="34"/>
      <c r="D2897" s="210" t="s">
        <v>115</v>
      </c>
      <c r="E2897" s="34"/>
      <c r="F2897" s="211" t="s">
        <v>4989</v>
      </c>
      <c r="G2897" s="34"/>
      <c r="H2897" s="34"/>
      <c r="I2897" s="134"/>
      <c r="J2897" s="34"/>
      <c r="K2897" s="34"/>
      <c r="L2897" s="38"/>
      <c r="M2897" s="212"/>
      <c r="N2897" s="213"/>
      <c r="O2897" s="85"/>
      <c r="P2897" s="85"/>
      <c r="Q2897" s="85"/>
      <c r="R2897" s="85"/>
      <c r="S2897" s="85"/>
      <c r="T2897" s="86"/>
      <c r="U2897" s="32"/>
      <c r="V2897" s="32"/>
      <c r="W2897" s="32"/>
      <c r="X2897" s="32"/>
      <c r="Y2897" s="32"/>
      <c r="Z2897" s="32"/>
      <c r="AA2897" s="32"/>
      <c r="AB2897" s="32"/>
      <c r="AC2897" s="32"/>
      <c r="AD2897" s="32"/>
      <c r="AE2897" s="32"/>
      <c r="AT2897" s="11" t="s">
        <v>115</v>
      </c>
      <c r="AU2897" s="11" t="s">
        <v>76</v>
      </c>
    </row>
    <row r="2898" s="2" customFormat="1">
      <c r="A2898" s="32"/>
      <c r="B2898" s="33"/>
      <c r="C2898" s="34"/>
      <c r="D2898" s="210" t="s">
        <v>117</v>
      </c>
      <c r="E2898" s="34"/>
      <c r="F2898" s="214" t="s">
        <v>4990</v>
      </c>
      <c r="G2898" s="34"/>
      <c r="H2898" s="34"/>
      <c r="I2898" s="134"/>
      <c r="J2898" s="34"/>
      <c r="K2898" s="34"/>
      <c r="L2898" s="38"/>
      <c r="M2898" s="212"/>
      <c r="N2898" s="213"/>
      <c r="O2898" s="85"/>
      <c r="P2898" s="85"/>
      <c r="Q2898" s="85"/>
      <c r="R2898" s="85"/>
      <c r="S2898" s="85"/>
      <c r="T2898" s="86"/>
      <c r="U2898" s="32"/>
      <c r="V2898" s="32"/>
      <c r="W2898" s="32"/>
      <c r="X2898" s="32"/>
      <c r="Y2898" s="32"/>
      <c r="Z2898" s="32"/>
      <c r="AA2898" s="32"/>
      <c r="AB2898" s="32"/>
      <c r="AC2898" s="32"/>
      <c r="AD2898" s="32"/>
      <c r="AE2898" s="32"/>
      <c r="AT2898" s="11" t="s">
        <v>117</v>
      </c>
      <c r="AU2898" s="11" t="s">
        <v>76</v>
      </c>
    </row>
    <row r="2899" s="2" customFormat="1" ht="16.5" customHeight="1">
      <c r="A2899" s="32"/>
      <c r="B2899" s="33"/>
      <c r="C2899" s="196" t="s">
        <v>4991</v>
      </c>
      <c r="D2899" s="196" t="s">
        <v>108</v>
      </c>
      <c r="E2899" s="197" t="s">
        <v>4992</v>
      </c>
      <c r="F2899" s="198" t="s">
        <v>4993</v>
      </c>
      <c r="G2899" s="199" t="s">
        <v>571</v>
      </c>
      <c r="H2899" s="200">
        <v>100</v>
      </c>
      <c r="I2899" s="201"/>
      <c r="J2899" s="202">
        <f>ROUND(I2899*H2899,2)</f>
        <v>0</v>
      </c>
      <c r="K2899" s="203"/>
      <c r="L2899" s="38"/>
      <c r="M2899" s="204" t="s">
        <v>1</v>
      </c>
      <c r="N2899" s="205" t="s">
        <v>41</v>
      </c>
      <c r="O2899" s="85"/>
      <c r="P2899" s="206">
        <f>O2899*H2899</f>
        <v>0</v>
      </c>
      <c r="Q2899" s="206">
        <v>0</v>
      </c>
      <c r="R2899" s="206">
        <f>Q2899*H2899</f>
        <v>0</v>
      </c>
      <c r="S2899" s="206">
        <v>0</v>
      </c>
      <c r="T2899" s="207">
        <f>S2899*H2899</f>
        <v>0</v>
      </c>
      <c r="U2899" s="32"/>
      <c r="V2899" s="32"/>
      <c r="W2899" s="32"/>
      <c r="X2899" s="32"/>
      <c r="Y2899" s="32"/>
      <c r="Z2899" s="32"/>
      <c r="AA2899" s="32"/>
      <c r="AB2899" s="32"/>
      <c r="AC2899" s="32"/>
      <c r="AD2899" s="32"/>
      <c r="AE2899" s="32"/>
      <c r="AR2899" s="208" t="s">
        <v>112</v>
      </c>
      <c r="AT2899" s="208" t="s">
        <v>108</v>
      </c>
      <c r="AU2899" s="208" t="s">
        <v>76</v>
      </c>
      <c r="AY2899" s="11" t="s">
        <v>113</v>
      </c>
      <c r="BE2899" s="209">
        <f>IF(N2899="základní",J2899,0)</f>
        <v>0</v>
      </c>
      <c r="BF2899" s="209">
        <f>IF(N2899="snížená",J2899,0)</f>
        <v>0</v>
      </c>
      <c r="BG2899" s="209">
        <f>IF(N2899="zákl. přenesená",J2899,0)</f>
        <v>0</v>
      </c>
      <c r="BH2899" s="209">
        <f>IF(N2899="sníž. přenesená",J2899,0)</f>
        <v>0</v>
      </c>
      <c r="BI2899" s="209">
        <f>IF(N2899="nulová",J2899,0)</f>
        <v>0</v>
      </c>
      <c r="BJ2899" s="11" t="s">
        <v>84</v>
      </c>
      <c r="BK2899" s="209">
        <f>ROUND(I2899*H2899,2)</f>
        <v>0</v>
      </c>
      <c r="BL2899" s="11" t="s">
        <v>112</v>
      </c>
      <c r="BM2899" s="208" t="s">
        <v>4994</v>
      </c>
    </row>
    <row r="2900" s="2" customFormat="1">
      <c r="A2900" s="32"/>
      <c r="B2900" s="33"/>
      <c r="C2900" s="34"/>
      <c r="D2900" s="210" t="s">
        <v>115</v>
      </c>
      <c r="E2900" s="34"/>
      <c r="F2900" s="211" t="s">
        <v>4995</v>
      </c>
      <c r="G2900" s="34"/>
      <c r="H2900" s="34"/>
      <c r="I2900" s="134"/>
      <c r="J2900" s="34"/>
      <c r="K2900" s="34"/>
      <c r="L2900" s="38"/>
      <c r="M2900" s="212"/>
      <c r="N2900" s="213"/>
      <c r="O2900" s="85"/>
      <c r="P2900" s="85"/>
      <c r="Q2900" s="85"/>
      <c r="R2900" s="85"/>
      <c r="S2900" s="85"/>
      <c r="T2900" s="86"/>
      <c r="U2900" s="32"/>
      <c r="V2900" s="32"/>
      <c r="W2900" s="32"/>
      <c r="X2900" s="32"/>
      <c r="Y2900" s="32"/>
      <c r="Z2900" s="32"/>
      <c r="AA2900" s="32"/>
      <c r="AB2900" s="32"/>
      <c r="AC2900" s="32"/>
      <c r="AD2900" s="32"/>
      <c r="AE2900" s="32"/>
      <c r="AT2900" s="11" t="s">
        <v>115</v>
      </c>
      <c r="AU2900" s="11" t="s">
        <v>76</v>
      </c>
    </row>
    <row r="2901" s="2" customFormat="1">
      <c r="A2901" s="32"/>
      <c r="B2901" s="33"/>
      <c r="C2901" s="34"/>
      <c r="D2901" s="210" t="s">
        <v>117</v>
      </c>
      <c r="E2901" s="34"/>
      <c r="F2901" s="214" t="s">
        <v>4990</v>
      </c>
      <c r="G2901" s="34"/>
      <c r="H2901" s="34"/>
      <c r="I2901" s="134"/>
      <c r="J2901" s="34"/>
      <c r="K2901" s="34"/>
      <c r="L2901" s="38"/>
      <c r="M2901" s="212"/>
      <c r="N2901" s="213"/>
      <c r="O2901" s="85"/>
      <c r="P2901" s="85"/>
      <c r="Q2901" s="85"/>
      <c r="R2901" s="85"/>
      <c r="S2901" s="85"/>
      <c r="T2901" s="86"/>
      <c r="U2901" s="32"/>
      <c r="V2901" s="32"/>
      <c r="W2901" s="32"/>
      <c r="X2901" s="32"/>
      <c r="Y2901" s="32"/>
      <c r="Z2901" s="32"/>
      <c r="AA2901" s="32"/>
      <c r="AB2901" s="32"/>
      <c r="AC2901" s="32"/>
      <c r="AD2901" s="32"/>
      <c r="AE2901" s="32"/>
      <c r="AT2901" s="11" t="s">
        <v>117</v>
      </c>
      <c r="AU2901" s="11" t="s">
        <v>76</v>
      </c>
    </row>
    <row r="2902" s="2" customFormat="1" ht="16.5" customHeight="1">
      <c r="A2902" s="32"/>
      <c r="B2902" s="33"/>
      <c r="C2902" s="196" t="s">
        <v>4996</v>
      </c>
      <c r="D2902" s="196" t="s">
        <v>108</v>
      </c>
      <c r="E2902" s="197" t="s">
        <v>4997</v>
      </c>
      <c r="F2902" s="198" t="s">
        <v>4998</v>
      </c>
      <c r="G2902" s="199" t="s">
        <v>571</v>
      </c>
      <c r="H2902" s="200">
        <v>100</v>
      </c>
      <c r="I2902" s="201"/>
      <c r="J2902" s="202">
        <f>ROUND(I2902*H2902,2)</f>
        <v>0</v>
      </c>
      <c r="K2902" s="203"/>
      <c r="L2902" s="38"/>
      <c r="M2902" s="204" t="s">
        <v>1</v>
      </c>
      <c r="N2902" s="205" t="s">
        <v>41</v>
      </c>
      <c r="O2902" s="85"/>
      <c r="P2902" s="206">
        <f>O2902*H2902</f>
        <v>0</v>
      </c>
      <c r="Q2902" s="206">
        <v>0</v>
      </c>
      <c r="R2902" s="206">
        <f>Q2902*H2902</f>
        <v>0</v>
      </c>
      <c r="S2902" s="206">
        <v>0</v>
      </c>
      <c r="T2902" s="207">
        <f>S2902*H2902</f>
        <v>0</v>
      </c>
      <c r="U2902" s="32"/>
      <c r="V2902" s="32"/>
      <c r="W2902" s="32"/>
      <c r="X2902" s="32"/>
      <c r="Y2902" s="32"/>
      <c r="Z2902" s="32"/>
      <c r="AA2902" s="32"/>
      <c r="AB2902" s="32"/>
      <c r="AC2902" s="32"/>
      <c r="AD2902" s="32"/>
      <c r="AE2902" s="32"/>
      <c r="AR2902" s="208" t="s">
        <v>112</v>
      </c>
      <c r="AT2902" s="208" t="s">
        <v>108</v>
      </c>
      <c r="AU2902" s="208" t="s">
        <v>76</v>
      </c>
      <c r="AY2902" s="11" t="s">
        <v>113</v>
      </c>
      <c r="BE2902" s="209">
        <f>IF(N2902="základní",J2902,0)</f>
        <v>0</v>
      </c>
      <c r="BF2902" s="209">
        <f>IF(N2902="snížená",J2902,0)</f>
        <v>0</v>
      </c>
      <c r="BG2902" s="209">
        <f>IF(N2902="zákl. přenesená",J2902,0)</f>
        <v>0</v>
      </c>
      <c r="BH2902" s="209">
        <f>IF(N2902="sníž. přenesená",J2902,0)</f>
        <v>0</v>
      </c>
      <c r="BI2902" s="209">
        <f>IF(N2902="nulová",J2902,0)</f>
        <v>0</v>
      </c>
      <c r="BJ2902" s="11" t="s">
        <v>84</v>
      </c>
      <c r="BK2902" s="209">
        <f>ROUND(I2902*H2902,2)</f>
        <v>0</v>
      </c>
      <c r="BL2902" s="11" t="s">
        <v>112</v>
      </c>
      <c r="BM2902" s="208" t="s">
        <v>4999</v>
      </c>
    </row>
    <row r="2903" s="2" customFormat="1">
      <c r="A2903" s="32"/>
      <c r="B2903" s="33"/>
      <c r="C2903" s="34"/>
      <c r="D2903" s="210" t="s">
        <v>115</v>
      </c>
      <c r="E2903" s="34"/>
      <c r="F2903" s="211" t="s">
        <v>5000</v>
      </c>
      <c r="G2903" s="34"/>
      <c r="H2903" s="34"/>
      <c r="I2903" s="134"/>
      <c r="J2903" s="34"/>
      <c r="K2903" s="34"/>
      <c r="L2903" s="38"/>
      <c r="M2903" s="212"/>
      <c r="N2903" s="213"/>
      <c r="O2903" s="85"/>
      <c r="P2903" s="85"/>
      <c r="Q2903" s="85"/>
      <c r="R2903" s="85"/>
      <c r="S2903" s="85"/>
      <c r="T2903" s="86"/>
      <c r="U2903" s="32"/>
      <c r="V2903" s="32"/>
      <c r="W2903" s="32"/>
      <c r="X2903" s="32"/>
      <c r="Y2903" s="32"/>
      <c r="Z2903" s="32"/>
      <c r="AA2903" s="32"/>
      <c r="AB2903" s="32"/>
      <c r="AC2903" s="32"/>
      <c r="AD2903" s="32"/>
      <c r="AE2903" s="32"/>
      <c r="AT2903" s="11" t="s">
        <v>115</v>
      </c>
      <c r="AU2903" s="11" t="s">
        <v>76</v>
      </c>
    </row>
    <row r="2904" s="2" customFormat="1">
      <c r="A2904" s="32"/>
      <c r="B2904" s="33"/>
      <c r="C2904" s="34"/>
      <c r="D2904" s="210" t="s">
        <v>117</v>
      </c>
      <c r="E2904" s="34"/>
      <c r="F2904" s="214" t="s">
        <v>4990</v>
      </c>
      <c r="G2904" s="34"/>
      <c r="H2904" s="34"/>
      <c r="I2904" s="134"/>
      <c r="J2904" s="34"/>
      <c r="K2904" s="34"/>
      <c r="L2904" s="38"/>
      <c r="M2904" s="212"/>
      <c r="N2904" s="213"/>
      <c r="O2904" s="85"/>
      <c r="P2904" s="85"/>
      <c r="Q2904" s="85"/>
      <c r="R2904" s="85"/>
      <c r="S2904" s="85"/>
      <c r="T2904" s="86"/>
      <c r="U2904" s="32"/>
      <c r="V2904" s="32"/>
      <c r="W2904" s="32"/>
      <c r="X2904" s="32"/>
      <c r="Y2904" s="32"/>
      <c r="Z2904" s="32"/>
      <c r="AA2904" s="32"/>
      <c r="AB2904" s="32"/>
      <c r="AC2904" s="32"/>
      <c r="AD2904" s="32"/>
      <c r="AE2904" s="32"/>
      <c r="AT2904" s="11" t="s">
        <v>117</v>
      </c>
      <c r="AU2904" s="11" t="s">
        <v>76</v>
      </c>
    </row>
    <row r="2905" s="2" customFormat="1" ht="16.5" customHeight="1">
      <c r="A2905" s="32"/>
      <c r="B2905" s="33"/>
      <c r="C2905" s="196" t="s">
        <v>5001</v>
      </c>
      <c r="D2905" s="196" t="s">
        <v>108</v>
      </c>
      <c r="E2905" s="197" t="s">
        <v>5002</v>
      </c>
      <c r="F2905" s="198" t="s">
        <v>5003</v>
      </c>
      <c r="G2905" s="199" t="s">
        <v>571</v>
      </c>
      <c r="H2905" s="200">
        <v>100</v>
      </c>
      <c r="I2905" s="201"/>
      <c r="J2905" s="202">
        <f>ROUND(I2905*H2905,2)</f>
        <v>0</v>
      </c>
      <c r="K2905" s="203"/>
      <c r="L2905" s="38"/>
      <c r="M2905" s="204" t="s">
        <v>1</v>
      </c>
      <c r="N2905" s="205" t="s">
        <v>41</v>
      </c>
      <c r="O2905" s="85"/>
      <c r="P2905" s="206">
        <f>O2905*H2905</f>
        <v>0</v>
      </c>
      <c r="Q2905" s="206">
        <v>0</v>
      </c>
      <c r="R2905" s="206">
        <f>Q2905*H2905</f>
        <v>0</v>
      </c>
      <c r="S2905" s="206">
        <v>0</v>
      </c>
      <c r="T2905" s="207">
        <f>S2905*H2905</f>
        <v>0</v>
      </c>
      <c r="U2905" s="32"/>
      <c r="V2905" s="32"/>
      <c r="W2905" s="32"/>
      <c r="X2905" s="32"/>
      <c r="Y2905" s="32"/>
      <c r="Z2905" s="32"/>
      <c r="AA2905" s="32"/>
      <c r="AB2905" s="32"/>
      <c r="AC2905" s="32"/>
      <c r="AD2905" s="32"/>
      <c r="AE2905" s="32"/>
      <c r="AR2905" s="208" t="s">
        <v>112</v>
      </c>
      <c r="AT2905" s="208" t="s">
        <v>108</v>
      </c>
      <c r="AU2905" s="208" t="s">
        <v>76</v>
      </c>
      <c r="AY2905" s="11" t="s">
        <v>113</v>
      </c>
      <c r="BE2905" s="209">
        <f>IF(N2905="základní",J2905,0)</f>
        <v>0</v>
      </c>
      <c r="BF2905" s="209">
        <f>IF(N2905="snížená",J2905,0)</f>
        <v>0</v>
      </c>
      <c r="BG2905" s="209">
        <f>IF(N2905="zákl. přenesená",J2905,0)</f>
        <v>0</v>
      </c>
      <c r="BH2905" s="209">
        <f>IF(N2905="sníž. přenesená",J2905,0)</f>
        <v>0</v>
      </c>
      <c r="BI2905" s="209">
        <f>IF(N2905="nulová",J2905,0)</f>
        <v>0</v>
      </c>
      <c r="BJ2905" s="11" t="s">
        <v>84</v>
      </c>
      <c r="BK2905" s="209">
        <f>ROUND(I2905*H2905,2)</f>
        <v>0</v>
      </c>
      <c r="BL2905" s="11" t="s">
        <v>112</v>
      </c>
      <c r="BM2905" s="208" t="s">
        <v>5004</v>
      </c>
    </row>
    <row r="2906" s="2" customFormat="1">
      <c r="A2906" s="32"/>
      <c r="B2906" s="33"/>
      <c r="C2906" s="34"/>
      <c r="D2906" s="210" t="s">
        <v>115</v>
      </c>
      <c r="E2906" s="34"/>
      <c r="F2906" s="211" t="s">
        <v>5005</v>
      </c>
      <c r="G2906" s="34"/>
      <c r="H2906" s="34"/>
      <c r="I2906" s="134"/>
      <c r="J2906" s="34"/>
      <c r="K2906" s="34"/>
      <c r="L2906" s="38"/>
      <c r="M2906" s="212"/>
      <c r="N2906" s="213"/>
      <c r="O2906" s="85"/>
      <c r="P2906" s="85"/>
      <c r="Q2906" s="85"/>
      <c r="R2906" s="85"/>
      <c r="S2906" s="85"/>
      <c r="T2906" s="86"/>
      <c r="U2906" s="32"/>
      <c r="V2906" s="32"/>
      <c r="W2906" s="32"/>
      <c r="X2906" s="32"/>
      <c r="Y2906" s="32"/>
      <c r="Z2906" s="32"/>
      <c r="AA2906" s="32"/>
      <c r="AB2906" s="32"/>
      <c r="AC2906" s="32"/>
      <c r="AD2906" s="32"/>
      <c r="AE2906" s="32"/>
      <c r="AT2906" s="11" t="s">
        <v>115</v>
      </c>
      <c r="AU2906" s="11" t="s">
        <v>76</v>
      </c>
    </row>
    <row r="2907" s="2" customFormat="1">
      <c r="A2907" s="32"/>
      <c r="B2907" s="33"/>
      <c r="C2907" s="34"/>
      <c r="D2907" s="210" t="s">
        <v>117</v>
      </c>
      <c r="E2907" s="34"/>
      <c r="F2907" s="214" t="s">
        <v>4990</v>
      </c>
      <c r="G2907" s="34"/>
      <c r="H2907" s="34"/>
      <c r="I2907" s="134"/>
      <c r="J2907" s="34"/>
      <c r="K2907" s="34"/>
      <c r="L2907" s="38"/>
      <c r="M2907" s="212"/>
      <c r="N2907" s="213"/>
      <c r="O2907" s="85"/>
      <c r="P2907" s="85"/>
      <c r="Q2907" s="85"/>
      <c r="R2907" s="85"/>
      <c r="S2907" s="85"/>
      <c r="T2907" s="86"/>
      <c r="U2907" s="32"/>
      <c r="V2907" s="32"/>
      <c r="W2907" s="32"/>
      <c r="X2907" s="32"/>
      <c r="Y2907" s="32"/>
      <c r="Z2907" s="32"/>
      <c r="AA2907" s="32"/>
      <c r="AB2907" s="32"/>
      <c r="AC2907" s="32"/>
      <c r="AD2907" s="32"/>
      <c r="AE2907" s="32"/>
      <c r="AT2907" s="11" t="s">
        <v>117</v>
      </c>
      <c r="AU2907" s="11" t="s">
        <v>76</v>
      </c>
    </row>
    <row r="2908" s="2" customFormat="1" ht="16.5" customHeight="1">
      <c r="A2908" s="32"/>
      <c r="B2908" s="33"/>
      <c r="C2908" s="196" t="s">
        <v>5006</v>
      </c>
      <c r="D2908" s="196" t="s">
        <v>108</v>
      </c>
      <c r="E2908" s="197" t="s">
        <v>5007</v>
      </c>
      <c r="F2908" s="198" t="s">
        <v>5008</v>
      </c>
      <c r="G2908" s="199" t="s">
        <v>3043</v>
      </c>
      <c r="H2908" s="200">
        <v>100</v>
      </c>
      <c r="I2908" s="201"/>
      <c r="J2908" s="202">
        <f>ROUND(I2908*H2908,2)</f>
        <v>0</v>
      </c>
      <c r="K2908" s="203"/>
      <c r="L2908" s="38"/>
      <c r="M2908" s="204" t="s">
        <v>1</v>
      </c>
      <c r="N2908" s="205" t="s">
        <v>41</v>
      </c>
      <c r="O2908" s="85"/>
      <c r="P2908" s="206">
        <f>O2908*H2908</f>
        <v>0</v>
      </c>
      <c r="Q2908" s="206">
        <v>0</v>
      </c>
      <c r="R2908" s="206">
        <f>Q2908*H2908</f>
        <v>0</v>
      </c>
      <c r="S2908" s="206">
        <v>0</v>
      </c>
      <c r="T2908" s="207">
        <f>S2908*H2908</f>
        <v>0</v>
      </c>
      <c r="U2908" s="32"/>
      <c r="V2908" s="32"/>
      <c r="W2908" s="32"/>
      <c r="X2908" s="32"/>
      <c r="Y2908" s="32"/>
      <c r="Z2908" s="32"/>
      <c r="AA2908" s="32"/>
      <c r="AB2908" s="32"/>
      <c r="AC2908" s="32"/>
      <c r="AD2908" s="32"/>
      <c r="AE2908" s="32"/>
      <c r="AR2908" s="208" t="s">
        <v>112</v>
      </c>
      <c r="AT2908" s="208" t="s">
        <v>108</v>
      </c>
      <c r="AU2908" s="208" t="s">
        <v>76</v>
      </c>
      <c r="AY2908" s="11" t="s">
        <v>113</v>
      </c>
      <c r="BE2908" s="209">
        <f>IF(N2908="základní",J2908,0)</f>
        <v>0</v>
      </c>
      <c r="BF2908" s="209">
        <f>IF(N2908="snížená",J2908,0)</f>
        <v>0</v>
      </c>
      <c r="BG2908" s="209">
        <f>IF(N2908="zákl. přenesená",J2908,0)</f>
        <v>0</v>
      </c>
      <c r="BH2908" s="209">
        <f>IF(N2908="sníž. přenesená",J2908,0)</f>
        <v>0</v>
      </c>
      <c r="BI2908" s="209">
        <f>IF(N2908="nulová",J2908,0)</f>
        <v>0</v>
      </c>
      <c r="BJ2908" s="11" t="s">
        <v>84</v>
      </c>
      <c r="BK2908" s="209">
        <f>ROUND(I2908*H2908,2)</f>
        <v>0</v>
      </c>
      <c r="BL2908" s="11" t="s">
        <v>112</v>
      </c>
      <c r="BM2908" s="208" t="s">
        <v>5009</v>
      </c>
    </row>
    <row r="2909" s="2" customFormat="1">
      <c r="A2909" s="32"/>
      <c r="B2909" s="33"/>
      <c r="C2909" s="34"/>
      <c r="D2909" s="210" t="s">
        <v>115</v>
      </c>
      <c r="E2909" s="34"/>
      <c r="F2909" s="211" t="s">
        <v>5010</v>
      </c>
      <c r="G2909" s="34"/>
      <c r="H2909" s="34"/>
      <c r="I2909" s="134"/>
      <c r="J2909" s="34"/>
      <c r="K2909" s="34"/>
      <c r="L2909" s="38"/>
      <c r="M2909" s="212"/>
      <c r="N2909" s="213"/>
      <c r="O2909" s="85"/>
      <c r="P2909" s="85"/>
      <c r="Q2909" s="85"/>
      <c r="R2909" s="85"/>
      <c r="S2909" s="85"/>
      <c r="T2909" s="86"/>
      <c r="U2909" s="32"/>
      <c r="V2909" s="32"/>
      <c r="W2909" s="32"/>
      <c r="X2909" s="32"/>
      <c r="Y2909" s="32"/>
      <c r="Z2909" s="32"/>
      <c r="AA2909" s="32"/>
      <c r="AB2909" s="32"/>
      <c r="AC2909" s="32"/>
      <c r="AD2909" s="32"/>
      <c r="AE2909" s="32"/>
      <c r="AT2909" s="11" t="s">
        <v>115</v>
      </c>
      <c r="AU2909" s="11" t="s">
        <v>76</v>
      </c>
    </row>
    <row r="2910" s="2" customFormat="1">
      <c r="A2910" s="32"/>
      <c r="B2910" s="33"/>
      <c r="C2910" s="34"/>
      <c r="D2910" s="210" t="s">
        <v>117</v>
      </c>
      <c r="E2910" s="34"/>
      <c r="F2910" s="214" t="s">
        <v>5011</v>
      </c>
      <c r="G2910" s="34"/>
      <c r="H2910" s="34"/>
      <c r="I2910" s="134"/>
      <c r="J2910" s="34"/>
      <c r="K2910" s="34"/>
      <c r="L2910" s="38"/>
      <c r="M2910" s="212"/>
      <c r="N2910" s="213"/>
      <c r="O2910" s="85"/>
      <c r="P2910" s="85"/>
      <c r="Q2910" s="85"/>
      <c r="R2910" s="85"/>
      <c r="S2910" s="85"/>
      <c r="T2910" s="86"/>
      <c r="U2910" s="32"/>
      <c r="V2910" s="32"/>
      <c r="W2910" s="32"/>
      <c r="X2910" s="32"/>
      <c r="Y2910" s="32"/>
      <c r="Z2910" s="32"/>
      <c r="AA2910" s="32"/>
      <c r="AB2910" s="32"/>
      <c r="AC2910" s="32"/>
      <c r="AD2910" s="32"/>
      <c r="AE2910" s="32"/>
      <c r="AT2910" s="11" t="s">
        <v>117</v>
      </c>
      <c r="AU2910" s="11" t="s">
        <v>76</v>
      </c>
    </row>
    <row r="2911" s="2" customFormat="1" ht="16.5" customHeight="1">
      <c r="A2911" s="32"/>
      <c r="B2911" s="33"/>
      <c r="C2911" s="196" t="s">
        <v>5012</v>
      </c>
      <c r="D2911" s="196" t="s">
        <v>108</v>
      </c>
      <c r="E2911" s="197" t="s">
        <v>5013</v>
      </c>
      <c r="F2911" s="198" t="s">
        <v>5014</v>
      </c>
      <c r="G2911" s="199" t="s">
        <v>3043</v>
      </c>
      <c r="H2911" s="200">
        <v>50</v>
      </c>
      <c r="I2911" s="201"/>
      <c r="J2911" s="202">
        <f>ROUND(I2911*H2911,2)</f>
        <v>0</v>
      </c>
      <c r="K2911" s="203"/>
      <c r="L2911" s="38"/>
      <c r="M2911" s="204" t="s">
        <v>1</v>
      </c>
      <c r="N2911" s="205" t="s">
        <v>41</v>
      </c>
      <c r="O2911" s="85"/>
      <c r="P2911" s="206">
        <f>O2911*H2911</f>
        <v>0</v>
      </c>
      <c r="Q2911" s="206">
        <v>0</v>
      </c>
      <c r="R2911" s="206">
        <f>Q2911*H2911</f>
        <v>0</v>
      </c>
      <c r="S2911" s="206">
        <v>0</v>
      </c>
      <c r="T2911" s="207">
        <f>S2911*H2911</f>
        <v>0</v>
      </c>
      <c r="U2911" s="32"/>
      <c r="V2911" s="32"/>
      <c r="W2911" s="32"/>
      <c r="X2911" s="32"/>
      <c r="Y2911" s="32"/>
      <c r="Z2911" s="32"/>
      <c r="AA2911" s="32"/>
      <c r="AB2911" s="32"/>
      <c r="AC2911" s="32"/>
      <c r="AD2911" s="32"/>
      <c r="AE2911" s="32"/>
      <c r="AR2911" s="208" t="s">
        <v>112</v>
      </c>
      <c r="AT2911" s="208" t="s">
        <v>108</v>
      </c>
      <c r="AU2911" s="208" t="s">
        <v>76</v>
      </c>
      <c r="AY2911" s="11" t="s">
        <v>113</v>
      </c>
      <c r="BE2911" s="209">
        <f>IF(N2911="základní",J2911,0)</f>
        <v>0</v>
      </c>
      <c r="BF2911" s="209">
        <f>IF(N2911="snížená",J2911,0)</f>
        <v>0</v>
      </c>
      <c r="BG2911" s="209">
        <f>IF(N2911="zákl. přenesená",J2911,0)</f>
        <v>0</v>
      </c>
      <c r="BH2911" s="209">
        <f>IF(N2911="sníž. přenesená",J2911,0)</f>
        <v>0</v>
      </c>
      <c r="BI2911" s="209">
        <f>IF(N2911="nulová",J2911,0)</f>
        <v>0</v>
      </c>
      <c r="BJ2911" s="11" t="s">
        <v>84</v>
      </c>
      <c r="BK2911" s="209">
        <f>ROUND(I2911*H2911,2)</f>
        <v>0</v>
      </c>
      <c r="BL2911" s="11" t="s">
        <v>112</v>
      </c>
      <c r="BM2911" s="208" t="s">
        <v>5015</v>
      </c>
    </row>
    <row r="2912" s="2" customFormat="1">
      <c r="A2912" s="32"/>
      <c r="B2912" s="33"/>
      <c r="C2912" s="34"/>
      <c r="D2912" s="210" t="s">
        <v>115</v>
      </c>
      <c r="E2912" s="34"/>
      <c r="F2912" s="211" t="s">
        <v>5016</v>
      </c>
      <c r="G2912" s="34"/>
      <c r="H2912" s="34"/>
      <c r="I2912" s="134"/>
      <c r="J2912" s="34"/>
      <c r="K2912" s="34"/>
      <c r="L2912" s="38"/>
      <c r="M2912" s="212"/>
      <c r="N2912" s="213"/>
      <c r="O2912" s="85"/>
      <c r="P2912" s="85"/>
      <c r="Q2912" s="85"/>
      <c r="R2912" s="85"/>
      <c r="S2912" s="85"/>
      <c r="T2912" s="86"/>
      <c r="U2912" s="32"/>
      <c r="V2912" s="32"/>
      <c r="W2912" s="32"/>
      <c r="X2912" s="32"/>
      <c r="Y2912" s="32"/>
      <c r="Z2912" s="32"/>
      <c r="AA2912" s="32"/>
      <c r="AB2912" s="32"/>
      <c r="AC2912" s="32"/>
      <c r="AD2912" s="32"/>
      <c r="AE2912" s="32"/>
      <c r="AT2912" s="11" t="s">
        <v>115</v>
      </c>
      <c r="AU2912" s="11" t="s">
        <v>76</v>
      </c>
    </row>
    <row r="2913" s="2" customFormat="1">
      <c r="A2913" s="32"/>
      <c r="B2913" s="33"/>
      <c r="C2913" s="34"/>
      <c r="D2913" s="210" t="s">
        <v>117</v>
      </c>
      <c r="E2913" s="34"/>
      <c r="F2913" s="214" t="s">
        <v>5011</v>
      </c>
      <c r="G2913" s="34"/>
      <c r="H2913" s="34"/>
      <c r="I2913" s="134"/>
      <c r="J2913" s="34"/>
      <c r="K2913" s="34"/>
      <c r="L2913" s="38"/>
      <c r="M2913" s="212"/>
      <c r="N2913" s="213"/>
      <c r="O2913" s="85"/>
      <c r="P2913" s="85"/>
      <c r="Q2913" s="85"/>
      <c r="R2913" s="85"/>
      <c r="S2913" s="85"/>
      <c r="T2913" s="86"/>
      <c r="U2913" s="32"/>
      <c r="V2913" s="32"/>
      <c r="W2913" s="32"/>
      <c r="X2913" s="32"/>
      <c r="Y2913" s="32"/>
      <c r="Z2913" s="32"/>
      <c r="AA2913" s="32"/>
      <c r="AB2913" s="32"/>
      <c r="AC2913" s="32"/>
      <c r="AD2913" s="32"/>
      <c r="AE2913" s="32"/>
      <c r="AT2913" s="11" t="s">
        <v>117</v>
      </c>
      <c r="AU2913" s="11" t="s">
        <v>76</v>
      </c>
    </row>
    <row r="2914" s="2" customFormat="1" ht="16.5" customHeight="1">
      <c r="A2914" s="32"/>
      <c r="B2914" s="33"/>
      <c r="C2914" s="196" t="s">
        <v>5017</v>
      </c>
      <c r="D2914" s="196" t="s">
        <v>108</v>
      </c>
      <c r="E2914" s="197" t="s">
        <v>5018</v>
      </c>
      <c r="F2914" s="198" t="s">
        <v>5019</v>
      </c>
      <c r="G2914" s="199" t="s">
        <v>3043</v>
      </c>
      <c r="H2914" s="200">
        <v>10</v>
      </c>
      <c r="I2914" s="201"/>
      <c r="J2914" s="202">
        <f>ROUND(I2914*H2914,2)</f>
        <v>0</v>
      </c>
      <c r="K2914" s="203"/>
      <c r="L2914" s="38"/>
      <c r="M2914" s="204" t="s">
        <v>1</v>
      </c>
      <c r="N2914" s="205" t="s">
        <v>41</v>
      </c>
      <c r="O2914" s="85"/>
      <c r="P2914" s="206">
        <f>O2914*H2914</f>
        <v>0</v>
      </c>
      <c r="Q2914" s="206">
        <v>0</v>
      </c>
      <c r="R2914" s="206">
        <f>Q2914*H2914</f>
        <v>0</v>
      </c>
      <c r="S2914" s="206">
        <v>0</v>
      </c>
      <c r="T2914" s="207">
        <f>S2914*H2914</f>
        <v>0</v>
      </c>
      <c r="U2914" s="32"/>
      <c r="V2914" s="32"/>
      <c r="W2914" s="32"/>
      <c r="X2914" s="32"/>
      <c r="Y2914" s="32"/>
      <c r="Z2914" s="32"/>
      <c r="AA2914" s="32"/>
      <c r="AB2914" s="32"/>
      <c r="AC2914" s="32"/>
      <c r="AD2914" s="32"/>
      <c r="AE2914" s="32"/>
      <c r="AR2914" s="208" t="s">
        <v>112</v>
      </c>
      <c r="AT2914" s="208" t="s">
        <v>108</v>
      </c>
      <c r="AU2914" s="208" t="s">
        <v>76</v>
      </c>
      <c r="AY2914" s="11" t="s">
        <v>113</v>
      </c>
      <c r="BE2914" s="209">
        <f>IF(N2914="základní",J2914,0)</f>
        <v>0</v>
      </c>
      <c r="BF2914" s="209">
        <f>IF(N2914="snížená",J2914,0)</f>
        <v>0</v>
      </c>
      <c r="BG2914" s="209">
        <f>IF(N2914="zákl. přenesená",J2914,0)</f>
        <v>0</v>
      </c>
      <c r="BH2914" s="209">
        <f>IF(N2914="sníž. přenesená",J2914,0)</f>
        <v>0</v>
      </c>
      <c r="BI2914" s="209">
        <f>IF(N2914="nulová",J2914,0)</f>
        <v>0</v>
      </c>
      <c r="BJ2914" s="11" t="s">
        <v>84</v>
      </c>
      <c r="BK2914" s="209">
        <f>ROUND(I2914*H2914,2)</f>
        <v>0</v>
      </c>
      <c r="BL2914" s="11" t="s">
        <v>112</v>
      </c>
      <c r="BM2914" s="208" t="s">
        <v>5020</v>
      </c>
    </row>
    <row r="2915" s="2" customFormat="1">
      <c r="A2915" s="32"/>
      <c r="B2915" s="33"/>
      <c r="C2915" s="34"/>
      <c r="D2915" s="210" t="s">
        <v>115</v>
      </c>
      <c r="E2915" s="34"/>
      <c r="F2915" s="211" t="s">
        <v>5021</v>
      </c>
      <c r="G2915" s="34"/>
      <c r="H2915" s="34"/>
      <c r="I2915" s="134"/>
      <c r="J2915" s="34"/>
      <c r="K2915" s="34"/>
      <c r="L2915" s="38"/>
      <c r="M2915" s="212"/>
      <c r="N2915" s="213"/>
      <c r="O2915" s="85"/>
      <c r="P2915" s="85"/>
      <c r="Q2915" s="85"/>
      <c r="R2915" s="85"/>
      <c r="S2915" s="85"/>
      <c r="T2915" s="86"/>
      <c r="U2915" s="32"/>
      <c r="V2915" s="32"/>
      <c r="W2915" s="32"/>
      <c r="X2915" s="32"/>
      <c r="Y2915" s="32"/>
      <c r="Z2915" s="32"/>
      <c r="AA2915" s="32"/>
      <c r="AB2915" s="32"/>
      <c r="AC2915" s="32"/>
      <c r="AD2915" s="32"/>
      <c r="AE2915" s="32"/>
      <c r="AT2915" s="11" t="s">
        <v>115</v>
      </c>
      <c r="AU2915" s="11" t="s">
        <v>76</v>
      </c>
    </row>
    <row r="2916" s="2" customFormat="1">
      <c r="A2916" s="32"/>
      <c r="B2916" s="33"/>
      <c r="C2916" s="34"/>
      <c r="D2916" s="210" t="s">
        <v>117</v>
      </c>
      <c r="E2916" s="34"/>
      <c r="F2916" s="214" t="s">
        <v>5011</v>
      </c>
      <c r="G2916" s="34"/>
      <c r="H2916" s="34"/>
      <c r="I2916" s="134"/>
      <c r="J2916" s="34"/>
      <c r="K2916" s="34"/>
      <c r="L2916" s="38"/>
      <c r="M2916" s="212"/>
      <c r="N2916" s="213"/>
      <c r="O2916" s="85"/>
      <c r="P2916" s="85"/>
      <c r="Q2916" s="85"/>
      <c r="R2916" s="85"/>
      <c r="S2916" s="85"/>
      <c r="T2916" s="86"/>
      <c r="U2916" s="32"/>
      <c r="V2916" s="32"/>
      <c r="W2916" s="32"/>
      <c r="X2916" s="32"/>
      <c r="Y2916" s="32"/>
      <c r="Z2916" s="32"/>
      <c r="AA2916" s="32"/>
      <c r="AB2916" s="32"/>
      <c r="AC2916" s="32"/>
      <c r="AD2916" s="32"/>
      <c r="AE2916" s="32"/>
      <c r="AT2916" s="11" t="s">
        <v>117</v>
      </c>
      <c r="AU2916" s="11" t="s">
        <v>76</v>
      </c>
    </row>
    <row r="2917" s="2" customFormat="1" ht="16.5" customHeight="1">
      <c r="A2917" s="32"/>
      <c r="B2917" s="33"/>
      <c r="C2917" s="196" t="s">
        <v>5022</v>
      </c>
      <c r="D2917" s="196" t="s">
        <v>108</v>
      </c>
      <c r="E2917" s="197" t="s">
        <v>5023</v>
      </c>
      <c r="F2917" s="198" t="s">
        <v>5024</v>
      </c>
      <c r="G2917" s="199" t="s">
        <v>3043</v>
      </c>
      <c r="H2917" s="200">
        <v>5</v>
      </c>
      <c r="I2917" s="201"/>
      <c r="J2917" s="202">
        <f>ROUND(I2917*H2917,2)</f>
        <v>0</v>
      </c>
      <c r="K2917" s="203"/>
      <c r="L2917" s="38"/>
      <c r="M2917" s="204" t="s">
        <v>1</v>
      </c>
      <c r="N2917" s="205" t="s">
        <v>41</v>
      </c>
      <c r="O2917" s="85"/>
      <c r="P2917" s="206">
        <f>O2917*H2917</f>
        <v>0</v>
      </c>
      <c r="Q2917" s="206">
        <v>0</v>
      </c>
      <c r="R2917" s="206">
        <f>Q2917*H2917</f>
        <v>0</v>
      </c>
      <c r="S2917" s="206">
        <v>0</v>
      </c>
      <c r="T2917" s="207">
        <f>S2917*H2917</f>
        <v>0</v>
      </c>
      <c r="U2917" s="32"/>
      <c r="V2917" s="32"/>
      <c r="W2917" s="32"/>
      <c r="X2917" s="32"/>
      <c r="Y2917" s="32"/>
      <c r="Z2917" s="32"/>
      <c r="AA2917" s="32"/>
      <c r="AB2917" s="32"/>
      <c r="AC2917" s="32"/>
      <c r="AD2917" s="32"/>
      <c r="AE2917" s="32"/>
      <c r="AR2917" s="208" t="s">
        <v>112</v>
      </c>
      <c r="AT2917" s="208" t="s">
        <v>108</v>
      </c>
      <c r="AU2917" s="208" t="s">
        <v>76</v>
      </c>
      <c r="AY2917" s="11" t="s">
        <v>113</v>
      </c>
      <c r="BE2917" s="209">
        <f>IF(N2917="základní",J2917,0)</f>
        <v>0</v>
      </c>
      <c r="BF2917" s="209">
        <f>IF(N2917="snížená",J2917,0)</f>
        <v>0</v>
      </c>
      <c r="BG2917" s="209">
        <f>IF(N2917="zákl. přenesená",J2917,0)</f>
        <v>0</v>
      </c>
      <c r="BH2917" s="209">
        <f>IF(N2917="sníž. přenesená",J2917,0)</f>
        <v>0</v>
      </c>
      <c r="BI2917" s="209">
        <f>IF(N2917="nulová",J2917,0)</f>
        <v>0</v>
      </c>
      <c r="BJ2917" s="11" t="s">
        <v>84</v>
      </c>
      <c r="BK2917" s="209">
        <f>ROUND(I2917*H2917,2)</f>
        <v>0</v>
      </c>
      <c r="BL2917" s="11" t="s">
        <v>112</v>
      </c>
      <c r="BM2917" s="208" t="s">
        <v>5025</v>
      </c>
    </row>
    <row r="2918" s="2" customFormat="1">
      <c r="A2918" s="32"/>
      <c r="B2918" s="33"/>
      <c r="C2918" s="34"/>
      <c r="D2918" s="210" t="s">
        <v>115</v>
      </c>
      <c r="E2918" s="34"/>
      <c r="F2918" s="211" t="s">
        <v>5026</v>
      </c>
      <c r="G2918" s="34"/>
      <c r="H2918" s="34"/>
      <c r="I2918" s="134"/>
      <c r="J2918" s="34"/>
      <c r="K2918" s="34"/>
      <c r="L2918" s="38"/>
      <c r="M2918" s="212"/>
      <c r="N2918" s="213"/>
      <c r="O2918" s="85"/>
      <c r="P2918" s="85"/>
      <c r="Q2918" s="85"/>
      <c r="R2918" s="85"/>
      <c r="S2918" s="85"/>
      <c r="T2918" s="86"/>
      <c r="U2918" s="32"/>
      <c r="V2918" s="32"/>
      <c r="W2918" s="32"/>
      <c r="X2918" s="32"/>
      <c r="Y2918" s="32"/>
      <c r="Z2918" s="32"/>
      <c r="AA2918" s="32"/>
      <c r="AB2918" s="32"/>
      <c r="AC2918" s="32"/>
      <c r="AD2918" s="32"/>
      <c r="AE2918" s="32"/>
      <c r="AT2918" s="11" t="s">
        <v>115</v>
      </c>
      <c r="AU2918" s="11" t="s">
        <v>76</v>
      </c>
    </row>
    <row r="2919" s="2" customFormat="1">
      <c r="A2919" s="32"/>
      <c r="B2919" s="33"/>
      <c r="C2919" s="34"/>
      <c r="D2919" s="210" t="s">
        <v>117</v>
      </c>
      <c r="E2919" s="34"/>
      <c r="F2919" s="214" t="s">
        <v>5011</v>
      </c>
      <c r="G2919" s="34"/>
      <c r="H2919" s="34"/>
      <c r="I2919" s="134"/>
      <c r="J2919" s="34"/>
      <c r="K2919" s="34"/>
      <c r="L2919" s="38"/>
      <c r="M2919" s="212"/>
      <c r="N2919" s="213"/>
      <c r="O2919" s="85"/>
      <c r="P2919" s="85"/>
      <c r="Q2919" s="85"/>
      <c r="R2919" s="85"/>
      <c r="S2919" s="85"/>
      <c r="T2919" s="86"/>
      <c r="U2919" s="32"/>
      <c r="V2919" s="32"/>
      <c r="W2919" s="32"/>
      <c r="X2919" s="32"/>
      <c r="Y2919" s="32"/>
      <c r="Z2919" s="32"/>
      <c r="AA2919" s="32"/>
      <c r="AB2919" s="32"/>
      <c r="AC2919" s="32"/>
      <c r="AD2919" s="32"/>
      <c r="AE2919" s="32"/>
      <c r="AT2919" s="11" t="s">
        <v>117</v>
      </c>
      <c r="AU2919" s="11" t="s">
        <v>76</v>
      </c>
    </row>
    <row r="2920" s="2" customFormat="1" ht="16.5" customHeight="1">
      <c r="A2920" s="32"/>
      <c r="B2920" s="33"/>
      <c r="C2920" s="196" t="s">
        <v>5027</v>
      </c>
      <c r="D2920" s="196" t="s">
        <v>108</v>
      </c>
      <c r="E2920" s="197" t="s">
        <v>5028</v>
      </c>
      <c r="F2920" s="198" t="s">
        <v>5029</v>
      </c>
      <c r="G2920" s="199" t="s">
        <v>3043</v>
      </c>
      <c r="H2920" s="200">
        <v>50</v>
      </c>
      <c r="I2920" s="201"/>
      <c r="J2920" s="202">
        <f>ROUND(I2920*H2920,2)</f>
        <v>0</v>
      </c>
      <c r="K2920" s="203"/>
      <c r="L2920" s="38"/>
      <c r="M2920" s="204" t="s">
        <v>1</v>
      </c>
      <c r="N2920" s="205" t="s">
        <v>41</v>
      </c>
      <c r="O2920" s="85"/>
      <c r="P2920" s="206">
        <f>O2920*H2920</f>
        <v>0</v>
      </c>
      <c r="Q2920" s="206">
        <v>0</v>
      </c>
      <c r="R2920" s="206">
        <f>Q2920*H2920</f>
        <v>0</v>
      </c>
      <c r="S2920" s="206">
        <v>0</v>
      </c>
      <c r="T2920" s="207">
        <f>S2920*H2920</f>
        <v>0</v>
      </c>
      <c r="U2920" s="32"/>
      <c r="V2920" s="32"/>
      <c r="W2920" s="32"/>
      <c r="X2920" s="32"/>
      <c r="Y2920" s="32"/>
      <c r="Z2920" s="32"/>
      <c r="AA2920" s="32"/>
      <c r="AB2920" s="32"/>
      <c r="AC2920" s="32"/>
      <c r="AD2920" s="32"/>
      <c r="AE2920" s="32"/>
      <c r="AR2920" s="208" t="s">
        <v>112</v>
      </c>
      <c r="AT2920" s="208" t="s">
        <v>108</v>
      </c>
      <c r="AU2920" s="208" t="s">
        <v>76</v>
      </c>
      <c r="AY2920" s="11" t="s">
        <v>113</v>
      </c>
      <c r="BE2920" s="209">
        <f>IF(N2920="základní",J2920,0)</f>
        <v>0</v>
      </c>
      <c r="BF2920" s="209">
        <f>IF(N2920="snížená",J2920,0)</f>
        <v>0</v>
      </c>
      <c r="BG2920" s="209">
        <f>IF(N2920="zákl. přenesená",J2920,0)</f>
        <v>0</v>
      </c>
      <c r="BH2920" s="209">
        <f>IF(N2920="sníž. přenesená",J2920,0)</f>
        <v>0</v>
      </c>
      <c r="BI2920" s="209">
        <f>IF(N2920="nulová",J2920,0)</f>
        <v>0</v>
      </c>
      <c r="BJ2920" s="11" t="s">
        <v>84</v>
      </c>
      <c r="BK2920" s="209">
        <f>ROUND(I2920*H2920,2)</f>
        <v>0</v>
      </c>
      <c r="BL2920" s="11" t="s">
        <v>112</v>
      </c>
      <c r="BM2920" s="208" t="s">
        <v>5030</v>
      </c>
    </row>
    <row r="2921" s="2" customFormat="1">
      <c r="A2921" s="32"/>
      <c r="B2921" s="33"/>
      <c r="C2921" s="34"/>
      <c r="D2921" s="210" t="s">
        <v>115</v>
      </c>
      <c r="E2921" s="34"/>
      <c r="F2921" s="211" t="s">
        <v>5031</v>
      </c>
      <c r="G2921" s="34"/>
      <c r="H2921" s="34"/>
      <c r="I2921" s="134"/>
      <c r="J2921" s="34"/>
      <c r="K2921" s="34"/>
      <c r="L2921" s="38"/>
      <c r="M2921" s="212"/>
      <c r="N2921" s="213"/>
      <c r="O2921" s="85"/>
      <c r="P2921" s="85"/>
      <c r="Q2921" s="85"/>
      <c r="R2921" s="85"/>
      <c r="S2921" s="85"/>
      <c r="T2921" s="86"/>
      <c r="U2921" s="32"/>
      <c r="V2921" s="32"/>
      <c r="W2921" s="32"/>
      <c r="X2921" s="32"/>
      <c r="Y2921" s="32"/>
      <c r="Z2921" s="32"/>
      <c r="AA2921" s="32"/>
      <c r="AB2921" s="32"/>
      <c r="AC2921" s="32"/>
      <c r="AD2921" s="32"/>
      <c r="AE2921" s="32"/>
      <c r="AT2921" s="11" t="s">
        <v>115</v>
      </c>
      <c r="AU2921" s="11" t="s">
        <v>76</v>
      </c>
    </row>
    <row r="2922" s="2" customFormat="1">
      <c r="A2922" s="32"/>
      <c r="B2922" s="33"/>
      <c r="C2922" s="34"/>
      <c r="D2922" s="210" t="s">
        <v>117</v>
      </c>
      <c r="E2922" s="34"/>
      <c r="F2922" s="214" t="s">
        <v>5032</v>
      </c>
      <c r="G2922" s="34"/>
      <c r="H2922" s="34"/>
      <c r="I2922" s="134"/>
      <c r="J2922" s="34"/>
      <c r="K2922" s="34"/>
      <c r="L2922" s="38"/>
      <c r="M2922" s="212"/>
      <c r="N2922" s="213"/>
      <c r="O2922" s="85"/>
      <c r="P2922" s="85"/>
      <c r="Q2922" s="85"/>
      <c r="R2922" s="85"/>
      <c r="S2922" s="85"/>
      <c r="T2922" s="86"/>
      <c r="U2922" s="32"/>
      <c r="V2922" s="32"/>
      <c r="W2922" s="32"/>
      <c r="X2922" s="32"/>
      <c r="Y2922" s="32"/>
      <c r="Z2922" s="32"/>
      <c r="AA2922" s="32"/>
      <c r="AB2922" s="32"/>
      <c r="AC2922" s="32"/>
      <c r="AD2922" s="32"/>
      <c r="AE2922" s="32"/>
      <c r="AT2922" s="11" t="s">
        <v>117</v>
      </c>
      <c r="AU2922" s="11" t="s">
        <v>76</v>
      </c>
    </row>
    <row r="2923" s="2" customFormat="1" ht="16.5" customHeight="1">
      <c r="A2923" s="32"/>
      <c r="B2923" s="33"/>
      <c r="C2923" s="196" t="s">
        <v>5033</v>
      </c>
      <c r="D2923" s="196" t="s">
        <v>108</v>
      </c>
      <c r="E2923" s="197" t="s">
        <v>5034</v>
      </c>
      <c r="F2923" s="198" t="s">
        <v>5035</v>
      </c>
      <c r="G2923" s="199" t="s">
        <v>3043</v>
      </c>
      <c r="H2923" s="200">
        <v>15</v>
      </c>
      <c r="I2923" s="201"/>
      <c r="J2923" s="202">
        <f>ROUND(I2923*H2923,2)</f>
        <v>0</v>
      </c>
      <c r="K2923" s="203"/>
      <c r="L2923" s="38"/>
      <c r="M2923" s="204" t="s">
        <v>1</v>
      </c>
      <c r="N2923" s="205" t="s">
        <v>41</v>
      </c>
      <c r="O2923" s="85"/>
      <c r="P2923" s="206">
        <f>O2923*H2923</f>
        <v>0</v>
      </c>
      <c r="Q2923" s="206">
        <v>0</v>
      </c>
      <c r="R2923" s="206">
        <f>Q2923*H2923</f>
        <v>0</v>
      </c>
      <c r="S2923" s="206">
        <v>0</v>
      </c>
      <c r="T2923" s="207">
        <f>S2923*H2923</f>
        <v>0</v>
      </c>
      <c r="U2923" s="32"/>
      <c r="V2923" s="32"/>
      <c r="W2923" s="32"/>
      <c r="X2923" s="32"/>
      <c r="Y2923" s="32"/>
      <c r="Z2923" s="32"/>
      <c r="AA2923" s="32"/>
      <c r="AB2923" s="32"/>
      <c r="AC2923" s="32"/>
      <c r="AD2923" s="32"/>
      <c r="AE2923" s="32"/>
      <c r="AR2923" s="208" t="s">
        <v>112</v>
      </c>
      <c r="AT2923" s="208" t="s">
        <v>108</v>
      </c>
      <c r="AU2923" s="208" t="s">
        <v>76</v>
      </c>
      <c r="AY2923" s="11" t="s">
        <v>113</v>
      </c>
      <c r="BE2923" s="209">
        <f>IF(N2923="základní",J2923,0)</f>
        <v>0</v>
      </c>
      <c r="BF2923" s="209">
        <f>IF(N2923="snížená",J2923,0)</f>
        <v>0</v>
      </c>
      <c r="BG2923" s="209">
        <f>IF(N2923="zákl. přenesená",J2923,0)</f>
        <v>0</v>
      </c>
      <c r="BH2923" s="209">
        <f>IF(N2923="sníž. přenesená",J2923,0)</f>
        <v>0</v>
      </c>
      <c r="BI2923" s="209">
        <f>IF(N2923="nulová",J2923,0)</f>
        <v>0</v>
      </c>
      <c r="BJ2923" s="11" t="s">
        <v>84</v>
      </c>
      <c r="BK2923" s="209">
        <f>ROUND(I2923*H2923,2)</f>
        <v>0</v>
      </c>
      <c r="BL2923" s="11" t="s">
        <v>112</v>
      </c>
      <c r="BM2923" s="208" t="s">
        <v>5036</v>
      </c>
    </row>
    <row r="2924" s="2" customFormat="1">
      <c r="A2924" s="32"/>
      <c r="B2924" s="33"/>
      <c r="C2924" s="34"/>
      <c r="D2924" s="210" t="s">
        <v>115</v>
      </c>
      <c r="E2924" s="34"/>
      <c r="F2924" s="211" t="s">
        <v>5037</v>
      </c>
      <c r="G2924" s="34"/>
      <c r="H2924" s="34"/>
      <c r="I2924" s="134"/>
      <c r="J2924" s="34"/>
      <c r="K2924" s="34"/>
      <c r="L2924" s="38"/>
      <c r="M2924" s="212"/>
      <c r="N2924" s="213"/>
      <c r="O2924" s="85"/>
      <c r="P2924" s="85"/>
      <c r="Q2924" s="85"/>
      <c r="R2924" s="85"/>
      <c r="S2924" s="85"/>
      <c r="T2924" s="86"/>
      <c r="U2924" s="32"/>
      <c r="V2924" s="32"/>
      <c r="W2924" s="32"/>
      <c r="X2924" s="32"/>
      <c r="Y2924" s="32"/>
      <c r="Z2924" s="32"/>
      <c r="AA2924" s="32"/>
      <c r="AB2924" s="32"/>
      <c r="AC2924" s="32"/>
      <c r="AD2924" s="32"/>
      <c r="AE2924" s="32"/>
      <c r="AT2924" s="11" t="s">
        <v>115</v>
      </c>
      <c r="AU2924" s="11" t="s">
        <v>76</v>
      </c>
    </row>
    <row r="2925" s="2" customFormat="1">
      <c r="A2925" s="32"/>
      <c r="B2925" s="33"/>
      <c r="C2925" s="34"/>
      <c r="D2925" s="210" t="s">
        <v>117</v>
      </c>
      <c r="E2925" s="34"/>
      <c r="F2925" s="214" t="s">
        <v>5032</v>
      </c>
      <c r="G2925" s="34"/>
      <c r="H2925" s="34"/>
      <c r="I2925" s="134"/>
      <c r="J2925" s="34"/>
      <c r="K2925" s="34"/>
      <c r="L2925" s="38"/>
      <c r="M2925" s="212"/>
      <c r="N2925" s="213"/>
      <c r="O2925" s="85"/>
      <c r="P2925" s="85"/>
      <c r="Q2925" s="85"/>
      <c r="R2925" s="85"/>
      <c r="S2925" s="85"/>
      <c r="T2925" s="86"/>
      <c r="U2925" s="32"/>
      <c r="V2925" s="32"/>
      <c r="W2925" s="32"/>
      <c r="X2925" s="32"/>
      <c r="Y2925" s="32"/>
      <c r="Z2925" s="32"/>
      <c r="AA2925" s="32"/>
      <c r="AB2925" s="32"/>
      <c r="AC2925" s="32"/>
      <c r="AD2925" s="32"/>
      <c r="AE2925" s="32"/>
      <c r="AT2925" s="11" t="s">
        <v>117</v>
      </c>
      <c r="AU2925" s="11" t="s">
        <v>76</v>
      </c>
    </row>
    <row r="2926" s="2" customFormat="1" ht="16.5" customHeight="1">
      <c r="A2926" s="32"/>
      <c r="B2926" s="33"/>
      <c r="C2926" s="196" t="s">
        <v>5038</v>
      </c>
      <c r="D2926" s="196" t="s">
        <v>108</v>
      </c>
      <c r="E2926" s="197" t="s">
        <v>5039</v>
      </c>
      <c r="F2926" s="198" t="s">
        <v>5040</v>
      </c>
      <c r="G2926" s="199" t="s">
        <v>3043</v>
      </c>
      <c r="H2926" s="200">
        <v>25</v>
      </c>
      <c r="I2926" s="201"/>
      <c r="J2926" s="202">
        <f>ROUND(I2926*H2926,2)</f>
        <v>0</v>
      </c>
      <c r="K2926" s="203"/>
      <c r="L2926" s="38"/>
      <c r="M2926" s="204" t="s">
        <v>1</v>
      </c>
      <c r="N2926" s="205" t="s">
        <v>41</v>
      </c>
      <c r="O2926" s="85"/>
      <c r="P2926" s="206">
        <f>O2926*H2926</f>
        <v>0</v>
      </c>
      <c r="Q2926" s="206">
        <v>0</v>
      </c>
      <c r="R2926" s="206">
        <f>Q2926*H2926</f>
        <v>0</v>
      </c>
      <c r="S2926" s="206">
        <v>0</v>
      </c>
      <c r="T2926" s="207">
        <f>S2926*H2926</f>
        <v>0</v>
      </c>
      <c r="U2926" s="32"/>
      <c r="V2926" s="32"/>
      <c r="W2926" s="32"/>
      <c r="X2926" s="32"/>
      <c r="Y2926" s="32"/>
      <c r="Z2926" s="32"/>
      <c r="AA2926" s="32"/>
      <c r="AB2926" s="32"/>
      <c r="AC2926" s="32"/>
      <c r="AD2926" s="32"/>
      <c r="AE2926" s="32"/>
      <c r="AR2926" s="208" t="s">
        <v>112</v>
      </c>
      <c r="AT2926" s="208" t="s">
        <v>108</v>
      </c>
      <c r="AU2926" s="208" t="s">
        <v>76</v>
      </c>
      <c r="AY2926" s="11" t="s">
        <v>113</v>
      </c>
      <c r="BE2926" s="209">
        <f>IF(N2926="základní",J2926,0)</f>
        <v>0</v>
      </c>
      <c r="BF2926" s="209">
        <f>IF(N2926="snížená",J2926,0)</f>
        <v>0</v>
      </c>
      <c r="BG2926" s="209">
        <f>IF(N2926="zákl. přenesená",J2926,0)</f>
        <v>0</v>
      </c>
      <c r="BH2926" s="209">
        <f>IF(N2926="sníž. přenesená",J2926,0)</f>
        <v>0</v>
      </c>
      <c r="BI2926" s="209">
        <f>IF(N2926="nulová",J2926,0)</f>
        <v>0</v>
      </c>
      <c r="BJ2926" s="11" t="s">
        <v>84</v>
      </c>
      <c r="BK2926" s="209">
        <f>ROUND(I2926*H2926,2)</f>
        <v>0</v>
      </c>
      <c r="BL2926" s="11" t="s">
        <v>112</v>
      </c>
      <c r="BM2926" s="208" t="s">
        <v>5041</v>
      </c>
    </row>
    <row r="2927" s="2" customFormat="1">
      <c r="A2927" s="32"/>
      <c r="B2927" s="33"/>
      <c r="C2927" s="34"/>
      <c r="D2927" s="210" t="s">
        <v>115</v>
      </c>
      <c r="E2927" s="34"/>
      <c r="F2927" s="211" t="s">
        <v>5042</v>
      </c>
      <c r="G2927" s="34"/>
      <c r="H2927" s="34"/>
      <c r="I2927" s="134"/>
      <c r="J2927" s="34"/>
      <c r="K2927" s="34"/>
      <c r="L2927" s="38"/>
      <c r="M2927" s="212"/>
      <c r="N2927" s="213"/>
      <c r="O2927" s="85"/>
      <c r="P2927" s="85"/>
      <c r="Q2927" s="85"/>
      <c r="R2927" s="85"/>
      <c r="S2927" s="85"/>
      <c r="T2927" s="86"/>
      <c r="U2927" s="32"/>
      <c r="V2927" s="32"/>
      <c r="W2927" s="32"/>
      <c r="X2927" s="32"/>
      <c r="Y2927" s="32"/>
      <c r="Z2927" s="32"/>
      <c r="AA2927" s="32"/>
      <c r="AB2927" s="32"/>
      <c r="AC2927" s="32"/>
      <c r="AD2927" s="32"/>
      <c r="AE2927" s="32"/>
      <c r="AT2927" s="11" t="s">
        <v>115</v>
      </c>
      <c r="AU2927" s="11" t="s">
        <v>76</v>
      </c>
    </row>
    <row r="2928" s="2" customFormat="1">
      <c r="A2928" s="32"/>
      <c r="B2928" s="33"/>
      <c r="C2928" s="34"/>
      <c r="D2928" s="210" t="s">
        <v>117</v>
      </c>
      <c r="E2928" s="34"/>
      <c r="F2928" s="214" t="s">
        <v>5032</v>
      </c>
      <c r="G2928" s="34"/>
      <c r="H2928" s="34"/>
      <c r="I2928" s="134"/>
      <c r="J2928" s="34"/>
      <c r="K2928" s="34"/>
      <c r="L2928" s="38"/>
      <c r="M2928" s="212"/>
      <c r="N2928" s="213"/>
      <c r="O2928" s="85"/>
      <c r="P2928" s="85"/>
      <c r="Q2928" s="85"/>
      <c r="R2928" s="85"/>
      <c r="S2928" s="85"/>
      <c r="T2928" s="86"/>
      <c r="U2928" s="32"/>
      <c r="V2928" s="32"/>
      <c r="W2928" s="32"/>
      <c r="X2928" s="32"/>
      <c r="Y2928" s="32"/>
      <c r="Z2928" s="32"/>
      <c r="AA2928" s="32"/>
      <c r="AB2928" s="32"/>
      <c r="AC2928" s="32"/>
      <c r="AD2928" s="32"/>
      <c r="AE2928" s="32"/>
      <c r="AT2928" s="11" t="s">
        <v>117</v>
      </c>
      <c r="AU2928" s="11" t="s">
        <v>76</v>
      </c>
    </row>
    <row r="2929" s="2" customFormat="1" ht="16.5" customHeight="1">
      <c r="A2929" s="32"/>
      <c r="B2929" s="33"/>
      <c r="C2929" s="196" t="s">
        <v>5043</v>
      </c>
      <c r="D2929" s="196" t="s">
        <v>108</v>
      </c>
      <c r="E2929" s="197" t="s">
        <v>5044</v>
      </c>
      <c r="F2929" s="198" t="s">
        <v>5045</v>
      </c>
      <c r="G2929" s="199" t="s">
        <v>3043</v>
      </c>
      <c r="H2929" s="200">
        <v>50</v>
      </c>
      <c r="I2929" s="201"/>
      <c r="J2929" s="202">
        <f>ROUND(I2929*H2929,2)</f>
        <v>0</v>
      </c>
      <c r="K2929" s="203"/>
      <c r="L2929" s="38"/>
      <c r="M2929" s="204" t="s">
        <v>1</v>
      </c>
      <c r="N2929" s="205" t="s">
        <v>41</v>
      </c>
      <c r="O2929" s="85"/>
      <c r="P2929" s="206">
        <f>O2929*H2929</f>
        <v>0</v>
      </c>
      <c r="Q2929" s="206">
        <v>0</v>
      </c>
      <c r="R2929" s="206">
        <f>Q2929*H2929</f>
        <v>0</v>
      </c>
      <c r="S2929" s="206">
        <v>0</v>
      </c>
      <c r="T2929" s="207">
        <f>S2929*H2929</f>
        <v>0</v>
      </c>
      <c r="U2929" s="32"/>
      <c r="V2929" s="32"/>
      <c r="W2929" s="32"/>
      <c r="X2929" s="32"/>
      <c r="Y2929" s="32"/>
      <c r="Z2929" s="32"/>
      <c r="AA2929" s="32"/>
      <c r="AB2929" s="32"/>
      <c r="AC2929" s="32"/>
      <c r="AD2929" s="32"/>
      <c r="AE2929" s="32"/>
      <c r="AR2929" s="208" t="s">
        <v>112</v>
      </c>
      <c r="AT2929" s="208" t="s">
        <v>108</v>
      </c>
      <c r="AU2929" s="208" t="s">
        <v>76</v>
      </c>
      <c r="AY2929" s="11" t="s">
        <v>113</v>
      </c>
      <c r="BE2929" s="209">
        <f>IF(N2929="základní",J2929,0)</f>
        <v>0</v>
      </c>
      <c r="BF2929" s="209">
        <f>IF(N2929="snížená",J2929,0)</f>
        <v>0</v>
      </c>
      <c r="BG2929" s="209">
        <f>IF(N2929="zákl. přenesená",J2929,0)</f>
        <v>0</v>
      </c>
      <c r="BH2929" s="209">
        <f>IF(N2929="sníž. přenesená",J2929,0)</f>
        <v>0</v>
      </c>
      <c r="BI2929" s="209">
        <f>IF(N2929="nulová",J2929,0)</f>
        <v>0</v>
      </c>
      <c r="BJ2929" s="11" t="s">
        <v>84</v>
      </c>
      <c r="BK2929" s="209">
        <f>ROUND(I2929*H2929,2)</f>
        <v>0</v>
      </c>
      <c r="BL2929" s="11" t="s">
        <v>112</v>
      </c>
      <c r="BM2929" s="208" t="s">
        <v>5046</v>
      </c>
    </row>
    <row r="2930" s="2" customFormat="1">
      <c r="A2930" s="32"/>
      <c r="B2930" s="33"/>
      <c r="C2930" s="34"/>
      <c r="D2930" s="210" t="s">
        <v>115</v>
      </c>
      <c r="E2930" s="34"/>
      <c r="F2930" s="211" t="s">
        <v>5047</v>
      </c>
      <c r="G2930" s="34"/>
      <c r="H2930" s="34"/>
      <c r="I2930" s="134"/>
      <c r="J2930" s="34"/>
      <c r="K2930" s="34"/>
      <c r="L2930" s="38"/>
      <c r="M2930" s="212"/>
      <c r="N2930" s="213"/>
      <c r="O2930" s="85"/>
      <c r="P2930" s="85"/>
      <c r="Q2930" s="85"/>
      <c r="R2930" s="85"/>
      <c r="S2930" s="85"/>
      <c r="T2930" s="86"/>
      <c r="U2930" s="32"/>
      <c r="V2930" s="32"/>
      <c r="W2930" s="32"/>
      <c r="X2930" s="32"/>
      <c r="Y2930" s="32"/>
      <c r="Z2930" s="32"/>
      <c r="AA2930" s="32"/>
      <c r="AB2930" s="32"/>
      <c r="AC2930" s="32"/>
      <c r="AD2930" s="32"/>
      <c r="AE2930" s="32"/>
      <c r="AT2930" s="11" t="s">
        <v>115</v>
      </c>
      <c r="AU2930" s="11" t="s">
        <v>76</v>
      </c>
    </row>
    <row r="2931" s="2" customFormat="1">
      <c r="A2931" s="32"/>
      <c r="B2931" s="33"/>
      <c r="C2931" s="34"/>
      <c r="D2931" s="210" t="s">
        <v>117</v>
      </c>
      <c r="E2931" s="34"/>
      <c r="F2931" s="214" t="s">
        <v>5048</v>
      </c>
      <c r="G2931" s="34"/>
      <c r="H2931" s="34"/>
      <c r="I2931" s="134"/>
      <c r="J2931" s="34"/>
      <c r="K2931" s="34"/>
      <c r="L2931" s="38"/>
      <c r="M2931" s="212"/>
      <c r="N2931" s="213"/>
      <c r="O2931" s="85"/>
      <c r="P2931" s="85"/>
      <c r="Q2931" s="85"/>
      <c r="R2931" s="85"/>
      <c r="S2931" s="85"/>
      <c r="T2931" s="86"/>
      <c r="U2931" s="32"/>
      <c r="V2931" s="32"/>
      <c r="W2931" s="32"/>
      <c r="X2931" s="32"/>
      <c r="Y2931" s="32"/>
      <c r="Z2931" s="32"/>
      <c r="AA2931" s="32"/>
      <c r="AB2931" s="32"/>
      <c r="AC2931" s="32"/>
      <c r="AD2931" s="32"/>
      <c r="AE2931" s="32"/>
      <c r="AT2931" s="11" t="s">
        <v>117</v>
      </c>
      <c r="AU2931" s="11" t="s">
        <v>76</v>
      </c>
    </row>
    <row r="2932" s="2" customFormat="1" ht="16.5" customHeight="1">
      <c r="A2932" s="32"/>
      <c r="B2932" s="33"/>
      <c r="C2932" s="196" t="s">
        <v>5049</v>
      </c>
      <c r="D2932" s="196" t="s">
        <v>108</v>
      </c>
      <c r="E2932" s="197" t="s">
        <v>5050</v>
      </c>
      <c r="F2932" s="198" t="s">
        <v>5051</v>
      </c>
      <c r="G2932" s="199" t="s">
        <v>3043</v>
      </c>
      <c r="H2932" s="200">
        <v>15</v>
      </c>
      <c r="I2932" s="201"/>
      <c r="J2932" s="202">
        <f>ROUND(I2932*H2932,2)</f>
        <v>0</v>
      </c>
      <c r="K2932" s="203"/>
      <c r="L2932" s="38"/>
      <c r="M2932" s="204" t="s">
        <v>1</v>
      </c>
      <c r="N2932" s="205" t="s">
        <v>41</v>
      </c>
      <c r="O2932" s="85"/>
      <c r="P2932" s="206">
        <f>O2932*H2932</f>
        <v>0</v>
      </c>
      <c r="Q2932" s="206">
        <v>0</v>
      </c>
      <c r="R2932" s="206">
        <f>Q2932*H2932</f>
        <v>0</v>
      </c>
      <c r="S2932" s="206">
        <v>0</v>
      </c>
      <c r="T2932" s="207">
        <f>S2932*H2932</f>
        <v>0</v>
      </c>
      <c r="U2932" s="32"/>
      <c r="V2932" s="32"/>
      <c r="W2932" s="32"/>
      <c r="X2932" s="32"/>
      <c r="Y2932" s="32"/>
      <c r="Z2932" s="32"/>
      <c r="AA2932" s="32"/>
      <c r="AB2932" s="32"/>
      <c r="AC2932" s="32"/>
      <c r="AD2932" s="32"/>
      <c r="AE2932" s="32"/>
      <c r="AR2932" s="208" t="s">
        <v>112</v>
      </c>
      <c r="AT2932" s="208" t="s">
        <v>108</v>
      </c>
      <c r="AU2932" s="208" t="s">
        <v>76</v>
      </c>
      <c r="AY2932" s="11" t="s">
        <v>113</v>
      </c>
      <c r="BE2932" s="209">
        <f>IF(N2932="základní",J2932,0)</f>
        <v>0</v>
      </c>
      <c r="BF2932" s="209">
        <f>IF(N2932="snížená",J2932,0)</f>
        <v>0</v>
      </c>
      <c r="BG2932" s="209">
        <f>IF(N2932="zákl. přenesená",J2932,0)</f>
        <v>0</v>
      </c>
      <c r="BH2932" s="209">
        <f>IF(N2932="sníž. přenesená",J2932,0)</f>
        <v>0</v>
      </c>
      <c r="BI2932" s="209">
        <f>IF(N2932="nulová",J2932,0)</f>
        <v>0</v>
      </c>
      <c r="BJ2932" s="11" t="s">
        <v>84</v>
      </c>
      <c r="BK2932" s="209">
        <f>ROUND(I2932*H2932,2)</f>
        <v>0</v>
      </c>
      <c r="BL2932" s="11" t="s">
        <v>112</v>
      </c>
      <c r="BM2932" s="208" t="s">
        <v>5052</v>
      </c>
    </row>
    <row r="2933" s="2" customFormat="1">
      <c r="A2933" s="32"/>
      <c r="B2933" s="33"/>
      <c r="C2933" s="34"/>
      <c r="D2933" s="210" t="s">
        <v>115</v>
      </c>
      <c r="E2933" s="34"/>
      <c r="F2933" s="211" t="s">
        <v>5053</v>
      </c>
      <c r="G2933" s="34"/>
      <c r="H2933" s="34"/>
      <c r="I2933" s="134"/>
      <c r="J2933" s="34"/>
      <c r="K2933" s="34"/>
      <c r="L2933" s="38"/>
      <c r="M2933" s="212"/>
      <c r="N2933" s="213"/>
      <c r="O2933" s="85"/>
      <c r="P2933" s="85"/>
      <c r="Q2933" s="85"/>
      <c r="R2933" s="85"/>
      <c r="S2933" s="85"/>
      <c r="T2933" s="86"/>
      <c r="U2933" s="32"/>
      <c r="V2933" s="32"/>
      <c r="W2933" s="32"/>
      <c r="X2933" s="32"/>
      <c r="Y2933" s="32"/>
      <c r="Z2933" s="32"/>
      <c r="AA2933" s="32"/>
      <c r="AB2933" s="32"/>
      <c r="AC2933" s="32"/>
      <c r="AD2933" s="32"/>
      <c r="AE2933" s="32"/>
      <c r="AT2933" s="11" t="s">
        <v>115</v>
      </c>
      <c r="AU2933" s="11" t="s">
        <v>76</v>
      </c>
    </row>
    <row r="2934" s="2" customFormat="1">
      <c r="A2934" s="32"/>
      <c r="B2934" s="33"/>
      <c r="C2934" s="34"/>
      <c r="D2934" s="210" t="s">
        <v>117</v>
      </c>
      <c r="E2934" s="34"/>
      <c r="F2934" s="214" t="s">
        <v>5048</v>
      </c>
      <c r="G2934" s="34"/>
      <c r="H2934" s="34"/>
      <c r="I2934" s="134"/>
      <c r="J2934" s="34"/>
      <c r="K2934" s="34"/>
      <c r="L2934" s="38"/>
      <c r="M2934" s="212"/>
      <c r="N2934" s="213"/>
      <c r="O2934" s="85"/>
      <c r="P2934" s="85"/>
      <c r="Q2934" s="85"/>
      <c r="R2934" s="85"/>
      <c r="S2934" s="85"/>
      <c r="T2934" s="86"/>
      <c r="U2934" s="32"/>
      <c r="V2934" s="32"/>
      <c r="W2934" s="32"/>
      <c r="X2934" s="32"/>
      <c r="Y2934" s="32"/>
      <c r="Z2934" s="32"/>
      <c r="AA2934" s="32"/>
      <c r="AB2934" s="32"/>
      <c r="AC2934" s="32"/>
      <c r="AD2934" s="32"/>
      <c r="AE2934" s="32"/>
      <c r="AT2934" s="11" t="s">
        <v>117</v>
      </c>
      <c r="AU2934" s="11" t="s">
        <v>76</v>
      </c>
    </row>
    <row r="2935" s="2" customFormat="1" ht="16.5" customHeight="1">
      <c r="A2935" s="32"/>
      <c r="B2935" s="33"/>
      <c r="C2935" s="196" t="s">
        <v>5054</v>
      </c>
      <c r="D2935" s="196" t="s">
        <v>108</v>
      </c>
      <c r="E2935" s="197" t="s">
        <v>5055</v>
      </c>
      <c r="F2935" s="198" t="s">
        <v>5056</v>
      </c>
      <c r="G2935" s="199" t="s">
        <v>3043</v>
      </c>
      <c r="H2935" s="200">
        <v>25</v>
      </c>
      <c r="I2935" s="201"/>
      <c r="J2935" s="202">
        <f>ROUND(I2935*H2935,2)</f>
        <v>0</v>
      </c>
      <c r="K2935" s="203"/>
      <c r="L2935" s="38"/>
      <c r="M2935" s="204" t="s">
        <v>1</v>
      </c>
      <c r="N2935" s="205" t="s">
        <v>41</v>
      </c>
      <c r="O2935" s="85"/>
      <c r="P2935" s="206">
        <f>O2935*H2935</f>
        <v>0</v>
      </c>
      <c r="Q2935" s="206">
        <v>0</v>
      </c>
      <c r="R2935" s="206">
        <f>Q2935*H2935</f>
        <v>0</v>
      </c>
      <c r="S2935" s="206">
        <v>0</v>
      </c>
      <c r="T2935" s="207">
        <f>S2935*H2935</f>
        <v>0</v>
      </c>
      <c r="U2935" s="32"/>
      <c r="V2935" s="32"/>
      <c r="W2935" s="32"/>
      <c r="X2935" s="32"/>
      <c r="Y2935" s="32"/>
      <c r="Z2935" s="32"/>
      <c r="AA2935" s="32"/>
      <c r="AB2935" s="32"/>
      <c r="AC2935" s="32"/>
      <c r="AD2935" s="32"/>
      <c r="AE2935" s="32"/>
      <c r="AR2935" s="208" t="s">
        <v>112</v>
      </c>
      <c r="AT2935" s="208" t="s">
        <v>108</v>
      </c>
      <c r="AU2935" s="208" t="s">
        <v>76</v>
      </c>
      <c r="AY2935" s="11" t="s">
        <v>113</v>
      </c>
      <c r="BE2935" s="209">
        <f>IF(N2935="základní",J2935,0)</f>
        <v>0</v>
      </c>
      <c r="BF2935" s="209">
        <f>IF(N2935="snížená",J2935,0)</f>
        <v>0</v>
      </c>
      <c r="BG2935" s="209">
        <f>IF(N2935="zákl. přenesená",J2935,0)</f>
        <v>0</v>
      </c>
      <c r="BH2935" s="209">
        <f>IF(N2935="sníž. přenesená",J2935,0)</f>
        <v>0</v>
      </c>
      <c r="BI2935" s="209">
        <f>IF(N2935="nulová",J2935,0)</f>
        <v>0</v>
      </c>
      <c r="BJ2935" s="11" t="s">
        <v>84</v>
      </c>
      <c r="BK2935" s="209">
        <f>ROUND(I2935*H2935,2)</f>
        <v>0</v>
      </c>
      <c r="BL2935" s="11" t="s">
        <v>112</v>
      </c>
      <c r="BM2935" s="208" t="s">
        <v>5057</v>
      </c>
    </row>
    <row r="2936" s="2" customFormat="1">
      <c r="A2936" s="32"/>
      <c r="B2936" s="33"/>
      <c r="C2936" s="34"/>
      <c r="D2936" s="210" t="s">
        <v>115</v>
      </c>
      <c r="E2936" s="34"/>
      <c r="F2936" s="211" t="s">
        <v>5058</v>
      </c>
      <c r="G2936" s="34"/>
      <c r="H2936" s="34"/>
      <c r="I2936" s="134"/>
      <c r="J2936" s="34"/>
      <c r="K2936" s="34"/>
      <c r="L2936" s="38"/>
      <c r="M2936" s="212"/>
      <c r="N2936" s="213"/>
      <c r="O2936" s="85"/>
      <c r="P2936" s="85"/>
      <c r="Q2936" s="85"/>
      <c r="R2936" s="85"/>
      <c r="S2936" s="85"/>
      <c r="T2936" s="86"/>
      <c r="U2936" s="32"/>
      <c r="V2936" s="32"/>
      <c r="W2936" s="32"/>
      <c r="X2936" s="32"/>
      <c r="Y2936" s="32"/>
      <c r="Z2936" s="32"/>
      <c r="AA2936" s="32"/>
      <c r="AB2936" s="32"/>
      <c r="AC2936" s="32"/>
      <c r="AD2936" s="32"/>
      <c r="AE2936" s="32"/>
      <c r="AT2936" s="11" t="s">
        <v>115</v>
      </c>
      <c r="AU2936" s="11" t="s">
        <v>76</v>
      </c>
    </row>
    <row r="2937" s="2" customFormat="1">
      <c r="A2937" s="32"/>
      <c r="B2937" s="33"/>
      <c r="C2937" s="34"/>
      <c r="D2937" s="210" t="s">
        <v>117</v>
      </c>
      <c r="E2937" s="34"/>
      <c r="F2937" s="214" t="s">
        <v>5048</v>
      </c>
      <c r="G2937" s="34"/>
      <c r="H2937" s="34"/>
      <c r="I2937" s="134"/>
      <c r="J2937" s="34"/>
      <c r="K2937" s="34"/>
      <c r="L2937" s="38"/>
      <c r="M2937" s="212"/>
      <c r="N2937" s="213"/>
      <c r="O2937" s="85"/>
      <c r="P2937" s="85"/>
      <c r="Q2937" s="85"/>
      <c r="R2937" s="85"/>
      <c r="S2937" s="85"/>
      <c r="T2937" s="86"/>
      <c r="U2937" s="32"/>
      <c r="V2937" s="32"/>
      <c r="W2937" s="32"/>
      <c r="X2937" s="32"/>
      <c r="Y2937" s="32"/>
      <c r="Z2937" s="32"/>
      <c r="AA2937" s="32"/>
      <c r="AB2937" s="32"/>
      <c r="AC2937" s="32"/>
      <c r="AD2937" s="32"/>
      <c r="AE2937" s="32"/>
      <c r="AT2937" s="11" t="s">
        <v>117</v>
      </c>
      <c r="AU2937" s="11" t="s">
        <v>76</v>
      </c>
    </row>
    <row r="2938" s="2" customFormat="1" ht="16.5" customHeight="1">
      <c r="A2938" s="32"/>
      <c r="B2938" s="33"/>
      <c r="C2938" s="196" t="s">
        <v>5059</v>
      </c>
      <c r="D2938" s="196" t="s">
        <v>108</v>
      </c>
      <c r="E2938" s="197" t="s">
        <v>5060</v>
      </c>
      <c r="F2938" s="198" t="s">
        <v>5061</v>
      </c>
      <c r="G2938" s="199" t="s">
        <v>121</v>
      </c>
      <c r="H2938" s="200">
        <v>100</v>
      </c>
      <c r="I2938" s="201"/>
      <c r="J2938" s="202">
        <f>ROUND(I2938*H2938,2)</f>
        <v>0</v>
      </c>
      <c r="K2938" s="203"/>
      <c r="L2938" s="38"/>
      <c r="M2938" s="204" t="s">
        <v>1</v>
      </c>
      <c r="N2938" s="205" t="s">
        <v>41</v>
      </c>
      <c r="O2938" s="85"/>
      <c r="P2938" s="206">
        <f>O2938*H2938</f>
        <v>0</v>
      </c>
      <c r="Q2938" s="206">
        <v>0</v>
      </c>
      <c r="R2938" s="206">
        <f>Q2938*H2938</f>
        <v>0</v>
      </c>
      <c r="S2938" s="206">
        <v>0</v>
      </c>
      <c r="T2938" s="207">
        <f>S2938*H2938</f>
        <v>0</v>
      </c>
      <c r="U2938" s="32"/>
      <c r="V2938" s="32"/>
      <c r="W2938" s="32"/>
      <c r="X2938" s="32"/>
      <c r="Y2938" s="32"/>
      <c r="Z2938" s="32"/>
      <c r="AA2938" s="32"/>
      <c r="AB2938" s="32"/>
      <c r="AC2938" s="32"/>
      <c r="AD2938" s="32"/>
      <c r="AE2938" s="32"/>
      <c r="AR2938" s="208" t="s">
        <v>5062</v>
      </c>
      <c r="AT2938" s="208" t="s">
        <v>108</v>
      </c>
      <c r="AU2938" s="208" t="s">
        <v>76</v>
      </c>
      <c r="AY2938" s="11" t="s">
        <v>113</v>
      </c>
      <c r="BE2938" s="209">
        <f>IF(N2938="základní",J2938,0)</f>
        <v>0</v>
      </c>
      <c r="BF2938" s="209">
        <f>IF(N2938="snížená",J2938,0)</f>
        <v>0</v>
      </c>
      <c r="BG2938" s="209">
        <f>IF(N2938="zákl. přenesená",J2938,0)</f>
        <v>0</v>
      </c>
      <c r="BH2938" s="209">
        <f>IF(N2938="sníž. přenesená",J2938,0)</f>
        <v>0</v>
      </c>
      <c r="BI2938" s="209">
        <f>IF(N2938="nulová",J2938,0)</f>
        <v>0</v>
      </c>
      <c r="BJ2938" s="11" t="s">
        <v>84</v>
      </c>
      <c r="BK2938" s="209">
        <f>ROUND(I2938*H2938,2)</f>
        <v>0</v>
      </c>
      <c r="BL2938" s="11" t="s">
        <v>5062</v>
      </c>
      <c r="BM2938" s="208" t="s">
        <v>5063</v>
      </c>
    </row>
    <row r="2939" s="2" customFormat="1">
      <c r="A2939" s="32"/>
      <c r="B2939" s="33"/>
      <c r="C2939" s="34"/>
      <c r="D2939" s="210" t="s">
        <v>115</v>
      </c>
      <c r="E2939" s="34"/>
      <c r="F2939" s="211" t="s">
        <v>5064</v>
      </c>
      <c r="G2939" s="34"/>
      <c r="H2939" s="34"/>
      <c r="I2939" s="134"/>
      <c r="J2939" s="34"/>
      <c r="K2939" s="34"/>
      <c r="L2939" s="38"/>
      <c r="M2939" s="212"/>
      <c r="N2939" s="213"/>
      <c r="O2939" s="85"/>
      <c r="P2939" s="85"/>
      <c r="Q2939" s="85"/>
      <c r="R2939" s="85"/>
      <c r="S2939" s="85"/>
      <c r="T2939" s="86"/>
      <c r="U2939" s="32"/>
      <c r="V2939" s="32"/>
      <c r="W2939" s="32"/>
      <c r="X2939" s="32"/>
      <c r="Y2939" s="32"/>
      <c r="Z2939" s="32"/>
      <c r="AA2939" s="32"/>
      <c r="AB2939" s="32"/>
      <c r="AC2939" s="32"/>
      <c r="AD2939" s="32"/>
      <c r="AE2939" s="32"/>
      <c r="AT2939" s="11" t="s">
        <v>115</v>
      </c>
      <c r="AU2939" s="11" t="s">
        <v>76</v>
      </c>
    </row>
    <row r="2940" s="2" customFormat="1">
      <c r="A2940" s="32"/>
      <c r="B2940" s="33"/>
      <c r="C2940" s="34"/>
      <c r="D2940" s="210" t="s">
        <v>117</v>
      </c>
      <c r="E2940" s="34"/>
      <c r="F2940" s="214" t="s">
        <v>5065</v>
      </c>
      <c r="G2940" s="34"/>
      <c r="H2940" s="34"/>
      <c r="I2940" s="134"/>
      <c r="J2940" s="34"/>
      <c r="K2940" s="34"/>
      <c r="L2940" s="38"/>
      <c r="M2940" s="212"/>
      <c r="N2940" s="213"/>
      <c r="O2940" s="85"/>
      <c r="P2940" s="85"/>
      <c r="Q2940" s="85"/>
      <c r="R2940" s="85"/>
      <c r="S2940" s="85"/>
      <c r="T2940" s="86"/>
      <c r="U2940" s="32"/>
      <c r="V2940" s="32"/>
      <c r="W2940" s="32"/>
      <c r="X2940" s="32"/>
      <c r="Y2940" s="32"/>
      <c r="Z2940" s="32"/>
      <c r="AA2940" s="32"/>
      <c r="AB2940" s="32"/>
      <c r="AC2940" s="32"/>
      <c r="AD2940" s="32"/>
      <c r="AE2940" s="32"/>
      <c r="AT2940" s="11" t="s">
        <v>117</v>
      </c>
      <c r="AU2940" s="11" t="s">
        <v>76</v>
      </c>
    </row>
    <row r="2941" s="2" customFormat="1" ht="16.5" customHeight="1">
      <c r="A2941" s="32"/>
      <c r="B2941" s="33"/>
      <c r="C2941" s="196" t="s">
        <v>5066</v>
      </c>
      <c r="D2941" s="196" t="s">
        <v>108</v>
      </c>
      <c r="E2941" s="197" t="s">
        <v>5067</v>
      </c>
      <c r="F2941" s="198" t="s">
        <v>5068</v>
      </c>
      <c r="G2941" s="199" t="s">
        <v>121</v>
      </c>
      <c r="H2941" s="200">
        <v>60</v>
      </c>
      <c r="I2941" s="201"/>
      <c r="J2941" s="202">
        <f>ROUND(I2941*H2941,2)</f>
        <v>0</v>
      </c>
      <c r="K2941" s="203"/>
      <c r="L2941" s="38"/>
      <c r="M2941" s="204" t="s">
        <v>1</v>
      </c>
      <c r="N2941" s="205" t="s">
        <v>41</v>
      </c>
      <c r="O2941" s="85"/>
      <c r="P2941" s="206">
        <f>O2941*H2941</f>
        <v>0</v>
      </c>
      <c r="Q2941" s="206">
        <v>0</v>
      </c>
      <c r="R2941" s="206">
        <f>Q2941*H2941</f>
        <v>0</v>
      </c>
      <c r="S2941" s="206">
        <v>0</v>
      </c>
      <c r="T2941" s="207">
        <f>S2941*H2941</f>
        <v>0</v>
      </c>
      <c r="U2941" s="32"/>
      <c r="V2941" s="32"/>
      <c r="W2941" s="32"/>
      <c r="X2941" s="32"/>
      <c r="Y2941" s="32"/>
      <c r="Z2941" s="32"/>
      <c r="AA2941" s="32"/>
      <c r="AB2941" s="32"/>
      <c r="AC2941" s="32"/>
      <c r="AD2941" s="32"/>
      <c r="AE2941" s="32"/>
      <c r="AR2941" s="208" t="s">
        <v>5062</v>
      </c>
      <c r="AT2941" s="208" t="s">
        <v>108</v>
      </c>
      <c r="AU2941" s="208" t="s">
        <v>76</v>
      </c>
      <c r="AY2941" s="11" t="s">
        <v>113</v>
      </c>
      <c r="BE2941" s="209">
        <f>IF(N2941="základní",J2941,0)</f>
        <v>0</v>
      </c>
      <c r="BF2941" s="209">
        <f>IF(N2941="snížená",J2941,0)</f>
        <v>0</v>
      </c>
      <c r="BG2941" s="209">
        <f>IF(N2941="zákl. přenesená",J2941,0)</f>
        <v>0</v>
      </c>
      <c r="BH2941" s="209">
        <f>IF(N2941="sníž. přenesená",J2941,0)</f>
        <v>0</v>
      </c>
      <c r="BI2941" s="209">
        <f>IF(N2941="nulová",J2941,0)</f>
        <v>0</v>
      </c>
      <c r="BJ2941" s="11" t="s">
        <v>84</v>
      </c>
      <c r="BK2941" s="209">
        <f>ROUND(I2941*H2941,2)</f>
        <v>0</v>
      </c>
      <c r="BL2941" s="11" t="s">
        <v>5062</v>
      </c>
      <c r="BM2941" s="208" t="s">
        <v>5069</v>
      </c>
    </row>
    <row r="2942" s="2" customFormat="1">
      <c r="A2942" s="32"/>
      <c r="B2942" s="33"/>
      <c r="C2942" s="34"/>
      <c r="D2942" s="210" t="s">
        <v>115</v>
      </c>
      <c r="E2942" s="34"/>
      <c r="F2942" s="211" t="s">
        <v>5070</v>
      </c>
      <c r="G2942" s="34"/>
      <c r="H2942" s="34"/>
      <c r="I2942" s="134"/>
      <c r="J2942" s="34"/>
      <c r="K2942" s="34"/>
      <c r="L2942" s="38"/>
      <c r="M2942" s="212"/>
      <c r="N2942" s="213"/>
      <c r="O2942" s="85"/>
      <c r="P2942" s="85"/>
      <c r="Q2942" s="85"/>
      <c r="R2942" s="85"/>
      <c r="S2942" s="85"/>
      <c r="T2942" s="86"/>
      <c r="U2942" s="32"/>
      <c r="V2942" s="32"/>
      <c r="W2942" s="32"/>
      <c r="X2942" s="32"/>
      <c r="Y2942" s="32"/>
      <c r="Z2942" s="32"/>
      <c r="AA2942" s="32"/>
      <c r="AB2942" s="32"/>
      <c r="AC2942" s="32"/>
      <c r="AD2942" s="32"/>
      <c r="AE2942" s="32"/>
      <c r="AT2942" s="11" t="s">
        <v>115</v>
      </c>
      <c r="AU2942" s="11" t="s">
        <v>76</v>
      </c>
    </row>
    <row r="2943" s="2" customFormat="1">
      <c r="A2943" s="32"/>
      <c r="B2943" s="33"/>
      <c r="C2943" s="34"/>
      <c r="D2943" s="210" t="s">
        <v>117</v>
      </c>
      <c r="E2943" s="34"/>
      <c r="F2943" s="214" t="s">
        <v>5065</v>
      </c>
      <c r="G2943" s="34"/>
      <c r="H2943" s="34"/>
      <c r="I2943" s="134"/>
      <c r="J2943" s="34"/>
      <c r="K2943" s="34"/>
      <c r="L2943" s="38"/>
      <c r="M2943" s="212"/>
      <c r="N2943" s="213"/>
      <c r="O2943" s="85"/>
      <c r="P2943" s="85"/>
      <c r="Q2943" s="85"/>
      <c r="R2943" s="85"/>
      <c r="S2943" s="85"/>
      <c r="T2943" s="86"/>
      <c r="U2943" s="32"/>
      <c r="V2943" s="32"/>
      <c r="W2943" s="32"/>
      <c r="X2943" s="32"/>
      <c r="Y2943" s="32"/>
      <c r="Z2943" s="32"/>
      <c r="AA2943" s="32"/>
      <c r="AB2943" s="32"/>
      <c r="AC2943" s="32"/>
      <c r="AD2943" s="32"/>
      <c r="AE2943" s="32"/>
      <c r="AT2943" s="11" t="s">
        <v>117</v>
      </c>
      <c r="AU2943" s="11" t="s">
        <v>76</v>
      </c>
    </row>
    <row r="2944" s="2" customFormat="1" ht="16.5" customHeight="1">
      <c r="A2944" s="32"/>
      <c r="B2944" s="33"/>
      <c r="C2944" s="196" t="s">
        <v>5071</v>
      </c>
      <c r="D2944" s="196" t="s">
        <v>108</v>
      </c>
      <c r="E2944" s="197" t="s">
        <v>5072</v>
      </c>
      <c r="F2944" s="198" t="s">
        <v>5073</v>
      </c>
      <c r="G2944" s="199" t="s">
        <v>121</v>
      </c>
      <c r="H2944" s="200">
        <v>30</v>
      </c>
      <c r="I2944" s="201"/>
      <c r="J2944" s="202">
        <f>ROUND(I2944*H2944,2)</f>
        <v>0</v>
      </c>
      <c r="K2944" s="203"/>
      <c r="L2944" s="38"/>
      <c r="M2944" s="204" t="s">
        <v>1</v>
      </c>
      <c r="N2944" s="205" t="s">
        <v>41</v>
      </c>
      <c r="O2944" s="85"/>
      <c r="P2944" s="206">
        <f>O2944*H2944</f>
        <v>0</v>
      </c>
      <c r="Q2944" s="206">
        <v>0</v>
      </c>
      <c r="R2944" s="206">
        <f>Q2944*H2944</f>
        <v>0</v>
      </c>
      <c r="S2944" s="206">
        <v>0</v>
      </c>
      <c r="T2944" s="207">
        <f>S2944*H2944</f>
        <v>0</v>
      </c>
      <c r="U2944" s="32"/>
      <c r="V2944" s="32"/>
      <c r="W2944" s="32"/>
      <c r="X2944" s="32"/>
      <c r="Y2944" s="32"/>
      <c r="Z2944" s="32"/>
      <c r="AA2944" s="32"/>
      <c r="AB2944" s="32"/>
      <c r="AC2944" s="32"/>
      <c r="AD2944" s="32"/>
      <c r="AE2944" s="32"/>
      <c r="AR2944" s="208" t="s">
        <v>5062</v>
      </c>
      <c r="AT2944" s="208" t="s">
        <v>108</v>
      </c>
      <c r="AU2944" s="208" t="s">
        <v>76</v>
      </c>
      <c r="AY2944" s="11" t="s">
        <v>113</v>
      </c>
      <c r="BE2944" s="209">
        <f>IF(N2944="základní",J2944,0)</f>
        <v>0</v>
      </c>
      <c r="BF2944" s="209">
        <f>IF(N2944="snížená",J2944,0)</f>
        <v>0</v>
      </c>
      <c r="BG2944" s="209">
        <f>IF(N2944="zákl. přenesená",J2944,0)</f>
        <v>0</v>
      </c>
      <c r="BH2944" s="209">
        <f>IF(N2944="sníž. přenesená",J2944,0)</f>
        <v>0</v>
      </c>
      <c r="BI2944" s="209">
        <f>IF(N2944="nulová",J2944,0)</f>
        <v>0</v>
      </c>
      <c r="BJ2944" s="11" t="s">
        <v>84</v>
      </c>
      <c r="BK2944" s="209">
        <f>ROUND(I2944*H2944,2)</f>
        <v>0</v>
      </c>
      <c r="BL2944" s="11" t="s">
        <v>5062</v>
      </c>
      <c r="BM2944" s="208" t="s">
        <v>5074</v>
      </c>
    </row>
    <row r="2945" s="2" customFormat="1">
      <c r="A2945" s="32"/>
      <c r="B2945" s="33"/>
      <c r="C2945" s="34"/>
      <c r="D2945" s="210" t="s">
        <v>115</v>
      </c>
      <c r="E2945" s="34"/>
      <c r="F2945" s="211" t="s">
        <v>5075</v>
      </c>
      <c r="G2945" s="34"/>
      <c r="H2945" s="34"/>
      <c r="I2945" s="134"/>
      <c r="J2945" s="34"/>
      <c r="K2945" s="34"/>
      <c r="L2945" s="38"/>
      <c r="M2945" s="212"/>
      <c r="N2945" s="213"/>
      <c r="O2945" s="85"/>
      <c r="P2945" s="85"/>
      <c r="Q2945" s="85"/>
      <c r="R2945" s="85"/>
      <c r="S2945" s="85"/>
      <c r="T2945" s="86"/>
      <c r="U2945" s="32"/>
      <c r="V2945" s="32"/>
      <c r="W2945" s="32"/>
      <c r="X2945" s="32"/>
      <c r="Y2945" s="32"/>
      <c r="Z2945" s="32"/>
      <c r="AA2945" s="32"/>
      <c r="AB2945" s="32"/>
      <c r="AC2945" s="32"/>
      <c r="AD2945" s="32"/>
      <c r="AE2945" s="32"/>
      <c r="AT2945" s="11" t="s">
        <v>115</v>
      </c>
      <c r="AU2945" s="11" t="s">
        <v>76</v>
      </c>
    </row>
    <row r="2946" s="2" customFormat="1">
      <c r="A2946" s="32"/>
      <c r="B2946" s="33"/>
      <c r="C2946" s="34"/>
      <c r="D2946" s="210" t="s">
        <v>117</v>
      </c>
      <c r="E2946" s="34"/>
      <c r="F2946" s="214" t="s">
        <v>5065</v>
      </c>
      <c r="G2946" s="34"/>
      <c r="H2946" s="34"/>
      <c r="I2946" s="134"/>
      <c r="J2946" s="34"/>
      <c r="K2946" s="34"/>
      <c r="L2946" s="38"/>
      <c r="M2946" s="212"/>
      <c r="N2946" s="213"/>
      <c r="O2946" s="85"/>
      <c r="P2946" s="85"/>
      <c r="Q2946" s="85"/>
      <c r="R2946" s="85"/>
      <c r="S2946" s="85"/>
      <c r="T2946" s="86"/>
      <c r="U2946" s="32"/>
      <c r="V2946" s="32"/>
      <c r="W2946" s="32"/>
      <c r="X2946" s="32"/>
      <c r="Y2946" s="32"/>
      <c r="Z2946" s="32"/>
      <c r="AA2946" s="32"/>
      <c r="AB2946" s="32"/>
      <c r="AC2946" s="32"/>
      <c r="AD2946" s="32"/>
      <c r="AE2946" s="32"/>
      <c r="AT2946" s="11" t="s">
        <v>117</v>
      </c>
      <c r="AU2946" s="11" t="s">
        <v>76</v>
      </c>
    </row>
    <row r="2947" s="2" customFormat="1" ht="16.5" customHeight="1">
      <c r="A2947" s="32"/>
      <c r="B2947" s="33"/>
      <c r="C2947" s="196" t="s">
        <v>5076</v>
      </c>
      <c r="D2947" s="196" t="s">
        <v>108</v>
      </c>
      <c r="E2947" s="197" t="s">
        <v>5077</v>
      </c>
      <c r="F2947" s="198" t="s">
        <v>5078</v>
      </c>
      <c r="G2947" s="199" t="s">
        <v>121</v>
      </c>
      <c r="H2947" s="200">
        <v>30</v>
      </c>
      <c r="I2947" s="201"/>
      <c r="J2947" s="202">
        <f>ROUND(I2947*H2947,2)</f>
        <v>0</v>
      </c>
      <c r="K2947" s="203"/>
      <c r="L2947" s="38"/>
      <c r="M2947" s="204" t="s">
        <v>1</v>
      </c>
      <c r="N2947" s="205" t="s">
        <v>41</v>
      </c>
      <c r="O2947" s="85"/>
      <c r="P2947" s="206">
        <f>O2947*H2947</f>
        <v>0</v>
      </c>
      <c r="Q2947" s="206">
        <v>0</v>
      </c>
      <c r="R2947" s="206">
        <f>Q2947*H2947</f>
        <v>0</v>
      </c>
      <c r="S2947" s="206">
        <v>0</v>
      </c>
      <c r="T2947" s="207">
        <f>S2947*H2947</f>
        <v>0</v>
      </c>
      <c r="U2947" s="32"/>
      <c r="V2947" s="32"/>
      <c r="W2947" s="32"/>
      <c r="X2947" s="32"/>
      <c r="Y2947" s="32"/>
      <c r="Z2947" s="32"/>
      <c r="AA2947" s="32"/>
      <c r="AB2947" s="32"/>
      <c r="AC2947" s="32"/>
      <c r="AD2947" s="32"/>
      <c r="AE2947" s="32"/>
      <c r="AR2947" s="208" t="s">
        <v>5062</v>
      </c>
      <c r="AT2947" s="208" t="s">
        <v>108</v>
      </c>
      <c r="AU2947" s="208" t="s">
        <v>76</v>
      </c>
      <c r="AY2947" s="11" t="s">
        <v>113</v>
      </c>
      <c r="BE2947" s="209">
        <f>IF(N2947="základní",J2947,0)</f>
        <v>0</v>
      </c>
      <c r="BF2947" s="209">
        <f>IF(N2947="snížená",J2947,0)</f>
        <v>0</v>
      </c>
      <c r="BG2947" s="209">
        <f>IF(N2947="zákl. přenesená",J2947,0)</f>
        <v>0</v>
      </c>
      <c r="BH2947" s="209">
        <f>IF(N2947="sníž. přenesená",J2947,0)</f>
        <v>0</v>
      </c>
      <c r="BI2947" s="209">
        <f>IF(N2947="nulová",J2947,0)</f>
        <v>0</v>
      </c>
      <c r="BJ2947" s="11" t="s">
        <v>84</v>
      </c>
      <c r="BK2947" s="209">
        <f>ROUND(I2947*H2947,2)</f>
        <v>0</v>
      </c>
      <c r="BL2947" s="11" t="s">
        <v>5062</v>
      </c>
      <c r="BM2947" s="208" t="s">
        <v>5079</v>
      </c>
    </row>
    <row r="2948" s="2" customFormat="1">
      <c r="A2948" s="32"/>
      <c r="B2948" s="33"/>
      <c r="C2948" s="34"/>
      <c r="D2948" s="210" t="s">
        <v>115</v>
      </c>
      <c r="E2948" s="34"/>
      <c r="F2948" s="211" t="s">
        <v>5080</v>
      </c>
      <c r="G2948" s="34"/>
      <c r="H2948" s="34"/>
      <c r="I2948" s="134"/>
      <c r="J2948" s="34"/>
      <c r="K2948" s="34"/>
      <c r="L2948" s="38"/>
      <c r="M2948" s="212"/>
      <c r="N2948" s="213"/>
      <c r="O2948" s="85"/>
      <c r="P2948" s="85"/>
      <c r="Q2948" s="85"/>
      <c r="R2948" s="85"/>
      <c r="S2948" s="85"/>
      <c r="T2948" s="86"/>
      <c r="U2948" s="32"/>
      <c r="V2948" s="32"/>
      <c r="W2948" s="32"/>
      <c r="X2948" s="32"/>
      <c r="Y2948" s="32"/>
      <c r="Z2948" s="32"/>
      <c r="AA2948" s="32"/>
      <c r="AB2948" s="32"/>
      <c r="AC2948" s="32"/>
      <c r="AD2948" s="32"/>
      <c r="AE2948" s="32"/>
      <c r="AT2948" s="11" t="s">
        <v>115</v>
      </c>
      <c r="AU2948" s="11" t="s">
        <v>76</v>
      </c>
    </row>
    <row r="2949" s="2" customFormat="1">
      <c r="A2949" s="32"/>
      <c r="B2949" s="33"/>
      <c r="C2949" s="34"/>
      <c r="D2949" s="210" t="s">
        <v>117</v>
      </c>
      <c r="E2949" s="34"/>
      <c r="F2949" s="214" t="s">
        <v>5065</v>
      </c>
      <c r="G2949" s="34"/>
      <c r="H2949" s="34"/>
      <c r="I2949" s="134"/>
      <c r="J2949" s="34"/>
      <c r="K2949" s="34"/>
      <c r="L2949" s="38"/>
      <c r="M2949" s="212"/>
      <c r="N2949" s="213"/>
      <c r="O2949" s="85"/>
      <c r="P2949" s="85"/>
      <c r="Q2949" s="85"/>
      <c r="R2949" s="85"/>
      <c r="S2949" s="85"/>
      <c r="T2949" s="86"/>
      <c r="U2949" s="32"/>
      <c r="V2949" s="32"/>
      <c r="W2949" s="32"/>
      <c r="X2949" s="32"/>
      <c r="Y2949" s="32"/>
      <c r="Z2949" s="32"/>
      <c r="AA2949" s="32"/>
      <c r="AB2949" s="32"/>
      <c r="AC2949" s="32"/>
      <c r="AD2949" s="32"/>
      <c r="AE2949" s="32"/>
      <c r="AT2949" s="11" t="s">
        <v>117</v>
      </c>
      <c r="AU2949" s="11" t="s">
        <v>76</v>
      </c>
    </row>
    <row r="2950" s="2" customFormat="1" ht="16.5" customHeight="1">
      <c r="A2950" s="32"/>
      <c r="B2950" s="33"/>
      <c r="C2950" s="196" t="s">
        <v>5081</v>
      </c>
      <c r="D2950" s="196" t="s">
        <v>108</v>
      </c>
      <c r="E2950" s="197" t="s">
        <v>5082</v>
      </c>
      <c r="F2950" s="198" t="s">
        <v>5083</v>
      </c>
      <c r="G2950" s="199" t="s">
        <v>121</v>
      </c>
      <c r="H2950" s="200">
        <v>20</v>
      </c>
      <c r="I2950" s="201"/>
      <c r="J2950" s="202">
        <f>ROUND(I2950*H2950,2)</f>
        <v>0</v>
      </c>
      <c r="K2950" s="203"/>
      <c r="L2950" s="38"/>
      <c r="M2950" s="204" t="s">
        <v>1</v>
      </c>
      <c r="N2950" s="205" t="s">
        <v>41</v>
      </c>
      <c r="O2950" s="85"/>
      <c r="P2950" s="206">
        <f>O2950*H2950</f>
        <v>0</v>
      </c>
      <c r="Q2950" s="206">
        <v>0</v>
      </c>
      <c r="R2950" s="206">
        <f>Q2950*H2950</f>
        <v>0</v>
      </c>
      <c r="S2950" s="206">
        <v>0</v>
      </c>
      <c r="T2950" s="207">
        <f>S2950*H2950</f>
        <v>0</v>
      </c>
      <c r="U2950" s="32"/>
      <c r="V2950" s="32"/>
      <c r="W2950" s="32"/>
      <c r="X2950" s="32"/>
      <c r="Y2950" s="32"/>
      <c r="Z2950" s="32"/>
      <c r="AA2950" s="32"/>
      <c r="AB2950" s="32"/>
      <c r="AC2950" s="32"/>
      <c r="AD2950" s="32"/>
      <c r="AE2950" s="32"/>
      <c r="AR2950" s="208" t="s">
        <v>5062</v>
      </c>
      <c r="AT2950" s="208" t="s">
        <v>108</v>
      </c>
      <c r="AU2950" s="208" t="s">
        <v>76</v>
      </c>
      <c r="AY2950" s="11" t="s">
        <v>113</v>
      </c>
      <c r="BE2950" s="209">
        <f>IF(N2950="základní",J2950,0)</f>
        <v>0</v>
      </c>
      <c r="BF2950" s="209">
        <f>IF(N2950="snížená",J2950,0)</f>
        <v>0</v>
      </c>
      <c r="BG2950" s="209">
        <f>IF(N2950="zákl. přenesená",J2950,0)</f>
        <v>0</v>
      </c>
      <c r="BH2950" s="209">
        <f>IF(N2950="sníž. přenesená",J2950,0)</f>
        <v>0</v>
      </c>
      <c r="BI2950" s="209">
        <f>IF(N2950="nulová",J2950,0)</f>
        <v>0</v>
      </c>
      <c r="BJ2950" s="11" t="s">
        <v>84</v>
      </c>
      <c r="BK2950" s="209">
        <f>ROUND(I2950*H2950,2)</f>
        <v>0</v>
      </c>
      <c r="BL2950" s="11" t="s">
        <v>5062</v>
      </c>
      <c r="BM2950" s="208" t="s">
        <v>5084</v>
      </c>
    </row>
    <row r="2951" s="2" customFormat="1">
      <c r="A2951" s="32"/>
      <c r="B2951" s="33"/>
      <c r="C2951" s="34"/>
      <c r="D2951" s="210" t="s">
        <v>115</v>
      </c>
      <c r="E2951" s="34"/>
      <c r="F2951" s="211" t="s">
        <v>5085</v>
      </c>
      <c r="G2951" s="34"/>
      <c r="H2951" s="34"/>
      <c r="I2951" s="134"/>
      <c r="J2951" s="34"/>
      <c r="K2951" s="34"/>
      <c r="L2951" s="38"/>
      <c r="M2951" s="212"/>
      <c r="N2951" s="213"/>
      <c r="O2951" s="85"/>
      <c r="P2951" s="85"/>
      <c r="Q2951" s="85"/>
      <c r="R2951" s="85"/>
      <c r="S2951" s="85"/>
      <c r="T2951" s="86"/>
      <c r="U2951" s="32"/>
      <c r="V2951" s="32"/>
      <c r="W2951" s="32"/>
      <c r="X2951" s="32"/>
      <c r="Y2951" s="32"/>
      <c r="Z2951" s="32"/>
      <c r="AA2951" s="32"/>
      <c r="AB2951" s="32"/>
      <c r="AC2951" s="32"/>
      <c r="AD2951" s="32"/>
      <c r="AE2951" s="32"/>
      <c r="AT2951" s="11" t="s">
        <v>115</v>
      </c>
      <c r="AU2951" s="11" t="s">
        <v>76</v>
      </c>
    </row>
    <row r="2952" s="2" customFormat="1">
      <c r="A2952" s="32"/>
      <c r="B2952" s="33"/>
      <c r="C2952" s="34"/>
      <c r="D2952" s="210" t="s">
        <v>117</v>
      </c>
      <c r="E2952" s="34"/>
      <c r="F2952" s="214" t="s">
        <v>5065</v>
      </c>
      <c r="G2952" s="34"/>
      <c r="H2952" s="34"/>
      <c r="I2952" s="134"/>
      <c r="J2952" s="34"/>
      <c r="K2952" s="34"/>
      <c r="L2952" s="38"/>
      <c r="M2952" s="212"/>
      <c r="N2952" s="213"/>
      <c r="O2952" s="85"/>
      <c r="P2952" s="85"/>
      <c r="Q2952" s="85"/>
      <c r="R2952" s="85"/>
      <c r="S2952" s="85"/>
      <c r="T2952" s="86"/>
      <c r="U2952" s="32"/>
      <c r="V2952" s="32"/>
      <c r="W2952" s="32"/>
      <c r="X2952" s="32"/>
      <c r="Y2952" s="32"/>
      <c r="Z2952" s="32"/>
      <c r="AA2952" s="32"/>
      <c r="AB2952" s="32"/>
      <c r="AC2952" s="32"/>
      <c r="AD2952" s="32"/>
      <c r="AE2952" s="32"/>
      <c r="AT2952" s="11" t="s">
        <v>117</v>
      </c>
      <c r="AU2952" s="11" t="s">
        <v>76</v>
      </c>
    </row>
    <row r="2953" s="2" customFormat="1" ht="16.5" customHeight="1">
      <c r="A2953" s="32"/>
      <c r="B2953" s="33"/>
      <c r="C2953" s="196" t="s">
        <v>5086</v>
      </c>
      <c r="D2953" s="196" t="s">
        <v>108</v>
      </c>
      <c r="E2953" s="197" t="s">
        <v>5087</v>
      </c>
      <c r="F2953" s="198" t="s">
        <v>5088</v>
      </c>
      <c r="G2953" s="199" t="s">
        <v>121</v>
      </c>
      <c r="H2953" s="200">
        <v>5</v>
      </c>
      <c r="I2953" s="201"/>
      <c r="J2953" s="202">
        <f>ROUND(I2953*H2953,2)</f>
        <v>0</v>
      </c>
      <c r="K2953" s="203"/>
      <c r="L2953" s="38"/>
      <c r="M2953" s="204" t="s">
        <v>1</v>
      </c>
      <c r="N2953" s="205" t="s">
        <v>41</v>
      </c>
      <c r="O2953" s="85"/>
      <c r="P2953" s="206">
        <f>O2953*H2953</f>
        <v>0</v>
      </c>
      <c r="Q2953" s="206">
        <v>0</v>
      </c>
      <c r="R2953" s="206">
        <f>Q2953*H2953</f>
        <v>0</v>
      </c>
      <c r="S2953" s="206">
        <v>0</v>
      </c>
      <c r="T2953" s="207">
        <f>S2953*H2953</f>
        <v>0</v>
      </c>
      <c r="U2953" s="32"/>
      <c r="V2953" s="32"/>
      <c r="W2953" s="32"/>
      <c r="X2953" s="32"/>
      <c r="Y2953" s="32"/>
      <c r="Z2953" s="32"/>
      <c r="AA2953" s="32"/>
      <c r="AB2953" s="32"/>
      <c r="AC2953" s="32"/>
      <c r="AD2953" s="32"/>
      <c r="AE2953" s="32"/>
      <c r="AR2953" s="208" t="s">
        <v>5062</v>
      </c>
      <c r="AT2953" s="208" t="s">
        <v>108</v>
      </c>
      <c r="AU2953" s="208" t="s">
        <v>76</v>
      </c>
      <c r="AY2953" s="11" t="s">
        <v>113</v>
      </c>
      <c r="BE2953" s="209">
        <f>IF(N2953="základní",J2953,0)</f>
        <v>0</v>
      </c>
      <c r="BF2953" s="209">
        <f>IF(N2953="snížená",J2953,0)</f>
        <v>0</v>
      </c>
      <c r="BG2953" s="209">
        <f>IF(N2953="zákl. přenesená",J2953,0)</f>
        <v>0</v>
      </c>
      <c r="BH2953" s="209">
        <f>IF(N2953="sníž. přenesená",J2953,0)</f>
        <v>0</v>
      </c>
      <c r="BI2953" s="209">
        <f>IF(N2953="nulová",J2953,0)</f>
        <v>0</v>
      </c>
      <c r="BJ2953" s="11" t="s">
        <v>84</v>
      </c>
      <c r="BK2953" s="209">
        <f>ROUND(I2953*H2953,2)</f>
        <v>0</v>
      </c>
      <c r="BL2953" s="11" t="s">
        <v>5062</v>
      </c>
      <c r="BM2953" s="208" t="s">
        <v>5089</v>
      </c>
    </row>
    <row r="2954" s="2" customFormat="1">
      <c r="A2954" s="32"/>
      <c r="B2954" s="33"/>
      <c r="C2954" s="34"/>
      <c r="D2954" s="210" t="s">
        <v>115</v>
      </c>
      <c r="E2954" s="34"/>
      <c r="F2954" s="211" t="s">
        <v>5090</v>
      </c>
      <c r="G2954" s="34"/>
      <c r="H2954" s="34"/>
      <c r="I2954" s="134"/>
      <c r="J2954" s="34"/>
      <c r="K2954" s="34"/>
      <c r="L2954" s="38"/>
      <c r="M2954" s="212"/>
      <c r="N2954" s="213"/>
      <c r="O2954" s="85"/>
      <c r="P2954" s="85"/>
      <c r="Q2954" s="85"/>
      <c r="R2954" s="85"/>
      <c r="S2954" s="85"/>
      <c r="T2954" s="86"/>
      <c r="U2954" s="32"/>
      <c r="V2954" s="32"/>
      <c r="W2954" s="32"/>
      <c r="X2954" s="32"/>
      <c r="Y2954" s="32"/>
      <c r="Z2954" s="32"/>
      <c r="AA2954" s="32"/>
      <c r="AB2954" s="32"/>
      <c r="AC2954" s="32"/>
      <c r="AD2954" s="32"/>
      <c r="AE2954" s="32"/>
      <c r="AT2954" s="11" t="s">
        <v>115</v>
      </c>
      <c r="AU2954" s="11" t="s">
        <v>76</v>
      </c>
    </row>
    <row r="2955" s="2" customFormat="1">
      <c r="A2955" s="32"/>
      <c r="B2955" s="33"/>
      <c r="C2955" s="34"/>
      <c r="D2955" s="210" t="s">
        <v>117</v>
      </c>
      <c r="E2955" s="34"/>
      <c r="F2955" s="214" t="s">
        <v>5065</v>
      </c>
      <c r="G2955" s="34"/>
      <c r="H2955" s="34"/>
      <c r="I2955" s="134"/>
      <c r="J2955" s="34"/>
      <c r="K2955" s="34"/>
      <c r="L2955" s="38"/>
      <c r="M2955" s="212"/>
      <c r="N2955" s="213"/>
      <c r="O2955" s="85"/>
      <c r="P2955" s="85"/>
      <c r="Q2955" s="85"/>
      <c r="R2955" s="85"/>
      <c r="S2955" s="85"/>
      <c r="T2955" s="86"/>
      <c r="U2955" s="32"/>
      <c r="V2955" s="32"/>
      <c r="W2955" s="32"/>
      <c r="X2955" s="32"/>
      <c r="Y2955" s="32"/>
      <c r="Z2955" s="32"/>
      <c r="AA2955" s="32"/>
      <c r="AB2955" s="32"/>
      <c r="AC2955" s="32"/>
      <c r="AD2955" s="32"/>
      <c r="AE2955" s="32"/>
      <c r="AT2955" s="11" t="s">
        <v>117</v>
      </c>
      <c r="AU2955" s="11" t="s">
        <v>76</v>
      </c>
    </row>
    <row r="2956" s="2" customFormat="1" ht="16.5" customHeight="1">
      <c r="A2956" s="32"/>
      <c r="B2956" s="33"/>
      <c r="C2956" s="196" t="s">
        <v>5091</v>
      </c>
      <c r="D2956" s="196" t="s">
        <v>108</v>
      </c>
      <c r="E2956" s="197" t="s">
        <v>5092</v>
      </c>
      <c r="F2956" s="198" t="s">
        <v>5093</v>
      </c>
      <c r="G2956" s="199" t="s">
        <v>121</v>
      </c>
      <c r="H2956" s="200">
        <v>5</v>
      </c>
      <c r="I2956" s="201"/>
      <c r="J2956" s="202">
        <f>ROUND(I2956*H2956,2)</f>
        <v>0</v>
      </c>
      <c r="K2956" s="203"/>
      <c r="L2956" s="38"/>
      <c r="M2956" s="204" t="s">
        <v>1</v>
      </c>
      <c r="N2956" s="205" t="s">
        <v>41</v>
      </c>
      <c r="O2956" s="85"/>
      <c r="P2956" s="206">
        <f>O2956*H2956</f>
        <v>0</v>
      </c>
      <c r="Q2956" s="206">
        <v>0</v>
      </c>
      <c r="R2956" s="206">
        <f>Q2956*H2956</f>
        <v>0</v>
      </c>
      <c r="S2956" s="206">
        <v>0</v>
      </c>
      <c r="T2956" s="207">
        <f>S2956*H2956</f>
        <v>0</v>
      </c>
      <c r="U2956" s="32"/>
      <c r="V2956" s="32"/>
      <c r="W2956" s="32"/>
      <c r="X2956" s="32"/>
      <c r="Y2956" s="32"/>
      <c r="Z2956" s="32"/>
      <c r="AA2956" s="32"/>
      <c r="AB2956" s="32"/>
      <c r="AC2956" s="32"/>
      <c r="AD2956" s="32"/>
      <c r="AE2956" s="32"/>
      <c r="AR2956" s="208" t="s">
        <v>5062</v>
      </c>
      <c r="AT2956" s="208" t="s">
        <v>108</v>
      </c>
      <c r="AU2956" s="208" t="s">
        <v>76</v>
      </c>
      <c r="AY2956" s="11" t="s">
        <v>113</v>
      </c>
      <c r="BE2956" s="209">
        <f>IF(N2956="základní",J2956,0)</f>
        <v>0</v>
      </c>
      <c r="BF2956" s="209">
        <f>IF(N2956="snížená",J2956,0)</f>
        <v>0</v>
      </c>
      <c r="BG2956" s="209">
        <f>IF(N2956="zákl. přenesená",J2956,0)</f>
        <v>0</v>
      </c>
      <c r="BH2956" s="209">
        <f>IF(N2956="sníž. přenesená",J2956,0)</f>
        <v>0</v>
      </c>
      <c r="BI2956" s="209">
        <f>IF(N2956="nulová",J2956,0)</f>
        <v>0</v>
      </c>
      <c r="BJ2956" s="11" t="s">
        <v>84</v>
      </c>
      <c r="BK2956" s="209">
        <f>ROUND(I2956*H2956,2)</f>
        <v>0</v>
      </c>
      <c r="BL2956" s="11" t="s">
        <v>5062</v>
      </c>
      <c r="BM2956" s="208" t="s">
        <v>5094</v>
      </c>
    </row>
    <row r="2957" s="2" customFormat="1">
      <c r="A2957" s="32"/>
      <c r="B2957" s="33"/>
      <c r="C2957" s="34"/>
      <c r="D2957" s="210" t="s">
        <v>115</v>
      </c>
      <c r="E2957" s="34"/>
      <c r="F2957" s="211" t="s">
        <v>5095</v>
      </c>
      <c r="G2957" s="34"/>
      <c r="H2957" s="34"/>
      <c r="I2957" s="134"/>
      <c r="J2957" s="34"/>
      <c r="K2957" s="34"/>
      <c r="L2957" s="38"/>
      <c r="M2957" s="212"/>
      <c r="N2957" s="213"/>
      <c r="O2957" s="85"/>
      <c r="P2957" s="85"/>
      <c r="Q2957" s="85"/>
      <c r="R2957" s="85"/>
      <c r="S2957" s="85"/>
      <c r="T2957" s="86"/>
      <c r="U2957" s="32"/>
      <c r="V2957" s="32"/>
      <c r="W2957" s="32"/>
      <c r="X2957" s="32"/>
      <c r="Y2957" s="32"/>
      <c r="Z2957" s="32"/>
      <c r="AA2957" s="32"/>
      <c r="AB2957" s="32"/>
      <c r="AC2957" s="32"/>
      <c r="AD2957" s="32"/>
      <c r="AE2957" s="32"/>
      <c r="AT2957" s="11" t="s">
        <v>115</v>
      </c>
      <c r="AU2957" s="11" t="s">
        <v>76</v>
      </c>
    </row>
    <row r="2958" s="2" customFormat="1">
      <c r="A2958" s="32"/>
      <c r="B2958" s="33"/>
      <c r="C2958" s="34"/>
      <c r="D2958" s="210" t="s">
        <v>117</v>
      </c>
      <c r="E2958" s="34"/>
      <c r="F2958" s="214" t="s">
        <v>5065</v>
      </c>
      <c r="G2958" s="34"/>
      <c r="H2958" s="34"/>
      <c r="I2958" s="134"/>
      <c r="J2958" s="34"/>
      <c r="K2958" s="34"/>
      <c r="L2958" s="38"/>
      <c r="M2958" s="212"/>
      <c r="N2958" s="213"/>
      <c r="O2958" s="85"/>
      <c r="P2958" s="85"/>
      <c r="Q2958" s="85"/>
      <c r="R2958" s="85"/>
      <c r="S2958" s="85"/>
      <c r="T2958" s="86"/>
      <c r="U2958" s="32"/>
      <c r="V2958" s="32"/>
      <c r="W2958" s="32"/>
      <c r="X2958" s="32"/>
      <c r="Y2958" s="32"/>
      <c r="Z2958" s="32"/>
      <c r="AA2958" s="32"/>
      <c r="AB2958" s="32"/>
      <c r="AC2958" s="32"/>
      <c r="AD2958" s="32"/>
      <c r="AE2958" s="32"/>
      <c r="AT2958" s="11" t="s">
        <v>117</v>
      </c>
      <c r="AU2958" s="11" t="s">
        <v>76</v>
      </c>
    </row>
    <row r="2959" s="2" customFormat="1" ht="16.5" customHeight="1">
      <c r="A2959" s="32"/>
      <c r="B2959" s="33"/>
      <c r="C2959" s="196" t="s">
        <v>5096</v>
      </c>
      <c r="D2959" s="196" t="s">
        <v>108</v>
      </c>
      <c r="E2959" s="197" t="s">
        <v>5097</v>
      </c>
      <c r="F2959" s="198" t="s">
        <v>5098</v>
      </c>
      <c r="G2959" s="199" t="s">
        <v>3043</v>
      </c>
      <c r="H2959" s="200">
        <v>450</v>
      </c>
      <c r="I2959" s="201"/>
      <c r="J2959" s="202">
        <f>ROUND(I2959*H2959,2)</f>
        <v>0</v>
      </c>
      <c r="K2959" s="203"/>
      <c r="L2959" s="38"/>
      <c r="M2959" s="204" t="s">
        <v>1</v>
      </c>
      <c r="N2959" s="205" t="s">
        <v>41</v>
      </c>
      <c r="O2959" s="85"/>
      <c r="P2959" s="206">
        <f>O2959*H2959</f>
        <v>0</v>
      </c>
      <c r="Q2959" s="206">
        <v>0</v>
      </c>
      <c r="R2959" s="206">
        <f>Q2959*H2959</f>
        <v>0</v>
      </c>
      <c r="S2959" s="206">
        <v>0</v>
      </c>
      <c r="T2959" s="207">
        <f>S2959*H2959</f>
        <v>0</v>
      </c>
      <c r="U2959" s="32"/>
      <c r="V2959" s="32"/>
      <c r="W2959" s="32"/>
      <c r="X2959" s="32"/>
      <c r="Y2959" s="32"/>
      <c r="Z2959" s="32"/>
      <c r="AA2959" s="32"/>
      <c r="AB2959" s="32"/>
      <c r="AC2959" s="32"/>
      <c r="AD2959" s="32"/>
      <c r="AE2959" s="32"/>
      <c r="AR2959" s="208" t="s">
        <v>5062</v>
      </c>
      <c r="AT2959" s="208" t="s">
        <v>108</v>
      </c>
      <c r="AU2959" s="208" t="s">
        <v>76</v>
      </c>
      <c r="AY2959" s="11" t="s">
        <v>113</v>
      </c>
      <c r="BE2959" s="209">
        <f>IF(N2959="základní",J2959,0)</f>
        <v>0</v>
      </c>
      <c r="BF2959" s="209">
        <f>IF(N2959="snížená",J2959,0)</f>
        <v>0</v>
      </c>
      <c r="BG2959" s="209">
        <f>IF(N2959="zákl. přenesená",J2959,0)</f>
        <v>0</v>
      </c>
      <c r="BH2959" s="209">
        <f>IF(N2959="sníž. přenesená",J2959,0)</f>
        <v>0</v>
      </c>
      <c r="BI2959" s="209">
        <f>IF(N2959="nulová",J2959,0)</f>
        <v>0</v>
      </c>
      <c r="BJ2959" s="11" t="s">
        <v>84</v>
      </c>
      <c r="BK2959" s="209">
        <f>ROUND(I2959*H2959,2)</f>
        <v>0</v>
      </c>
      <c r="BL2959" s="11" t="s">
        <v>5062</v>
      </c>
      <c r="BM2959" s="208" t="s">
        <v>5099</v>
      </c>
    </row>
    <row r="2960" s="2" customFormat="1">
      <c r="A2960" s="32"/>
      <c r="B2960" s="33"/>
      <c r="C2960" s="34"/>
      <c r="D2960" s="210" t="s">
        <v>115</v>
      </c>
      <c r="E2960" s="34"/>
      <c r="F2960" s="211" t="s">
        <v>5100</v>
      </c>
      <c r="G2960" s="34"/>
      <c r="H2960" s="34"/>
      <c r="I2960" s="134"/>
      <c r="J2960" s="34"/>
      <c r="K2960" s="34"/>
      <c r="L2960" s="38"/>
      <c r="M2960" s="212"/>
      <c r="N2960" s="213"/>
      <c r="O2960" s="85"/>
      <c r="P2960" s="85"/>
      <c r="Q2960" s="85"/>
      <c r="R2960" s="85"/>
      <c r="S2960" s="85"/>
      <c r="T2960" s="86"/>
      <c r="U2960" s="32"/>
      <c r="V2960" s="32"/>
      <c r="W2960" s="32"/>
      <c r="X2960" s="32"/>
      <c r="Y2960" s="32"/>
      <c r="Z2960" s="32"/>
      <c r="AA2960" s="32"/>
      <c r="AB2960" s="32"/>
      <c r="AC2960" s="32"/>
      <c r="AD2960" s="32"/>
      <c r="AE2960" s="32"/>
      <c r="AT2960" s="11" t="s">
        <v>115</v>
      </c>
      <c r="AU2960" s="11" t="s">
        <v>76</v>
      </c>
    </row>
    <row r="2961" s="2" customFormat="1">
      <c r="A2961" s="32"/>
      <c r="B2961" s="33"/>
      <c r="C2961" s="34"/>
      <c r="D2961" s="210" t="s">
        <v>117</v>
      </c>
      <c r="E2961" s="34"/>
      <c r="F2961" s="214" t="s">
        <v>5065</v>
      </c>
      <c r="G2961" s="34"/>
      <c r="H2961" s="34"/>
      <c r="I2961" s="134"/>
      <c r="J2961" s="34"/>
      <c r="K2961" s="34"/>
      <c r="L2961" s="38"/>
      <c r="M2961" s="212"/>
      <c r="N2961" s="213"/>
      <c r="O2961" s="85"/>
      <c r="P2961" s="85"/>
      <c r="Q2961" s="85"/>
      <c r="R2961" s="85"/>
      <c r="S2961" s="85"/>
      <c r="T2961" s="86"/>
      <c r="U2961" s="32"/>
      <c r="V2961" s="32"/>
      <c r="W2961" s="32"/>
      <c r="X2961" s="32"/>
      <c r="Y2961" s="32"/>
      <c r="Z2961" s="32"/>
      <c r="AA2961" s="32"/>
      <c r="AB2961" s="32"/>
      <c r="AC2961" s="32"/>
      <c r="AD2961" s="32"/>
      <c r="AE2961" s="32"/>
      <c r="AT2961" s="11" t="s">
        <v>117</v>
      </c>
      <c r="AU2961" s="11" t="s">
        <v>76</v>
      </c>
    </row>
    <row r="2962" s="2" customFormat="1" ht="16.5" customHeight="1">
      <c r="A2962" s="32"/>
      <c r="B2962" s="33"/>
      <c r="C2962" s="196" t="s">
        <v>5101</v>
      </c>
      <c r="D2962" s="196" t="s">
        <v>108</v>
      </c>
      <c r="E2962" s="197" t="s">
        <v>5102</v>
      </c>
      <c r="F2962" s="198" t="s">
        <v>5103</v>
      </c>
      <c r="G2962" s="199" t="s">
        <v>3043</v>
      </c>
      <c r="H2962" s="200">
        <v>1700</v>
      </c>
      <c r="I2962" s="201"/>
      <c r="J2962" s="202">
        <f>ROUND(I2962*H2962,2)</f>
        <v>0</v>
      </c>
      <c r="K2962" s="203"/>
      <c r="L2962" s="38"/>
      <c r="M2962" s="204" t="s">
        <v>1</v>
      </c>
      <c r="N2962" s="205" t="s">
        <v>41</v>
      </c>
      <c r="O2962" s="85"/>
      <c r="P2962" s="206">
        <f>O2962*H2962</f>
        <v>0</v>
      </c>
      <c r="Q2962" s="206">
        <v>0</v>
      </c>
      <c r="R2962" s="206">
        <f>Q2962*H2962</f>
        <v>0</v>
      </c>
      <c r="S2962" s="206">
        <v>0</v>
      </c>
      <c r="T2962" s="207">
        <f>S2962*H2962</f>
        <v>0</v>
      </c>
      <c r="U2962" s="32"/>
      <c r="V2962" s="32"/>
      <c r="W2962" s="32"/>
      <c r="X2962" s="32"/>
      <c r="Y2962" s="32"/>
      <c r="Z2962" s="32"/>
      <c r="AA2962" s="32"/>
      <c r="AB2962" s="32"/>
      <c r="AC2962" s="32"/>
      <c r="AD2962" s="32"/>
      <c r="AE2962" s="32"/>
      <c r="AR2962" s="208" t="s">
        <v>5062</v>
      </c>
      <c r="AT2962" s="208" t="s">
        <v>108</v>
      </c>
      <c r="AU2962" s="208" t="s">
        <v>76</v>
      </c>
      <c r="AY2962" s="11" t="s">
        <v>113</v>
      </c>
      <c r="BE2962" s="209">
        <f>IF(N2962="základní",J2962,0)</f>
        <v>0</v>
      </c>
      <c r="BF2962" s="209">
        <f>IF(N2962="snížená",J2962,0)</f>
        <v>0</v>
      </c>
      <c r="BG2962" s="209">
        <f>IF(N2962="zákl. přenesená",J2962,0)</f>
        <v>0</v>
      </c>
      <c r="BH2962" s="209">
        <f>IF(N2962="sníž. přenesená",J2962,0)</f>
        <v>0</v>
      </c>
      <c r="BI2962" s="209">
        <f>IF(N2962="nulová",J2962,0)</f>
        <v>0</v>
      </c>
      <c r="BJ2962" s="11" t="s">
        <v>84</v>
      </c>
      <c r="BK2962" s="209">
        <f>ROUND(I2962*H2962,2)</f>
        <v>0</v>
      </c>
      <c r="BL2962" s="11" t="s">
        <v>5062</v>
      </c>
      <c r="BM2962" s="208" t="s">
        <v>5104</v>
      </c>
    </row>
    <row r="2963" s="2" customFormat="1">
      <c r="A2963" s="32"/>
      <c r="B2963" s="33"/>
      <c r="C2963" s="34"/>
      <c r="D2963" s="210" t="s">
        <v>115</v>
      </c>
      <c r="E2963" s="34"/>
      <c r="F2963" s="211" t="s">
        <v>5105</v>
      </c>
      <c r="G2963" s="34"/>
      <c r="H2963" s="34"/>
      <c r="I2963" s="134"/>
      <c r="J2963" s="34"/>
      <c r="K2963" s="34"/>
      <c r="L2963" s="38"/>
      <c r="M2963" s="212"/>
      <c r="N2963" s="213"/>
      <c r="O2963" s="85"/>
      <c r="P2963" s="85"/>
      <c r="Q2963" s="85"/>
      <c r="R2963" s="85"/>
      <c r="S2963" s="85"/>
      <c r="T2963" s="86"/>
      <c r="U2963" s="32"/>
      <c r="V2963" s="32"/>
      <c r="W2963" s="32"/>
      <c r="X2963" s="32"/>
      <c r="Y2963" s="32"/>
      <c r="Z2963" s="32"/>
      <c r="AA2963" s="32"/>
      <c r="AB2963" s="32"/>
      <c r="AC2963" s="32"/>
      <c r="AD2963" s="32"/>
      <c r="AE2963" s="32"/>
      <c r="AT2963" s="11" t="s">
        <v>115</v>
      </c>
      <c r="AU2963" s="11" t="s">
        <v>76</v>
      </c>
    </row>
    <row r="2964" s="2" customFormat="1">
      <c r="A2964" s="32"/>
      <c r="B2964" s="33"/>
      <c r="C2964" s="34"/>
      <c r="D2964" s="210" t="s">
        <v>117</v>
      </c>
      <c r="E2964" s="34"/>
      <c r="F2964" s="214" t="s">
        <v>5065</v>
      </c>
      <c r="G2964" s="34"/>
      <c r="H2964" s="34"/>
      <c r="I2964" s="134"/>
      <c r="J2964" s="34"/>
      <c r="K2964" s="34"/>
      <c r="L2964" s="38"/>
      <c r="M2964" s="212"/>
      <c r="N2964" s="213"/>
      <c r="O2964" s="85"/>
      <c r="P2964" s="85"/>
      <c r="Q2964" s="85"/>
      <c r="R2964" s="85"/>
      <c r="S2964" s="85"/>
      <c r="T2964" s="86"/>
      <c r="U2964" s="32"/>
      <c r="V2964" s="32"/>
      <c r="W2964" s="32"/>
      <c r="X2964" s="32"/>
      <c r="Y2964" s="32"/>
      <c r="Z2964" s="32"/>
      <c r="AA2964" s="32"/>
      <c r="AB2964" s="32"/>
      <c r="AC2964" s="32"/>
      <c r="AD2964" s="32"/>
      <c r="AE2964" s="32"/>
      <c r="AT2964" s="11" t="s">
        <v>117</v>
      </c>
      <c r="AU2964" s="11" t="s">
        <v>76</v>
      </c>
    </row>
    <row r="2965" s="2" customFormat="1" ht="16.5" customHeight="1">
      <c r="A2965" s="32"/>
      <c r="B2965" s="33"/>
      <c r="C2965" s="196" t="s">
        <v>5106</v>
      </c>
      <c r="D2965" s="196" t="s">
        <v>108</v>
      </c>
      <c r="E2965" s="197" t="s">
        <v>5107</v>
      </c>
      <c r="F2965" s="198" t="s">
        <v>5108</v>
      </c>
      <c r="G2965" s="199" t="s">
        <v>3043</v>
      </c>
      <c r="H2965" s="200">
        <v>800</v>
      </c>
      <c r="I2965" s="201"/>
      <c r="J2965" s="202">
        <f>ROUND(I2965*H2965,2)</f>
        <v>0</v>
      </c>
      <c r="K2965" s="203"/>
      <c r="L2965" s="38"/>
      <c r="M2965" s="204" t="s">
        <v>1</v>
      </c>
      <c r="N2965" s="205" t="s">
        <v>41</v>
      </c>
      <c r="O2965" s="85"/>
      <c r="P2965" s="206">
        <f>O2965*H2965</f>
        <v>0</v>
      </c>
      <c r="Q2965" s="206">
        <v>0</v>
      </c>
      <c r="R2965" s="206">
        <f>Q2965*H2965</f>
        <v>0</v>
      </c>
      <c r="S2965" s="206">
        <v>0</v>
      </c>
      <c r="T2965" s="207">
        <f>S2965*H2965</f>
        <v>0</v>
      </c>
      <c r="U2965" s="32"/>
      <c r="V2965" s="32"/>
      <c r="W2965" s="32"/>
      <c r="X2965" s="32"/>
      <c r="Y2965" s="32"/>
      <c r="Z2965" s="32"/>
      <c r="AA2965" s="32"/>
      <c r="AB2965" s="32"/>
      <c r="AC2965" s="32"/>
      <c r="AD2965" s="32"/>
      <c r="AE2965" s="32"/>
      <c r="AR2965" s="208" t="s">
        <v>5062</v>
      </c>
      <c r="AT2965" s="208" t="s">
        <v>108</v>
      </c>
      <c r="AU2965" s="208" t="s">
        <v>76</v>
      </c>
      <c r="AY2965" s="11" t="s">
        <v>113</v>
      </c>
      <c r="BE2965" s="209">
        <f>IF(N2965="základní",J2965,0)</f>
        <v>0</v>
      </c>
      <c r="BF2965" s="209">
        <f>IF(N2965="snížená",J2965,0)</f>
        <v>0</v>
      </c>
      <c r="BG2965" s="209">
        <f>IF(N2965="zákl. přenesená",J2965,0)</f>
        <v>0</v>
      </c>
      <c r="BH2965" s="209">
        <f>IF(N2965="sníž. přenesená",J2965,0)</f>
        <v>0</v>
      </c>
      <c r="BI2965" s="209">
        <f>IF(N2965="nulová",J2965,0)</f>
        <v>0</v>
      </c>
      <c r="BJ2965" s="11" t="s">
        <v>84</v>
      </c>
      <c r="BK2965" s="209">
        <f>ROUND(I2965*H2965,2)</f>
        <v>0</v>
      </c>
      <c r="BL2965" s="11" t="s">
        <v>5062</v>
      </c>
      <c r="BM2965" s="208" t="s">
        <v>5109</v>
      </c>
    </row>
    <row r="2966" s="2" customFormat="1">
      <c r="A2966" s="32"/>
      <c r="B2966" s="33"/>
      <c r="C2966" s="34"/>
      <c r="D2966" s="210" t="s">
        <v>115</v>
      </c>
      <c r="E2966" s="34"/>
      <c r="F2966" s="211" t="s">
        <v>5110</v>
      </c>
      <c r="G2966" s="34"/>
      <c r="H2966" s="34"/>
      <c r="I2966" s="134"/>
      <c r="J2966" s="34"/>
      <c r="K2966" s="34"/>
      <c r="L2966" s="38"/>
      <c r="M2966" s="212"/>
      <c r="N2966" s="213"/>
      <c r="O2966" s="85"/>
      <c r="P2966" s="85"/>
      <c r="Q2966" s="85"/>
      <c r="R2966" s="85"/>
      <c r="S2966" s="85"/>
      <c r="T2966" s="86"/>
      <c r="U2966" s="32"/>
      <c r="V2966" s="32"/>
      <c r="W2966" s="32"/>
      <c r="X2966" s="32"/>
      <c r="Y2966" s="32"/>
      <c r="Z2966" s="32"/>
      <c r="AA2966" s="32"/>
      <c r="AB2966" s="32"/>
      <c r="AC2966" s="32"/>
      <c r="AD2966" s="32"/>
      <c r="AE2966" s="32"/>
      <c r="AT2966" s="11" t="s">
        <v>115</v>
      </c>
      <c r="AU2966" s="11" t="s">
        <v>76</v>
      </c>
    </row>
    <row r="2967" s="2" customFormat="1">
      <c r="A2967" s="32"/>
      <c r="B2967" s="33"/>
      <c r="C2967" s="34"/>
      <c r="D2967" s="210" t="s">
        <v>117</v>
      </c>
      <c r="E2967" s="34"/>
      <c r="F2967" s="214" t="s">
        <v>5065</v>
      </c>
      <c r="G2967" s="34"/>
      <c r="H2967" s="34"/>
      <c r="I2967" s="134"/>
      <c r="J2967" s="34"/>
      <c r="K2967" s="34"/>
      <c r="L2967" s="38"/>
      <c r="M2967" s="212"/>
      <c r="N2967" s="213"/>
      <c r="O2967" s="85"/>
      <c r="P2967" s="85"/>
      <c r="Q2967" s="85"/>
      <c r="R2967" s="85"/>
      <c r="S2967" s="85"/>
      <c r="T2967" s="86"/>
      <c r="U2967" s="32"/>
      <c r="V2967" s="32"/>
      <c r="W2967" s="32"/>
      <c r="X2967" s="32"/>
      <c r="Y2967" s="32"/>
      <c r="Z2967" s="32"/>
      <c r="AA2967" s="32"/>
      <c r="AB2967" s="32"/>
      <c r="AC2967" s="32"/>
      <c r="AD2967" s="32"/>
      <c r="AE2967" s="32"/>
      <c r="AT2967" s="11" t="s">
        <v>117</v>
      </c>
      <c r="AU2967" s="11" t="s">
        <v>76</v>
      </c>
    </row>
    <row r="2968" s="2" customFormat="1" ht="16.5" customHeight="1">
      <c r="A2968" s="32"/>
      <c r="B2968" s="33"/>
      <c r="C2968" s="196" t="s">
        <v>5111</v>
      </c>
      <c r="D2968" s="196" t="s">
        <v>108</v>
      </c>
      <c r="E2968" s="197" t="s">
        <v>5112</v>
      </c>
      <c r="F2968" s="198" t="s">
        <v>5113</v>
      </c>
      <c r="G2968" s="199" t="s">
        <v>3043</v>
      </c>
      <c r="H2968" s="200">
        <v>100</v>
      </c>
      <c r="I2968" s="201"/>
      <c r="J2968" s="202">
        <f>ROUND(I2968*H2968,2)</f>
        <v>0</v>
      </c>
      <c r="K2968" s="203"/>
      <c r="L2968" s="38"/>
      <c r="M2968" s="204" t="s">
        <v>1</v>
      </c>
      <c r="N2968" s="205" t="s">
        <v>41</v>
      </c>
      <c r="O2968" s="85"/>
      <c r="P2968" s="206">
        <f>O2968*H2968</f>
        <v>0</v>
      </c>
      <c r="Q2968" s="206">
        <v>0</v>
      </c>
      <c r="R2968" s="206">
        <f>Q2968*H2968</f>
        <v>0</v>
      </c>
      <c r="S2968" s="206">
        <v>0</v>
      </c>
      <c r="T2968" s="207">
        <f>S2968*H2968</f>
        <v>0</v>
      </c>
      <c r="U2968" s="32"/>
      <c r="V2968" s="32"/>
      <c r="W2968" s="32"/>
      <c r="X2968" s="32"/>
      <c r="Y2968" s="32"/>
      <c r="Z2968" s="32"/>
      <c r="AA2968" s="32"/>
      <c r="AB2968" s="32"/>
      <c r="AC2968" s="32"/>
      <c r="AD2968" s="32"/>
      <c r="AE2968" s="32"/>
      <c r="AR2968" s="208" t="s">
        <v>5062</v>
      </c>
      <c r="AT2968" s="208" t="s">
        <v>108</v>
      </c>
      <c r="AU2968" s="208" t="s">
        <v>76</v>
      </c>
      <c r="AY2968" s="11" t="s">
        <v>113</v>
      </c>
      <c r="BE2968" s="209">
        <f>IF(N2968="základní",J2968,0)</f>
        <v>0</v>
      </c>
      <c r="BF2968" s="209">
        <f>IF(N2968="snížená",J2968,0)</f>
        <v>0</v>
      </c>
      <c r="BG2968" s="209">
        <f>IF(N2968="zákl. přenesená",J2968,0)</f>
        <v>0</v>
      </c>
      <c r="BH2968" s="209">
        <f>IF(N2968="sníž. přenesená",J2968,0)</f>
        <v>0</v>
      </c>
      <c r="BI2968" s="209">
        <f>IF(N2968="nulová",J2968,0)</f>
        <v>0</v>
      </c>
      <c r="BJ2968" s="11" t="s">
        <v>84</v>
      </c>
      <c r="BK2968" s="209">
        <f>ROUND(I2968*H2968,2)</f>
        <v>0</v>
      </c>
      <c r="BL2968" s="11" t="s">
        <v>5062</v>
      </c>
      <c r="BM2968" s="208" t="s">
        <v>5114</v>
      </c>
    </row>
    <row r="2969" s="2" customFormat="1">
      <c r="A2969" s="32"/>
      <c r="B2969" s="33"/>
      <c r="C2969" s="34"/>
      <c r="D2969" s="210" t="s">
        <v>115</v>
      </c>
      <c r="E2969" s="34"/>
      <c r="F2969" s="211" t="s">
        <v>5115</v>
      </c>
      <c r="G2969" s="34"/>
      <c r="H2969" s="34"/>
      <c r="I2969" s="134"/>
      <c r="J2969" s="34"/>
      <c r="K2969" s="34"/>
      <c r="L2969" s="38"/>
      <c r="M2969" s="212"/>
      <c r="N2969" s="213"/>
      <c r="O2969" s="85"/>
      <c r="P2969" s="85"/>
      <c r="Q2969" s="85"/>
      <c r="R2969" s="85"/>
      <c r="S2969" s="85"/>
      <c r="T2969" s="86"/>
      <c r="U2969" s="32"/>
      <c r="V2969" s="32"/>
      <c r="W2969" s="32"/>
      <c r="X2969" s="32"/>
      <c r="Y2969" s="32"/>
      <c r="Z2969" s="32"/>
      <c r="AA2969" s="32"/>
      <c r="AB2969" s="32"/>
      <c r="AC2969" s="32"/>
      <c r="AD2969" s="32"/>
      <c r="AE2969" s="32"/>
      <c r="AT2969" s="11" t="s">
        <v>115</v>
      </c>
      <c r="AU2969" s="11" t="s">
        <v>76</v>
      </c>
    </row>
    <row r="2970" s="2" customFormat="1">
      <c r="A2970" s="32"/>
      <c r="B2970" s="33"/>
      <c r="C2970" s="34"/>
      <c r="D2970" s="210" t="s">
        <v>117</v>
      </c>
      <c r="E2970" s="34"/>
      <c r="F2970" s="214" t="s">
        <v>5065</v>
      </c>
      <c r="G2970" s="34"/>
      <c r="H2970" s="34"/>
      <c r="I2970" s="134"/>
      <c r="J2970" s="34"/>
      <c r="K2970" s="34"/>
      <c r="L2970" s="38"/>
      <c r="M2970" s="212"/>
      <c r="N2970" s="213"/>
      <c r="O2970" s="85"/>
      <c r="P2970" s="85"/>
      <c r="Q2970" s="85"/>
      <c r="R2970" s="85"/>
      <c r="S2970" s="85"/>
      <c r="T2970" s="86"/>
      <c r="U2970" s="32"/>
      <c r="V2970" s="32"/>
      <c r="W2970" s="32"/>
      <c r="X2970" s="32"/>
      <c r="Y2970" s="32"/>
      <c r="Z2970" s="32"/>
      <c r="AA2970" s="32"/>
      <c r="AB2970" s="32"/>
      <c r="AC2970" s="32"/>
      <c r="AD2970" s="32"/>
      <c r="AE2970" s="32"/>
      <c r="AT2970" s="11" t="s">
        <v>117</v>
      </c>
      <c r="AU2970" s="11" t="s">
        <v>76</v>
      </c>
    </row>
    <row r="2971" s="2" customFormat="1" ht="16.5" customHeight="1">
      <c r="A2971" s="32"/>
      <c r="B2971" s="33"/>
      <c r="C2971" s="196" t="s">
        <v>5116</v>
      </c>
      <c r="D2971" s="196" t="s">
        <v>108</v>
      </c>
      <c r="E2971" s="197" t="s">
        <v>5117</v>
      </c>
      <c r="F2971" s="198" t="s">
        <v>5118</v>
      </c>
      <c r="G2971" s="199" t="s">
        <v>3043</v>
      </c>
      <c r="H2971" s="200">
        <v>5</v>
      </c>
      <c r="I2971" s="201"/>
      <c r="J2971" s="202">
        <f>ROUND(I2971*H2971,2)</f>
        <v>0</v>
      </c>
      <c r="K2971" s="203"/>
      <c r="L2971" s="38"/>
      <c r="M2971" s="204" t="s">
        <v>1</v>
      </c>
      <c r="N2971" s="205" t="s">
        <v>41</v>
      </c>
      <c r="O2971" s="85"/>
      <c r="P2971" s="206">
        <f>O2971*H2971</f>
        <v>0</v>
      </c>
      <c r="Q2971" s="206">
        <v>0</v>
      </c>
      <c r="R2971" s="206">
        <f>Q2971*H2971</f>
        <v>0</v>
      </c>
      <c r="S2971" s="206">
        <v>0</v>
      </c>
      <c r="T2971" s="207">
        <f>S2971*H2971</f>
        <v>0</v>
      </c>
      <c r="U2971" s="32"/>
      <c r="V2971" s="32"/>
      <c r="W2971" s="32"/>
      <c r="X2971" s="32"/>
      <c r="Y2971" s="32"/>
      <c r="Z2971" s="32"/>
      <c r="AA2971" s="32"/>
      <c r="AB2971" s="32"/>
      <c r="AC2971" s="32"/>
      <c r="AD2971" s="32"/>
      <c r="AE2971" s="32"/>
      <c r="AR2971" s="208" t="s">
        <v>5062</v>
      </c>
      <c r="AT2971" s="208" t="s">
        <v>108</v>
      </c>
      <c r="AU2971" s="208" t="s">
        <v>76</v>
      </c>
      <c r="AY2971" s="11" t="s">
        <v>113</v>
      </c>
      <c r="BE2971" s="209">
        <f>IF(N2971="základní",J2971,0)</f>
        <v>0</v>
      </c>
      <c r="BF2971" s="209">
        <f>IF(N2971="snížená",J2971,0)</f>
        <v>0</v>
      </c>
      <c r="BG2971" s="209">
        <f>IF(N2971="zákl. přenesená",J2971,0)</f>
        <v>0</v>
      </c>
      <c r="BH2971" s="209">
        <f>IF(N2971="sníž. přenesená",J2971,0)</f>
        <v>0</v>
      </c>
      <c r="BI2971" s="209">
        <f>IF(N2971="nulová",J2971,0)</f>
        <v>0</v>
      </c>
      <c r="BJ2971" s="11" t="s">
        <v>84</v>
      </c>
      <c r="BK2971" s="209">
        <f>ROUND(I2971*H2971,2)</f>
        <v>0</v>
      </c>
      <c r="BL2971" s="11" t="s">
        <v>5062</v>
      </c>
      <c r="BM2971" s="208" t="s">
        <v>5119</v>
      </c>
    </row>
    <row r="2972" s="2" customFormat="1">
      <c r="A2972" s="32"/>
      <c r="B2972" s="33"/>
      <c r="C2972" s="34"/>
      <c r="D2972" s="210" t="s">
        <v>115</v>
      </c>
      <c r="E2972" s="34"/>
      <c r="F2972" s="211" t="s">
        <v>5120</v>
      </c>
      <c r="G2972" s="34"/>
      <c r="H2972" s="34"/>
      <c r="I2972" s="134"/>
      <c r="J2972" s="34"/>
      <c r="K2972" s="34"/>
      <c r="L2972" s="38"/>
      <c r="M2972" s="212"/>
      <c r="N2972" s="213"/>
      <c r="O2972" s="85"/>
      <c r="P2972" s="85"/>
      <c r="Q2972" s="85"/>
      <c r="R2972" s="85"/>
      <c r="S2972" s="85"/>
      <c r="T2972" s="86"/>
      <c r="U2972" s="32"/>
      <c r="V2972" s="32"/>
      <c r="W2972" s="32"/>
      <c r="X2972" s="32"/>
      <c r="Y2972" s="32"/>
      <c r="Z2972" s="32"/>
      <c r="AA2972" s="32"/>
      <c r="AB2972" s="32"/>
      <c r="AC2972" s="32"/>
      <c r="AD2972" s="32"/>
      <c r="AE2972" s="32"/>
      <c r="AT2972" s="11" t="s">
        <v>115</v>
      </c>
      <c r="AU2972" s="11" t="s">
        <v>76</v>
      </c>
    </row>
    <row r="2973" s="2" customFormat="1">
      <c r="A2973" s="32"/>
      <c r="B2973" s="33"/>
      <c r="C2973" s="34"/>
      <c r="D2973" s="210" t="s">
        <v>117</v>
      </c>
      <c r="E2973" s="34"/>
      <c r="F2973" s="214" t="s">
        <v>5065</v>
      </c>
      <c r="G2973" s="34"/>
      <c r="H2973" s="34"/>
      <c r="I2973" s="134"/>
      <c r="J2973" s="34"/>
      <c r="K2973" s="34"/>
      <c r="L2973" s="38"/>
      <c r="M2973" s="212"/>
      <c r="N2973" s="213"/>
      <c r="O2973" s="85"/>
      <c r="P2973" s="85"/>
      <c r="Q2973" s="85"/>
      <c r="R2973" s="85"/>
      <c r="S2973" s="85"/>
      <c r="T2973" s="86"/>
      <c r="U2973" s="32"/>
      <c r="V2973" s="32"/>
      <c r="W2973" s="32"/>
      <c r="X2973" s="32"/>
      <c r="Y2973" s="32"/>
      <c r="Z2973" s="32"/>
      <c r="AA2973" s="32"/>
      <c r="AB2973" s="32"/>
      <c r="AC2973" s="32"/>
      <c r="AD2973" s="32"/>
      <c r="AE2973" s="32"/>
      <c r="AT2973" s="11" t="s">
        <v>117</v>
      </c>
      <c r="AU2973" s="11" t="s">
        <v>76</v>
      </c>
    </row>
    <row r="2974" s="2" customFormat="1" ht="16.5" customHeight="1">
      <c r="A2974" s="32"/>
      <c r="B2974" s="33"/>
      <c r="C2974" s="196" t="s">
        <v>5121</v>
      </c>
      <c r="D2974" s="196" t="s">
        <v>108</v>
      </c>
      <c r="E2974" s="197" t="s">
        <v>5122</v>
      </c>
      <c r="F2974" s="198" t="s">
        <v>5123</v>
      </c>
      <c r="G2974" s="199" t="s">
        <v>3043</v>
      </c>
      <c r="H2974" s="200">
        <v>5</v>
      </c>
      <c r="I2974" s="201"/>
      <c r="J2974" s="202">
        <f>ROUND(I2974*H2974,2)</f>
        <v>0</v>
      </c>
      <c r="K2974" s="203"/>
      <c r="L2974" s="38"/>
      <c r="M2974" s="204" t="s">
        <v>1</v>
      </c>
      <c r="N2974" s="205" t="s">
        <v>41</v>
      </c>
      <c r="O2974" s="85"/>
      <c r="P2974" s="206">
        <f>O2974*H2974</f>
        <v>0</v>
      </c>
      <c r="Q2974" s="206">
        <v>0</v>
      </c>
      <c r="R2974" s="206">
        <f>Q2974*H2974</f>
        <v>0</v>
      </c>
      <c r="S2974" s="206">
        <v>0</v>
      </c>
      <c r="T2974" s="207">
        <f>S2974*H2974</f>
        <v>0</v>
      </c>
      <c r="U2974" s="32"/>
      <c r="V2974" s="32"/>
      <c r="W2974" s="32"/>
      <c r="X2974" s="32"/>
      <c r="Y2974" s="32"/>
      <c r="Z2974" s="32"/>
      <c r="AA2974" s="32"/>
      <c r="AB2974" s="32"/>
      <c r="AC2974" s="32"/>
      <c r="AD2974" s="32"/>
      <c r="AE2974" s="32"/>
      <c r="AR2974" s="208" t="s">
        <v>5062</v>
      </c>
      <c r="AT2974" s="208" t="s">
        <v>108</v>
      </c>
      <c r="AU2974" s="208" t="s">
        <v>76</v>
      </c>
      <c r="AY2974" s="11" t="s">
        <v>113</v>
      </c>
      <c r="BE2974" s="209">
        <f>IF(N2974="základní",J2974,0)</f>
        <v>0</v>
      </c>
      <c r="BF2974" s="209">
        <f>IF(N2974="snížená",J2974,0)</f>
        <v>0</v>
      </c>
      <c r="BG2974" s="209">
        <f>IF(N2974="zákl. přenesená",J2974,0)</f>
        <v>0</v>
      </c>
      <c r="BH2974" s="209">
        <f>IF(N2974="sníž. přenesená",J2974,0)</f>
        <v>0</v>
      </c>
      <c r="BI2974" s="209">
        <f>IF(N2974="nulová",J2974,0)</f>
        <v>0</v>
      </c>
      <c r="BJ2974" s="11" t="s">
        <v>84</v>
      </c>
      <c r="BK2974" s="209">
        <f>ROUND(I2974*H2974,2)</f>
        <v>0</v>
      </c>
      <c r="BL2974" s="11" t="s">
        <v>5062</v>
      </c>
      <c r="BM2974" s="208" t="s">
        <v>5124</v>
      </c>
    </row>
    <row r="2975" s="2" customFormat="1">
      <c r="A2975" s="32"/>
      <c r="B2975" s="33"/>
      <c r="C2975" s="34"/>
      <c r="D2975" s="210" t="s">
        <v>115</v>
      </c>
      <c r="E2975" s="34"/>
      <c r="F2975" s="211" t="s">
        <v>5125</v>
      </c>
      <c r="G2975" s="34"/>
      <c r="H2975" s="34"/>
      <c r="I2975" s="134"/>
      <c r="J2975" s="34"/>
      <c r="K2975" s="34"/>
      <c r="L2975" s="38"/>
      <c r="M2975" s="212"/>
      <c r="N2975" s="213"/>
      <c r="O2975" s="85"/>
      <c r="P2975" s="85"/>
      <c r="Q2975" s="85"/>
      <c r="R2975" s="85"/>
      <c r="S2975" s="85"/>
      <c r="T2975" s="86"/>
      <c r="U2975" s="32"/>
      <c r="V2975" s="32"/>
      <c r="W2975" s="32"/>
      <c r="X2975" s="32"/>
      <c r="Y2975" s="32"/>
      <c r="Z2975" s="32"/>
      <c r="AA2975" s="32"/>
      <c r="AB2975" s="32"/>
      <c r="AC2975" s="32"/>
      <c r="AD2975" s="32"/>
      <c r="AE2975" s="32"/>
      <c r="AT2975" s="11" t="s">
        <v>115</v>
      </c>
      <c r="AU2975" s="11" t="s">
        <v>76</v>
      </c>
    </row>
    <row r="2976" s="2" customFormat="1">
      <c r="A2976" s="32"/>
      <c r="B2976" s="33"/>
      <c r="C2976" s="34"/>
      <c r="D2976" s="210" t="s">
        <v>117</v>
      </c>
      <c r="E2976" s="34"/>
      <c r="F2976" s="214" t="s">
        <v>5065</v>
      </c>
      <c r="G2976" s="34"/>
      <c r="H2976" s="34"/>
      <c r="I2976" s="134"/>
      <c r="J2976" s="34"/>
      <c r="K2976" s="34"/>
      <c r="L2976" s="38"/>
      <c r="M2976" s="212"/>
      <c r="N2976" s="213"/>
      <c r="O2976" s="85"/>
      <c r="P2976" s="85"/>
      <c r="Q2976" s="85"/>
      <c r="R2976" s="85"/>
      <c r="S2976" s="85"/>
      <c r="T2976" s="86"/>
      <c r="U2976" s="32"/>
      <c r="V2976" s="32"/>
      <c r="W2976" s="32"/>
      <c r="X2976" s="32"/>
      <c r="Y2976" s="32"/>
      <c r="Z2976" s="32"/>
      <c r="AA2976" s="32"/>
      <c r="AB2976" s="32"/>
      <c r="AC2976" s="32"/>
      <c r="AD2976" s="32"/>
      <c r="AE2976" s="32"/>
      <c r="AT2976" s="11" t="s">
        <v>117</v>
      </c>
      <c r="AU2976" s="11" t="s">
        <v>76</v>
      </c>
    </row>
    <row r="2977" s="2" customFormat="1" ht="16.5" customHeight="1">
      <c r="A2977" s="32"/>
      <c r="B2977" s="33"/>
      <c r="C2977" s="196" t="s">
        <v>5126</v>
      </c>
      <c r="D2977" s="196" t="s">
        <v>108</v>
      </c>
      <c r="E2977" s="197" t="s">
        <v>5127</v>
      </c>
      <c r="F2977" s="198" t="s">
        <v>5128</v>
      </c>
      <c r="G2977" s="199" t="s">
        <v>3043</v>
      </c>
      <c r="H2977" s="200">
        <v>5</v>
      </c>
      <c r="I2977" s="201"/>
      <c r="J2977" s="202">
        <f>ROUND(I2977*H2977,2)</f>
        <v>0</v>
      </c>
      <c r="K2977" s="203"/>
      <c r="L2977" s="38"/>
      <c r="M2977" s="204" t="s">
        <v>1</v>
      </c>
      <c r="N2977" s="205" t="s">
        <v>41</v>
      </c>
      <c r="O2977" s="85"/>
      <c r="P2977" s="206">
        <f>O2977*H2977</f>
        <v>0</v>
      </c>
      <c r="Q2977" s="206">
        <v>0</v>
      </c>
      <c r="R2977" s="206">
        <f>Q2977*H2977</f>
        <v>0</v>
      </c>
      <c r="S2977" s="206">
        <v>0</v>
      </c>
      <c r="T2977" s="207">
        <f>S2977*H2977</f>
        <v>0</v>
      </c>
      <c r="U2977" s="32"/>
      <c r="V2977" s="32"/>
      <c r="W2977" s="32"/>
      <c r="X2977" s="32"/>
      <c r="Y2977" s="32"/>
      <c r="Z2977" s="32"/>
      <c r="AA2977" s="32"/>
      <c r="AB2977" s="32"/>
      <c r="AC2977" s="32"/>
      <c r="AD2977" s="32"/>
      <c r="AE2977" s="32"/>
      <c r="AR2977" s="208" t="s">
        <v>5062</v>
      </c>
      <c r="AT2977" s="208" t="s">
        <v>108</v>
      </c>
      <c r="AU2977" s="208" t="s">
        <v>76</v>
      </c>
      <c r="AY2977" s="11" t="s">
        <v>113</v>
      </c>
      <c r="BE2977" s="209">
        <f>IF(N2977="základní",J2977,0)</f>
        <v>0</v>
      </c>
      <c r="BF2977" s="209">
        <f>IF(N2977="snížená",J2977,0)</f>
        <v>0</v>
      </c>
      <c r="BG2977" s="209">
        <f>IF(N2977="zákl. přenesená",J2977,0)</f>
        <v>0</v>
      </c>
      <c r="BH2977" s="209">
        <f>IF(N2977="sníž. přenesená",J2977,0)</f>
        <v>0</v>
      </c>
      <c r="BI2977" s="209">
        <f>IF(N2977="nulová",J2977,0)</f>
        <v>0</v>
      </c>
      <c r="BJ2977" s="11" t="s">
        <v>84</v>
      </c>
      <c r="BK2977" s="209">
        <f>ROUND(I2977*H2977,2)</f>
        <v>0</v>
      </c>
      <c r="BL2977" s="11" t="s">
        <v>5062</v>
      </c>
      <c r="BM2977" s="208" t="s">
        <v>5129</v>
      </c>
    </row>
    <row r="2978" s="2" customFormat="1">
      <c r="A2978" s="32"/>
      <c r="B2978" s="33"/>
      <c r="C2978" s="34"/>
      <c r="D2978" s="210" t="s">
        <v>115</v>
      </c>
      <c r="E2978" s="34"/>
      <c r="F2978" s="211" t="s">
        <v>5130</v>
      </c>
      <c r="G2978" s="34"/>
      <c r="H2978" s="34"/>
      <c r="I2978" s="134"/>
      <c r="J2978" s="34"/>
      <c r="K2978" s="34"/>
      <c r="L2978" s="38"/>
      <c r="M2978" s="212"/>
      <c r="N2978" s="213"/>
      <c r="O2978" s="85"/>
      <c r="P2978" s="85"/>
      <c r="Q2978" s="85"/>
      <c r="R2978" s="85"/>
      <c r="S2978" s="85"/>
      <c r="T2978" s="86"/>
      <c r="U2978" s="32"/>
      <c r="V2978" s="32"/>
      <c r="W2978" s="32"/>
      <c r="X2978" s="32"/>
      <c r="Y2978" s="32"/>
      <c r="Z2978" s="32"/>
      <c r="AA2978" s="32"/>
      <c r="AB2978" s="32"/>
      <c r="AC2978" s="32"/>
      <c r="AD2978" s="32"/>
      <c r="AE2978" s="32"/>
      <c r="AT2978" s="11" t="s">
        <v>115</v>
      </c>
      <c r="AU2978" s="11" t="s">
        <v>76</v>
      </c>
    </row>
    <row r="2979" s="2" customFormat="1">
      <c r="A2979" s="32"/>
      <c r="B2979" s="33"/>
      <c r="C2979" s="34"/>
      <c r="D2979" s="210" t="s">
        <v>117</v>
      </c>
      <c r="E2979" s="34"/>
      <c r="F2979" s="214" t="s">
        <v>5065</v>
      </c>
      <c r="G2979" s="34"/>
      <c r="H2979" s="34"/>
      <c r="I2979" s="134"/>
      <c r="J2979" s="34"/>
      <c r="K2979" s="34"/>
      <c r="L2979" s="38"/>
      <c r="M2979" s="212"/>
      <c r="N2979" s="213"/>
      <c r="O2979" s="85"/>
      <c r="P2979" s="85"/>
      <c r="Q2979" s="85"/>
      <c r="R2979" s="85"/>
      <c r="S2979" s="85"/>
      <c r="T2979" s="86"/>
      <c r="U2979" s="32"/>
      <c r="V2979" s="32"/>
      <c r="W2979" s="32"/>
      <c r="X2979" s="32"/>
      <c r="Y2979" s="32"/>
      <c r="Z2979" s="32"/>
      <c r="AA2979" s="32"/>
      <c r="AB2979" s="32"/>
      <c r="AC2979" s="32"/>
      <c r="AD2979" s="32"/>
      <c r="AE2979" s="32"/>
      <c r="AT2979" s="11" t="s">
        <v>117</v>
      </c>
      <c r="AU2979" s="11" t="s">
        <v>76</v>
      </c>
    </row>
    <row r="2980" s="2" customFormat="1" ht="21.75" customHeight="1">
      <c r="A2980" s="32"/>
      <c r="B2980" s="33"/>
      <c r="C2980" s="196" t="s">
        <v>5131</v>
      </c>
      <c r="D2980" s="196" t="s">
        <v>108</v>
      </c>
      <c r="E2980" s="197" t="s">
        <v>5132</v>
      </c>
      <c r="F2980" s="198" t="s">
        <v>5133</v>
      </c>
      <c r="G2980" s="199" t="s">
        <v>3043</v>
      </c>
      <c r="H2980" s="200">
        <v>10</v>
      </c>
      <c r="I2980" s="201"/>
      <c r="J2980" s="202">
        <f>ROUND(I2980*H2980,2)</f>
        <v>0</v>
      </c>
      <c r="K2980" s="203"/>
      <c r="L2980" s="38"/>
      <c r="M2980" s="204" t="s">
        <v>1</v>
      </c>
      <c r="N2980" s="205" t="s">
        <v>41</v>
      </c>
      <c r="O2980" s="85"/>
      <c r="P2980" s="206">
        <f>O2980*H2980</f>
        <v>0</v>
      </c>
      <c r="Q2980" s="206">
        <v>0</v>
      </c>
      <c r="R2980" s="206">
        <f>Q2980*H2980</f>
        <v>0</v>
      </c>
      <c r="S2980" s="206">
        <v>0</v>
      </c>
      <c r="T2980" s="207">
        <f>S2980*H2980</f>
        <v>0</v>
      </c>
      <c r="U2980" s="32"/>
      <c r="V2980" s="32"/>
      <c r="W2980" s="32"/>
      <c r="X2980" s="32"/>
      <c r="Y2980" s="32"/>
      <c r="Z2980" s="32"/>
      <c r="AA2980" s="32"/>
      <c r="AB2980" s="32"/>
      <c r="AC2980" s="32"/>
      <c r="AD2980" s="32"/>
      <c r="AE2980" s="32"/>
      <c r="AR2980" s="208" t="s">
        <v>5062</v>
      </c>
      <c r="AT2980" s="208" t="s">
        <v>108</v>
      </c>
      <c r="AU2980" s="208" t="s">
        <v>76</v>
      </c>
      <c r="AY2980" s="11" t="s">
        <v>113</v>
      </c>
      <c r="BE2980" s="209">
        <f>IF(N2980="základní",J2980,0)</f>
        <v>0</v>
      </c>
      <c r="BF2980" s="209">
        <f>IF(N2980="snížená",J2980,0)</f>
        <v>0</v>
      </c>
      <c r="BG2980" s="209">
        <f>IF(N2980="zákl. přenesená",J2980,0)</f>
        <v>0</v>
      </c>
      <c r="BH2980" s="209">
        <f>IF(N2980="sníž. přenesená",J2980,0)</f>
        <v>0</v>
      </c>
      <c r="BI2980" s="209">
        <f>IF(N2980="nulová",J2980,0)</f>
        <v>0</v>
      </c>
      <c r="BJ2980" s="11" t="s">
        <v>84</v>
      </c>
      <c r="BK2980" s="209">
        <f>ROUND(I2980*H2980,2)</f>
        <v>0</v>
      </c>
      <c r="BL2980" s="11" t="s">
        <v>5062</v>
      </c>
      <c r="BM2980" s="208" t="s">
        <v>5134</v>
      </c>
    </row>
    <row r="2981" s="2" customFormat="1">
      <c r="A2981" s="32"/>
      <c r="B2981" s="33"/>
      <c r="C2981" s="34"/>
      <c r="D2981" s="210" t="s">
        <v>115</v>
      </c>
      <c r="E2981" s="34"/>
      <c r="F2981" s="211" t="s">
        <v>5135</v>
      </c>
      <c r="G2981" s="34"/>
      <c r="H2981" s="34"/>
      <c r="I2981" s="134"/>
      <c r="J2981" s="34"/>
      <c r="K2981" s="34"/>
      <c r="L2981" s="38"/>
      <c r="M2981" s="212"/>
      <c r="N2981" s="213"/>
      <c r="O2981" s="85"/>
      <c r="P2981" s="85"/>
      <c r="Q2981" s="85"/>
      <c r="R2981" s="85"/>
      <c r="S2981" s="85"/>
      <c r="T2981" s="86"/>
      <c r="U2981" s="32"/>
      <c r="V2981" s="32"/>
      <c r="W2981" s="32"/>
      <c r="X2981" s="32"/>
      <c r="Y2981" s="32"/>
      <c r="Z2981" s="32"/>
      <c r="AA2981" s="32"/>
      <c r="AB2981" s="32"/>
      <c r="AC2981" s="32"/>
      <c r="AD2981" s="32"/>
      <c r="AE2981" s="32"/>
      <c r="AT2981" s="11" t="s">
        <v>115</v>
      </c>
      <c r="AU2981" s="11" t="s">
        <v>76</v>
      </c>
    </row>
    <row r="2982" s="2" customFormat="1">
      <c r="A2982" s="32"/>
      <c r="B2982" s="33"/>
      <c r="C2982" s="34"/>
      <c r="D2982" s="210" t="s">
        <v>117</v>
      </c>
      <c r="E2982" s="34"/>
      <c r="F2982" s="214" t="s">
        <v>5065</v>
      </c>
      <c r="G2982" s="34"/>
      <c r="H2982" s="34"/>
      <c r="I2982" s="134"/>
      <c r="J2982" s="34"/>
      <c r="K2982" s="34"/>
      <c r="L2982" s="38"/>
      <c r="M2982" s="212"/>
      <c r="N2982" s="213"/>
      <c r="O2982" s="85"/>
      <c r="P2982" s="85"/>
      <c r="Q2982" s="85"/>
      <c r="R2982" s="85"/>
      <c r="S2982" s="85"/>
      <c r="T2982" s="86"/>
      <c r="U2982" s="32"/>
      <c r="V2982" s="32"/>
      <c r="W2982" s="32"/>
      <c r="X2982" s="32"/>
      <c r="Y2982" s="32"/>
      <c r="Z2982" s="32"/>
      <c r="AA2982" s="32"/>
      <c r="AB2982" s="32"/>
      <c r="AC2982" s="32"/>
      <c r="AD2982" s="32"/>
      <c r="AE2982" s="32"/>
      <c r="AT2982" s="11" t="s">
        <v>117</v>
      </c>
      <c r="AU2982" s="11" t="s">
        <v>76</v>
      </c>
    </row>
    <row r="2983" s="2" customFormat="1" ht="21.75" customHeight="1">
      <c r="A2983" s="32"/>
      <c r="B2983" s="33"/>
      <c r="C2983" s="196" t="s">
        <v>5136</v>
      </c>
      <c r="D2983" s="196" t="s">
        <v>108</v>
      </c>
      <c r="E2983" s="197" t="s">
        <v>5137</v>
      </c>
      <c r="F2983" s="198" t="s">
        <v>5138</v>
      </c>
      <c r="G2983" s="199" t="s">
        <v>3043</v>
      </c>
      <c r="H2983" s="200">
        <v>20</v>
      </c>
      <c r="I2983" s="201"/>
      <c r="J2983" s="202">
        <f>ROUND(I2983*H2983,2)</f>
        <v>0</v>
      </c>
      <c r="K2983" s="203"/>
      <c r="L2983" s="38"/>
      <c r="M2983" s="204" t="s">
        <v>1</v>
      </c>
      <c r="N2983" s="205" t="s">
        <v>41</v>
      </c>
      <c r="O2983" s="85"/>
      <c r="P2983" s="206">
        <f>O2983*H2983</f>
        <v>0</v>
      </c>
      <c r="Q2983" s="206">
        <v>0</v>
      </c>
      <c r="R2983" s="206">
        <f>Q2983*H2983</f>
        <v>0</v>
      </c>
      <c r="S2983" s="206">
        <v>0</v>
      </c>
      <c r="T2983" s="207">
        <f>S2983*H2983</f>
        <v>0</v>
      </c>
      <c r="U2983" s="32"/>
      <c r="V2983" s="32"/>
      <c r="W2983" s="32"/>
      <c r="X2983" s="32"/>
      <c r="Y2983" s="32"/>
      <c r="Z2983" s="32"/>
      <c r="AA2983" s="32"/>
      <c r="AB2983" s="32"/>
      <c r="AC2983" s="32"/>
      <c r="AD2983" s="32"/>
      <c r="AE2983" s="32"/>
      <c r="AR2983" s="208" t="s">
        <v>5062</v>
      </c>
      <c r="AT2983" s="208" t="s">
        <v>108</v>
      </c>
      <c r="AU2983" s="208" t="s">
        <v>76</v>
      </c>
      <c r="AY2983" s="11" t="s">
        <v>113</v>
      </c>
      <c r="BE2983" s="209">
        <f>IF(N2983="základní",J2983,0)</f>
        <v>0</v>
      </c>
      <c r="BF2983" s="209">
        <f>IF(N2983="snížená",J2983,0)</f>
        <v>0</v>
      </c>
      <c r="BG2983" s="209">
        <f>IF(N2983="zákl. přenesená",J2983,0)</f>
        <v>0</v>
      </c>
      <c r="BH2983" s="209">
        <f>IF(N2983="sníž. přenesená",J2983,0)</f>
        <v>0</v>
      </c>
      <c r="BI2983" s="209">
        <f>IF(N2983="nulová",J2983,0)</f>
        <v>0</v>
      </c>
      <c r="BJ2983" s="11" t="s">
        <v>84</v>
      </c>
      <c r="BK2983" s="209">
        <f>ROUND(I2983*H2983,2)</f>
        <v>0</v>
      </c>
      <c r="BL2983" s="11" t="s">
        <v>5062</v>
      </c>
      <c r="BM2983" s="208" t="s">
        <v>5139</v>
      </c>
    </row>
    <row r="2984" s="2" customFormat="1">
      <c r="A2984" s="32"/>
      <c r="B2984" s="33"/>
      <c r="C2984" s="34"/>
      <c r="D2984" s="210" t="s">
        <v>115</v>
      </c>
      <c r="E2984" s="34"/>
      <c r="F2984" s="211" t="s">
        <v>5140</v>
      </c>
      <c r="G2984" s="34"/>
      <c r="H2984" s="34"/>
      <c r="I2984" s="134"/>
      <c r="J2984" s="34"/>
      <c r="K2984" s="34"/>
      <c r="L2984" s="38"/>
      <c r="M2984" s="212"/>
      <c r="N2984" s="213"/>
      <c r="O2984" s="85"/>
      <c r="P2984" s="85"/>
      <c r="Q2984" s="85"/>
      <c r="R2984" s="85"/>
      <c r="S2984" s="85"/>
      <c r="T2984" s="86"/>
      <c r="U2984" s="32"/>
      <c r="V2984" s="32"/>
      <c r="W2984" s="32"/>
      <c r="X2984" s="32"/>
      <c r="Y2984" s="32"/>
      <c r="Z2984" s="32"/>
      <c r="AA2984" s="32"/>
      <c r="AB2984" s="32"/>
      <c r="AC2984" s="32"/>
      <c r="AD2984" s="32"/>
      <c r="AE2984" s="32"/>
      <c r="AT2984" s="11" t="s">
        <v>115</v>
      </c>
      <c r="AU2984" s="11" t="s">
        <v>76</v>
      </c>
    </row>
    <row r="2985" s="2" customFormat="1">
      <c r="A2985" s="32"/>
      <c r="B2985" s="33"/>
      <c r="C2985" s="34"/>
      <c r="D2985" s="210" t="s">
        <v>117</v>
      </c>
      <c r="E2985" s="34"/>
      <c r="F2985" s="214" t="s">
        <v>5065</v>
      </c>
      <c r="G2985" s="34"/>
      <c r="H2985" s="34"/>
      <c r="I2985" s="134"/>
      <c r="J2985" s="34"/>
      <c r="K2985" s="34"/>
      <c r="L2985" s="38"/>
      <c r="M2985" s="212"/>
      <c r="N2985" s="213"/>
      <c r="O2985" s="85"/>
      <c r="P2985" s="85"/>
      <c r="Q2985" s="85"/>
      <c r="R2985" s="85"/>
      <c r="S2985" s="85"/>
      <c r="T2985" s="86"/>
      <c r="U2985" s="32"/>
      <c r="V2985" s="32"/>
      <c r="W2985" s="32"/>
      <c r="X2985" s="32"/>
      <c r="Y2985" s="32"/>
      <c r="Z2985" s="32"/>
      <c r="AA2985" s="32"/>
      <c r="AB2985" s="32"/>
      <c r="AC2985" s="32"/>
      <c r="AD2985" s="32"/>
      <c r="AE2985" s="32"/>
      <c r="AT2985" s="11" t="s">
        <v>117</v>
      </c>
      <c r="AU2985" s="11" t="s">
        <v>76</v>
      </c>
    </row>
    <row r="2986" s="2" customFormat="1" ht="21.75" customHeight="1">
      <c r="A2986" s="32"/>
      <c r="B2986" s="33"/>
      <c r="C2986" s="196" t="s">
        <v>5141</v>
      </c>
      <c r="D2986" s="196" t="s">
        <v>108</v>
      </c>
      <c r="E2986" s="197" t="s">
        <v>5142</v>
      </c>
      <c r="F2986" s="198" t="s">
        <v>5143</v>
      </c>
      <c r="G2986" s="199" t="s">
        <v>3043</v>
      </c>
      <c r="H2986" s="200">
        <v>20</v>
      </c>
      <c r="I2986" s="201"/>
      <c r="J2986" s="202">
        <f>ROUND(I2986*H2986,2)</f>
        <v>0</v>
      </c>
      <c r="K2986" s="203"/>
      <c r="L2986" s="38"/>
      <c r="M2986" s="204" t="s">
        <v>1</v>
      </c>
      <c r="N2986" s="205" t="s">
        <v>41</v>
      </c>
      <c r="O2986" s="85"/>
      <c r="P2986" s="206">
        <f>O2986*H2986</f>
        <v>0</v>
      </c>
      <c r="Q2986" s="206">
        <v>0</v>
      </c>
      <c r="R2986" s="206">
        <f>Q2986*H2986</f>
        <v>0</v>
      </c>
      <c r="S2986" s="206">
        <v>0</v>
      </c>
      <c r="T2986" s="207">
        <f>S2986*H2986</f>
        <v>0</v>
      </c>
      <c r="U2986" s="32"/>
      <c r="V2986" s="32"/>
      <c r="W2986" s="32"/>
      <c r="X2986" s="32"/>
      <c r="Y2986" s="32"/>
      <c r="Z2986" s="32"/>
      <c r="AA2986" s="32"/>
      <c r="AB2986" s="32"/>
      <c r="AC2986" s="32"/>
      <c r="AD2986" s="32"/>
      <c r="AE2986" s="32"/>
      <c r="AR2986" s="208" t="s">
        <v>5062</v>
      </c>
      <c r="AT2986" s="208" t="s">
        <v>108</v>
      </c>
      <c r="AU2986" s="208" t="s">
        <v>76</v>
      </c>
      <c r="AY2986" s="11" t="s">
        <v>113</v>
      </c>
      <c r="BE2986" s="209">
        <f>IF(N2986="základní",J2986,0)</f>
        <v>0</v>
      </c>
      <c r="BF2986" s="209">
        <f>IF(N2986="snížená",J2986,0)</f>
        <v>0</v>
      </c>
      <c r="BG2986" s="209">
        <f>IF(N2986="zákl. přenesená",J2986,0)</f>
        <v>0</v>
      </c>
      <c r="BH2986" s="209">
        <f>IF(N2986="sníž. přenesená",J2986,0)</f>
        <v>0</v>
      </c>
      <c r="BI2986" s="209">
        <f>IF(N2986="nulová",J2986,0)</f>
        <v>0</v>
      </c>
      <c r="BJ2986" s="11" t="s">
        <v>84</v>
      </c>
      <c r="BK2986" s="209">
        <f>ROUND(I2986*H2986,2)</f>
        <v>0</v>
      </c>
      <c r="BL2986" s="11" t="s">
        <v>5062</v>
      </c>
      <c r="BM2986" s="208" t="s">
        <v>5144</v>
      </c>
    </row>
    <row r="2987" s="2" customFormat="1">
      <c r="A2987" s="32"/>
      <c r="B2987" s="33"/>
      <c r="C2987" s="34"/>
      <c r="D2987" s="210" t="s">
        <v>115</v>
      </c>
      <c r="E2987" s="34"/>
      <c r="F2987" s="211" t="s">
        <v>5145</v>
      </c>
      <c r="G2987" s="34"/>
      <c r="H2987" s="34"/>
      <c r="I2987" s="134"/>
      <c r="J2987" s="34"/>
      <c r="K2987" s="34"/>
      <c r="L2987" s="38"/>
      <c r="M2987" s="212"/>
      <c r="N2987" s="213"/>
      <c r="O2987" s="85"/>
      <c r="P2987" s="85"/>
      <c r="Q2987" s="85"/>
      <c r="R2987" s="85"/>
      <c r="S2987" s="85"/>
      <c r="T2987" s="86"/>
      <c r="U2987" s="32"/>
      <c r="V2987" s="32"/>
      <c r="W2987" s="32"/>
      <c r="X2987" s="32"/>
      <c r="Y2987" s="32"/>
      <c r="Z2987" s="32"/>
      <c r="AA2987" s="32"/>
      <c r="AB2987" s="32"/>
      <c r="AC2987" s="32"/>
      <c r="AD2987" s="32"/>
      <c r="AE2987" s="32"/>
      <c r="AT2987" s="11" t="s">
        <v>115</v>
      </c>
      <c r="AU2987" s="11" t="s">
        <v>76</v>
      </c>
    </row>
    <row r="2988" s="2" customFormat="1">
      <c r="A2988" s="32"/>
      <c r="B2988" s="33"/>
      <c r="C2988" s="34"/>
      <c r="D2988" s="210" t="s">
        <v>117</v>
      </c>
      <c r="E2988" s="34"/>
      <c r="F2988" s="214" t="s">
        <v>5065</v>
      </c>
      <c r="G2988" s="34"/>
      <c r="H2988" s="34"/>
      <c r="I2988" s="134"/>
      <c r="J2988" s="34"/>
      <c r="K2988" s="34"/>
      <c r="L2988" s="38"/>
      <c r="M2988" s="212"/>
      <c r="N2988" s="213"/>
      <c r="O2988" s="85"/>
      <c r="P2988" s="85"/>
      <c r="Q2988" s="85"/>
      <c r="R2988" s="85"/>
      <c r="S2988" s="85"/>
      <c r="T2988" s="86"/>
      <c r="U2988" s="32"/>
      <c r="V2988" s="32"/>
      <c r="W2988" s="32"/>
      <c r="X2988" s="32"/>
      <c r="Y2988" s="32"/>
      <c r="Z2988" s="32"/>
      <c r="AA2988" s="32"/>
      <c r="AB2988" s="32"/>
      <c r="AC2988" s="32"/>
      <c r="AD2988" s="32"/>
      <c r="AE2988" s="32"/>
      <c r="AT2988" s="11" t="s">
        <v>117</v>
      </c>
      <c r="AU2988" s="11" t="s">
        <v>76</v>
      </c>
    </row>
    <row r="2989" s="2" customFormat="1" ht="21.75" customHeight="1">
      <c r="A2989" s="32"/>
      <c r="B2989" s="33"/>
      <c r="C2989" s="196" t="s">
        <v>5146</v>
      </c>
      <c r="D2989" s="196" t="s">
        <v>108</v>
      </c>
      <c r="E2989" s="197" t="s">
        <v>5147</v>
      </c>
      <c r="F2989" s="198" t="s">
        <v>5148</v>
      </c>
      <c r="G2989" s="199" t="s">
        <v>3043</v>
      </c>
      <c r="H2989" s="200">
        <v>10</v>
      </c>
      <c r="I2989" s="201"/>
      <c r="J2989" s="202">
        <f>ROUND(I2989*H2989,2)</f>
        <v>0</v>
      </c>
      <c r="K2989" s="203"/>
      <c r="L2989" s="38"/>
      <c r="M2989" s="204" t="s">
        <v>1</v>
      </c>
      <c r="N2989" s="205" t="s">
        <v>41</v>
      </c>
      <c r="O2989" s="85"/>
      <c r="P2989" s="206">
        <f>O2989*H2989</f>
        <v>0</v>
      </c>
      <c r="Q2989" s="206">
        <v>0</v>
      </c>
      <c r="R2989" s="206">
        <f>Q2989*H2989</f>
        <v>0</v>
      </c>
      <c r="S2989" s="206">
        <v>0</v>
      </c>
      <c r="T2989" s="207">
        <f>S2989*H2989</f>
        <v>0</v>
      </c>
      <c r="U2989" s="32"/>
      <c r="V2989" s="32"/>
      <c r="W2989" s="32"/>
      <c r="X2989" s="32"/>
      <c r="Y2989" s="32"/>
      <c r="Z2989" s="32"/>
      <c r="AA2989" s="32"/>
      <c r="AB2989" s="32"/>
      <c r="AC2989" s="32"/>
      <c r="AD2989" s="32"/>
      <c r="AE2989" s="32"/>
      <c r="AR2989" s="208" t="s">
        <v>5062</v>
      </c>
      <c r="AT2989" s="208" t="s">
        <v>108</v>
      </c>
      <c r="AU2989" s="208" t="s">
        <v>76</v>
      </c>
      <c r="AY2989" s="11" t="s">
        <v>113</v>
      </c>
      <c r="BE2989" s="209">
        <f>IF(N2989="základní",J2989,0)</f>
        <v>0</v>
      </c>
      <c r="BF2989" s="209">
        <f>IF(N2989="snížená",J2989,0)</f>
        <v>0</v>
      </c>
      <c r="BG2989" s="209">
        <f>IF(N2989="zákl. přenesená",J2989,0)</f>
        <v>0</v>
      </c>
      <c r="BH2989" s="209">
        <f>IF(N2989="sníž. přenesená",J2989,0)</f>
        <v>0</v>
      </c>
      <c r="BI2989" s="209">
        <f>IF(N2989="nulová",J2989,0)</f>
        <v>0</v>
      </c>
      <c r="BJ2989" s="11" t="s">
        <v>84</v>
      </c>
      <c r="BK2989" s="209">
        <f>ROUND(I2989*H2989,2)</f>
        <v>0</v>
      </c>
      <c r="BL2989" s="11" t="s">
        <v>5062</v>
      </c>
      <c r="BM2989" s="208" t="s">
        <v>5149</v>
      </c>
    </row>
    <row r="2990" s="2" customFormat="1">
      <c r="A2990" s="32"/>
      <c r="B2990" s="33"/>
      <c r="C2990" s="34"/>
      <c r="D2990" s="210" t="s">
        <v>115</v>
      </c>
      <c r="E2990" s="34"/>
      <c r="F2990" s="211" t="s">
        <v>5150</v>
      </c>
      <c r="G2990" s="34"/>
      <c r="H2990" s="34"/>
      <c r="I2990" s="134"/>
      <c r="J2990" s="34"/>
      <c r="K2990" s="34"/>
      <c r="L2990" s="38"/>
      <c r="M2990" s="212"/>
      <c r="N2990" s="213"/>
      <c r="O2990" s="85"/>
      <c r="P2990" s="85"/>
      <c r="Q2990" s="85"/>
      <c r="R2990" s="85"/>
      <c r="S2990" s="85"/>
      <c r="T2990" s="86"/>
      <c r="U2990" s="32"/>
      <c r="V2990" s="32"/>
      <c r="W2990" s="32"/>
      <c r="X2990" s="32"/>
      <c r="Y2990" s="32"/>
      <c r="Z2990" s="32"/>
      <c r="AA2990" s="32"/>
      <c r="AB2990" s="32"/>
      <c r="AC2990" s="32"/>
      <c r="AD2990" s="32"/>
      <c r="AE2990" s="32"/>
      <c r="AT2990" s="11" t="s">
        <v>115</v>
      </c>
      <c r="AU2990" s="11" t="s">
        <v>76</v>
      </c>
    </row>
    <row r="2991" s="2" customFormat="1">
      <c r="A2991" s="32"/>
      <c r="B2991" s="33"/>
      <c r="C2991" s="34"/>
      <c r="D2991" s="210" t="s">
        <v>117</v>
      </c>
      <c r="E2991" s="34"/>
      <c r="F2991" s="214" t="s">
        <v>5065</v>
      </c>
      <c r="G2991" s="34"/>
      <c r="H2991" s="34"/>
      <c r="I2991" s="134"/>
      <c r="J2991" s="34"/>
      <c r="K2991" s="34"/>
      <c r="L2991" s="38"/>
      <c r="M2991" s="212"/>
      <c r="N2991" s="213"/>
      <c r="O2991" s="85"/>
      <c r="P2991" s="85"/>
      <c r="Q2991" s="85"/>
      <c r="R2991" s="85"/>
      <c r="S2991" s="85"/>
      <c r="T2991" s="86"/>
      <c r="U2991" s="32"/>
      <c r="V2991" s="32"/>
      <c r="W2991" s="32"/>
      <c r="X2991" s="32"/>
      <c r="Y2991" s="32"/>
      <c r="Z2991" s="32"/>
      <c r="AA2991" s="32"/>
      <c r="AB2991" s="32"/>
      <c r="AC2991" s="32"/>
      <c r="AD2991" s="32"/>
      <c r="AE2991" s="32"/>
      <c r="AT2991" s="11" t="s">
        <v>117</v>
      </c>
      <c r="AU2991" s="11" t="s">
        <v>76</v>
      </c>
    </row>
    <row r="2992" s="2" customFormat="1" ht="21.75" customHeight="1">
      <c r="A2992" s="32"/>
      <c r="B2992" s="33"/>
      <c r="C2992" s="196" t="s">
        <v>5151</v>
      </c>
      <c r="D2992" s="196" t="s">
        <v>108</v>
      </c>
      <c r="E2992" s="197" t="s">
        <v>5152</v>
      </c>
      <c r="F2992" s="198" t="s">
        <v>5153</v>
      </c>
      <c r="G2992" s="199" t="s">
        <v>3043</v>
      </c>
      <c r="H2992" s="200">
        <v>10</v>
      </c>
      <c r="I2992" s="201"/>
      <c r="J2992" s="202">
        <f>ROUND(I2992*H2992,2)</f>
        <v>0</v>
      </c>
      <c r="K2992" s="203"/>
      <c r="L2992" s="38"/>
      <c r="M2992" s="204" t="s">
        <v>1</v>
      </c>
      <c r="N2992" s="205" t="s">
        <v>41</v>
      </c>
      <c r="O2992" s="85"/>
      <c r="P2992" s="206">
        <f>O2992*H2992</f>
        <v>0</v>
      </c>
      <c r="Q2992" s="206">
        <v>0</v>
      </c>
      <c r="R2992" s="206">
        <f>Q2992*H2992</f>
        <v>0</v>
      </c>
      <c r="S2992" s="206">
        <v>0</v>
      </c>
      <c r="T2992" s="207">
        <f>S2992*H2992</f>
        <v>0</v>
      </c>
      <c r="U2992" s="32"/>
      <c r="V2992" s="32"/>
      <c r="W2992" s="32"/>
      <c r="X2992" s="32"/>
      <c r="Y2992" s="32"/>
      <c r="Z2992" s="32"/>
      <c r="AA2992" s="32"/>
      <c r="AB2992" s="32"/>
      <c r="AC2992" s="32"/>
      <c r="AD2992" s="32"/>
      <c r="AE2992" s="32"/>
      <c r="AR2992" s="208" t="s">
        <v>5062</v>
      </c>
      <c r="AT2992" s="208" t="s">
        <v>108</v>
      </c>
      <c r="AU2992" s="208" t="s">
        <v>76</v>
      </c>
      <c r="AY2992" s="11" t="s">
        <v>113</v>
      </c>
      <c r="BE2992" s="209">
        <f>IF(N2992="základní",J2992,0)</f>
        <v>0</v>
      </c>
      <c r="BF2992" s="209">
        <f>IF(N2992="snížená",J2992,0)</f>
        <v>0</v>
      </c>
      <c r="BG2992" s="209">
        <f>IF(N2992="zákl. přenesená",J2992,0)</f>
        <v>0</v>
      </c>
      <c r="BH2992" s="209">
        <f>IF(N2992="sníž. přenesená",J2992,0)</f>
        <v>0</v>
      </c>
      <c r="BI2992" s="209">
        <f>IF(N2992="nulová",J2992,0)</f>
        <v>0</v>
      </c>
      <c r="BJ2992" s="11" t="s">
        <v>84</v>
      </c>
      <c r="BK2992" s="209">
        <f>ROUND(I2992*H2992,2)</f>
        <v>0</v>
      </c>
      <c r="BL2992" s="11" t="s">
        <v>5062</v>
      </c>
      <c r="BM2992" s="208" t="s">
        <v>5154</v>
      </c>
    </row>
    <row r="2993" s="2" customFormat="1">
      <c r="A2993" s="32"/>
      <c r="B2993" s="33"/>
      <c r="C2993" s="34"/>
      <c r="D2993" s="210" t="s">
        <v>115</v>
      </c>
      <c r="E2993" s="34"/>
      <c r="F2993" s="211" t="s">
        <v>5155</v>
      </c>
      <c r="G2993" s="34"/>
      <c r="H2993" s="34"/>
      <c r="I2993" s="134"/>
      <c r="J2993" s="34"/>
      <c r="K2993" s="34"/>
      <c r="L2993" s="38"/>
      <c r="M2993" s="212"/>
      <c r="N2993" s="213"/>
      <c r="O2993" s="85"/>
      <c r="P2993" s="85"/>
      <c r="Q2993" s="85"/>
      <c r="R2993" s="85"/>
      <c r="S2993" s="85"/>
      <c r="T2993" s="86"/>
      <c r="U2993" s="32"/>
      <c r="V2993" s="32"/>
      <c r="W2993" s="32"/>
      <c r="X2993" s="32"/>
      <c r="Y2993" s="32"/>
      <c r="Z2993" s="32"/>
      <c r="AA2993" s="32"/>
      <c r="AB2993" s="32"/>
      <c r="AC2993" s="32"/>
      <c r="AD2993" s="32"/>
      <c r="AE2993" s="32"/>
      <c r="AT2993" s="11" t="s">
        <v>115</v>
      </c>
      <c r="AU2993" s="11" t="s">
        <v>76</v>
      </c>
    </row>
    <row r="2994" s="2" customFormat="1">
      <c r="A2994" s="32"/>
      <c r="B2994" s="33"/>
      <c r="C2994" s="34"/>
      <c r="D2994" s="210" t="s">
        <v>117</v>
      </c>
      <c r="E2994" s="34"/>
      <c r="F2994" s="214" t="s">
        <v>5065</v>
      </c>
      <c r="G2994" s="34"/>
      <c r="H2994" s="34"/>
      <c r="I2994" s="134"/>
      <c r="J2994" s="34"/>
      <c r="K2994" s="34"/>
      <c r="L2994" s="38"/>
      <c r="M2994" s="212"/>
      <c r="N2994" s="213"/>
      <c r="O2994" s="85"/>
      <c r="P2994" s="85"/>
      <c r="Q2994" s="85"/>
      <c r="R2994" s="85"/>
      <c r="S2994" s="85"/>
      <c r="T2994" s="86"/>
      <c r="U2994" s="32"/>
      <c r="V2994" s="32"/>
      <c r="W2994" s="32"/>
      <c r="X2994" s="32"/>
      <c r="Y2994" s="32"/>
      <c r="Z2994" s="32"/>
      <c r="AA2994" s="32"/>
      <c r="AB2994" s="32"/>
      <c r="AC2994" s="32"/>
      <c r="AD2994" s="32"/>
      <c r="AE2994" s="32"/>
      <c r="AT2994" s="11" t="s">
        <v>117</v>
      </c>
      <c r="AU2994" s="11" t="s">
        <v>76</v>
      </c>
    </row>
    <row r="2995" s="2" customFormat="1" ht="21.75" customHeight="1">
      <c r="A2995" s="32"/>
      <c r="B2995" s="33"/>
      <c r="C2995" s="196" t="s">
        <v>5156</v>
      </c>
      <c r="D2995" s="196" t="s">
        <v>108</v>
      </c>
      <c r="E2995" s="197" t="s">
        <v>5157</v>
      </c>
      <c r="F2995" s="198" t="s">
        <v>5158</v>
      </c>
      <c r="G2995" s="199" t="s">
        <v>3043</v>
      </c>
      <c r="H2995" s="200">
        <v>100</v>
      </c>
      <c r="I2995" s="201"/>
      <c r="J2995" s="202">
        <f>ROUND(I2995*H2995,2)</f>
        <v>0</v>
      </c>
      <c r="K2995" s="203"/>
      <c r="L2995" s="38"/>
      <c r="M2995" s="204" t="s">
        <v>1</v>
      </c>
      <c r="N2995" s="205" t="s">
        <v>41</v>
      </c>
      <c r="O2995" s="85"/>
      <c r="P2995" s="206">
        <f>O2995*H2995</f>
        <v>0</v>
      </c>
      <c r="Q2995" s="206">
        <v>0</v>
      </c>
      <c r="R2995" s="206">
        <f>Q2995*H2995</f>
        <v>0</v>
      </c>
      <c r="S2995" s="206">
        <v>0</v>
      </c>
      <c r="T2995" s="207">
        <f>S2995*H2995</f>
        <v>0</v>
      </c>
      <c r="U2995" s="32"/>
      <c r="V2995" s="32"/>
      <c r="W2995" s="32"/>
      <c r="X2995" s="32"/>
      <c r="Y2995" s="32"/>
      <c r="Z2995" s="32"/>
      <c r="AA2995" s="32"/>
      <c r="AB2995" s="32"/>
      <c r="AC2995" s="32"/>
      <c r="AD2995" s="32"/>
      <c r="AE2995" s="32"/>
      <c r="AR2995" s="208" t="s">
        <v>5062</v>
      </c>
      <c r="AT2995" s="208" t="s">
        <v>108</v>
      </c>
      <c r="AU2995" s="208" t="s">
        <v>76</v>
      </c>
      <c r="AY2995" s="11" t="s">
        <v>113</v>
      </c>
      <c r="BE2995" s="209">
        <f>IF(N2995="základní",J2995,0)</f>
        <v>0</v>
      </c>
      <c r="BF2995" s="209">
        <f>IF(N2995="snížená",J2995,0)</f>
        <v>0</v>
      </c>
      <c r="BG2995" s="209">
        <f>IF(N2995="zákl. přenesená",J2995,0)</f>
        <v>0</v>
      </c>
      <c r="BH2995" s="209">
        <f>IF(N2995="sníž. přenesená",J2995,0)</f>
        <v>0</v>
      </c>
      <c r="BI2995" s="209">
        <f>IF(N2995="nulová",J2995,0)</f>
        <v>0</v>
      </c>
      <c r="BJ2995" s="11" t="s">
        <v>84</v>
      </c>
      <c r="BK2995" s="209">
        <f>ROUND(I2995*H2995,2)</f>
        <v>0</v>
      </c>
      <c r="BL2995" s="11" t="s">
        <v>5062</v>
      </c>
      <c r="BM2995" s="208" t="s">
        <v>5159</v>
      </c>
    </row>
    <row r="2996" s="2" customFormat="1">
      <c r="A2996" s="32"/>
      <c r="B2996" s="33"/>
      <c r="C2996" s="34"/>
      <c r="D2996" s="210" t="s">
        <v>115</v>
      </c>
      <c r="E2996" s="34"/>
      <c r="F2996" s="211" t="s">
        <v>5160</v>
      </c>
      <c r="G2996" s="34"/>
      <c r="H2996" s="34"/>
      <c r="I2996" s="134"/>
      <c r="J2996" s="34"/>
      <c r="K2996" s="34"/>
      <c r="L2996" s="38"/>
      <c r="M2996" s="212"/>
      <c r="N2996" s="213"/>
      <c r="O2996" s="85"/>
      <c r="P2996" s="85"/>
      <c r="Q2996" s="85"/>
      <c r="R2996" s="85"/>
      <c r="S2996" s="85"/>
      <c r="T2996" s="86"/>
      <c r="U2996" s="32"/>
      <c r="V2996" s="32"/>
      <c r="W2996" s="32"/>
      <c r="X2996" s="32"/>
      <c r="Y2996" s="32"/>
      <c r="Z2996" s="32"/>
      <c r="AA2996" s="32"/>
      <c r="AB2996" s="32"/>
      <c r="AC2996" s="32"/>
      <c r="AD2996" s="32"/>
      <c r="AE2996" s="32"/>
      <c r="AT2996" s="11" t="s">
        <v>115</v>
      </c>
      <c r="AU2996" s="11" t="s">
        <v>76</v>
      </c>
    </row>
    <row r="2997" s="2" customFormat="1">
      <c r="A2997" s="32"/>
      <c r="B2997" s="33"/>
      <c r="C2997" s="34"/>
      <c r="D2997" s="210" t="s">
        <v>117</v>
      </c>
      <c r="E2997" s="34"/>
      <c r="F2997" s="214" t="s">
        <v>5065</v>
      </c>
      <c r="G2997" s="34"/>
      <c r="H2997" s="34"/>
      <c r="I2997" s="134"/>
      <c r="J2997" s="34"/>
      <c r="K2997" s="34"/>
      <c r="L2997" s="38"/>
      <c r="M2997" s="212"/>
      <c r="N2997" s="213"/>
      <c r="O2997" s="85"/>
      <c r="P2997" s="85"/>
      <c r="Q2997" s="85"/>
      <c r="R2997" s="85"/>
      <c r="S2997" s="85"/>
      <c r="T2997" s="86"/>
      <c r="U2997" s="32"/>
      <c r="V2997" s="32"/>
      <c r="W2997" s="32"/>
      <c r="X2997" s="32"/>
      <c r="Y2997" s="32"/>
      <c r="Z2997" s="32"/>
      <c r="AA2997" s="32"/>
      <c r="AB2997" s="32"/>
      <c r="AC2997" s="32"/>
      <c r="AD2997" s="32"/>
      <c r="AE2997" s="32"/>
      <c r="AT2997" s="11" t="s">
        <v>117</v>
      </c>
      <c r="AU2997" s="11" t="s">
        <v>76</v>
      </c>
    </row>
    <row r="2998" s="2" customFormat="1" ht="21.75" customHeight="1">
      <c r="A2998" s="32"/>
      <c r="B2998" s="33"/>
      <c r="C2998" s="196" t="s">
        <v>5161</v>
      </c>
      <c r="D2998" s="196" t="s">
        <v>108</v>
      </c>
      <c r="E2998" s="197" t="s">
        <v>5162</v>
      </c>
      <c r="F2998" s="198" t="s">
        <v>5163</v>
      </c>
      <c r="G2998" s="199" t="s">
        <v>3043</v>
      </c>
      <c r="H2998" s="200">
        <v>5</v>
      </c>
      <c r="I2998" s="201"/>
      <c r="J2998" s="202">
        <f>ROUND(I2998*H2998,2)</f>
        <v>0</v>
      </c>
      <c r="K2998" s="203"/>
      <c r="L2998" s="38"/>
      <c r="M2998" s="204" t="s">
        <v>1</v>
      </c>
      <c r="N2998" s="205" t="s">
        <v>41</v>
      </c>
      <c r="O2998" s="85"/>
      <c r="P2998" s="206">
        <f>O2998*H2998</f>
        <v>0</v>
      </c>
      <c r="Q2998" s="206">
        <v>0</v>
      </c>
      <c r="R2998" s="206">
        <f>Q2998*H2998</f>
        <v>0</v>
      </c>
      <c r="S2998" s="206">
        <v>0</v>
      </c>
      <c r="T2998" s="207">
        <f>S2998*H2998</f>
        <v>0</v>
      </c>
      <c r="U2998" s="32"/>
      <c r="V2998" s="32"/>
      <c r="W2998" s="32"/>
      <c r="X2998" s="32"/>
      <c r="Y2998" s="32"/>
      <c r="Z2998" s="32"/>
      <c r="AA2998" s="32"/>
      <c r="AB2998" s="32"/>
      <c r="AC2998" s="32"/>
      <c r="AD2998" s="32"/>
      <c r="AE2998" s="32"/>
      <c r="AR2998" s="208" t="s">
        <v>5062</v>
      </c>
      <c r="AT2998" s="208" t="s">
        <v>108</v>
      </c>
      <c r="AU2998" s="208" t="s">
        <v>76</v>
      </c>
      <c r="AY2998" s="11" t="s">
        <v>113</v>
      </c>
      <c r="BE2998" s="209">
        <f>IF(N2998="základní",J2998,0)</f>
        <v>0</v>
      </c>
      <c r="BF2998" s="209">
        <f>IF(N2998="snížená",J2998,0)</f>
        <v>0</v>
      </c>
      <c r="BG2998" s="209">
        <f>IF(N2998="zákl. přenesená",J2998,0)</f>
        <v>0</v>
      </c>
      <c r="BH2998" s="209">
        <f>IF(N2998="sníž. přenesená",J2998,0)</f>
        <v>0</v>
      </c>
      <c r="BI2998" s="209">
        <f>IF(N2998="nulová",J2998,0)</f>
        <v>0</v>
      </c>
      <c r="BJ2998" s="11" t="s">
        <v>84</v>
      </c>
      <c r="BK2998" s="209">
        <f>ROUND(I2998*H2998,2)</f>
        <v>0</v>
      </c>
      <c r="BL2998" s="11" t="s">
        <v>5062</v>
      </c>
      <c r="BM2998" s="208" t="s">
        <v>5164</v>
      </c>
    </row>
    <row r="2999" s="2" customFormat="1">
      <c r="A2999" s="32"/>
      <c r="B2999" s="33"/>
      <c r="C2999" s="34"/>
      <c r="D2999" s="210" t="s">
        <v>115</v>
      </c>
      <c r="E2999" s="34"/>
      <c r="F2999" s="211" t="s">
        <v>5165</v>
      </c>
      <c r="G2999" s="34"/>
      <c r="H2999" s="34"/>
      <c r="I2999" s="134"/>
      <c r="J2999" s="34"/>
      <c r="K2999" s="34"/>
      <c r="L2999" s="38"/>
      <c r="M2999" s="212"/>
      <c r="N2999" s="213"/>
      <c r="O2999" s="85"/>
      <c r="P2999" s="85"/>
      <c r="Q2999" s="85"/>
      <c r="R2999" s="85"/>
      <c r="S2999" s="85"/>
      <c r="T2999" s="86"/>
      <c r="U2999" s="32"/>
      <c r="V2999" s="32"/>
      <c r="W2999" s="32"/>
      <c r="X2999" s="32"/>
      <c r="Y2999" s="32"/>
      <c r="Z2999" s="32"/>
      <c r="AA2999" s="32"/>
      <c r="AB2999" s="32"/>
      <c r="AC2999" s="32"/>
      <c r="AD2999" s="32"/>
      <c r="AE2999" s="32"/>
      <c r="AT2999" s="11" t="s">
        <v>115</v>
      </c>
      <c r="AU2999" s="11" t="s">
        <v>76</v>
      </c>
    </row>
    <row r="3000" s="2" customFormat="1">
      <c r="A3000" s="32"/>
      <c r="B3000" s="33"/>
      <c r="C3000" s="34"/>
      <c r="D3000" s="210" t="s">
        <v>117</v>
      </c>
      <c r="E3000" s="34"/>
      <c r="F3000" s="214" t="s">
        <v>5065</v>
      </c>
      <c r="G3000" s="34"/>
      <c r="H3000" s="34"/>
      <c r="I3000" s="134"/>
      <c r="J3000" s="34"/>
      <c r="K3000" s="34"/>
      <c r="L3000" s="38"/>
      <c r="M3000" s="212"/>
      <c r="N3000" s="213"/>
      <c r="O3000" s="85"/>
      <c r="P3000" s="85"/>
      <c r="Q3000" s="85"/>
      <c r="R3000" s="85"/>
      <c r="S3000" s="85"/>
      <c r="T3000" s="86"/>
      <c r="U3000" s="32"/>
      <c r="V3000" s="32"/>
      <c r="W3000" s="32"/>
      <c r="X3000" s="32"/>
      <c r="Y3000" s="32"/>
      <c r="Z3000" s="32"/>
      <c r="AA3000" s="32"/>
      <c r="AB3000" s="32"/>
      <c r="AC3000" s="32"/>
      <c r="AD3000" s="32"/>
      <c r="AE3000" s="32"/>
      <c r="AT3000" s="11" t="s">
        <v>117</v>
      </c>
      <c r="AU3000" s="11" t="s">
        <v>76</v>
      </c>
    </row>
    <row r="3001" s="2" customFormat="1" ht="16.5" customHeight="1">
      <c r="A3001" s="32"/>
      <c r="B3001" s="33"/>
      <c r="C3001" s="196" t="s">
        <v>5166</v>
      </c>
      <c r="D3001" s="196" t="s">
        <v>108</v>
      </c>
      <c r="E3001" s="197" t="s">
        <v>5167</v>
      </c>
      <c r="F3001" s="198" t="s">
        <v>5168</v>
      </c>
      <c r="G3001" s="199" t="s">
        <v>3043</v>
      </c>
      <c r="H3001" s="200">
        <v>1600</v>
      </c>
      <c r="I3001" s="201"/>
      <c r="J3001" s="202">
        <f>ROUND(I3001*H3001,2)</f>
        <v>0</v>
      </c>
      <c r="K3001" s="203"/>
      <c r="L3001" s="38"/>
      <c r="M3001" s="204" t="s">
        <v>1</v>
      </c>
      <c r="N3001" s="205" t="s">
        <v>41</v>
      </c>
      <c r="O3001" s="85"/>
      <c r="P3001" s="206">
        <f>O3001*H3001</f>
        <v>0</v>
      </c>
      <c r="Q3001" s="206">
        <v>0</v>
      </c>
      <c r="R3001" s="206">
        <f>Q3001*H3001</f>
        <v>0</v>
      </c>
      <c r="S3001" s="206">
        <v>0</v>
      </c>
      <c r="T3001" s="207">
        <f>S3001*H3001</f>
        <v>0</v>
      </c>
      <c r="U3001" s="32"/>
      <c r="V3001" s="32"/>
      <c r="W3001" s="32"/>
      <c r="X3001" s="32"/>
      <c r="Y3001" s="32"/>
      <c r="Z3001" s="32"/>
      <c r="AA3001" s="32"/>
      <c r="AB3001" s="32"/>
      <c r="AC3001" s="32"/>
      <c r="AD3001" s="32"/>
      <c r="AE3001" s="32"/>
      <c r="AR3001" s="208" t="s">
        <v>5062</v>
      </c>
      <c r="AT3001" s="208" t="s">
        <v>108</v>
      </c>
      <c r="AU3001" s="208" t="s">
        <v>76</v>
      </c>
      <c r="AY3001" s="11" t="s">
        <v>113</v>
      </c>
      <c r="BE3001" s="209">
        <f>IF(N3001="základní",J3001,0)</f>
        <v>0</v>
      </c>
      <c r="BF3001" s="209">
        <f>IF(N3001="snížená",J3001,0)</f>
        <v>0</v>
      </c>
      <c r="BG3001" s="209">
        <f>IF(N3001="zákl. přenesená",J3001,0)</f>
        <v>0</v>
      </c>
      <c r="BH3001" s="209">
        <f>IF(N3001="sníž. přenesená",J3001,0)</f>
        <v>0</v>
      </c>
      <c r="BI3001" s="209">
        <f>IF(N3001="nulová",J3001,0)</f>
        <v>0</v>
      </c>
      <c r="BJ3001" s="11" t="s">
        <v>84</v>
      </c>
      <c r="BK3001" s="209">
        <f>ROUND(I3001*H3001,2)</f>
        <v>0</v>
      </c>
      <c r="BL3001" s="11" t="s">
        <v>5062</v>
      </c>
      <c r="BM3001" s="208" t="s">
        <v>5169</v>
      </c>
    </row>
    <row r="3002" s="2" customFormat="1">
      <c r="A3002" s="32"/>
      <c r="B3002" s="33"/>
      <c r="C3002" s="34"/>
      <c r="D3002" s="210" t="s">
        <v>115</v>
      </c>
      <c r="E3002" s="34"/>
      <c r="F3002" s="211" t="s">
        <v>5170</v>
      </c>
      <c r="G3002" s="34"/>
      <c r="H3002" s="34"/>
      <c r="I3002" s="134"/>
      <c r="J3002" s="34"/>
      <c r="K3002" s="34"/>
      <c r="L3002" s="38"/>
      <c r="M3002" s="212"/>
      <c r="N3002" s="213"/>
      <c r="O3002" s="85"/>
      <c r="P3002" s="85"/>
      <c r="Q3002" s="85"/>
      <c r="R3002" s="85"/>
      <c r="S3002" s="85"/>
      <c r="T3002" s="86"/>
      <c r="U3002" s="32"/>
      <c r="V3002" s="32"/>
      <c r="W3002" s="32"/>
      <c r="X3002" s="32"/>
      <c r="Y3002" s="32"/>
      <c r="Z3002" s="32"/>
      <c r="AA3002" s="32"/>
      <c r="AB3002" s="32"/>
      <c r="AC3002" s="32"/>
      <c r="AD3002" s="32"/>
      <c r="AE3002" s="32"/>
      <c r="AT3002" s="11" t="s">
        <v>115</v>
      </c>
      <c r="AU3002" s="11" t="s">
        <v>76</v>
      </c>
    </row>
    <row r="3003" s="2" customFormat="1">
      <c r="A3003" s="32"/>
      <c r="B3003" s="33"/>
      <c r="C3003" s="34"/>
      <c r="D3003" s="210" t="s">
        <v>117</v>
      </c>
      <c r="E3003" s="34"/>
      <c r="F3003" s="214" t="s">
        <v>5171</v>
      </c>
      <c r="G3003" s="34"/>
      <c r="H3003" s="34"/>
      <c r="I3003" s="134"/>
      <c r="J3003" s="34"/>
      <c r="K3003" s="34"/>
      <c r="L3003" s="38"/>
      <c r="M3003" s="212"/>
      <c r="N3003" s="213"/>
      <c r="O3003" s="85"/>
      <c r="P3003" s="85"/>
      <c r="Q3003" s="85"/>
      <c r="R3003" s="85"/>
      <c r="S3003" s="85"/>
      <c r="T3003" s="86"/>
      <c r="U3003" s="32"/>
      <c r="V3003" s="32"/>
      <c r="W3003" s="32"/>
      <c r="X3003" s="32"/>
      <c r="Y3003" s="32"/>
      <c r="Z3003" s="32"/>
      <c r="AA3003" s="32"/>
      <c r="AB3003" s="32"/>
      <c r="AC3003" s="32"/>
      <c r="AD3003" s="32"/>
      <c r="AE3003" s="32"/>
      <c r="AT3003" s="11" t="s">
        <v>117</v>
      </c>
      <c r="AU3003" s="11" t="s">
        <v>76</v>
      </c>
    </row>
    <row r="3004" s="2" customFormat="1" ht="16.5" customHeight="1">
      <c r="A3004" s="32"/>
      <c r="B3004" s="33"/>
      <c r="C3004" s="196" t="s">
        <v>5172</v>
      </c>
      <c r="D3004" s="196" t="s">
        <v>108</v>
      </c>
      <c r="E3004" s="197" t="s">
        <v>5173</v>
      </c>
      <c r="F3004" s="198" t="s">
        <v>5174</v>
      </c>
      <c r="G3004" s="199" t="s">
        <v>3043</v>
      </c>
      <c r="H3004" s="200">
        <v>300</v>
      </c>
      <c r="I3004" s="201"/>
      <c r="J3004" s="202">
        <f>ROUND(I3004*H3004,2)</f>
        <v>0</v>
      </c>
      <c r="K3004" s="203"/>
      <c r="L3004" s="38"/>
      <c r="M3004" s="204" t="s">
        <v>1</v>
      </c>
      <c r="N3004" s="205" t="s">
        <v>41</v>
      </c>
      <c r="O3004" s="85"/>
      <c r="P3004" s="206">
        <f>O3004*H3004</f>
        <v>0</v>
      </c>
      <c r="Q3004" s="206">
        <v>0</v>
      </c>
      <c r="R3004" s="206">
        <f>Q3004*H3004</f>
        <v>0</v>
      </c>
      <c r="S3004" s="206">
        <v>0</v>
      </c>
      <c r="T3004" s="207">
        <f>S3004*H3004</f>
        <v>0</v>
      </c>
      <c r="U3004" s="32"/>
      <c r="V3004" s="32"/>
      <c r="W3004" s="32"/>
      <c r="X3004" s="32"/>
      <c r="Y3004" s="32"/>
      <c r="Z3004" s="32"/>
      <c r="AA3004" s="32"/>
      <c r="AB3004" s="32"/>
      <c r="AC3004" s="32"/>
      <c r="AD3004" s="32"/>
      <c r="AE3004" s="32"/>
      <c r="AR3004" s="208" t="s">
        <v>5062</v>
      </c>
      <c r="AT3004" s="208" t="s">
        <v>108</v>
      </c>
      <c r="AU3004" s="208" t="s">
        <v>76</v>
      </c>
      <c r="AY3004" s="11" t="s">
        <v>113</v>
      </c>
      <c r="BE3004" s="209">
        <f>IF(N3004="základní",J3004,0)</f>
        <v>0</v>
      </c>
      <c r="BF3004" s="209">
        <f>IF(N3004="snížená",J3004,0)</f>
        <v>0</v>
      </c>
      <c r="BG3004" s="209">
        <f>IF(N3004="zákl. přenesená",J3004,0)</f>
        <v>0</v>
      </c>
      <c r="BH3004" s="209">
        <f>IF(N3004="sníž. přenesená",J3004,0)</f>
        <v>0</v>
      </c>
      <c r="BI3004" s="209">
        <f>IF(N3004="nulová",J3004,0)</f>
        <v>0</v>
      </c>
      <c r="BJ3004" s="11" t="s">
        <v>84</v>
      </c>
      <c r="BK3004" s="209">
        <f>ROUND(I3004*H3004,2)</f>
        <v>0</v>
      </c>
      <c r="BL3004" s="11" t="s">
        <v>5062</v>
      </c>
      <c r="BM3004" s="208" t="s">
        <v>5175</v>
      </c>
    </row>
    <row r="3005" s="2" customFormat="1">
      <c r="A3005" s="32"/>
      <c r="B3005" s="33"/>
      <c r="C3005" s="34"/>
      <c r="D3005" s="210" t="s">
        <v>115</v>
      </c>
      <c r="E3005" s="34"/>
      <c r="F3005" s="211" t="s">
        <v>5176</v>
      </c>
      <c r="G3005" s="34"/>
      <c r="H3005" s="34"/>
      <c r="I3005" s="134"/>
      <c r="J3005" s="34"/>
      <c r="K3005" s="34"/>
      <c r="L3005" s="38"/>
      <c r="M3005" s="212"/>
      <c r="N3005" s="213"/>
      <c r="O3005" s="85"/>
      <c r="P3005" s="85"/>
      <c r="Q3005" s="85"/>
      <c r="R3005" s="85"/>
      <c r="S3005" s="85"/>
      <c r="T3005" s="86"/>
      <c r="U3005" s="32"/>
      <c r="V3005" s="32"/>
      <c r="W3005" s="32"/>
      <c r="X3005" s="32"/>
      <c r="Y3005" s="32"/>
      <c r="Z3005" s="32"/>
      <c r="AA3005" s="32"/>
      <c r="AB3005" s="32"/>
      <c r="AC3005" s="32"/>
      <c r="AD3005" s="32"/>
      <c r="AE3005" s="32"/>
      <c r="AT3005" s="11" t="s">
        <v>115</v>
      </c>
      <c r="AU3005" s="11" t="s">
        <v>76</v>
      </c>
    </row>
    <row r="3006" s="2" customFormat="1">
      <c r="A3006" s="32"/>
      <c r="B3006" s="33"/>
      <c r="C3006" s="34"/>
      <c r="D3006" s="210" t="s">
        <v>117</v>
      </c>
      <c r="E3006" s="34"/>
      <c r="F3006" s="214" t="s">
        <v>5171</v>
      </c>
      <c r="G3006" s="34"/>
      <c r="H3006" s="34"/>
      <c r="I3006" s="134"/>
      <c r="J3006" s="34"/>
      <c r="K3006" s="34"/>
      <c r="L3006" s="38"/>
      <c r="M3006" s="212"/>
      <c r="N3006" s="213"/>
      <c r="O3006" s="85"/>
      <c r="P3006" s="85"/>
      <c r="Q3006" s="85"/>
      <c r="R3006" s="85"/>
      <c r="S3006" s="85"/>
      <c r="T3006" s="86"/>
      <c r="U3006" s="32"/>
      <c r="V3006" s="32"/>
      <c r="W3006" s="32"/>
      <c r="X3006" s="32"/>
      <c r="Y3006" s="32"/>
      <c r="Z3006" s="32"/>
      <c r="AA3006" s="32"/>
      <c r="AB3006" s="32"/>
      <c r="AC3006" s="32"/>
      <c r="AD3006" s="32"/>
      <c r="AE3006" s="32"/>
      <c r="AT3006" s="11" t="s">
        <v>117</v>
      </c>
      <c r="AU3006" s="11" t="s">
        <v>76</v>
      </c>
    </row>
    <row r="3007" s="2" customFormat="1" ht="16.5" customHeight="1">
      <c r="A3007" s="32"/>
      <c r="B3007" s="33"/>
      <c r="C3007" s="196" t="s">
        <v>5177</v>
      </c>
      <c r="D3007" s="196" t="s">
        <v>108</v>
      </c>
      <c r="E3007" s="197" t="s">
        <v>5178</v>
      </c>
      <c r="F3007" s="198" t="s">
        <v>5179</v>
      </c>
      <c r="G3007" s="199" t="s">
        <v>121</v>
      </c>
      <c r="H3007" s="200">
        <v>50</v>
      </c>
      <c r="I3007" s="201"/>
      <c r="J3007" s="202">
        <f>ROUND(I3007*H3007,2)</f>
        <v>0</v>
      </c>
      <c r="K3007" s="203"/>
      <c r="L3007" s="38"/>
      <c r="M3007" s="204" t="s">
        <v>1</v>
      </c>
      <c r="N3007" s="205" t="s">
        <v>41</v>
      </c>
      <c r="O3007" s="85"/>
      <c r="P3007" s="206">
        <f>O3007*H3007</f>
        <v>0</v>
      </c>
      <c r="Q3007" s="206">
        <v>0</v>
      </c>
      <c r="R3007" s="206">
        <f>Q3007*H3007</f>
        <v>0</v>
      </c>
      <c r="S3007" s="206">
        <v>0</v>
      </c>
      <c r="T3007" s="207">
        <f>S3007*H3007</f>
        <v>0</v>
      </c>
      <c r="U3007" s="32"/>
      <c r="V3007" s="32"/>
      <c r="W3007" s="32"/>
      <c r="X3007" s="32"/>
      <c r="Y3007" s="32"/>
      <c r="Z3007" s="32"/>
      <c r="AA3007" s="32"/>
      <c r="AB3007" s="32"/>
      <c r="AC3007" s="32"/>
      <c r="AD3007" s="32"/>
      <c r="AE3007" s="32"/>
      <c r="AR3007" s="208" t="s">
        <v>5062</v>
      </c>
      <c r="AT3007" s="208" t="s">
        <v>108</v>
      </c>
      <c r="AU3007" s="208" t="s">
        <v>76</v>
      </c>
      <c r="AY3007" s="11" t="s">
        <v>113</v>
      </c>
      <c r="BE3007" s="209">
        <f>IF(N3007="základní",J3007,0)</f>
        <v>0</v>
      </c>
      <c r="BF3007" s="209">
        <f>IF(N3007="snížená",J3007,0)</f>
        <v>0</v>
      </c>
      <c r="BG3007" s="209">
        <f>IF(N3007="zákl. přenesená",J3007,0)</f>
        <v>0</v>
      </c>
      <c r="BH3007" s="209">
        <f>IF(N3007="sníž. přenesená",J3007,0)</f>
        <v>0</v>
      </c>
      <c r="BI3007" s="209">
        <f>IF(N3007="nulová",J3007,0)</f>
        <v>0</v>
      </c>
      <c r="BJ3007" s="11" t="s">
        <v>84</v>
      </c>
      <c r="BK3007" s="209">
        <f>ROUND(I3007*H3007,2)</f>
        <v>0</v>
      </c>
      <c r="BL3007" s="11" t="s">
        <v>5062</v>
      </c>
      <c r="BM3007" s="208" t="s">
        <v>5180</v>
      </c>
    </row>
    <row r="3008" s="2" customFormat="1">
      <c r="A3008" s="32"/>
      <c r="B3008" s="33"/>
      <c r="C3008" s="34"/>
      <c r="D3008" s="210" t="s">
        <v>115</v>
      </c>
      <c r="E3008" s="34"/>
      <c r="F3008" s="211" t="s">
        <v>5181</v>
      </c>
      <c r="G3008" s="34"/>
      <c r="H3008" s="34"/>
      <c r="I3008" s="134"/>
      <c r="J3008" s="34"/>
      <c r="K3008" s="34"/>
      <c r="L3008" s="38"/>
      <c r="M3008" s="212"/>
      <c r="N3008" s="213"/>
      <c r="O3008" s="85"/>
      <c r="P3008" s="85"/>
      <c r="Q3008" s="85"/>
      <c r="R3008" s="85"/>
      <c r="S3008" s="85"/>
      <c r="T3008" s="86"/>
      <c r="U3008" s="32"/>
      <c r="V3008" s="32"/>
      <c r="W3008" s="32"/>
      <c r="X3008" s="32"/>
      <c r="Y3008" s="32"/>
      <c r="Z3008" s="32"/>
      <c r="AA3008" s="32"/>
      <c r="AB3008" s="32"/>
      <c r="AC3008" s="32"/>
      <c r="AD3008" s="32"/>
      <c r="AE3008" s="32"/>
      <c r="AT3008" s="11" t="s">
        <v>115</v>
      </c>
      <c r="AU3008" s="11" t="s">
        <v>76</v>
      </c>
    </row>
    <row r="3009" s="2" customFormat="1">
      <c r="A3009" s="32"/>
      <c r="B3009" s="33"/>
      <c r="C3009" s="34"/>
      <c r="D3009" s="210" t="s">
        <v>117</v>
      </c>
      <c r="E3009" s="34"/>
      <c r="F3009" s="214" t="s">
        <v>5182</v>
      </c>
      <c r="G3009" s="34"/>
      <c r="H3009" s="34"/>
      <c r="I3009" s="134"/>
      <c r="J3009" s="34"/>
      <c r="K3009" s="34"/>
      <c r="L3009" s="38"/>
      <c r="M3009" s="212"/>
      <c r="N3009" s="213"/>
      <c r="O3009" s="85"/>
      <c r="P3009" s="85"/>
      <c r="Q3009" s="85"/>
      <c r="R3009" s="85"/>
      <c r="S3009" s="85"/>
      <c r="T3009" s="86"/>
      <c r="U3009" s="32"/>
      <c r="V3009" s="32"/>
      <c r="W3009" s="32"/>
      <c r="X3009" s="32"/>
      <c r="Y3009" s="32"/>
      <c r="Z3009" s="32"/>
      <c r="AA3009" s="32"/>
      <c r="AB3009" s="32"/>
      <c r="AC3009" s="32"/>
      <c r="AD3009" s="32"/>
      <c r="AE3009" s="32"/>
      <c r="AT3009" s="11" t="s">
        <v>117</v>
      </c>
      <c r="AU3009" s="11" t="s">
        <v>76</v>
      </c>
    </row>
    <row r="3010" s="2" customFormat="1" ht="16.5" customHeight="1">
      <c r="A3010" s="32"/>
      <c r="B3010" s="33"/>
      <c r="C3010" s="196" t="s">
        <v>5183</v>
      </c>
      <c r="D3010" s="196" t="s">
        <v>108</v>
      </c>
      <c r="E3010" s="197" t="s">
        <v>5184</v>
      </c>
      <c r="F3010" s="198" t="s">
        <v>5185</v>
      </c>
      <c r="G3010" s="199" t="s">
        <v>121</v>
      </c>
      <c r="H3010" s="200">
        <v>60</v>
      </c>
      <c r="I3010" s="201"/>
      <c r="J3010" s="202">
        <f>ROUND(I3010*H3010,2)</f>
        <v>0</v>
      </c>
      <c r="K3010" s="203"/>
      <c r="L3010" s="38"/>
      <c r="M3010" s="204" t="s">
        <v>1</v>
      </c>
      <c r="N3010" s="205" t="s">
        <v>41</v>
      </c>
      <c r="O3010" s="85"/>
      <c r="P3010" s="206">
        <f>O3010*H3010</f>
        <v>0</v>
      </c>
      <c r="Q3010" s="206">
        <v>0</v>
      </c>
      <c r="R3010" s="206">
        <f>Q3010*H3010</f>
        <v>0</v>
      </c>
      <c r="S3010" s="206">
        <v>0</v>
      </c>
      <c r="T3010" s="207">
        <f>S3010*H3010</f>
        <v>0</v>
      </c>
      <c r="U3010" s="32"/>
      <c r="V3010" s="32"/>
      <c r="W3010" s="32"/>
      <c r="X3010" s="32"/>
      <c r="Y3010" s="32"/>
      <c r="Z3010" s="32"/>
      <c r="AA3010" s="32"/>
      <c r="AB3010" s="32"/>
      <c r="AC3010" s="32"/>
      <c r="AD3010" s="32"/>
      <c r="AE3010" s="32"/>
      <c r="AR3010" s="208" t="s">
        <v>5062</v>
      </c>
      <c r="AT3010" s="208" t="s">
        <v>108</v>
      </c>
      <c r="AU3010" s="208" t="s">
        <v>76</v>
      </c>
      <c r="AY3010" s="11" t="s">
        <v>113</v>
      </c>
      <c r="BE3010" s="209">
        <f>IF(N3010="základní",J3010,0)</f>
        <v>0</v>
      </c>
      <c r="BF3010" s="209">
        <f>IF(N3010="snížená",J3010,0)</f>
        <v>0</v>
      </c>
      <c r="BG3010" s="209">
        <f>IF(N3010="zákl. přenesená",J3010,0)</f>
        <v>0</v>
      </c>
      <c r="BH3010" s="209">
        <f>IF(N3010="sníž. přenesená",J3010,0)</f>
        <v>0</v>
      </c>
      <c r="BI3010" s="209">
        <f>IF(N3010="nulová",J3010,0)</f>
        <v>0</v>
      </c>
      <c r="BJ3010" s="11" t="s">
        <v>84</v>
      </c>
      <c r="BK3010" s="209">
        <f>ROUND(I3010*H3010,2)</f>
        <v>0</v>
      </c>
      <c r="BL3010" s="11" t="s">
        <v>5062</v>
      </c>
      <c r="BM3010" s="208" t="s">
        <v>5186</v>
      </c>
    </row>
    <row r="3011" s="2" customFormat="1">
      <c r="A3011" s="32"/>
      <c r="B3011" s="33"/>
      <c r="C3011" s="34"/>
      <c r="D3011" s="210" t="s">
        <v>115</v>
      </c>
      <c r="E3011" s="34"/>
      <c r="F3011" s="211" t="s">
        <v>5187</v>
      </c>
      <c r="G3011" s="34"/>
      <c r="H3011" s="34"/>
      <c r="I3011" s="134"/>
      <c r="J3011" s="34"/>
      <c r="K3011" s="34"/>
      <c r="L3011" s="38"/>
      <c r="M3011" s="212"/>
      <c r="N3011" s="213"/>
      <c r="O3011" s="85"/>
      <c r="P3011" s="85"/>
      <c r="Q3011" s="85"/>
      <c r="R3011" s="85"/>
      <c r="S3011" s="85"/>
      <c r="T3011" s="86"/>
      <c r="U3011" s="32"/>
      <c r="V3011" s="32"/>
      <c r="W3011" s="32"/>
      <c r="X3011" s="32"/>
      <c r="Y3011" s="32"/>
      <c r="Z3011" s="32"/>
      <c r="AA3011" s="32"/>
      <c r="AB3011" s="32"/>
      <c r="AC3011" s="32"/>
      <c r="AD3011" s="32"/>
      <c r="AE3011" s="32"/>
      <c r="AT3011" s="11" t="s">
        <v>115</v>
      </c>
      <c r="AU3011" s="11" t="s">
        <v>76</v>
      </c>
    </row>
    <row r="3012" s="2" customFormat="1">
      <c r="A3012" s="32"/>
      <c r="B3012" s="33"/>
      <c r="C3012" s="34"/>
      <c r="D3012" s="210" t="s">
        <v>117</v>
      </c>
      <c r="E3012" s="34"/>
      <c r="F3012" s="214" t="s">
        <v>5182</v>
      </c>
      <c r="G3012" s="34"/>
      <c r="H3012" s="34"/>
      <c r="I3012" s="134"/>
      <c r="J3012" s="34"/>
      <c r="K3012" s="34"/>
      <c r="L3012" s="38"/>
      <c r="M3012" s="212"/>
      <c r="N3012" s="213"/>
      <c r="O3012" s="85"/>
      <c r="P3012" s="85"/>
      <c r="Q3012" s="85"/>
      <c r="R3012" s="85"/>
      <c r="S3012" s="85"/>
      <c r="T3012" s="86"/>
      <c r="U3012" s="32"/>
      <c r="V3012" s="32"/>
      <c r="W3012" s="32"/>
      <c r="X3012" s="32"/>
      <c r="Y3012" s="32"/>
      <c r="Z3012" s="32"/>
      <c r="AA3012" s="32"/>
      <c r="AB3012" s="32"/>
      <c r="AC3012" s="32"/>
      <c r="AD3012" s="32"/>
      <c r="AE3012" s="32"/>
      <c r="AT3012" s="11" t="s">
        <v>117</v>
      </c>
      <c r="AU3012" s="11" t="s">
        <v>76</v>
      </c>
    </row>
    <row r="3013" s="2" customFormat="1" ht="16.5" customHeight="1">
      <c r="A3013" s="32"/>
      <c r="B3013" s="33"/>
      <c r="C3013" s="196" t="s">
        <v>5188</v>
      </c>
      <c r="D3013" s="196" t="s">
        <v>108</v>
      </c>
      <c r="E3013" s="197" t="s">
        <v>5189</v>
      </c>
      <c r="F3013" s="198" t="s">
        <v>5190</v>
      </c>
      <c r="G3013" s="199" t="s">
        <v>3043</v>
      </c>
      <c r="H3013" s="200">
        <v>1200</v>
      </c>
      <c r="I3013" s="201"/>
      <c r="J3013" s="202">
        <f>ROUND(I3013*H3013,2)</f>
        <v>0</v>
      </c>
      <c r="K3013" s="203"/>
      <c r="L3013" s="38"/>
      <c r="M3013" s="204" t="s">
        <v>1</v>
      </c>
      <c r="N3013" s="205" t="s">
        <v>41</v>
      </c>
      <c r="O3013" s="85"/>
      <c r="P3013" s="206">
        <f>O3013*H3013</f>
        <v>0</v>
      </c>
      <c r="Q3013" s="206">
        <v>0</v>
      </c>
      <c r="R3013" s="206">
        <f>Q3013*H3013</f>
        <v>0</v>
      </c>
      <c r="S3013" s="206">
        <v>0</v>
      </c>
      <c r="T3013" s="207">
        <f>S3013*H3013</f>
        <v>0</v>
      </c>
      <c r="U3013" s="32"/>
      <c r="V3013" s="32"/>
      <c r="W3013" s="32"/>
      <c r="X3013" s="32"/>
      <c r="Y3013" s="32"/>
      <c r="Z3013" s="32"/>
      <c r="AA3013" s="32"/>
      <c r="AB3013" s="32"/>
      <c r="AC3013" s="32"/>
      <c r="AD3013" s="32"/>
      <c r="AE3013" s="32"/>
      <c r="AR3013" s="208" t="s">
        <v>5062</v>
      </c>
      <c r="AT3013" s="208" t="s">
        <v>108</v>
      </c>
      <c r="AU3013" s="208" t="s">
        <v>76</v>
      </c>
      <c r="AY3013" s="11" t="s">
        <v>113</v>
      </c>
      <c r="BE3013" s="209">
        <f>IF(N3013="základní",J3013,0)</f>
        <v>0</v>
      </c>
      <c r="BF3013" s="209">
        <f>IF(N3013="snížená",J3013,0)</f>
        <v>0</v>
      </c>
      <c r="BG3013" s="209">
        <f>IF(N3013="zákl. přenesená",J3013,0)</f>
        <v>0</v>
      </c>
      <c r="BH3013" s="209">
        <f>IF(N3013="sníž. přenesená",J3013,0)</f>
        <v>0</v>
      </c>
      <c r="BI3013" s="209">
        <f>IF(N3013="nulová",J3013,0)</f>
        <v>0</v>
      </c>
      <c r="BJ3013" s="11" t="s">
        <v>84</v>
      </c>
      <c r="BK3013" s="209">
        <f>ROUND(I3013*H3013,2)</f>
        <v>0</v>
      </c>
      <c r="BL3013" s="11" t="s">
        <v>5062</v>
      </c>
      <c r="BM3013" s="208" t="s">
        <v>5191</v>
      </c>
    </row>
    <row r="3014" s="2" customFormat="1">
      <c r="A3014" s="32"/>
      <c r="B3014" s="33"/>
      <c r="C3014" s="34"/>
      <c r="D3014" s="210" t="s">
        <v>115</v>
      </c>
      <c r="E3014" s="34"/>
      <c r="F3014" s="211" t="s">
        <v>5192</v>
      </c>
      <c r="G3014" s="34"/>
      <c r="H3014" s="34"/>
      <c r="I3014" s="134"/>
      <c r="J3014" s="34"/>
      <c r="K3014" s="34"/>
      <c r="L3014" s="38"/>
      <c r="M3014" s="212"/>
      <c r="N3014" s="213"/>
      <c r="O3014" s="85"/>
      <c r="P3014" s="85"/>
      <c r="Q3014" s="85"/>
      <c r="R3014" s="85"/>
      <c r="S3014" s="85"/>
      <c r="T3014" s="86"/>
      <c r="U3014" s="32"/>
      <c r="V3014" s="32"/>
      <c r="W3014" s="32"/>
      <c r="X3014" s="32"/>
      <c r="Y3014" s="32"/>
      <c r="Z3014" s="32"/>
      <c r="AA3014" s="32"/>
      <c r="AB3014" s="32"/>
      <c r="AC3014" s="32"/>
      <c r="AD3014" s="32"/>
      <c r="AE3014" s="32"/>
      <c r="AT3014" s="11" t="s">
        <v>115</v>
      </c>
      <c r="AU3014" s="11" t="s">
        <v>76</v>
      </c>
    </row>
    <row r="3015" s="2" customFormat="1">
      <c r="A3015" s="32"/>
      <c r="B3015" s="33"/>
      <c r="C3015" s="34"/>
      <c r="D3015" s="210" t="s">
        <v>117</v>
      </c>
      <c r="E3015" s="34"/>
      <c r="F3015" s="214" t="s">
        <v>5193</v>
      </c>
      <c r="G3015" s="34"/>
      <c r="H3015" s="34"/>
      <c r="I3015" s="134"/>
      <c r="J3015" s="34"/>
      <c r="K3015" s="34"/>
      <c r="L3015" s="38"/>
      <c r="M3015" s="212"/>
      <c r="N3015" s="213"/>
      <c r="O3015" s="85"/>
      <c r="P3015" s="85"/>
      <c r="Q3015" s="85"/>
      <c r="R3015" s="85"/>
      <c r="S3015" s="85"/>
      <c r="T3015" s="86"/>
      <c r="U3015" s="32"/>
      <c r="V3015" s="32"/>
      <c r="W3015" s="32"/>
      <c r="X3015" s="32"/>
      <c r="Y3015" s="32"/>
      <c r="Z3015" s="32"/>
      <c r="AA3015" s="32"/>
      <c r="AB3015" s="32"/>
      <c r="AC3015" s="32"/>
      <c r="AD3015" s="32"/>
      <c r="AE3015" s="32"/>
      <c r="AT3015" s="11" t="s">
        <v>117</v>
      </c>
      <c r="AU3015" s="11" t="s">
        <v>76</v>
      </c>
    </row>
    <row r="3016" s="2" customFormat="1" ht="16.5" customHeight="1">
      <c r="A3016" s="32"/>
      <c r="B3016" s="33"/>
      <c r="C3016" s="196" t="s">
        <v>5194</v>
      </c>
      <c r="D3016" s="196" t="s">
        <v>108</v>
      </c>
      <c r="E3016" s="197" t="s">
        <v>5195</v>
      </c>
      <c r="F3016" s="198" t="s">
        <v>5196</v>
      </c>
      <c r="G3016" s="199" t="s">
        <v>3043</v>
      </c>
      <c r="H3016" s="200">
        <v>100</v>
      </c>
      <c r="I3016" s="201"/>
      <c r="J3016" s="202">
        <f>ROUND(I3016*H3016,2)</f>
        <v>0</v>
      </c>
      <c r="K3016" s="203"/>
      <c r="L3016" s="38"/>
      <c r="M3016" s="204" t="s">
        <v>1</v>
      </c>
      <c r="N3016" s="205" t="s">
        <v>41</v>
      </c>
      <c r="O3016" s="85"/>
      <c r="P3016" s="206">
        <f>O3016*H3016</f>
        <v>0</v>
      </c>
      <c r="Q3016" s="206">
        <v>0</v>
      </c>
      <c r="R3016" s="206">
        <f>Q3016*H3016</f>
        <v>0</v>
      </c>
      <c r="S3016" s="206">
        <v>0</v>
      </c>
      <c r="T3016" s="207">
        <f>S3016*H3016</f>
        <v>0</v>
      </c>
      <c r="U3016" s="32"/>
      <c r="V3016" s="32"/>
      <c r="W3016" s="32"/>
      <c r="X3016" s="32"/>
      <c r="Y3016" s="32"/>
      <c r="Z3016" s="32"/>
      <c r="AA3016" s="32"/>
      <c r="AB3016" s="32"/>
      <c r="AC3016" s="32"/>
      <c r="AD3016" s="32"/>
      <c r="AE3016" s="32"/>
      <c r="AR3016" s="208" t="s">
        <v>5062</v>
      </c>
      <c r="AT3016" s="208" t="s">
        <v>108</v>
      </c>
      <c r="AU3016" s="208" t="s">
        <v>76</v>
      </c>
      <c r="AY3016" s="11" t="s">
        <v>113</v>
      </c>
      <c r="BE3016" s="209">
        <f>IF(N3016="základní",J3016,0)</f>
        <v>0</v>
      </c>
      <c r="BF3016" s="209">
        <f>IF(N3016="snížená",J3016,0)</f>
        <v>0</v>
      </c>
      <c r="BG3016" s="209">
        <f>IF(N3016="zákl. přenesená",J3016,0)</f>
        <v>0</v>
      </c>
      <c r="BH3016" s="209">
        <f>IF(N3016="sníž. přenesená",J3016,0)</f>
        <v>0</v>
      </c>
      <c r="BI3016" s="209">
        <f>IF(N3016="nulová",J3016,0)</f>
        <v>0</v>
      </c>
      <c r="BJ3016" s="11" t="s">
        <v>84</v>
      </c>
      <c r="BK3016" s="209">
        <f>ROUND(I3016*H3016,2)</f>
        <v>0</v>
      </c>
      <c r="BL3016" s="11" t="s">
        <v>5062</v>
      </c>
      <c r="BM3016" s="208" t="s">
        <v>5197</v>
      </c>
    </row>
    <row r="3017" s="2" customFormat="1">
      <c r="A3017" s="32"/>
      <c r="B3017" s="33"/>
      <c r="C3017" s="34"/>
      <c r="D3017" s="210" t="s">
        <v>115</v>
      </c>
      <c r="E3017" s="34"/>
      <c r="F3017" s="211" t="s">
        <v>5198</v>
      </c>
      <c r="G3017" s="34"/>
      <c r="H3017" s="34"/>
      <c r="I3017" s="134"/>
      <c r="J3017" s="34"/>
      <c r="K3017" s="34"/>
      <c r="L3017" s="38"/>
      <c r="M3017" s="212"/>
      <c r="N3017" s="213"/>
      <c r="O3017" s="85"/>
      <c r="P3017" s="85"/>
      <c r="Q3017" s="85"/>
      <c r="R3017" s="85"/>
      <c r="S3017" s="85"/>
      <c r="T3017" s="86"/>
      <c r="U3017" s="32"/>
      <c r="V3017" s="32"/>
      <c r="W3017" s="32"/>
      <c r="X3017" s="32"/>
      <c r="Y3017" s="32"/>
      <c r="Z3017" s="32"/>
      <c r="AA3017" s="32"/>
      <c r="AB3017" s="32"/>
      <c r="AC3017" s="32"/>
      <c r="AD3017" s="32"/>
      <c r="AE3017" s="32"/>
      <c r="AT3017" s="11" t="s">
        <v>115</v>
      </c>
      <c r="AU3017" s="11" t="s">
        <v>76</v>
      </c>
    </row>
    <row r="3018" s="2" customFormat="1">
      <c r="A3018" s="32"/>
      <c r="B3018" s="33"/>
      <c r="C3018" s="34"/>
      <c r="D3018" s="210" t="s">
        <v>117</v>
      </c>
      <c r="E3018" s="34"/>
      <c r="F3018" s="214" t="s">
        <v>5193</v>
      </c>
      <c r="G3018" s="34"/>
      <c r="H3018" s="34"/>
      <c r="I3018" s="134"/>
      <c r="J3018" s="34"/>
      <c r="K3018" s="34"/>
      <c r="L3018" s="38"/>
      <c r="M3018" s="212"/>
      <c r="N3018" s="213"/>
      <c r="O3018" s="85"/>
      <c r="P3018" s="85"/>
      <c r="Q3018" s="85"/>
      <c r="R3018" s="85"/>
      <c r="S3018" s="85"/>
      <c r="T3018" s="86"/>
      <c r="U3018" s="32"/>
      <c r="V3018" s="32"/>
      <c r="W3018" s="32"/>
      <c r="X3018" s="32"/>
      <c r="Y3018" s="32"/>
      <c r="Z3018" s="32"/>
      <c r="AA3018" s="32"/>
      <c r="AB3018" s="32"/>
      <c r="AC3018" s="32"/>
      <c r="AD3018" s="32"/>
      <c r="AE3018" s="32"/>
      <c r="AT3018" s="11" t="s">
        <v>117</v>
      </c>
      <c r="AU3018" s="11" t="s">
        <v>76</v>
      </c>
    </row>
    <row r="3019" s="2" customFormat="1" ht="16.5" customHeight="1">
      <c r="A3019" s="32"/>
      <c r="B3019" s="33"/>
      <c r="C3019" s="196" t="s">
        <v>5199</v>
      </c>
      <c r="D3019" s="196" t="s">
        <v>108</v>
      </c>
      <c r="E3019" s="197" t="s">
        <v>5200</v>
      </c>
      <c r="F3019" s="198" t="s">
        <v>5201</v>
      </c>
      <c r="G3019" s="199" t="s">
        <v>3043</v>
      </c>
      <c r="H3019" s="200">
        <v>50</v>
      </c>
      <c r="I3019" s="201"/>
      <c r="J3019" s="202">
        <f>ROUND(I3019*H3019,2)</f>
        <v>0</v>
      </c>
      <c r="K3019" s="203"/>
      <c r="L3019" s="38"/>
      <c r="M3019" s="204" t="s">
        <v>1</v>
      </c>
      <c r="N3019" s="205" t="s">
        <v>41</v>
      </c>
      <c r="O3019" s="85"/>
      <c r="P3019" s="206">
        <f>O3019*H3019</f>
        <v>0</v>
      </c>
      <c r="Q3019" s="206">
        <v>0</v>
      </c>
      <c r="R3019" s="206">
        <f>Q3019*H3019</f>
        <v>0</v>
      </c>
      <c r="S3019" s="206">
        <v>0</v>
      </c>
      <c r="T3019" s="207">
        <f>S3019*H3019</f>
        <v>0</v>
      </c>
      <c r="U3019" s="32"/>
      <c r="V3019" s="32"/>
      <c r="W3019" s="32"/>
      <c r="X3019" s="32"/>
      <c r="Y3019" s="32"/>
      <c r="Z3019" s="32"/>
      <c r="AA3019" s="32"/>
      <c r="AB3019" s="32"/>
      <c r="AC3019" s="32"/>
      <c r="AD3019" s="32"/>
      <c r="AE3019" s="32"/>
      <c r="AR3019" s="208" t="s">
        <v>5062</v>
      </c>
      <c r="AT3019" s="208" t="s">
        <v>108</v>
      </c>
      <c r="AU3019" s="208" t="s">
        <v>76</v>
      </c>
      <c r="AY3019" s="11" t="s">
        <v>113</v>
      </c>
      <c r="BE3019" s="209">
        <f>IF(N3019="základní",J3019,0)</f>
        <v>0</v>
      </c>
      <c r="BF3019" s="209">
        <f>IF(N3019="snížená",J3019,0)</f>
        <v>0</v>
      </c>
      <c r="BG3019" s="209">
        <f>IF(N3019="zákl. přenesená",J3019,0)</f>
        <v>0</v>
      </c>
      <c r="BH3019" s="209">
        <f>IF(N3019="sníž. přenesená",J3019,0)</f>
        <v>0</v>
      </c>
      <c r="BI3019" s="209">
        <f>IF(N3019="nulová",J3019,0)</f>
        <v>0</v>
      </c>
      <c r="BJ3019" s="11" t="s">
        <v>84</v>
      </c>
      <c r="BK3019" s="209">
        <f>ROUND(I3019*H3019,2)</f>
        <v>0</v>
      </c>
      <c r="BL3019" s="11" t="s">
        <v>5062</v>
      </c>
      <c r="BM3019" s="208" t="s">
        <v>5202</v>
      </c>
    </row>
    <row r="3020" s="2" customFormat="1">
      <c r="A3020" s="32"/>
      <c r="B3020" s="33"/>
      <c r="C3020" s="34"/>
      <c r="D3020" s="210" t="s">
        <v>115</v>
      </c>
      <c r="E3020" s="34"/>
      <c r="F3020" s="211" t="s">
        <v>5203</v>
      </c>
      <c r="G3020" s="34"/>
      <c r="H3020" s="34"/>
      <c r="I3020" s="134"/>
      <c r="J3020" s="34"/>
      <c r="K3020" s="34"/>
      <c r="L3020" s="38"/>
      <c r="M3020" s="212"/>
      <c r="N3020" s="213"/>
      <c r="O3020" s="85"/>
      <c r="P3020" s="85"/>
      <c r="Q3020" s="85"/>
      <c r="R3020" s="85"/>
      <c r="S3020" s="85"/>
      <c r="T3020" s="86"/>
      <c r="U3020" s="32"/>
      <c r="V3020" s="32"/>
      <c r="W3020" s="32"/>
      <c r="X3020" s="32"/>
      <c r="Y3020" s="32"/>
      <c r="Z3020" s="32"/>
      <c r="AA3020" s="32"/>
      <c r="AB3020" s="32"/>
      <c r="AC3020" s="32"/>
      <c r="AD3020" s="32"/>
      <c r="AE3020" s="32"/>
      <c r="AT3020" s="11" t="s">
        <v>115</v>
      </c>
      <c r="AU3020" s="11" t="s">
        <v>76</v>
      </c>
    </row>
    <row r="3021" s="2" customFormat="1">
      <c r="A3021" s="32"/>
      <c r="B3021" s="33"/>
      <c r="C3021" s="34"/>
      <c r="D3021" s="210" t="s">
        <v>117</v>
      </c>
      <c r="E3021" s="34"/>
      <c r="F3021" s="214" t="s">
        <v>5193</v>
      </c>
      <c r="G3021" s="34"/>
      <c r="H3021" s="34"/>
      <c r="I3021" s="134"/>
      <c r="J3021" s="34"/>
      <c r="K3021" s="34"/>
      <c r="L3021" s="38"/>
      <c r="M3021" s="212"/>
      <c r="N3021" s="213"/>
      <c r="O3021" s="85"/>
      <c r="P3021" s="85"/>
      <c r="Q3021" s="85"/>
      <c r="R3021" s="85"/>
      <c r="S3021" s="85"/>
      <c r="T3021" s="86"/>
      <c r="U3021" s="32"/>
      <c r="V3021" s="32"/>
      <c r="W3021" s="32"/>
      <c r="X3021" s="32"/>
      <c r="Y3021" s="32"/>
      <c r="Z3021" s="32"/>
      <c r="AA3021" s="32"/>
      <c r="AB3021" s="32"/>
      <c r="AC3021" s="32"/>
      <c r="AD3021" s="32"/>
      <c r="AE3021" s="32"/>
      <c r="AT3021" s="11" t="s">
        <v>117</v>
      </c>
      <c r="AU3021" s="11" t="s">
        <v>76</v>
      </c>
    </row>
    <row r="3022" s="2" customFormat="1" ht="16.5" customHeight="1">
      <c r="A3022" s="32"/>
      <c r="B3022" s="33"/>
      <c r="C3022" s="196" t="s">
        <v>5204</v>
      </c>
      <c r="D3022" s="196" t="s">
        <v>108</v>
      </c>
      <c r="E3022" s="197" t="s">
        <v>5205</v>
      </c>
      <c r="F3022" s="198" t="s">
        <v>5206</v>
      </c>
      <c r="G3022" s="199" t="s">
        <v>3043</v>
      </c>
      <c r="H3022" s="200">
        <v>10</v>
      </c>
      <c r="I3022" s="201"/>
      <c r="J3022" s="202">
        <f>ROUND(I3022*H3022,2)</f>
        <v>0</v>
      </c>
      <c r="K3022" s="203"/>
      <c r="L3022" s="38"/>
      <c r="M3022" s="204" t="s">
        <v>1</v>
      </c>
      <c r="N3022" s="205" t="s">
        <v>41</v>
      </c>
      <c r="O3022" s="85"/>
      <c r="P3022" s="206">
        <f>O3022*H3022</f>
        <v>0</v>
      </c>
      <c r="Q3022" s="206">
        <v>0</v>
      </c>
      <c r="R3022" s="206">
        <f>Q3022*H3022</f>
        <v>0</v>
      </c>
      <c r="S3022" s="206">
        <v>0</v>
      </c>
      <c r="T3022" s="207">
        <f>S3022*H3022</f>
        <v>0</v>
      </c>
      <c r="U3022" s="32"/>
      <c r="V3022" s="32"/>
      <c r="W3022" s="32"/>
      <c r="X3022" s="32"/>
      <c r="Y3022" s="32"/>
      <c r="Z3022" s="32"/>
      <c r="AA3022" s="32"/>
      <c r="AB3022" s="32"/>
      <c r="AC3022" s="32"/>
      <c r="AD3022" s="32"/>
      <c r="AE3022" s="32"/>
      <c r="AR3022" s="208" t="s">
        <v>5062</v>
      </c>
      <c r="AT3022" s="208" t="s">
        <v>108</v>
      </c>
      <c r="AU3022" s="208" t="s">
        <v>76</v>
      </c>
      <c r="AY3022" s="11" t="s">
        <v>113</v>
      </c>
      <c r="BE3022" s="209">
        <f>IF(N3022="základní",J3022,0)</f>
        <v>0</v>
      </c>
      <c r="BF3022" s="209">
        <f>IF(N3022="snížená",J3022,0)</f>
        <v>0</v>
      </c>
      <c r="BG3022" s="209">
        <f>IF(N3022="zákl. přenesená",J3022,0)</f>
        <v>0</v>
      </c>
      <c r="BH3022" s="209">
        <f>IF(N3022="sníž. přenesená",J3022,0)</f>
        <v>0</v>
      </c>
      <c r="BI3022" s="209">
        <f>IF(N3022="nulová",J3022,0)</f>
        <v>0</v>
      </c>
      <c r="BJ3022" s="11" t="s">
        <v>84</v>
      </c>
      <c r="BK3022" s="209">
        <f>ROUND(I3022*H3022,2)</f>
        <v>0</v>
      </c>
      <c r="BL3022" s="11" t="s">
        <v>5062</v>
      </c>
      <c r="BM3022" s="208" t="s">
        <v>5207</v>
      </c>
    </row>
    <row r="3023" s="2" customFormat="1">
      <c r="A3023" s="32"/>
      <c r="B3023" s="33"/>
      <c r="C3023" s="34"/>
      <c r="D3023" s="210" t="s">
        <v>115</v>
      </c>
      <c r="E3023" s="34"/>
      <c r="F3023" s="211" t="s">
        <v>5208</v>
      </c>
      <c r="G3023" s="34"/>
      <c r="H3023" s="34"/>
      <c r="I3023" s="134"/>
      <c r="J3023" s="34"/>
      <c r="K3023" s="34"/>
      <c r="L3023" s="38"/>
      <c r="M3023" s="212"/>
      <c r="N3023" s="213"/>
      <c r="O3023" s="85"/>
      <c r="P3023" s="85"/>
      <c r="Q3023" s="85"/>
      <c r="R3023" s="85"/>
      <c r="S3023" s="85"/>
      <c r="T3023" s="86"/>
      <c r="U3023" s="32"/>
      <c r="V3023" s="32"/>
      <c r="W3023" s="32"/>
      <c r="X3023" s="32"/>
      <c r="Y3023" s="32"/>
      <c r="Z3023" s="32"/>
      <c r="AA3023" s="32"/>
      <c r="AB3023" s="32"/>
      <c r="AC3023" s="32"/>
      <c r="AD3023" s="32"/>
      <c r="AE3023" s="32"/>
      <c r="AT3023" s="11" t="s">
        <v>115</v>
      </c>
      <c r="AU3023" s="11" t="s">
        <v>76</v>
      </c>
    </row>
    <row r="3024" s="2" customFormat="1">
      <c r="A3024" s="32"/>
      <c r="B3024" s="33"/>
      <c r="C3024" s="34"/>
      <c r="D3024" s="210" t="s">
        <v>117</v>
      </c>
      <c r="E3024" s="34"/>
      <c r="F3024" s="214" t="s">
        <v>5193</v>
      </c>
      <c r="G3024" s="34"/>
      <c r="H3024" s="34"/>
      <c r="I3024" s="134"/>
      <c r="J3024" s="34"/>
      <c r="K3024" s="34"/>
      <c r="L3024" s="38"/>
      <c r="M3024" s="212"/>
      <c r="N3024" s="213"/>
      <c r="O3024" s="85"/>
      <c r="P3024" s="85"/>
      <c r="Q3024" s="85"/>
      <c r="R3024" s="85"/>
      <c r="S3024" s="85"/>
      <c r="T3024" s="86"/>
      <c r="U3024" s="32"/>
      <c r="V3024" s="32"/>
      <c r="W3024" s="32"/>
      <c r="X3024" s="32"/>
      <c r="Y3024" s="32"/>
      <c r="Z3024" s="32"/>
      <c r="AA3024" s="32"/>
      <c r="AB3024" s="32"/>
      <c r="AC3024" s="32"/>
      <c r="AD3024" s="32"/>
      <c r="AE3024" s="32"/>
      <c r="AT3024" s="11" t="s">
        <v>117</v>
      </c>
      <c r="AU3024" s="11" t="s">
        <v>76</v>
      </c>
    </row>
    <row r="3025" s="2" customFormat="1" ht="16.5" customHeight="1">
      <c r="A3025" s="32"/>
      <c r="B3025" s="33"/>
      <c r="C3025" s="196" t="s">
        <v>5209</v>
      </c>
      <c r="D3025" s="196" t="s">
        <v>108</v>
      </c>
      <c r="E3025" s="197" t="s">
        <v>5210</v>
      </c>
      <c r="F3025" s="198" t="s">
        <v>5211</v>
      </c>
      <c r="G3025" s="199" t="s">
        <v>3043</v>
      </c>
      <c r="H3025" s="200">
        <v>20</v>
      </c>
      <c r="I3025" s="201"/>
      <c r="J3025" s="202">
        <f>ROUND(I3025*H3025,2)</f>
        <v>0</v>
      </c>
      <c r="K3025" s="203"/>
      <c r="L3025" s="38"/>
      <c r="M3025" s="204" t="s">
        <v>1</v>
      </c>
      <c r="N3025" s="205" t="s">
        <v>41</v>
      </c>
      <c r="O3025" s="85"/>
      <c r="P3025" s="206">
        <f>O3025*H3025</f>
        <v>0</v>
      </c>
      <c r="Q3025" s="206">
        <v>0</v>
      </c>
      <c r="R3025" s="206">
        <f>Q3025*H3025</f>
        <v>0</v>
      </c>
      <c r="S3025" s="206">
        <v>0</v>
      </c>
      <c r="T3025" s="207">
        <f>S3025*H3025</f>
        <v>0</v>
      </c>
      <c r="U3025" s="32"/>
      <c r="V3025" s="32"/>
      <c r="W3025" s="32"/>
      <c r="X3025" s="32"/>
      <c r="Y3025" s="32"/>
      <c r="Z3025" s="32"/>
      <c r="AA3025" s="32"/>
      <c r="AB3025" s="32"/>
      <c r="AC3025" s="32"/>
      <c r="AD3025" s="32"/>
      <c r="AE3025" s="32"/>
      <c r="AR3025" s="208" t="s">
        <v>5062</v>
      </c>
      <c r="AT3025" s="208" t="s">
        <v>108</v>
      </c>
      <c r="AU3025" s="208" t="s">
        <v>76</v>
      </c>
      <c r="AY3025" s="11" t="s">
        <v>113</v>
      </c>
      <c r="BE3025" s="209">
        <f>IF(N3025="základní",J3025,0)</f>
        <v>0</v>
      </c>
      <c r="BF3025" s="209">
        <f>IF(N3025="snížená",J3025,0)</f>
        <v>0</v>
      </c>
      <c r="BG3025" s="209">
        <f>IF(N3025="zákl. přenesená",J3025,0)</f>
        <v>0</v>
      </c>
      <c r="BH3025" s="209">
        <f>IF(N3025="sníž. přenesená",J3025,0)</f>
        <v>0</v>
      </c>
      <c r="BI3025" s="209">
        <f>IF(N3025="nulová",J3025,0)</f>
        <v>0</v>
      </c>
      <c r="BJ3025" s="11" t="s">
        <v>84</v>
      </c>
      <c r="BK3025" s="209">
        <f>ROUND(I3025*H3025,2)</f>
        <v>0</v>
      </c>
      <c r="BL3025" s="11" t="s">
        <v>5062</v>
      </c>
      <c r="BM3025" s="208" t="s">
        <v>5212</v>
      </c>
    </row>
    <row r="3026" s="2" customFormat="1">
      <c r="A3026" s="32"/>
      <c r="B3026" s="33"/>
      <c r="C3026" s="34"/>
      <c r="D3026" s="210" t="s">
        <v>115</v>
      </c>
      <c r="E3026" s="34"/>
      <c r="F3026" s="211" t="s">
        <v>5213</v>
      </c>
      <c r="G3026" s="34"/>
      <c r="H3026" s="34"/>
      <c r="I3026" s="134"/>
      <c r="J3026" s="34"/>
      <c r="K3026" s="34"/>
      <c r="L3026" s="38"/>
      <c r="M3026" s="212"/>
      <c r="N3026" s="213"/>
      <c r="O3026" s="85"/>
      <c r="P3026" s="85"/>
      <c r="Q3026" s="85"/>
      <c r="R3026" s="85"/>
      <c r="S3026" s="85"/>
      <c r="T3026" s="86"/>
      <c r="U3026" s="32"/>
      <c r="V3026" s="32"/>
      <c r="W3026" s="32"/>
      <c r="X3026" s="32"/>
      <c r="Y3026" s="32"/>
      <c r="Z3026" s="32"/>
      <c r="AA3026" s="32"/>
      <c r="AB3026" s="32"/>
      <c r="AC3026" s="32"/>
      <c r="AD3026" s="32"/>
      <c r="AE3026" s="32"/>
      <c r="AT3026" s="11" t="s">
        <v>115</v>
      </c>
      <c r="AU3026" s="11" t="s">
        <v>76</v>
      </c>
    </row>
    <row r="3027" s="2" customFormat="1">
      <c r="A3027" s="32"/>
      <c r="B3027" s="33"/>
      <c r="C3027" s="34"/>
      <c r="D3027" s="210" t="s">
        <v>117</v>
      </c>
      <c r="E3027" s="34"/>
      <c r="F3027" s="214" t="s">
        <v>5193</v>
      </c>
      <c r="G3027" s="34"/>
      <c r="H3027" s="34"/>
      <c r="I3027" s="134"/>
      <c r="J3027" s="34"/>
      <c r="K3027" s="34"/>
      <c r="L3027" s="38"/>
      <c r="M3027" s="212"/>
      <c r="N3027" s="213"/>
      <c r="O3027" s="85"/>
      <c r="P3027" s="85"/>
      <c r="Q3027" s="85"/>
      <c r="R3027" s="85"/>
      <c r="S3027" s="85"/>
      <c r="T3027" s="86"/>
      <c r="U3027" s="32"/>
      <c r="V3027" s="32"/>
      <c r="W3027" s="32"/>
      <c r="X3027" s="32"/>
      <c r="Y3027" s="32"/>
      <c r="Z3027" s="32"/>
      <c r="AA3027" s="32"/>
      <c r="AB3027" s="32"/>
      <c r="AC3027" s="32"/>
      <c r="AD3027" s="32"/>
      <c r="AE3027" s="32"/>
      <c r="AT3027" s="11" t="s">
        <v>117</v>
      </c>
      <c r="AU3027" s="11" t="s">
        <v>76</v>
      </c>
    </row>
    <row r="3028" s="2" customFormat="1" ht="16.5" customHeight="1">
      <c r="A3028" s="32"/>
      <c r="B3028" s="33"/>
      <c r="C3028" s="196" t="s">
        <v>5214</v>
      </c>
      <c r="D3028" s="196" t="s">
        <v>108</v>
      </c>
      <c r="E3028" s="197" t="s">
        <v>5215</v>
      </c>
      <c r="F3028" s="198" t="s">
        <v>5216</v>
      </c>
      <c r="G3028" s="199" t="s">
        <v>3043</v>
      </c>
      <c r="H3028" s="200">
        <v>200</v>
      </c>
      <c r="I3028" s="201"/>
      <c r="J3028" s="202">
        <f>ROUND(I3028*H3028,2)</f>
        <v>0</v>
      </c>
      <c r="K3028" s="203"/>
      <c r="L3028" s="38"/>
      <c r="M3028" s="204" t="s">
        <v>1</v>
      </c>
      <c r="N3028" s="205" t="s">
        <v>41</v>
      </c>
      <c r="O3028" s="85"/>
      <c r="P3028" s="206">
        <f>O3028*H3028</f>
        <v>0</v>
      </c>
      <c r="Q3028" s="206">
        <v>0</v>
      </c>
      <c r="R3028" s="206">
        <f>Q3028*H3028</f>
        <v>0</v>
      </c>
      <c r="S3028" s="206">
        <v>0</v>
      </c>
      <c r="T3028" s="207">
        <f>S3028*H3028</f>
        <v>0</v>
      </c>
      <c r="U3028" s="32"/>
      <c r="V3028" s="32"/>
      <c r="W3028" s="32"/>
      <c r="X3028" s="32"/>
      <c r="Y3028" s="32"/>
      <c r="Z3028" s="32"/>
      <c r="AA3028" s="32"/>
      <c r="AB3028" s="32"/>
      <c r="AC3028" s="32"/>
      <c r="AD3028" s="32"/>
      <c r="AE3028" s="32"/>
      <c r="AR3028" s="208" t="s">
        <v>5062</v>
      </c>
      <c r="AT3028" s="208" t="s">
        <v>108</v>
      </c>
      <c r="AU3028" s="208" t="s">
        <v>76</v>
      </c>
      <c r="AY3028" s="11" t="s">
        <v>113</v>
      </c>
      <c r="BE3028" s="209">
        <f>IF(N3028="základní",J3028,0)</f>
        <v>0</v>
      </c>
      <c r="BF3028" s="209">
        <f>IF(N3028="snížená",J3028,0)</f>
        <v>0</v>
      </c>
      <c r="BG3028" s="209">
        <f>IF(N3028="zákl. přenesená",J3028,0)</f>
        <v>0</v>
      </c>
      <c r="BH3028" s="209">
        <f>IF(N3028="sníž. přenesená",J3028,0)</f>
        <v>0</v>
      </c>
      <c r="BI3028" s="209">
        <f>IF(N3028="nulová",J3028,0)</f>
        <v>0</v>
      </c>
      <c r="BJ3028" s="11" t="s">
        <v>84</v>
      </c>
      <c r="BK3028" s="209">
        <f>ROUND(I3028*H3028,2)</f>
        <v>0</v>
      </c>
      <c r="BL3028" s="11" t="s">
        <v>5062</v>
      </c>
      <c r="BM3028" s="208" t="s">
        <v>5217</v>
      </c>
    </row>
    <row r="3029" s="2" customFormat="1">
      <c r="A3029" s="32"/>
      <c r="B3029" s="33"/>
      <c r="C3029" s="34"/>
      <c r="D3029" s="210" t="s">
        <v>115</v>
      </c>
      <c r="E3029" s="34"/>
      <c r="F3029" s="211" t="s">
        <v>5218</v>
      </c>
      <c r="G3029" s="34"/>
      <c r="H3029" s="34"/>
      <c r="I3029" s="134"/>
      <c r="J3029" s="34"/>
      <c r="K3029" s="34"/>
      <c r="L3029" s="38"/>
      <c r="M3029" s="212"/>
      <c r="N3029" s="213"/>
      <c r="O3029" s="85"/>
      <c r="P3029" s="85"/>
      <c r="Q3029" s="85"/>
      <c r="R3029" s="85"/>
      <c r="S3029" s="85"/>
      <c r="T3029" s="86"/>
      <c r="U3029" s="32"/>
      <c r="V3029" s="32"/>
      <c r="W3029" s="32"/>
      <c r="X3029" s="32"/>
      <c r="Y3029" s="32"/>
      <c r="Z3029" s="32"/>
      <c r="AA3029" s="32"/>
      <c r="AB3029" s="32"/>
      <c r="AC3029" s="32"/>
      <c r="AD3029" s="32"/>
      <c r="AE3029" s="32"/>
      <c r="AT3029" s="11" t="s">
        <v>115</v>
      </c>
      <c r="AU3029" s="11" t="s">
        <v>76</v>
      </c>
    </row>
    <row r="3030" s="2" customFormat="1">
      <c r="A3030" s="32"/>
      <c r="B3030" s="33"/>
      <c r="C3030" s="34"/>
      <c r="D3030" s="210" t="s">
        <v>117</v>
      </c>
      <c r="E3030" s="34"/>
      <c r="F3030" s="214" t="s">
        <v>5193</v>
      </c>
      <c r="G3030" s="34"/>
      <c r="H3030" s="34"/>
      <c r="I3030" s="134"/>
      <c r="J3030" s="34"/>
      <c r="K3030" s="34"/>
      <c r="L3030" s="38"/>
      <c r="M3030" s="212"/>
      <c r="N3030" s="213"/>
      <c r="O3030" s="85"/>
      <c r="P3030" s="85"/>
      <c r="Q3030" s="85"/>
      <c r="R3030" s="85"/>
      <c r="S3030" s="85"/>
      <c r="T3030" s="86"/>
      <c r="U3030" s="32"/>
      <c r="V3030" s="32"/>
      <c r="W3030" s="32"/>
      <c r="X3030" s="32"/>
      <c r="Y3030" s="32"/>
      <c r="Z3030" s="32"/>
      <c r="AA3030" s="32"/>
      <c r="AB3030" s="32"/>
      <c r="AC3030" s="32"/>
      <c r="AD3030" s="32"/>
      <c r="AE3030" s="32"/>
      <c r="AT3030" s="11" t="s">
        <v>117</v>
      </c>
      <c r="AU3030" s="11" t="s">
        <v>76</v>
      </c>
    </row>
    <row r="3031" s="2" customFormat="1" ht="16.5" customHeight="1">
      <c r="A3031" s="32"/>
      <c r="B3031" s="33"/>
      <c r="C3031" s="196" t="s">
        <v>5219</v>
      </c>
      <c r="D3031" s="196" t="s">
        <v>108</v>
      </c>
      <c r="E3031" s="197" t="s">
        <v>5220</v>
      </c>
      <c r="F3031" s="198" t="s">
        <v>5221</v>
      </c>
      <c r="G3031" s="199" t="s">
        <v>121</v>
      </c>
      <c r="H3031" s="200">
        <v>10</v>
      </c>
      <c r="I3031" s="201"/>
      <c r="J3031" s="202">
        <f>ROUND(I3031*H3031,2)</f>
        <v>0</v>
      </c>
      <c r="K3031" s="203"/>
      <c r="L3031" s="38"/>
      <c r="M3031" s="204" t="s">
        <v>1</v>
      </c>
      <c r="N3031" s="205" t="s">
        <v>41</v>
      </c>
      <c r="O3031" s="85"/>
      <c r="P3031" s="206">
        <f>O3031*H3031</f>
        <v>0</v>
      </c>
      <c r="Q3031" s="206">
        <v>0</v>
      </c>
      <c r="R3031" s="206">
        <f>Q3031*H3031</f>
        <v>0</v>
      </c>
      <c r="S3031" s="206">
        <v>0</v>
      </c>
      <c r="T3031" s="207">
        <f>S3031*H3031</f>
        <v>0</v>
      </c>
      <c r="U3031" s="32"/>
      <c r="V3031" s="32"/>
      <c r="W3031" s="32"/>
      <c r="X3031" s="32"/>
      <c r="Y3031" s="32"/>
      <c r="Z3031" s="32"/>
      <c r="AA3031" s="32"/>
      <c r="AB3031" s="32"/>
      <c r="AC3031" s="32"/>
      <c r="AD3031" s="32"/>
      <c r="AE3031" s="32"/>
      <c r="AR3031" s="208" t="s">
        <v>5222</v>
      </c>
      <c r="AT3031" s="208" t="s">
        <v>108</v>
      </c>
      <c r="AU3031" s="208" t="s">
        <v>76</v>
      </c>
      <c r="AY3031" s="11" t="s">
        <v>113</v>
      </c>
      <c r="BE3031" s="209">
        <f>IF(N3031="základní",J3031,0)</f>
        <v>0</v>
      </c>
      <c r="BF3031" s="209">
        <f>IF(N3031="snížená",J3031,0)</f>
        <v>0</v>
      </c>
      <c r="BG3031" s="209">
        <f>IF(N3031="zákl. přenesená",J3031,0)</f>
        <v>0</v>
      </c>
      <c r="BH3031" s="209">
        <f>IF(N3031="sníž. přenesená",J3031,0)</f>
        <v>0</v>
      </c>
      <c r="BI3031" s="209">
        <f>IF(N3031="nulová",J3031,0)</f>
        <v>0</v>
      </c>
      <c r="BJ3031" s="11" t="s">
        <v>84</v>
      </c>
      <c r="BK3031" s="209">
        <f>ROUND(I3031*H3031,2)</f>
        <v>0</v>
      </c>
      <c r="BL3031" s="11" t="s">
        <v>5222</v>
      </c>
      <c r="BM3031" s="208" t="s">
        <v>5223</v>
      </c>
    </row>
    <row r="3032" s="2" customFormat="1">
      <c r="A3032" s="32"/>
      <c r="B3032" s="33"/>
      <c r="C3032" s="34"/>
      <c r="D3032" s="210" t="s">
        <v>115</v>
      </c>
      <c r="E3032" s="34"/>
      <c r="F3032" s="211" t="s">
        <v>5224</v>
      </c>
      <c r="G3032" s="34"/>
      <c r="H3032" s="34"/>
      <c r="I3032" s="134"/>
      <c r="J3032" s="34"/>
      <c r="K3032" s="34"/>
      <c r="L3032" s="38"/>
      <c r="M3032" s="212"/>
      <c r="N3032" s="213"/>
      <c r="O3032" s="85"/>
      <c r="P3032" s="85"/>
      <c r="Q3032" s="85"/>
      <c r="R3032" s="85"/>
      <c r="S3032" s="85"/>
      <c r="T3032" s="86"/>
      <c r="U3032" s="32"/>
      <c r="V3032" s="32"/>
      <c r="W3032" s="32"/>
      <c r="X3032" s="32"/>
      <c r="Y3032" s="32"/>
      <c r="Z3032" s="32"/>
      <c r="AA3032" s="32"/>
      <c r="AB3032" s="32"/>
      <c r="AC3032" s="32"/>
      <c r="AD3032" s="32"/>
      <c r="AE3032" s="32"/>
      <c r="AT3032" s="11" t="s">
        <v>115</v>
      </c>
      <c r="AU3032" s="11" t="s">
        <v>76</v>
      </c>
    </row>
    <row r="3033" s="2" customFormat="1">
      <c r="A3033" s="32"/>
      <c r="B3033" s="33"/>
      <c r="C3033" s="34"/>
      <c r="D3033" s="210" t="s">
        <v>117</v>
      </c>
      <c r="E3033" s="34"/>
      <c r="F3033" s="214" t="s">
        <v>5225</v>
      </c>
      <c r="G3033" s="34"/>
      <c r="H3033" s="34"/>
      <c r="I3033" s="134"/>
      <c r="J3033" s="34"/>
      <c r="K3033" s="34"/>
      <c r="L3033" s="38"/>
      <c r="M3033" s="212"/>
      <c r="N3033" s="213"/>
      <c r="O3033" s="85"/>
      <c r="P3033" s="85"/>
      <c r="Q3033" s="85"/>
      <c r="R3033" s="85"/>
      <c r="S3033" s="85"/>
      <c r="T3033" s="86"/>
      <c r="U3033" s="32"/>
      <c r="V3033" s="32"/>
      <c r="W3033" s="32"/>
      <c r="X3033" s="32"/>
      <c r="Y3033" s="32"/>
      <c r="Z3033" s="32"/>
      <c r="AA3033" s="32"/>
      <c r="AB3033" s="32"/>
      <c r="AC3033" s="32"/>
      <c r="AD3033" s="32"/>
      <c r="AE3033" s="32"/>
      <c r="AT3033" s="11" t="s">
        <v>117</v>
      </c>
      <c r="AU3033" s="11" t="s">
        <v>76</v>
      </c>
    </row>
    <row r="3034" s="2" customFormat="1" ht="16.5" customHeight="1">
      <c r="A3034" s="32"/>
      <c r="B3034" s="33"/>
      <c r="C3034" s="196" t="s">
        <v>5226</v>
      </c>
      <c r="D3034" s="196" t="s">
        <v>108</v>
      </c>
      <c r="E3034" s="197" t="s">
        <v>5227</v>
      </c>
      <c r="F3034" s="198" t="s">
        <v>5228</v>
      </c>
      <c r="G3034" s="199" t="s">
        <v>5229</v>
      </c>
      <c r="H3034" s="215"/>
      <c r="I3034" s="201"/>
      <c r="J3034" s="202">
        <f>ROUND(I3034*H3034,2)</f>
        <v>0</v>
      </c>
      <c r="K3034" s="203"/>
      <c r="L3034" s="38"/>
      <c r="M3034" s="204" t="s">
        <v>1</v>
      </c>
      <c r="N3034" s="205" t="s">
        <v>41</v>
      </c>
      <c r="O3034" s="85"/>
      <c r="P3034" s="206">
        <f>O3034*H3034</f>
        <v>0</v>
      </c>
      <c r="Q3034" s="206">
        <v>0</v>
      </c>
      <c r="R3034" s="206">
        <f>Q3034*H3034</f>
        <v>0</v>
      </c>
      <c r="S3034" s="206">
        <v>0</v>
      </c>
      <c r="T3034" s="207">
        <f>S3034*H3034</f>
        <v>0</v>
      </c>
      <c r="U3034" s="32"/>
      <c r="V3034" s="32"/>
      <c r="W3034" s="32"/>
      <c r="X3034" s="32"/>
      <c r="Y3034" s="32"/>
      <c r="Z3034" s="32"/>
      <c r="AA3034" s="32"/>
      <c r="AB3034" s="32"/>
      <c r="AC3034" s="32"/>
      <c r="AD3034" s="32"/>
      <c r="AE3034" s="32"/>
      <c r="AR3034" s="208" t="s">
        <v>5222</v>
      </c>
      <c r="AT3034" s="208" t="s">
        <v>108</v>
      </c>
      <c r="AU3034" s="208" t="s">
        <v>76</v>
      </c>
      <c r="AY3034" s="11" t="s">
        <v>113</v>
      </c>
      <c r="BE3034" s="209">
        <f>IF(N3034="základní",J3034,0)</f>
        <v>0</v>
      </c>
      <c r="BF3034" s="209">
        <f>IF(N3034="snížená",J3034,0)</f>
        <v>0</v>
      </c>
      <c r="BG3034" s="209">
        <f>IF(N3034="zákl. přenesená",J3034,0)</f>
        <v>0</v>
      </c>
      <c r="BH3034" s="209">
        <f>IF(N3034="sníž. přenesená",J3034,0)</f>
        <v>0</v>
      </c>
      <c r="BI3034" s="209">
        <f>IF(N3034="nulová",J3034,0)</f>
        <v>0</v>
      </c>
      <c r="BJ3034" s="11" t="s">
        <v>84</v>
      </c>
      <c r="BK3034" s="209">
        <f>ROUND(I3034*H3034,2)</f>
        <v>0</v>
      </c>
      <c r="BL3034" s="11" t="s">
        <v>5222</v>
      </c>
      <c r="BM3034" s="208" t="s">
        <v>5230</v>
      </c>
    </row>
    <row r="3035" s="2" customFormat="1">
      <c r="A3035" s="32"/>
      <c r="B3035" s="33"/>
      <c r="C3035" s="34"/>
      <c r="D3035" s="210" t="s">
        <v>115</v>
      </c>
      <c r="E3035" s="34"/>
      <c r="F3035" s="211" t="s">
        <v>5228</v>
      </c>
      <c r="G3035" s="34"/>
      <c r="H3035" s="34"/>
      <c r="I3035" s="134"/>
      <c r="J3035" s="34"/>
      <c r="K3035" s="34"/>
      <c r="L3035" s="38"/>
      <c r="M3035" s="212"/>
      <c r="N3035" s="213"/>
      <c r="O3035" s="85"/>
      <c r="P3035" s="85"/>
      <c r="Q3035" s="85"/>
      <c r="R3035" s="85"/>
      <c r="S3035" s="85"/>
      <c r="T3035" s="86"/>
      <c r="U3035" s="32"/>
      <c r="V3035" s="32"/>
      <c r="W3035" s="32"/>
      <c r="X3035" s="32"/>
      <c r="Y3035" s="32"/>
      <c r="Z3035" s="32"/>
      <c r="AA3035" s="32"/>
      <c r="AB3035" s="32"/>
      <c r="AC3035" s="32"/>
      <c r="AD3035" s="32"/>
      <c r="AE3035" s="32"/>
      <c r="AT3035" s="11" t="s">
        <v>115</v>
      </c>
      <c r="AU3035" s="11" t="s">
        <v>76</v>
      </c>
    </row>
    <row r="3036" s="2" customFormat="1" ht="16.5" customHeight="1">
      <c r="A3036" s="32"/>
      <c r="B3036" s="33"/>
      <c r="C3036" s="196" t="s">
        <v>5231</v>
      </c>
      <c r="D3036" s="196" t="s">
        <v>108</v>
      </c>
      <c r="E3036" s="197" t="s">
        <v>5232</v>
      </c>
      <c r="F3036" s="198" t="s">
        <v>5233</v>
      </c>
      <c r="G3036" s="199" t="s">
        <v>5229</v>
      </c>
      <c r="H3036" s="215"/>
      <c r="I3036" s="201"/>
      <c r="J3036" s="202">
        <f>ROUND(I3036*H3036,2)</f>
        <v>0</v>
      </c>
      <c r="K3036" s="203"/>
      <c r="L3036" s="38"/>
      <c r="M3036" s="204" t="s">
        <v>1</v>
      </c>
      <c r="N3036" s="205" t="s">
        <v>41</v>
      </c>
      <c r="O3036" s="85"/>
      <c r="P3036" s="206">
        <f>O3036*H3036</f>
        <v>0</v>
      </c>
      <c r="Q3036" s="206">
        <v>0</v>
      </c>
      <c r="R3036" s="206">
        <f>Q3036*H3036</f>
        <v>0</v>
      </c>
      <c r="S3036" s="206">
        <v>0</v>
      </c>
      <c r="T3036" s="207">
        <f>S3036*H3036</f>
        <v>0</v>
      </c>
      <c r="U3036" s="32"/>
      <c r="V3036" s="32"/>
      <c r="W3036" s="32"/>
      <c r="X3036" s="32"/>
      <c r="Y3036" s="32"/>
      <c r="Z3036" s="32"/>
      <c r="AA3036" s="32"/>
      <c r="AB3036" s="32"/>
      <c r="AC3036" s="32"/>
      <c r="AD3036" s="32"/>
      <c r="AE3036" s="32"/>
      <c r="AR3036" s="208" t="s">
        <v>5222</v>
      </c>
      <c r="AT3036" s="208" t="s">
        <v>108</v>
      </c>
      <c r="AU3036" s="208" t="s">
        <v>76</v>
      </c>
      <c r="AY3036" s="11" t="s">
        <v>113</v>
      </c>
      <c r="BE3036" s="209">
        <f>IF(N3036="základní",J3036,0)</f>
        <v>0</v>
      </c>
      <c r="BF3036" s="209">
        <f>IF(N3036="snížená",J3036,0)</f>
        <v>0</v>
      </c>
      <c r="BG3036" s="209">
        <f>IF(N3036="zákl. přenesená",J3036,0)</f>
        <v>0</v>
      </c>
      <c r="BH3036" s="209">
        <f>IF(N3036="sníž. přenesená",J3036,0)</f>
        <v>0</v>
      </c>
      <c r="BI3036" s="209">
        <f>IF(N3036="nulová",J3036,0)</f>
        <v>0</v>
      </c>
      <c r="BJ3036" s="11" t="s">
        <v>84</v>
      </c>
      <c r="BK3036" s="209">
        <f>ROUND(I3036*H3036,2)</f>
        <v>0</v>
      </c>
      <c r="BL3036" s="11" t="s">
        <v>5222</v>
      </c>
      <c r="BM3036" s="208" t="s">
        <v>5234</v>
      </c>
    </row>
    <row r="3037" s="2" customFormat="1">
      <c r="A3037" s="32"/>
      <c r="B3037" s="33"/>
      <c r="C3037" s="34"/>
      <c r="D3037" s="210" t="s">
        <v>115</v>
      </c>
      <c r="E3037" s="34"/>
      <c r="F3037" s="211" t="s">
        <v>5233</v>
      </c>
      <c r="G3037" s="34"/>
      <c r="H3037" s="34"/>
      <c r="I3037" s="134"/>
      <c r="J3037" s="34"/>
      <c r="K3037" s="34"/>
      <c r="L3037" s="38"/>
      <c r="M3037" s="212"/>
      <c r="N3037" s="213"/>
      <c r="O3037" s="85"/>
      <c r="P3037" s="85"/>
      <c r="Q3037" s="85"/>
      <c r="R3037" s="85"/>
      <c r="S3037" s="85"/>
      <c r="T3037" s="86"/>
      <c r="U3037" s="32"/>
      <c r="V3037" s="32"/>
      <c r="W3037" s="32"/>
      <c r="X3037" s="32"/>
      <c r="Y3037" s="32"/>
      <c r="Z3037" s="32"/>
      <c r="AA3037" s="32"/>
      <c r="AB3037" s="32"/>
      <c r="AC3037" s="32"/>
      <c r="AD3037" s="32"/>
      <c r="AE3037" s="32"/>
      <c r="AT3037" s="11" t="s">
        <v>115</v>
      </c>
      <c r="AU3037" s="11" t="s">
        <v>76</v>
      </c>
    </row>
    <row r="3038" s="2" customFormat="1" ht="16.5" customHeight="1">
      <c r="A3038" s="32"/>
      <c r="B3038" s="33"/>
      <c r="C3038" s="196" t="s">
        <v>5235</v>
      </c>
      <c r="D3038" s="196" t="s">
        <v>108</v>
      </c>
      <c r="E3038" s="197" t="s">
        <v>5236</v>
      </c>
      <c r="F3038" s="198" t="s">
        <v>5237</v>
      </c>
      <c r="G3038" s="199" t="s">
        <v>5229</v>
      </c>
      <c r="H3038" s="215"/>
      <c r="I3038" s="201"/>
      <c r="J3038" s="202">
        <f>ROUND(I3038*H3038,2)</f>
        <v>0</v>
      </c>
      <c r="K3038" s="203"/>
      <c r="L3038" s="38"/>
      <c r="M3038" s="204" t="s">
        <v>1</v>
      </c>
      <c r="N3038" s="205" t="s">
        <v>41</v>
      </c>
      <c r="O3038" s="85"/>
      <c r="P3038" s="206">
        <f>O3038*H3038</f>
        <v>0</v>
      </c>
      <c r="Q3038" s="206">
        <v>0</v>
      </c>
      <c r="R3038" s="206">
        <f>Q3038*H3038</f>
        <v>0</v>
      </c>
      <c r="S3038" s="206">
        <v>0</v>
      </c>
      <c r="T3038" s="207">
        <f>S3038*H3038</f>
        <v>0</v>
      </c>
      <c r="U3038" s="32"/>
      <c r="V3038" s="32"/>
      <c r="W3038" s="32"/>
      <c r="X3038" s="32"/>
      <c r="Y3038" s="32"/>
      <c r="Z3038" s="32"/>
      <c r="AA3038" s="32"/>
      <c r="AB3038" s="32"/>
      <c r="AC3038" s="32"/>
      <c r="AD3038" s="32"/>
      <c r="AE3038" s="32"/>
      <c r="AR3038" s="208" t="s">
        <v>5222</v>
      </c>
      <c r="AT3038" s="208" t="s">
        <v>108</v>
      </c>
      <c r="AU3038" s="208" t="s">
        <v>76</v>
      </c>
      <c r="AY3038" s="11" t="s">
        <v>113</v>
      </c>
      <c r="BE3038" s="209">
        <f>IF(N3038="základní",J3038,0)</f>
        <v>0</v>
      </c>
      <c r="BF3038" s="209">
        <f>IF(N3038="snížená",J3038,0)</f>
        <v>0</v>
      </c>
      <c r="BG3038" s="209">
        <f>IF(N3038="zákl. přenesená",J3038,0)</f>
        <v>0</v>
      </c>
      <c r="BH3038" s="209">
        <f>IF(N3038="sníž. přenesená",J3038,0)</f>
        <v>0</v>
      </c>
      <c r="BI3038" s="209">
        <f>IF(N3038="nulová",J3038,0)</f>
        <v>0</v>
      </c>
      <c r="BJ3038" s="11" t="s">
        <v>84</v>
      </c>
      <c r="BK3038" s="209">
        <f>ROUND(I3038*H3038,2)</f>
        <v>0</v>
      </c>
      <c r="BL3038" s="11" t="s">
        <v>5222</v>
      </c>
      <c r="BM3038" s="208" t="s">
        <v>5238</v>
      </c>
    </row>
    <row r="3039" s="2" customFormat="1">
      <c r="A3039" s="32"/>
      <c r="B3039" s="33"/>
      <c r="C3039" s="34"/>
      <c r="D3039" s="210" t="s">
        <v>115</v>
      </c>
      <c r="E3039" s="34"/>
      <c r="F3039" s="211" t="s">
        <v>5237</v>
      </c>
      <c r="G3039" s="34"/>
      <c r="H3039" s="34"/>
      <c r="I3039" s="134"/>
      <c r="J3039" s="34"/>
      <c r="K3039" s="34"/>
      <c r="L3039" s="38"/>
      <c r="M3039" s="212"/>
      <c r="N3039" s="213"/>
      <c r="O3039" s="85"/>
      <c r="P3039" s="85"/>
      <c r="Q3039" s="85"/>
      <c r="R3039" s="85"/>
      <c r="S3039" s="85"/>
      <c r="T3039" s="86"/>
      <c r="U3039" s="32"/>
      <c r="V3039" s="32"/>
      <c r="W3039" s="32"/>
      <c r="X3039" s="32"/>
      <c r="Y3039" s="32"/>
      <c r="Z3039" s="32"/>
      <c r="AA3039" s="32"/>
      <c r="AB3039" s="32"/>
      <c r="AC3039" s="32"/>
      <c r="AD3039" s="32"/>
      <c r="AE3039" s="32"/>
      <c r="AT3039" s="11" t="s">
        <v>115</v>
      </c>
      <c r="AU3039" s="11" t="s">
        <v>76</v>
      </c>
    </row>
    <row r="3040" s="2" customFormat="1" ht="16.5" customHeight="1">
      <c r="A3040" s="32"/>
      <c r="B3040" s="33"/>
      <c r="C3040" s="196" t="s">
        <v>5239</v>
      </c>
      <c r="D3040" s="196" t="s">
        <v>108</v>
      </c>
      <c r="E3040" s="197" t="s">
        <v>5240</v>
      </c>
      <c r="F3040" s="198" t="s">
        <v>5241</v>
      </c>
      <c r="G3040" s="199" t="s">
        <v>5229</v>
      </c>
      <c r="H3040" s="215"/>
      <c r="I3040" s="201"/>
      <c r="J3040" s="202">
        <f>ROUND(I3040*H3040,2)</f>
        <v>0</v>
      </c>
      <c r="K3040" s="203"/>
      <c r="L3040" s="38"/>
      <c r="M3040" s="204" t="s">
        <v>1</v>
      </c>
      <c r="N3040" s="205" t="s">
        <v>41</v>
      </c>
      <c r="O3040" s="85"/>
      <c r="P3040" s="206">
        <f>O3040*H3040</f>
        <v>0</v>
      </c>
      <c r="Q3040" s="206">
        <v>0</v>
      </c>
      <c r="R3040" s="206">
        <f>Q3040*H3040</f>
        <v>0</v>
      </c>
      <c r="S3040" s="206">
        <v>0</v>
      </c>
      <c r="T3040" s="207">
        <f>S3040*H3040</f>
        <v>0</v>
      </c>
      <c r="U3040" s="32"/>
      <c r="V3040" s="32"/>
      <c r="W3040" s="32"/>
      <c r="X3040" s="32"/>
      <c r="Y3040" s="32"/>
      <c r="Z3040" s="32"/>
      <c r="AA3040" s="32"/>
      <c r="AB3040" s="32"/>
      <c r="AC3040" s="32"/>
      <c r="AD3040" s="32"/>
      <c r="AE3040" s="32"/>
      <c r="AR3040" s="208" t="s">
        <v>5222</v>
      </c>
      <c r="AT3040" s="208" t="s">
        <v>108</v>
      </c>
      <c r="AU3040" s="208" t="s">
        <v>76</v>
      </c>
      <c r="AY3040" s="11" t="s">
        <v>113</v>
      </c>
      <c r="BE3040" s="209">
        <f>IF(N3040="základní",J3040,0)</f>
        <v>0</v>
      </c>
      <c r="BF3040" s="209">
        <f>IF(N3040="snížená",J3040,0)</f>
        <v>0</v>
      </c>
      <c r="BG3040" s="209">
        <f>IF(N3040="zákl. přenesená",J3040,0)</f>
        <v>0</v>
      </c>
      <c r="BH3040" s="209">
        <f>IF(N3040="sníž. přenesená",J3040,0)</f>
        <v>0</v>
      </c>
      <c r="BI3040" s="209">
        <f>IF(N3040="nulová",J3040,0)</f>
        <v>0</v>
      </c>
      <c r="BJ3040" s="11" t="s">
        <v>84</v>
      </c>
      <c r="BK3040" s="209">
        <f>ROUND(I3040*H3040,2)</f>
        <v>0</v>
      </c>
      <c r="BL3040" s="11" t="s">
        <v>5222</v>
      </c>
      <c r="BM3040" s="208" t="s">
        <v>5242</v>
      </c>
    </row>
    <row r="3041" s="2" customFormat="1">
      <c r="A3041" s="32"/>
      <c r="B3041" s="33"/>
      <c r="C3041" s="34"/>
      <c r="D3041" s="210" t="s">
        <v>115</v>
      </c>
      <c r="E3041" s="34"/>
      <c r="F3041" s="211" t="s">
        <v>5243</v>
      </c>
      <c r="G3041" s="34"/>
      <c r="H3041" s="34"/>
      <c r="I3041" s="134"/>
      <c r="J3041" s="34"/>
      <c r="K3041" s="34"/>
      <c r="L3041" s="38"/>
      <c r="M3041" s="212"/>
      <c r="N3041" s="213"/>
      <c r="O3041" s="85"/>
      <c r="P3041" s="85"/>
      <c r="Q3041" s="85"/>
      <c r="R3041" s="85"/>
      <c r="S3041" s="85"/>
      <c r="T3041" s="86"/>
      <c r="U3041" s="32"/>
      <c r="V3041" s="32"/>
      <c r="W3041" s="32"/>
      <c r="X3041" s="32"/>
      <c r="Y3041" s="32"/>
      <c r="Z3041" s="32"/>
      <c r="AA3041" s="32"/>
      <c r="AB3041" s="32"/>
      <c r="AC3041" s="32"/>
      <c r="AD3041" s="32"/>
      <c r="AE3041" s="32"/>
      <c r="AT3041" s="11" t="s">
        <v>115</v>
      </c>
      <c r="AU3041" s="11" t="s">
        <v>76</v>
      </c>
    </row>
    <row r="3042" s="2" customFormat="1">
      <c r="A3042" s="32"/>
      <c r="B3042" s="33"/>
      <c r="C3042" s="34"/>
      <c r="D3042" s="210" t="s">
        <v>117</v>
      </c>
      <c r="E3042" s="34"/>
      <c r="F3042" s="214" t="s">
        <v>5244</v>
      </c>
      <c r="G3042" s="34"/>
      <c r="H3042" s="34"/>
      <c r="I3042" s="134"/>
      <c r="J3042" s="34"/>
      <c r="K3042" s="34"/>
      <c r="L3042" s="38"/>
      <c r="M3042" s="212"/>
      <c r="N3042" s="213"/>
      <c r="O3042" s="85"/>
      <c r="P3042" s="85"/>
      <c r="Q3042" s="85"/>
      <c r="R3042" s="85"/>
      <c r="S3042" s="85"/>
      <c r="T3042" s="86"/>
      <c r="U3042" s="32"/>
      <c r="V3042" s="32"/>
      <c r="W3042" s="32"/>
      <c r="X3042" s="32"/>
      <c r="Y3042" s="32"/>
      <c r="Z3042" s="32"/>
      <c r="AA3042" s="32"/>
      <c r="AB3042" s="32"/>
      <c r="AC3042" s="32"/>
      <c r="AD3042" s="32"/>
      <c r="AE3042" s="32"/>
      <c r="AT3042" s="11" t="s">
        <v>117</v>
      </c>
      <c r="AU3042" s="11" t="s">
        <v>76</v>
      </c>
    </row>
    <row r="3043" s="2" customFormat="1" ht="16.5" customHeight="1">
      <c r="A3043" s="32"/>
      <c r="B3043" s="33"/>
      <c r="C3043" s="196" t="s">
        <v>5245</v>
      </c>
      <c r="D3043" s="196" t="s">
        <v>108</v>
      </c>
      <c r="E3043" s="197" t="s">
        <v>5246</v>
      </c>
      <c r="F3043" s="198" t="s">
        <v>5247</v>
      </c>
      <c r="G3043" s="199" t="s">
        <v>670</v>
      </c>
      <c r="H3043" s="200">
        <v>5</v>
      </c>
      <c r="I3043" s="201"/>
      <c r="J3043" s="202">
        <f>ROUND(I3043*H3043,2)</f>
        <v>0</v>
      </c>
      <c r="K3043" s="203"/>
      <c r="L3043" s="38"/>
      <c r="M3043" s="204" t="s">
        <v>1</v>
      </c>
      <c r="N3043" s="205" t="s">
        <v>41</v>
      </c>
      <c r="O3043" s="85"/>
      <c r="P3043" s="206">
        <f>O3043*H3043</f>
        <v>0</v>
      </c>
      <c r="Q3043" s="206">
        <v>0</v>
      </c>
      <c r="R3043" s="206">
        <f>Q3043*H3043</f>
        <v>0</v>
      </c>
      <c r="S3043" s="206">
        <v>0</v>
      </c>
      <c r="T3043" s="207">
        <f>S3043*H3043</f>
        <v>0</v>
      </c>
      <c r="U3043" s="32"/>
      <c r="V3043" s="32"/>
      <c r="W3043" s="32"/>
      <c r="X3043" s="32"/>
      <c r="Y3043" s="32"/>
      <c r="Z3043" s="32"/>
      <c r="AA3043" s="32"/>
      <c r="AB3043" s="32"/>
      <c r="AC3043" s="32"/>
      <c r="AD3043" s="32"/>
      <c r="AE3043" s="32"/>
      <c r="AR3043" s="208" t="s">
        <v>5222</v>
      </c>
      <c r="AT3043" s="208" t="s">
        <v>108</v>
      </c>
      <c r="AU3043" s="208" t="s">
        <v>76</v>
      </c>
      <c r="AY3043" s="11" t="s">
        <v>113</v>
      </c>
      <c r="BE3043" s="209">
        <f>IF(N3043="základní",J3043,0)</f>
        <v>0</v>
      </c>
      <c r="BF3043" s="209">
        <f>IF(N3043="snížená",J3043,0)</f>
        <v>0</v>
      </c>
      <c r="BG3043" s="209">
        <f>IF(N3043="zákl. přenesená",J3043,0)</f>
        <v>0</v>
      </c>
      <c r="BH3043" s="209">
        <f>IF(N3043="sníž. přenesená",J3043,0)</f>
        <v>0</v>
      </c>
      <c r="BI3043" s="209">
        <f>IF(N3043="nulová",J3043,0)</f>
        <v>0</v>
      </c>
      <c r="BJ3043" s="11" t="s">
        <v>84</v>
      </c>
      <c r="BK3043" s="209">
        <f>ROUND(I3043*H3043,2)</f>
        <v>0</v>
      </c>
      <c r="BL3043" s="11" t="s">
        <v>5222</v>
      </c>
      <c r="BM3043" s="208" t="s">
        <v>5248</v>
      </c>
    </row>
    <row r="3044" s="2" customFormat="1">
      <c r="A3044" s="32"/>
      <c r="B3044" s="33"/>
      <c r="C3044" s="34"/>
      <c r="D3044" s="210" t="s">
        <v>115</v>
      </c>
      <c r="E3044" s="34"/>
      <c r="F3044" s="211" t="s">
        <v>5249</v>
      </c>
      <c r="G3044" s="34"/>
      <c r="H3044" s="34"/>
      <c r="I3044" s="134"/>
      <c r="J3044" s="34"/>
      <c r="K3044" s="34"/>
      <c r="L3044" s="38"/>
      <c r="M3044" s="212"/>
      <c r="N3044" s="213"/>
      <c r="O3044" s="85"/>
      <c r="P3044" s="85"/>
      <c r="Q3044" s="85"/>
      <c r="R3044" s="85"/>
      <c r="S3044" s="85"/>
      <c r="T3044" s="86"/>
      <c r="U3044" s="32"/>
      <c r="V3044" s="32"/>
      <c r="W3044" s="32"/>
      <c r="X3044" s="32"/>
      <c r="Y3044" s="32"/>
      <c r="Z3044" s="32"/>
      <c r="AA3044" s="32"/>
      <c r="AB3044" s="32"/>
      <c r="AC3044" s="32"/>
      <c r="AD3044" s="32"/>
      <c r="AE3044" s="32"/>
      <c r="AT3044" s="11" t="s">
        <v>115</v>
      </c>
      <c r="AU3044" s="11" t="s">
        <v>76</v>
      </c>
    </row>
    <row r="3045" s="2" customFormat="1">
      <c r="A3045" s="32"/>
      <c r="B3045" s="33"/>
      <c r="C3045" s="34"/>
      <c r="D3045" s="210" t="s">
        <v>117</v>
      </c>
      <c r="E3045" s="34"/>
      <c r="F3045" s="214" t="s">
        <v>5250</v>
      </c>
      <c r="G3045" s="34"/>
      <c r="H3045" s="34"/>
      <c r="I3045" s="134"/>
      <c r="J3045" s="34"/>
      <c r="K3045" s="34"/>
      <c r="L3045" s="38"/>
      <c r="M3045" s="212"/>
      <c r="N3045" s="213"/>
      <c r="O3045" s="85"/>
      <c r="P3045" s="85"/>
      <c r="Q3045" s="85"/>
      <c r="R3045" s="85"/>
      <c r="S3045" s="85"/>
      <c r="T3045" s="86"/>
      <c r="U3045" s="32"/>
      <c r="V3045" s="32"/>
      <c r="W3045" s="32"/>
      <c r="X3045" s="32"/>
      <c r="Y3045" s="32"/>
      <c r="Z3045" s="32"/>
      <c r="AA3045" s="32"/>
      <c r="AB3045" s="32"/>
      <c r="AC3045" s="32"/>
      <c r="AD3045" s="32"/>
      <c r="AE3045" s="32"/>
      <c r="AT3045" s="11" t="s">
        <v>117</v>
      </c>
      <c r="AU3045" s="11" t="s">
        <v>76</v>
      </c>
    </row>
    <row r="3046" s="2" customFormat="1" ht="16.5" customHeight="1">
      <c r="A3046" s="32"/>
      <c r="B3046" s="33"/>
      <c r="C3046" s="196" t="s">
        <v>5251</v>
      </c>
      <c r="D3046" s="196" t="s">
        <v>108</v>
      </c>
      <c r="E3046" s="197" t="s">
        <v>5252</v>
      </c>
      <c r="F3046" s="198" t="s">
        <v>5253</v>
      </c>
      <c r="G3046" s="199" t="s">
        <v>670</v>
      </c>
      <c r="H3046" s="200">
        <v>5</v>
      </c>
      <c r="I3046" s="201"/>
      <c r="J3046" s="202">
        <f>ROUND(I3046*H3046,2)</f>
        <v>0</v>
      </c>
      <c r="K3046" s="203"/>
      <c r="L3046" s="38"/>
      <c r="M3046" s="204" t="s">
        <v>1</v>
      </c>
      <c r="N3046" s="205" t="s">
        <v>41</v>
      </c>
      <c r="O3046" s="85"/>
      <c r="P3046" s="206">
        <f>O3046*H3046</f>
        <v>0</v>
      </c>
      <c r="Q3046" s="206">
        <v>0</v>
      </c>
      <c r="R3046" s="206">
        <f>Q3046*H3046</f>
        <v>0</v>
      </c>
      <c r="S3046" s="206">
        <v>0</v>
      </c>
      <c r="T3046" s="207">
        <f>S3046*H3046</f>
        <v>0</v>
      </c>
      <c r="U3046" s="32"/>
      <c r="V3046" s="32"/>
      <c r="W3046" s="32"/>
      <c r="X3046" s="32"/>
      <c r="Y3046" s="32"/>
      <c r="Z3046" s="32"/>
      <c r="AA3046" s="32"/>
      <c r="AB3046" s="32"/>
      <c r="AC3046" s="32"/>
      <c r="AD3046" s="32"/>
      <c r="AE3046" s="32"/>
      <c r="AR3046" s="208" t="s">
        <v>5222</v>
      </c>
      <c r="AT3046" s="208" t="s">
        <v>108</v>
      </c>
      <c r="AU3046" s="208" t="s">
        <v>76</v>
      </c>
      <c r="AY3046" s="11" t="s">
        <v>113</v>
      </c>
      <c r="BE3046" s="209">
        <f>IF(N3046="základní",J3046,0)</f>
        <v>0</v>
      </c>
      <c r="BF3046" s="209">
        <f>IF(N3046="snížená",J3046,0)</f>
        <v>0</v>
      </c>
      <c r="BG3046" s="209">
        <f>IF(N3046="zákl. přenesená",J3046,0)</f>
        <v>0</v>
      </c>
      <c r="BH3046" s="209">
        <f>IF(N3046="sníž. přenesená",J3046,0)</f>
        <v>0</v>
      </c>
      <c r="BI3046" s="209">
        <f>IF(N3046="nulová",J3046,0)</f>
        <v>0</v>
      </c>
      <c r="BJ3046" s="11" t="s">
        <v>84</v>
      </c>
      <c r="BK3046" s="209">
        <f>ROUND(I3046*H3046,2)</f>
        <v>0</v>
      </c>
      <c r="BL3046" s="11" t="s">
        <v>5222</v>
      </c>
      <c r="BM3046" s="208" t="s">
        <v>5254</v>
      </c>
    </row>
    <row r="3047" s="2" customFormat="1">
      <c r="A3047" s="32"/>
      <c r="B3047" s="33"/>
      <c r="C3047" s="34"/>
      <c r="D3047" s="210" t="s">
        <v>115</v>
      </c>
      <c r="E3047" s="34"/>
      <c r="F3047" s="211" t="s">
        <v>5255</v>
      </c>
      <c r="G3047" s="34"/>
      <c r="H3047" s="34"/>
      <c r="I3047" s="134"/>
      <c r="J3047" s="34"/>
      <c r="K3047" s="34"/>
      <c r="L3047" s="38"/>
      <c r="M3047" s="212"/>
      <c r="N3047" s="213"/>
      <c r="O3047" s="85"/>
      <c r="P3047" s="85"/>
      <c r="Q3047" s="85"/>
      <c r="R3047" s="85"/>
      <c r="S3047" s="85"/>
      <c r="T3047" s="86"/>
      <c r="U3047" s="32"/>
      <c r="V3047" s="32"/>
      <c r="W3047" s="32"/>
      <c r="X3047" s="32"/>
      <c r="Y3047" s="32"/>
      <c r="Z3047" s="32"/>
      <c r="AA3047" s="32"/>
      <c r="AB3047" s="32"/>
      <c r="AC3047" s="32"/>
      <c r="AD3047" s="32"/>
      <c r="AE3047" s="32"/>
      <c r="AT3047" s="11" t="s">
        <v>115</v>
      </c>
      <c r="AU3047" s="11" t="s">
        <v>76</v>
      </c>
    </row>
    <row r="3048" s="2" customFormat="1">
      <c r="A3048" s="32"/>
      <c r="B3048" s="33"/>
      <c r="C3048" s="34"/>
      <c r="D3048" s="210" t="s">
        <v>117</v>
      </c>
      <c r="E3048" s="34"/>
      <c r="F3048" s="214" t="s">
        <v>5250</v>
      </c>
      <c r="G3048" s="34"/>
      <c r="H3048" s="34"/>
      <c r="I3048" s="134"/>
      <c r="J3048" s="34"/>
      <c r="K3048" s="34"/>
      <c r="L3048" s="38"/>
      <c r="M3048" s="212"/>
      <c r="N3048" s="213"/>
      <c r="O3048" s="85"/>
      <c r="P3048" s="85"/>
      <c r="Q3048" s="85"/>
      <c r="R3048" s="85"/>
      <c r="S3048" s="85"/>
      <c r="T3048" s="86"/>
      <c r="U3048" s="32"/>
      <c r="V3048" s="32"/>
      <c r="W3048" s="32"/>
      <c r="X3048" s="32"/>
      <c r="Y3048" s="32"/>
      <c r="Z3048" s="32"/>
      <c r="AA3048" s="32"/>
      <c r="AB3048" s="32"/>
      <c r="AC3048" s="32"/>
      <c r="AD3048" s="32"/>
      <c r="AE3048" s="32"/>
      <c r="AT3048" s="11" t="s">
        <v>117</v>
      </c>
      <c r="AU3048" s="11" t="s">
        <v>76</v>
      </c>
    </row>
    <row r="3049" s="2" customFormat="1" ht="16.5" customHeight="1">
      <c r="A3049" s="32"/>
      <c r="B3049" s="33"/>
      <c r="C3049" s="196" t="s">
        <v>5256</v>
      </c>
      <c r="D3049" s="196" t="s">
        <v>108</v>
      </c>
      <c r="E3049" s="197" t="s">
        <v>5257</v>
      </c>
      <c r="F3049" s="198" t="s">
        <v>5258</v>
      </c>
      <c r="G3049" s="199" t="s">
        <v>5229</v>
      </c>
      <c r="H3049" s="215"/>
      <c r="I3049" s="201"/>
      <c r="J3049" s="202">
        <f>ROUND(I3049*H3049,2)</f>
        <v>0</v>
      </c>
      <c r="K3049" s="203"/>
      <c r="L3049" s="38"/>
      <c r="M3049" s="204" t="s">
        <v>1</v>
      </c>
      <c r="N3049" s="205" t="s">
        <v>41</v>
      </c>
      <c r="O3049" s="85"/>
      <c r="P3049" s="206">
        <f>O3049*H3049</f>
        <v>0</v>
      </c>
      <c r="Q3049" s="206">
        <v>0</v>
      </c>
      <c r="R3049" s="206">
        <f>Q3049*H3049</f>
        <v>0</v>
      </c>
      <c r="S3049" s="206">
        <v>0</v>
      </c>
      <c r="T3049" s="207">
        <f>S3049*H3049</f>
        <v>0</v>
      </c>
      <c r="U3049" s="32"/>
      <c r="V3049" s="32"/>
      <c r="W3049" s="32"/>
      <c r="X3049" s="32"/>
      <c r="Y3049" s="32"/>
      <c r="Z3049" s="32"/>
      <c r="AA3049" s="32"/>
      <c r="AB3049" s="32"/>
      <c r="AC3049" s="32"/>
      <c r="AD3049" s="32"/>
      <c r="AE3049" s="32"/>
      <c r="AR3049" s="208" t="s">
        <v>5222</v>
      </c>
      <c r="AT3049" s="208" t="s">
        <v>108</v>
      </c>
      <c r="AU3049" s="208" t="s">
        <v>76</v>
      </c>
      <c r="AY3049" s="11" t="s">
        <v>113</v>
      </c>
      <c r="BE3049" s="209">
        <f>IF(N3049="základní",J3049,0)</f>
        <v>0</v>
      </c>
      <c r="BF3049" s="209">
        <f>IF(N3049="snížená",J3049,0)</f>
        <v>0</v>
      </c>
      <c r="BG3049" s="209">
        <f>IF(N3049="zákl. přenesená",J3049,0)</f>
        <v>0</v>
      </c>
      <c r="BH3049" s="209">
        <f>IF(N3049="sníž. přenesená",J3049,0)</f>
        <v>0</v>
      </c>
      <c r="BI3049" s="209">
        <f>IF(N3049="nulová",J3049,0)</f>
        <v>0</v>
      </c>
      <c r="BJ3049" s="11" t="s">
        <v>84</v>
      </c>
      <c r="BK3049" s="209">
        <f>ROUND(I3049*H3049,2)</f>
        <v>0</v>
      </c>
      <c r="BL3049" s="11" t="s">
        <v>5222</v>
      </c>
      <c r="BM3049" s="208" t="s">
        <v>5259</v>
      </c>
    </row>
    <row r="3050" s="2" customFormat="1">
      <c r="A3050" s="32"/>
      <c r="B3050" s="33"/>
      <c r="C3050" s="34"/>
      <c r="D3050" s="210" t="s">
        <v>115</v>
      </c>
      <c r="E3050" s="34"/>
      <c r="F3050" s="211" t="s">
        <v>5258</v>
      </c>
      <c r="G3050" s="34"/>
      <c r="H3050" s="34"/>
      <c r="I3050" s="134"/>
      <c r="J3050" s="34"/>
      <c r="K3050" s="34"/>
      <c r="L3050" s="38"/>
      <c r="M3050" s="212"/>
      <c r="N3050" s="213"/>
      <c r="O3050" s="85"/>
      <c r="P3050" s="85"/>
      <c r="Q3050" s="85"/>
      <c r="R3050" s="85"/>
      <c r="S3050" s="85"/>
      <c r="T3050" s="86"/>
      <c r="U3050" s="32"/>
      <c r="V3050" s="32"/>
      <c r="W3050" s="32"/>
      <c r="X3050" s="32"/>
      <c r="Y3050" s="32"/>
      <c r="Z3050" s="32"/>
      <c r="AA3050" s="32"/>
      <c r="AB3050" s="32"/>
      <c r="AC3050" s="32"/>
      <c r="AD3050" s="32"/>
      <c r="AE3050" s="32"/>
      <c r="AT3050" s="11" t="s">
        <v>115</v>
      </c>
      <c r="AU3050" s="11" t="s">
        <v>76</v>
      </c>
    </row>
    <row r="3051" s="2" customFormat="1" ht="16.5" customHeight="1">
      <c r="A3051" s="32"/>
      <c r="B3051" s="33"/>
      <c r="C3051" s="196" t="s">
        <v>5260</v>
      </c>
      <c r="D3051" s="196" t="s">
        <v>108</v>
      </c>
      <c r="E3051" s="197" t="s">
        <v>5261</v>
      </c>
      <c r="F3051" s="198" t="s">
        <v>5262</v>
      </c>
      <c r="G3051" s="199" t="s">
        <v>5229</v>
      </c>
      <c r="H3051" s="215"/>
      <c r="I3051" s="201"/>
      <c r="J3051" s="202">
        <f>ROUND(I3051*H3051,2)</f>
        <v>0</v>
      </c>
      <c r="K3051" s="203"/>
      <c r="L3051" s="38"/>
      <c r="M3051" s="204" t="s">
        <v>1</v>
      </c>
      <c r="N3051" s="205" t="s">
        <v>41</v>
      </c>
      <c r="O3051" s="85"/>
      <c r="P3051" s="206">
        <f>O3051*H3051</f>
        <v>0</v>
      </c>
      <c r="Q3051" s="206">
        <v>0</v>
      </c>
      <c r="R3051" s="206">
        <f>Q3051*H3051</f>
        <v>0</v>
      </c>
      <c r="S3051" s="206">
        <v>0</v>
      </c>
      <c r="T3051" s="207">
        <f>S3051*H3051</f>
        <v>0</v>
      </c>
      <c r="U3051" s="32"/>
      <c r="V3051" s="32"/>
      <c r="W3051" s="32"/>
      <c r="X3051" s="32"/>
      <c r="Y3051" s="32"/>
      <c r="Z3051" s="32"/>
      <c r="AA3051" s="32"/>
      <c r="AB3051" s="32"/>
      <c r="AC3051" s="32"/>
      <c r="AD3051" s="32"/>
      <c r="AE3051" s="32"/>
      <c r="AR3051" s="208" t="s">
        <v>5222</v>
      </c>
      <c r="AT3051" s="208" t="s">
        <v>108</v>
      </c>
      <c r="AU3051" s="208" t="s">
        <v>76</v>
      </c>
      <c r="AY3051" s="11" t="s">
        <v>113</v>
      </c>
      <c r="BE3051" s="209">
        <f>IF(N3051="základní",J3051,0)</f>
        <v>0</v>
      </c>
      <c r="BF3051" s="209">
        <f>IF(N3051="snížená",J3051,0)</f>
        <v>0</v>
      </c>
      <c r="BG3051" s="209">
        <f>IF(N3051="zákl. přenesená",J3051,0)</f>
        <v>0</v>
      </c>
      <c r="BH3051" s="209">
        <f>IF(N3051="sníž. přenesená",J3051,0)</f>
        <v>0</v>
      </c>
      <c r="BI3051" s="209">
        <f>IF(N3051="nulová",J3051,0)</f>
        <v>0</v>
      </c>
      <c r="BJ3051" s="11" t="s">
        <v>84</v>
      </c>
      <c r="BK3051" s="209">
        <f>ROUND(I3051*H3051,2)</f>
        <v>0</v>
      </c>
      <c r="BL3051" s="11" t="s">
        <v>5222</v>
      </c>
      <c r="BM3051" s="208" t="s">
        <v>5263</v>
      </c>
    </row>
    <row r="3052" s="2" customFormat="1">
      <c r="A3052" s="32"/>
      <c r="B3052" s="33"/>
      <c r="C3052" s="34"/>
      <c r="D3052" s="210" t="s">
        <v>115</v>
      </c>
      <c r="E3052" s="34"/>
      <c r="F3052" s="211" t="s">
        <v>5262</v>
      </c>
      <c r="G3052" s="34"/>
      <c r="H3052" s="34"/>
      <c r="I3052" s="134"/>
      <c r="J3052" s="34"/>
      <c r="K3052" s="34"/>
      <c r="L3052" s="38"/>
      <c r="M3052" s="212"/>
      <c r="N3052" s="213"/>
      <c r="O3052" s="85"/>
      <c r="P3052" s="85"/>
      <c r="Q3052" s="85"/>
      <c r="R3052" s="85"/>
      <c r="S3052" s="85"/>
      <c r="T3052" s="86"/>
      <c r="U3052" s="32"/>
      <c r="V3052" s="32"/>
      <c r="W3052" s="32"/>
      <c r="X3052" s="32"/>
      <c r="Y3052" s="32"/>
      <c r="Z3052" s="32"/>
      <c r="AA3052" s="32"/>
      <c r="AB3052" s="32"/>
      <c r="AC3052" s="32"/>
      <c r="AD3052" s="32"/>
      <c r="AE3052" s="32"/>
      <c r="AT3052" s="11" t="s">
        <v>115</v>
      </c>
      <c r="AU3052" s="11" t="s">
        <v>76</v>
      </c>
    </row>
    <row r="3053" s="2" customFormat="1" ht="21.75" customHeight="1">
      <c r="A3053" s="32"/>
      <c r="B3053" s="33"/>
      <c r="C3053" s="196" t="s">
        <v>5264</v>
      </c>
      <c r="D3053" s="196" t="s">
        <v>108</v>
      </c>
      <c r="E3053" s="197" t="s">
        <v>5265</v>
      </c>
      <c r="F3053" s="198" t="s">
        <v>5266</v>
      </c>
      <c r="G3053" s="199" t="s">
        <v>5229</v>
      </c>
      <c r="H3053" s="215"/>
      <c r="I3053" s="201"/>
      <c r="J3053" s="202">
        <f>ROUND(I3053*H3053,2)</f>
        <v>0</v>
      </c>
      <c r="K3053" s="203"/>
      <c r="L3053" s="38"/>
      <c r="M3053" s="204" t="s">
        <v>1</v>
      </c>
      <c r="N3053" s="205" t="s">
        <v>41</v>
      </c>
      <c r="O3053" s="85"/>
      <c r="P3053" s="206">
        <f>O3053*H3053</f>
        <v>0</v>
      </c>
      <c r="Q3053" s="206">
        <v>0</v>
      </c>
      <c r="R3053" s="206">
        <f>Q3053*H3053</f>
        <v>0</v>
      </c>
      <c r="S3053" s="206">
        <v>0</v>
      </c>
      <c r="T3053" s="207">
        <f>S3053*H3053</f>
        <v>0</v>
      </c>
      <c r="U3053" s="32"/>
      <c r="V3053" s="32"/>
      <c r="W3053" s="32"/>
      <c r="X3053" s="32"/>
      <c r="Y3053" s="32"/>
      <c r="Z3053" s="32"/>
      <c r="AA3053" s="32"/>
      <c r="AB3053" s="32"/>
      <c r="AC3053" s="32"/>
      <c r="AD3053" s="32"/>
      <c r="AE3053" s="32"/>
      <c r="AR3053" s="208" t="s">
        <v>5222</v>
      </c>
      <c r="AT3053" s="208" t="s">
        <v>108</v>
      </c>
      <c r="AU3053" s="208" t="s">
        <v>76</v>
      </c>
      <c r="AY3053" s="11" t="s">
        <v>113</v>
      </c>
      <c r="BE3053" s="209">
        <f>IF(N3053="základní",J3053,0)</f>
        <v>0</v>
      </c>
      <c r="BF3053" s="209">
        <f>IF(N3053="snížená",J3053,0)</f>
        <v>0</v>
      </c>
      <c r="BG3053" s="209">
        <f>IF(N3053="zákl. přenesená",J3053,0)</f>
        <v>0</v>
      </c>
      <c r="BH3053" s="209">
        <f>IF(N3053="sníž. přenesená",J3053,0)</f>
        <v>0</v>
      </c>
      <c r="BI3053" s="209">
        <f>IF(N3053="nulová",J3053,0)</f>
        <v>0</v>
      </c>
      <c r="BJ3053" s="11" t="s">
        <v>84</v>
      </c>
      <c r="BK3053" s="209">
        <f>ROUND(I3053*H3053,2)</f>
        <v>0</v>
      </c>
      <c r="BL3053" s="11" t="s">
        <v>5222</v>
      </c>
      <c r="BM3053" s="208" t="s">
        <v>5267</v>
      </c>
    </row>
    <row r="3054" s="2" customFormat="1">
      <c r="A3054" s="32"/>
      <c r="B3054" s="33"/>
      <c r="C3054" s="34"/>
      <c r="D3054" s="210" t="s">
        <v>115</v>
      </c>
      <c r="E3054" s="34"/>
      <c r="F3054" s="211" t="s">
        <v>5266</v>
      </c>
      <c r="G3054" s="34"/>
      <c r="H3054" s="34"/>
      <c r="I3054" s="134"/>
      <c r="J3054" s="34"/>
      <c r="K3054" s="34"/>
      <c r="L3054" s="38"/>
      <c r="M3054" s="212"/>
      <c r="N3054" s="213"/>
      <c r="O3054" s="85"/>
      <c r="P3054" s="85"/>
      <c r="Q3054" s="85"/>
      <c r="R3054" s="85"/>
      <c r="S3054" s="85"/>
      <c r="T3054" s="86"/>
      <c r="U3054" s="32"/>
      <c r="V3054" s="32"/>
      <c r="W3054" s="32"/>
      <c r="X3054" s="32"/>
      <c r="Y3054" s="32"/>
      <c r="Z3054" s="32"/>
      <c r="AA3054" s="32"/>
      <c r="AB3054" s="32"/>
      <c r="AC3054" s="32"/>
      <c r="AD3054" s="32"/>
      <c r="AE3054" s="32"/>
      <c r="AT3054" s="11" t="s">
        <v>115</v>
      </c>
      <c r="AU3054" s="11" t="s">
        <v>76</v>
      </c>
    </row>
    <row r="3055" s="2" customFormat="1" ht="21.75" customHeight="1">
      <c r="A3055" s="32"/>
      <c r="B3055" s="33"/>
      <c r="C3055" s="196" t="s">
        <v>5268</v>
      </c>
      <c r="D3055" s="196" t="s">
        <v>108</v>
      </c>
      <c r="E3055" s="197" t="s">
        <v>5269</v>
      </c>
      <c r="F3055" s="198" t="s">
        <v>5270</v>
      </c>
      <c r="G3055" s="199" t="s">
        <v>5229</v>
      </c>
      <c r="H3055" s="215"/>
      <c r="I3055" s="201"/>
      <c r="J3055" s="202">
        <f>ROUND(I3055*H3055,2)</f>
        <v>0</v>
      </c>
      <c r="K3055" s="203"/>
      <c r="L3055" s="38"/>
      <c r="M3055" s="204" t="s">
        <v>1</v>
      </c>
      <c r="N3055" s="205" t="s">
        <v>41</v>
      </c>
      <c r="O3055" s="85"/>
      <c r="P3055" s="206">
        <f>O3055*H3055</f>
        <v>0</v>
      </c>
      <c r="Q3055" s="206">
        <v>0</v>
      </c>
      <c r="R3055" s="206">
        <f>Q3055*H3055</f>
        <v>0</v>
      </c>
      <c r="S3055" s="206">
        <v>0</v>
      </c>
      <c r="T3055" s="207">
        <f>S3055*H3055</f>
        <v>0</v>
      </c>
      <c r="U3055" s="32"/>
      <c r="V3055" s="32"/>
      <c r="W3055" s="32"/>
      <c r="X3055" s="32"/>
      <c r="Y3055" s="32"/>
      <c r="Z3055" s="32"/>
      <c r="AA3055" s="32"/>
      <c r="AB3055" s="32"/>
      <c r="AC3055" s="32"/>
      <c r="AD3055" s="32"/>
      <c r="AE3055" s="32"/>
      <c r="AR3055" s="208" t="s">
        <v>5222</v>
      </c>
      <c r="AT3055" s="208" t="s">
        <v>108</v>
      </c>
      <c r="AU3055" s="208" t="s">
        <v>76</v>
      </c>
      <c r="AY3055" s="11" t="s">
        <v>113</v>
      </c>
      <c r="BE3055" s="209">
        <f>IF(N3055="základní",J3055,0)</f>
        <v>0</v>
      </c>
      <c r="BF3055" s="209">
        <f>IF(N3055="snížená",J3055,0)</f>
        <v>0</v>
      </c>
      <c r="BG3055" s="209">
        <f>IF(N3055="zákl. přenesená",J3055,0)</f>
        <v>0</v>
      </c>
      <c r="BH3055" s="209">
        <f>IF(N3055="sníž. přenesená",J3055,0)</f>
        <v>0</v>
      </c>
      <c r="BI3055" s="209">
        <f>IF(N3055="nulová",J3055,0)</f>
        <v>0</v>
      </c>
      <c r="BJ3055" s="11" t="s">
        <v>84</v>
      </c>
      <c r="BK3055" s="209">
        <f>ROUND(I3055*H3055,2)</f>
        <v>0</v>
      </c>
      <c r="BL3055" s="11" t="s">
        <v>5222</v>
      </c>
      <c r="BM3055" s="208" t="s">
        <v>5271</v>
      </c>
    </row>
    <row r="3056" s="2" customFormat="1">
      <c r="A3056" s="32"/>
      <c r="B3056" s="33"/>
      <c r="C3056" s="34"/>
      <c r="D3056" s="210" t="s">
        <v>115</v>
      </c>
      <c r="E3056" s="34"/>
      <c r="F3056" s="211" t="s">
        <v>5270</v>
      </c>
      <c r="G3056" s="34"/>
      <c r="H3056" s="34"/>
      <c r="I3056" s="134"/>
      <c r="J3056" s="34"/>
      <c r="K3056" s="34"/>
      <c r="L3056" s="38"/>
      <c r="M3056" s="212"/>
      <c r="N3056" s="213"/>
      <c r="O3056" s="85"/>
      <c r="P3056" s="85"/>
      <c r="Q3056" s="85"/>
      <c r="R3056" s="85"/>
      <c r="S3056" s="85"/>
      <c r="T3056" s="86"/>
      <c r="U3056" s="32"/>
      <c r="V3056" s="32"/>
      <c r="W3056" s="32"/>
      <c r="X3056" s="32"/>
      <c r="Y3056" s="32"/>
      <c r="Z3056" s="32"/>
      <c r="AA3056" s="32"/>
      <c r="AB3056" s="32"/>
      <c r="AC3056" s="32"/>
      <c r="AD3056" s="32"/>
      <c r="AE3056" s="32"/>
      <c r="AT3056" s="11" t="s">
        <v>115</v>
      </c>
      <c r="AU3056" s="11" t="s">
        <v>76</v>
      </c>
    </row>
    <row r="3057" s="2" customFormat="1" ht="21.75" customHeight="1">
      <c r="A3057" s="32"/>
      <c r="B3057" s="33"/>
      <c r="C3057" s="196" t="s">
        <v>5272</v>
      </c>
      <c r="D3057" s="196" t="s">
        <v>108</v>
      </c>
      <c r="E3057" s="197" t="s">
        <v>5273</v>
      </c>
      <c r="F3057" s="198" t="s">
        <v>5274</v>
      </c>
      <c r="G3057" s="199" t="s">
        <v>5229</v>
      </c>
      <c r="H3057" s="215"/>
      <c r="I3057" s="201"/>
      <c r="J3057" s="202">
        <f>ROUND(I3057*H3057,2)</f>
        <v>0</v>
      </c>
      <c r="K3057" s="203"/>
      <c r="L3057" s="38"/>
      <c r="M3057" s="204" t="s">
        <v>1</v>
      </c>
      <c r="N3057" s="205" t="s">
        <v>41</v>
      </c>
      <c r="O3057" s="85"/>
      <c r="P3057" s="206">
        <f>O3057*H3057</f>
        <v>0</v>
      </c>
      <c r="Q3057" s="206">
        <v>0</v>
      </c>
      <c r="R3057" s="206">
        <f>Q3057*H3057</f>
        <v>0</v>
      </c>
      <c r="S3057" s="206">
        <v>0</v>
      </c>
      <c r="T3057" s="207">
        <f>S3057*H3057</f>
        <v>0</v>
      </c>
      <c r="U3057" s="32"/>
      <c r="V3057" s="32"/>
      <c r="W3057" s="32"/>
      <c r="X3057" s="32"/>
      <c r="Y3057" s="32"/>
      <c r="Z3057" s="32"/>
      <c r="AA3057" s="32"/>
      <c r="AB3057" s="32"/>
      <c r="AC3057" s="32"/>
      <c r="AD3057" s="32"/>
      <c r="AE3057" s="32"/>
      <c r="AR3057" s="208" t="s">
        <v>5222</v>
      </c>
      <c r="AT3057" s="208" t="s">
        <v>108</v>
      </c>
      <c r="AU3057" s="208" t="s">
        <v>76</v>
      </c>
      <c r="AY3057" s="11" t="s">
        <v>113</v>
      </c>
      <c r="BE3057" s="209">
        <f>IF(N3057="základní",J3057,0)</f>
        <v>0</v>
      </c>
      <c r="BF3057" s="209">
        <f>IF(N3057="snížená",J3057,0)</f>
        <v>0</v>
      </c>
      <c r="BG3057" s="209">
        <f>IF(N3057="zákl. přenesená",J3057,0)</f>
        <v>0</v>
      </c>
      <c r="BH3057" s="209">
        <f>IF(N3057="sníž. přenesená",J3057,0)</f>
        <v>0</v>
      </c>
      <c r="BI3057" s="209">
        <f>IF(N3057="nulová",J3057,0)</f>
        <v>0</v>
      </c>
      <c r="BJ3057" s="11" t="s">
        <v>84</v>
      </c>
      <c r="BK3057" s="209">
        <f>ROUND(I3057*H3057,2)</f>
        <v>0</v>
      </c>
      <c r="BL3057" s="11" t="s">
        <v>5222</v>
      </c>
      <c r="BM3057" s="208" t="s">
        <v>5275</v>
      </c>
    </row>
    <row r="3058" s="2" customFormat="1">
      <c r="A3058" s="32"/>
      <c r="B3058" s="33"/>
      <c r="C3058" s="34"/>
      <c r="D3058" s="210" t="s">
        <v>115</v>
      </c>
      <c r="E3058" s="34"/>
      <c r="F3058" s="211" t="s">
        <v>5274</v>
      </c>
      <c r="G3058" s="34"/>
      <c r="H3058" s="34"/>
      <c r="I3058" s="134"/>
      <c r="J3058" s="34"/>
      <c r="K3058" s="34"/>
      <c r="L3058" s="38"/>
      <c r="M3058" s="212"/>
      <c r="N3058" s="213"/>
      <c r="O3058" s="85"/>
      <c r="P3058" s="85"/>
      <c r="Q3058" s="85"/>
      <c r="R3058" s="85"/>
      <c r="S3058" s="85"/>
      <c r="T3058" s="86"/>
      <c r="U3058" s="32"/>
      <c r="V3058" s="32"/>
      <c r="W3058" s="32"/>
      <c r="X3058" s="32"/>
      <c r="Y3058" s="32"/>
      <c r="Z3058" s="32"/>
      <c r="AA3058" s="32"/>
      <c r="AB3058" s="32"/>
      <c r="AC3058" s="32"/>
      <c r="AD3058" s="32"/>
      <c r="AE3058" s="32"/>
      <c r="AT3058" s="11" t="s">
        <v>115</v>
      </c>
      <c r="AU3058" s="11" t="s">
        <v>76</v>
      </c>
    </row>
    <row r="3059" s="2" customFormat="1" ht="16.5" customHeight="1">
      <c r="A3059" s="32"/>
      <c r="B3059" s="33"/>
      <c r="C3059" s="196" t="s">
        <v>5276</v>
      </c>
      <c r="D3059" s="196" t="s">
        <v>108</v>
      </c>
      <c r="E3059" s="197" t="s">
        <v>5277</v>
      </c>
      <c r="F3059" s="198" t="s">
        <v>5278</v>
      </c>
      <c r="G3059" s="199" t="s">
        <v>571</v>
      </c>
      <c r="H3059" s="200">
        <v>3000</v>
      </c>
      <c r="I3059" s="201"/>
      <c r="J3059" s="202">
        <f>ROUND(I3059*H3059,2)</f>
        <v>0</v>
      </c>
      <c r="K3059" s="203"/>
      <c r="L3059" s="38"/>
      <c r="M3059" s="204" t="s">
        <v>1</v>
      </c>
      <c r="N3059" s="205" t="s">
        <v>41</v>
      </c>
      <c r="O3059" s="85"/>
      <c r="P3059" s="206">
        <f>O3059*H3059</f>
        <v>0</v>
      </c>
      <c r="Q3059" s="206">
        <v>0</v>
      </c>
      <c r="R3059" s="206">
        <f>Q3059*H3059</f>
        <v>0</v>
      </c>
      <c r="S3059" s="206">
        <v>0</v>
      </c>
      <c r="T3059" s="207">
        <f>S3059*H3059</f>
        <v>0</v>
      </c>
      <c r="U3059" s="32"/>
      <c r="V3059" s="32"/>
      <c r="W3059" s="32"/>
      <c r="X3059" s="32"/>
      <c r="Y3059" s="32"/>
      <c r="Z3059" s="32"/>
      <c r="AA3059" s="32"/>
      <c r="AB3059" s="32"/>
      <c r="AC3059" s="32"/>
      <c r="AD3059" s="32"/>
      <c r="AE3059" s="32"/>
      <c r="AR3059" s="208" t="s">
        <v>5222</v>
      </c>
      <c r="AT3059" s="208" t="s">
        <v>108</v>
      </c>
      <c r="AU3059" s="208" t="s">
        <v>76</v>
      </c>
      <c r="AY3059" s="11" t="s">
        <v>113</v>
      </c>
      <c r="BE3059" s="209">
        <f>IF(N3059="základní",J3059,0)</f>
        <v>0</v>
      </c>
      <c r="BF3059" s="209">
        <f>IF(N3059="snížená",J3059,0)</f>
        <v>0</v>
      </c>
      <c r="BG3059" s="209">
        <f>IF(N3059="zákl. přenesená",J3059,0)</f>
        <v>0</v>
      </c>
      <c r="BH3059" s="209">
        <f>IF(N3059="sníž. přenesená",J3059,0)</f>
        <v>0</v>
      </c>
      <c r="BI3059" s="209">
        <f>IF(N3059="nulová",J3059,0)</f>
        <v>0</v>
      </c>
      <c r="BJ3059" s="11" t="s">
        <v>84</v>
      </c>
      <c r="BK3059" s="209">
        <f>ROUND(I3059*H3059,2)</f>
        <v>0</v>
      </c>
      <c r="BL3059" s="11" t="s">
        <v>5222</v>
      </c>
      <c r="BM3059" s="208" t="s">
        <v>5279</v>
      </c>
    </row>
    <row r="3060" s="2" customFormat="1">
      <c r="A3060" s="32"/>
      <c r="B3060" s="33"/>
      <c r="C3060" s="34"/>
      <c r="D3060" s="210" t="s">
        <v>115</v>
      </c>
      <c r="E3060" s="34"/>
      <c r="F3060" s="211" t="s">
        <v>5280</v>
      </c>
      <c r="G3060" s="34"/>
      <c r="H3060" s="34"/>
      <c r="I3060" s="134"/>
      <c r="J3060" s="34"/>
      <c r="K3060" s="34"/>
      <c r="L3060" s="38"/>
      <c r="M3060" s="212"/>
      <c r="N3060" s="213"/>
      <c r="O3060" s="85"/>
      <c r="P3060" s="85"/>
      <c r="Q3060" s="85"/>
      <c r="R3060" s="85"/>
      <c r="S3060" s="85"/>
      <c r="T3060" s="86"/>
      <c r="U3060" s="32"/>
      <c r="V3060" s="32"/>
      <c r="W3060" s="32"/>
      <c r="X3060" s="32"/>
      <c r="Y3060" s="32"/>
      <c r="Z3060" s="32"/>
      <c r="AA3060" s="32"/>
      <c r="AB3060" s="32"/>
      <c r="AC3060" s="32"/>
      <c r="AD3060" s="32"/>
      <c r="AE3060" s="32"/>
      <c r="AT3060" s="11" t="s">
        <v>115</v>
      </c>
      <c r="AU3060" s="11" t="s">
        <v>76</v>
      </c>
    </row>
    <row r="3061" s="2" customFormat="1">
      <c r="A3061" s="32"/>
      <c r="B3061" s="33"/>
      <c r="C3061" s="34"/>
      <c r="D3061" s="210" t="s">
        <v>117</v>
      </c>
      <c r="E3061" s="34"/>
      <c r="F3061" s="214" t="s">
        <v>5281</v>
      </c>
      <c r="G3061" s="34"/>
      <c r="H3061" s="34"/>
      <c r="I3061" s="134"/>
      <c r="J3061" s="34"/>
      <c r="K3061" s="34"/>
      <c r="L3061" s="38"/>
      <c r="M3061" s="212"/>
      <c r="N3061" s="213"/>
      <c r="O3061" s="85"/>
      <c r="P3061" s="85"/>
      <c r="Q3061" s="85"/>
      <c r="R3061" s="85"/>
      <c r="S3061" s="85"/>
      <c r="T3061" s="86"/>
      <c r="U3061" s="32"/>
      <c r="V3061" s="32"/>
      <c r="W3061" s="32"/>
      <c r="X3061" s="32"/>
      <c r="Y3061" s="32"/>
      <c r="Z3061" s="32"/>
      <c r="AA3061" s="32"/>
      <c r="AB3061" s="32"/>
      <c r="AC3061" s="32"/>
      <c r="AD3061" s="32"/>
      <c r="AE3061" s="32"/>
      <c r="AT3061" s="11" t="s">
        <v>117</v>
      </c>
      <c r="AU3061" s="11" t="s">
        <v>76</v>
      </c>
    </row>
    <row r="3062" s="2" customFormat="1" ht="16.5" customHeight="1">
      <c r="A3062" s="32"/>
      <c r="B3062" s="33"/>
      <c r="C3062" s="196" t="s">
        <v>5282</v>
      </c>
      <c r="D3062" s="196" t="s">
        <v>108</v>
      </c>
      <c r="E3062" s="197" t="s">
        <v>5283</v>
      </c>
      <c r="F3062" s="198" t="s">
        <v>5284</v>
      </c>
      <c r="G3062" s="199" t="s">
        <v>5229</v>
      </c>
      <c r="H3062" s="215"/>
      <c r="I3062" s="201"/>
      <c r="J3062" s="202">
        <f>ROUND(I3062*H3062,2)</f>
        <v>0</v>
      </c>
      <c r="K3062" s="203"/>
      <c r="L3062" s="38"/>
      <c r="M3062" s="204" t="s">
        <v>1</v>
      </c>
      <c r="N3062" s="205" t="s">
        <v>41</v>
      </c>
      <c r="O3062" s="85"/>
      <c r="P3062" s="206">
        <f>O3062*H3062</f>
        <v>0</v>
      </c>
      <c r="Q3062" s="206">
        <v>0</v>
      </c>
      <c r="R3062" s="206">
        <f>Q3062*H3062</f>
        <v>0</v>
      </c>
      <c r="S3062" s="206">
        <v>0</v>
      </c>
      <c r="T3062" s="207">
        <f>S3062*H3062</f>
        <v>0</v>
      </c>
      <c r="U3062" s="32"/>
      <c r="V3062" s="32"/>
      <c r="W3062" s="32"/>
      <c r="X3062" s="32"/>
      <c r="Y3062" s="32"/>
      <c r="Z3062" s="32"/>
      <c r="AA3062" s="32"/>
      <c r="AB3062" s="32"/>
      <c r="AC3062" s="32"/>
      <c r="AD3062" s="32"/>
      <c r="AE3062" s="32"/>
      <c r="AR3062" s="208" t="s">
        <v>5222</v>
      </c>
      <c r="AT3062" s="208" t="s">
        <v>108</v>
      </c>
      <c r="AU3062" s="208" t="s">
        <v>76</v>
      </c>
      <c r="AY3062" s="11" t="s">
        <v>113</v>
      </c>
      <c r="BE3062" s="209">
        <f>IF(N3062="základní",J3062,0)</f>
        <v>0</v>
      </c>
      <c r="BF3062" s="209">
        <f>IF(N3062="snížená",J3062,0)</f>
        <v>0</v>
      </c>
      <c r="BG3062" s="209">
        <f>IF(N3062="zákl. přenesená",J3062,0)</f>
        <v>0</v>
      </c>
      <c r="BH3062" s="209">
        <f>IF(N3062="sníž. přenesená",J3062,0)</f>
        <v>0</v>
      </c>
      <c r="BI3062" s="209">
        <f>IF(N3062="nulová",J3062,0)</f>
        <v>0</v>
      </c>
      <c r="BJ3062" s="11" t="s">
        <v>84</v>
      </c>
      <c r="BK3062" s="209">
        <f>ROUND(I3062*H3062,2)</f>
        <v>0</v>
      </c>
      <c r="BL3062" s="11" t="s">
        <v>5222</v>
      </c>
      <c r="BM3062" s="208" t="s">
        <v>5285</v>
      </c>
    </row>
    <row r="3063" s="2" customFormat="1">
      <c r="A3063" s="32"/>
      <c r="B3063" s="33"/>
      <c r="C3063" s="34"/>
      <c r="D3063" s="210" t="s">
        <v>115</v>
      </c>
      <c r="E3063" s="34"/>
      <c r="F3063" s="211" t="s">
        <v>5284</v>
      </c>
      <c r="G3063" s="34"/>
      <c r="H3063" s="34"/>
      <c r="I3063" s="134"/>
      <c r="J3063" s="34"/>
      <c r="K3063" s="34"/>
      <c r="L3063" s="38"/>
      <c r="M3063" s="212"/>
      <c r="N3063" s="213"/>
      <c r="O3063" s="85"/>
      <c r="P3063" s="85"/>
      <c r="Q3063" s="85"/>
      <c r="R3063" s="85"/>
      <c r="S3063" s="85"/>
      <c r="T3063" s="86"/>
      <c r="U3063" s="32"/>
      <c r="V3063" s="32"/>
      <c r="W3063" s="32"/>
      <c r="X3063" s="32"/>
      <c r="Y3063" s="32"/>
      <c r="Z3063" s="32"/>
      <c r="AA3063" s="32"/>
      <c r="AB3063" s="32"/>
      <c r="AC3063" s="32"/>
      <c r="AD3063" s="32"/>
      <c r="AE3063" s="32"/>
      <c r="AT3063" s="11" t="s">
        <v>115</v>
      </c>
      <c r="AU3063" s="11" t="s">
        <v>76</v>
      </c>
    </row>
    <row r="3064" s="2" customFormat="1" ht="16.5" customHeight="1">
      <c r="A3064" s="32"/>
      <c r="B3064" s="33"/>
      <c r="C3064" s="196" t="s">
        <v>5286</v>
      </c>
      <c r="D3064" s="196" t="s">
        <v>108</v>
      </c>
      <c r="E3064" s="197" t="s">
        <v>5287</v>
      </c>
      <c r="F3064" s="198" t="s">
        <v>5288</v>
      </c>
      <c r="G3064" s="199" t="s">
        <v>5289</v>
      </c>
      <c r="H3064" s="200">
        <v>1000</v>
      </c>
      <c r="I3064" s="201"/>
      <c r="J3064" s="202">
        <f>ROUND(I3064*H3064,2)</f>
        <v>0</v>
      </c>
      <c r="K3064" s="203"/>
      <c r="L3064" s="38"/>
      <c r="M3064" s="204" t="s">
        <v>1</v>
      </c>
      <c r="N3064" s="205" t="s">
        <v>41</v>
      </c>
      <c r="O3064" s="85"/>
      <c r="P3064" s="206">
        <f>O3064*H3064</f>
        <v>0</v>
      </c>
      <c r="Q3064" s="206">
        <v>0</v>
      </c>
      <c r="R3064" s="206">
        <f>Q3064*H3064</f>
        <v>0</v>
      </c>
      <c r="S3064" s="206">
        <v>0</v>
      </c>
      <c r="T3064" s="207">
        <f>S3064*H3064</f>
        <v>0</v>
      </c>
      <c r="U3064" s="32"/>
      <c r="V3064" s="32"/>
      <c r="W3064" s="32"/>
      <c r="X3064" s="32"/>
      <c r="Y3064" s="32"/>
      <c r="Z3064" s="32"/>
      <c r="AA3064" s="32"/>
      <c r="AB3064" s="32"/>
      <c r="AC3064" s="32"/>
      <c r="AD3064" s="32"/>
      <c r="AE3064" s="32"/>
      <c r="AR3064" s="208" t="s">
        <v>5222</v>
      </c>
      <c r="AT3064" s="208" t="s">
        <v>108</v>
      </c>
      <c r="AU3064" s="208" t="s">
        <v>76</v>
      </c>
      <c r="AY3064" s="11" t="s">
        <v>113</v>
      </c>
      <c r="BE3064" s="209">
        <f>IF(N3064="základní",J3064,0)</f>
        <v>0</v>
      </c>
      <c r="BF3064" s="209">
        <f>IF(N3064="snížená",J3064,0)</f>
        <v>0</v>
      </c>
      <c r="BG3064" s="209">
        <f>IF(N3064="zákl. přenesená",J3064,0)</f>
        <v>0</v>
      </c>
      <c r="BH3064" s="209">
        <f>IF(N3064="sníž. přenesená",J3064,0)</f>
        <v>0</v>
      </c>
      <c r="BI3064" s="209">
        <f>IF(N3064="nulová",J3064,0)</f>
        <v>0</v>
      </c>
      <c r="BJ3064" s="11" t="s">
        <v>84</v>
      </c>
      <c r="BK3064" s="209">
        <f>ROUND(I3064*H3064,2)</f>
        <v>0</v>
      </c>
      <c r="BL3064" s="11" t="s">
        <v>5222</v>
      </c>
      <c r="BM3064" s="208" t="s">
        <v>5290</v>
      </c>
    </row>
    <row r="3065" s="2" customFormat="1">
      <c r="A3065" s="32"/>
      <c r="B3065" s="33"/>
      <c r="C3065" s="34"/>
      <c r="D3065" s="210" t="s">
        <v>115</v>
      </c>
      <c r="E3065" s="34"/>
      <c r="F3065" s="211" t="s">
        <v>5288</v>
      </c>
      <c r="G3065" s="34"/>
      <c r="H3065" s="34"/>
      <c r="I3065" s="134"/>
      <c r="J3065" s="34"/>
      <c r="K3065" s="34"/>
      <c r="L3065" s="38"/>
      <c r="M3065" s="212"/>
      <c r="N3065" s="213"/>
      <c r="O3065" s="85"/>
      <c r="P3065" s="85"/>
      <c r="Q3065" s="85"/>
      <c r="R3065" s="85"/>
      <c r="S3065" s="85"/>
      <c r="T3065" s="86"/>
      <c r="U3065" s="32"/>
      <c r="V3065" s="32"/>
      <c r="W3065" s="32"/>
      <c r="X3065" s="32"/>
      <c r="Y3065" s="32"/>
      <c r="Z3065" s="32"/>
      <c r="AA3065" s="32"/>
      <c r="AB3065" s="32"/>
      <c r="AC3065" s="32"/>
      <c r="AD3065" s="32"/>
      <c r="AE3065" s="32"/>
      <c r="AT3065" s="11" t="s">
        <v>115</v>
      </c>
      <c r="AU3065" s="11" t="s">
        <v>76</v>
      </c>
    </row>
    <row r="3066" s="2" customFormat="1" ht="16.5" customHeight="1">
      <c r="A3066" s="32"/>
      <c r="B3066" s="33"/>
      <c r="C3066" s="196" t="s">
        <v>5291</v>
      </c>
      <c r="D3066" s="196" t="s">
        <v>108</v>
      </c>
      <c r="E3066" s="197" t="s">
        <v>5292</v>
      </c>
      <c r="F3066" s="198" t="s">
        <v>5293</v>
      </c>
      <c r="G3066" s="199" t="s">
        <v>5229</v>
      </c>
      <c r="H3066" s="215"/>
      <c r="I3066" s="201"/>
      <c r="J3066" s="202">
        <f>ROUND(I3066*H3066,2)</f>
        <v>0</v>
      </c>
      <c r="K3066" s="203"/>
      <c r="L3066" s="38"/>
      <c r="M3066" s="204" t="s">
        <v>1</v>
      </c>
      <c r="N3066" s="205" t="s">
        <v>41</v>
      </c>
      <c r="O3066" s="85"/>
      <c r="P3066" s="206">
        <f>O3066*H3066</f>
        <v>0</v>
      </c>
      <c r="Q3066" s="206">
        <v>0</v>
      </c>
      <c r="R3066" s="206">
        <f>Q3066*H3066</f>
        <v>0</v>
      </c>
      <c r="S3066" s="206">
        <v>0</v>
      </c>
      <c r="T3066" s="207">
        <f>S3066*H3066</f>
        <v>0</v>
      </c>
      <c r="U3066" s="32"/>
      <c r="V3066" s="32"/>
      <c r="W3066" s="32"/>
      <c r="X3066" s="32"/>
      <c r="Y3066" s="32"/>
      <c r="Z3066" s="32"/>
      <c r="AA3066" s="32"/>
      <c r="AB3066" s="32"/>
      <c r="AC3066" s="32"/>
      <c r="AD3066" s="32"/>
      <c r="AE3066" s="32"/>
      <c r="AR3066" s="208" t="s">
        <v>5222</v>
      </c>
      <c r="AT3066" s="208" t="s">
        <v>108</v>
      </c>
      <c r="AU3066" s="208" t="s">
        <v>76</v>
      </c>
      <c r="AY3066" s="11" t="s">
        <v>113</v>
      </c>
      <c r="BE3066" s="209">
        <f>IF(N3066="základní",J3066,0)</f>
        <v>0</v>
      </c>
      <c r="BF3066" s="209">
        <f>IF(N3066="snížená",J3066,0)</f>
        <v>0</v>
      </c>
      <c r="BG3066" s="209">
        <f>IF(N3066="zákl. přenesená",J3066,0)</f>
        <v>0</v>
      </c>
      <c r="BH3066" s="209">
        <f>IF(N3066="sníž. přenesená",J3066,0)</f>
        <v>0</v>
      </c>
      <c r="BI3066" s="209">
        <f>IF(N3066="nulová",J3066,0)</f>
        <v>0</v>
      </c>
      <c r="BJ3066" s="11" t="s">
        <v>84</v>
      </c>
      <c r="BK3066" s="209">
        <f>ROUND(I3066*H3066,2)</f>
        <v>0</v>
      </c>
      <c r="BL3066" s="11" t="s">
        <v>5222</v>
      </c>
      <c r="BM3066" s="208" t="s">
        <v>5294</v>
      </c>
    </row>
    <row r="3067" s="2" customFormat="1">
      <c r="A3067" s="32"/>
      <c r="B3067" s="33"/>
      <c r="C3067" s="34"/>
      <c r="D3067" s="210" t="s">
        <v>115</v>
      </c>
      <c r="E3067" s="34"/>
      <c r="F3067" s="211" t="s">
        <v>5293</v>
      </c>
      <c r="G3067" s="34"/>
      <c r="H3067" s="34"/>
      <c r="I3067" s="134"/>
      <c r="J3067" s="34"/>
      <c r="K3067" s="34"/>
      <c r="L3067" s="38"/>
      <c r="M3067" s="212"/>
      <c r="N3067" s="213"/>
      <c r="O3067" s="85"/>
      <c r="P3067" s="85"/>
      <c r="Q3067" s="85"/>
      <c r="R3067" s="85"/>
      <c r="S3067" s="85"/>
      <c r="T3067" s="86"/>
      <c r="U3067" s="32"/>
      <c r="V3067" s="32"/>
      <c r="W3067" s="32"/>
      <c r="X3067" s="32"/>
      <c r="Y3067" s="32"/>
      <c r="Z3067" s="32"/>
      <c r="AA3067" s="32"/>
      <c r="AB3067" s="32"/>
      <c r="AC3067" s="32"/>
      <c r="AD3067" s="32"/>
      <c r="AE3067" s="32"/>
      <c r="AT3067" s="11" t="s">
        <v>115</v>
      </c>
      <c r="AU3067" s="11" t="s">
        <v>76</v>
      </c>
    </row>
    <row r="3068" s="2" customFormat="1" ht="21.75" customHeight="1">
      <c r="A3068" s="32"/>
      <c r="B3068" s="33"/>
      <c r="C3068" s="196" t="s">
        <v>5295</v>
      </c>
      <c r="D3068" s="196" t="s">
        <v>108</v>
      </c>
      <c r="E3068" s="197" t="s">
        <v>5296</v>
      </c>
      <c r="F3068" s="198" t="s">
        <v>5297</v>
      </c>
      <c r="G3068" s="199" t="s">
        <v>5289</v>
      </c>
      <c r="H3068" s="200">
        <v>1000</v>
      </c>
      <c r="I3068" s="201"/>
      <c r="J3068" s="202">
        <f>ROUND(I3068*H3068,2)</f>
        <v>0</v>
      </c>
      <c r="K3068" s="203"/>
      <c r="L3068" s="38"/>
      <c r="M3068" s="204" t="s">
        <v>1</v>
      </c>
      <c r="N3068" s="205" t="s">
        <v>41</v>
      </c>
      <c r="O3068" s="85"/>
      <c r="P3068" s="206">
        <f>O3068*H3068</f>
        <v>0</v>
      </c>
      <c r="Q3068" s="206">
        <v>0</v>
      </c>
      <c r="R3068" s="206">
        <f>Q3068*H3068</f>
        <v>0</v>
      </c>
      <c r="S3068" s="206">
        <v>0</v>
      </c>
      <c r="T3068" s="207">
        <f>S3068*H3068</f>
        <v>0</v>
      </c>
      <c r="U3068" s="32"/>
      <c r="V3068" s="32"/>
      <c r="W3068" s="32"/>
      <c r="X3068" s="32"/>
      <c r="Y3068" s="32"/>
      <c r="Z3068" s="32"/>
      <c r="AA3068" s="32"/>
      <c r="AB3068" s="32"/>
      <c r="AC3068" s="32"/>
      <c r="AD3068" s="32"/>
      <c r="AE3068" s="32"/>
      <c r="AR3068" s="208" t="s">
        <v>5222</v>
      </c>
      <c r="AT3068" s="208" t="s">
        <v>108</v>
      </c>
      <c r="AU3068" s="208" t="s">
        <v>76</v>
      </c>
      <c r="AY3068" s="11" t="s">
        <v>113</v>
      </c>
      <c r="BE3068" s="209">
        <f>IF(N3068="základní",J3068,0)</f>
        <v>0</v>
      </c>
      <c r="BF3068" s="209">
        <f>IF(N3068="snížená",J3068,0)</f>
        <v>0</v>
      </c>
      <c r="BG3068" s="209">
        <f>IF(N3068="zákl. přenesená",J3068,0)</f>
        <v>0</v>
      </c>
      <c r="BH3068" s="209">
        <f>IF(N3068="sníž. přenesená",J3068,0)</f>
        <v>0</v>
      </c>
      <c r="BI3068" s="209">
        <f>IF(N3068="nulová",J3068,0)</f>
        <v>0</v>
      </c>
      <c r="BJ3068" s="11" t="s">
        <v>84</v>
      </c>
      <c r="BK3068" s="209">
        <f>ROUND(I3068*H3068,2)</f>
        <v>0</v>
      </c>
      <c r="BL3068" s="11" t="s">
        <v>5222</v>
      </c>
      <c r="BM3068" s="208" t="s">
        <v>5298</v>
      </c>
    </row>
    <row r="3069" s="2" customFormat="1">
      <c r="A3069" s="32"/>
      <c r="B3069" s="33"/>
      <c r="C3069" s="34"/>
      <c r="D3069" s="210" t="s">
        <v>115</v>
      </c>
      <c r="E3069" s="34"/>
      <c r="F3069" s="211" t="s">
        <v>5297</v>
      </c>
      <c r="G3069" s="34"/>
      <c r="H3069" s="34"/>
      <c r="I3069" s="134"/>
      <c r="J3069" s="34"/>
      <c r="K3069" s="34"/>
      <c r="L3069" s="38"/>
      <c r="M3069" s="212"/>
      <c r="N3069" s="213"/>
      <c r="O3069" s="85"/>
      <c r="P3069" s="85"/>
      <c r="Q3069" s="85"/>
      <c r="R3069" s="85"/>
      <c r="S3069" s="85"/>
      <c r="T3069" s="86"/>
      <c r="U3069" s="32"/>
      <c r="V3069" s="32"/>
      <c r="W3069" s="32"/>
      <c r="X3069" s="32"/>
      <c r="Y3069" s="32"/>
      <c r="Z3069" s="32"/>
      <c r="AA3069" s="32"/>
      <c r="AB3069" s="32"/>
      <c r="AC3069" s="32"/>
      <c r="AD3069" s="32"/>
      <c r="AE3069" s="32"/>
      <c r="AT3069" s="11" t="s">
        <v>115</v>
      </c>
      <c r="AU3069" s="11" t="s">
        <v>76</v>
      </c>
    </row>
    <row r="3070" s="2" customFormat="1" ht="16.5" customHeight="1">
      <c r="A3070" s="32"/>
      <c r="B3070" s="33"/>
      <c r="C3070" s="196" t="s">
        <v>5299</v>
      </c>
      <c r="D3070" s="196" t="s">
        <v>108</v>
      </c>
      <c r="E3070" s="197" t="s">
        <v>5300</v>
      </c>
      <c r="F3070" s="198" t="s">
        <v>5301</v>
      </c>
      <c r="G3070" s="199" t="s">
        <v>5289</v>
      </c>
      <c r="H3070" s="200">
        <v>500</v>
      </c>
      <c r="I3070" s="201"/>
      <c r="J3070" s="202">
        <f>ROUND(I3070*H3070,2)</f>
        <v>0</v>
      </c>
      <c r="K3070" s="203"/>
      <c r="L3070" s="38"/>
      <c r="M3070" s="204" t="s">
        <v>1</v>
      </c>
      <c r="N3070" s="205" t="s">
        <v>41</v>
      </c>
      <c r="O3070" s="85"/>
      <c r="P3070" s="206">
        <f>O3070*H3070</f>
        <v>0</v>
      </c>
      <c r="Q3070" s="206">
        <v>0</v>
      </c>
      <c r="R3070" s="206">
        <f>Q3070*H3070</f>
        <v>0</v>
      </c>
      <c r="S3070" s="206">
        <v>0</v>
      </c>
      <c r="T3070" s="207">
        <f>S3070*H3070</f>
        <v>0</v>
      </c>
      <c r="U3070" s="32"/>
      <c r="V3070" s="32"/>
      <c r="W3070" s="32"/>
      <c r="X3070" s="32"/>
      <c r="Y3070" s="32"/>
      <c r="Z3070" s="32"/>
      <c r="AA3070" s="32"/>
      <c r="AB3070" s="32"/>
      <c r="AC3070" s="32"/>
      <c r="AD3070" s="32"/>
      <c r="AE3070" s="32"/>
      <c r="AR3070" s="208" t="s">
        <v>5222</v>
      </c>
      <c r="AT3070" s="208" t="s">
        <v>108</v>
      </c>
      <c r="AU3070" s="208" t="s">
        <v>76</v>
      </c>
      <c r="AY3070" s="11" t="s">
        <v>113</v>
      </c>
      <c r="BE3070" s="209">
        <f>IF(N3070="základní",J3070,0)</f>
        <v>0</v>
      </c>
      <c r="BF3070" s="209">
        <f>IF(N3070="snížená",J3070,0)</f>
        <v>0</v>
      </c>
      <c r="BG3070" s="209">
        <f>IF(N3070="zákl. přenesená",J3070,0)</f>
        <v>0</v>
      </c>
      <c r="BH3070" s="209">
        <f>IF(N3070="sníž. přenesená",J3070,0)</f>
        <v>0</v>
      </c>
      <c r="BI3070" s="209">
        <f>IF(N3070="nulová",J3070,0)</f>
        <v>0</v>
      </c>
      <c r="BJ3070" s="11" t="s">
        <v>84</v>
      </c>
      <c r="BK3070" s="209">
        <f>ROUND(I3070*H3070,2)</f>
        <v>0</v>
      </c>
      <c r="BL3070" s="11" t="s">
        <v>5222</v>
      </c>
      <c r="BM3070" s="208" t="s">
        <v>5302</v>
      </c>
    </row>
    <row r="3071" s="2" customFormat="1">
      <c r="A3071" s="32"/>
      <c r="B3071" s="33"/>
      <c r="C3071" s="34"/>
      <c r="D3071" s="210" t="s">
        <v>115</v>
      </c>
      <c r="E3071" s="34"/>
      <c r="F3071" s="211" t="s">
        <v>5301</v>
      </c>
      <c r="G3071" s="34"/>
      <c r="H3071" s="34"/>
      <c r="I3071" s="134"/>
      <c r="J3071" s="34"/>
      <c r="K3071" s="34"/>
      <c r="L3071" s="38"/>
      <c r="M3071" s="212"/>
      <c r="N3071" s="213"/>
      <c r="O3071" s="85"/>
      <c r="P3071" s="85"/>
      <c r="Q3071" s="85"/>
      <c r="R3071" s="85"/>
      <c r="S3071" s="85"/>
      <c r="T3071" s="86"/>
      <c r="U3071" s="32"/>
      <c r="V3071" s="32"/>
      <c r="W3071" s="32"/>
      <c r="X3071" s="32"/>
      <c r="Y3071" s="32"/>
      <c r="Z3071" s="32"/>
      <c r="AA3071" s="32"/>
      <c r="AB3071" s="32"/>
      <c r="AC3071" s="32"/>
      <c r="AD3071" s="32"/>
      <c r="AE3071" s="32"/>
      <c r="AT3071" s="11" t="s">
        <v>115</v>
      </c>
      <c r="AU3071" s="11" t="s">
        <v>76</v>
      </c>
    </row>
    <row r="3072" s="2" customFormat="1" ht="16.5" customHeight="1">
      <c r="A3072" s="32"/>
      <c r="B3072" s="33"/>
      <c r="C3072" s="216" t="s">
        <v>5303</v>
      </c>
      <c r="D3072" s="216" t="s">
        <v>5304</v>
      </c>
      <c r="E3072" s="217" t="s">
        <v>5305</v>
      </c>
      <c r="F3072" s="218" t="s">
        <v>5306</v>
      </c>
      <c r="G3072" s="219" t="s">
        <v>121</v>
      </c>
      <c r="H3072" s="220">
        <v>5</v>
      </c>
      <c r="I3072" s="221"/>
      <c r="J3072" s="222">
        <f>ROUND(I3072*H3072,2)</f>
        <v>0</v>
      </c>
      <c r="K3072" s="223"/>
      <c r="L3072" s="224"/>
      <c r="M3072" s="225" t="s">
        <v>1</v>
      </c>
      <c r="N3072" s="226" t="s">
        <v>41</v>
      </c>
      <c r="O3072" s="85"/>
      <c r="P3072" s="206">
        <f>O3072*H3072</f>
        <v>0</v>
      </c>
      <c r="Q3072" s="206">
        <v>0.002</v>
      </c>
      <c r="R3072" s="206">
        <f>Q3072*H3072</f>
        <v>0.01</v>
      </c>
      <c r="S3072" s="206">
        <v>0</v>
      </c>
      <c r="T3072" s="207">
        <f>S3072*H3072</f>
        <v>0</v>
      </c>
      <c r="U3072" s="32"/>
      <c r="V3072" s="32"/>
      <c r="W3072" s="32"/>
      <c r="X3072" s="32"/>
      <c r="Y3072" s="32"/>
      <c r="Z3072" s="32"/>
      <c r="AA3072" s="32"/>
      <c r="AB3072" s="32"/>
      <c r="AC3072" s="32"/>
      <c r="AD3072" s="32"/>
      <c r="AE3072" s="32"/>
      <c r="AR3072" s="208" t="s">
        <v>151</v>
      </c>
      <c r="AT3072" s="208" t="s">
        <v>5304</v>
      </c>
      <c r="AU3072" s="208" t="s">
        <v>76</v>
      </c>
      <c r="AY3072" s="11" t="s">
        <v>113</v>
      </c>
      <c r="BE3072" s="209">
        <f>IF(N3072="základní",J3072,0)</f>
        <v>0</v>
      </c>
      <c r="BF3072" s="209">
        <f>IF(N3072="snížená",J3072,0)</f>
        <v>0</v>
      </c>
      <c r="BG3072" s="209">
        <f>IF(N3072="zákl. přenesená",J3072,0)</f>
        <v>0</v>
      </c>
      <c r="BH3072" s="209">
        <f>IF(N3072="sníž. přenesená",J3072,0)</f>
        <v>0</v>
      </c>
      <c r="BI3072" s="209">
        <f>IF(N3072="nulová",J3072,0)</f>
        <v>0</v>
      </c>
      <c r="BJ3072" s="11" t="s">
        <v>84</v>
      </c>
      <c r="BK3072" s="209">
        <f>ROUND(I3072*H3072,2)</f>
        <v>0</v>
      </c>
      <c r="BL3072" s="11" t="s">
        <v>112</v>
      </c>
      <c r="BM3072" s="208" t="s">
        <v>5307</v>
      </c>
    </row>
    <row r="3073" s="2" customFormat="1">
      <c r="A3073" s="32"/>
      <c r="B3073" s="33"/>
      <c r="C3073" s="34"/>
      <c r="D3073" s="210" t="s">
        <v>115</v>
      </c>
      <c r="E3073" s="34"/>
      <c r="F3073" s="211" t="s">
        <v>5306</v>
      </c>
      <c r="G3073" s="34"/>
      <c r="H3073" s="34"/>
      <c r="I3073" s="134"/>
      <c r="J3073" s="34"/>
      <c r="K3073" s="34"/>
      <c r="L3073" s="38"/>
      <c r="M3073" s="212"/>
      <c r="N3073" s="213"/>
      <c r="O3073" s="85"/>
      <c r="P3073" s="85"/>
      <c r="Q3073" s="85"/>
      <c r="R3073" s="85"/>
      <c r="S3073" s="85"/>
      <c r="T3073" s="86"/>
      <c r="U3073" s="32"/>
      <c r="V3073" s="32"/>
      <c r="W3073" s="32"/>
      <c r="X3073" s="32"/>
      <c r="Y3073" s="32"/>
      <c r="Z3073" s="32"/>
      <c r="AA3073" s="32"/>
      <c r="AB3073" s="32"/>
      <c r="AC3073" s="32"/>
      <c r="AD3073" s="32"/>
      <c r="AE3073" s="32"/>
      <c r="AT3073" s="11" t="s">
        <v>115</v>
      </c>
      <c r="AU3073" s="11" t="s">
        <v>76</v>
      </c>
    </row>
    <row r="3074" s="2" customFormat="1" ht="16.5" customHeight="1">
      <c r="A3074" s="32"/>
      <c r="B3074" s="33"/>
      <c r="C3074" s="216" t="s">
        <v>5308</v>
      </c>
      <c r="D3074" s="216" t="s">
        <v>5304</v>
      </c>
      <c r="E3074" s="217" t="s">
        <v>5309</v>
      </c>
      <c r="F3074" s="218" t="s">
        <v>5310</v>
      </c>
      <c r="G3074" s="219" t="s">
        <v>121</v>
      </c>
      <c r="H3074" s="220">
        <v>5</v>
      </c>
      <c r="I3074" s="221"/>
      <c r="J3074" s="222">
        <f>ROUND(I3074*H3074,2)</f>
        <v>0</v>
      </c>
      <c r="K3074" s="223"/>
      <c r="L3074" s="224"/>
      <c r="M3074" s="225" t="s">
        <v>1</v>
      </c>
      <c r="N3074" s="226" t="s">
        <v>41</v>
      </c>
      <c r="O3074" s="85"/>
      <c r="P3074" s="206">
        <f>O3074*H3074</f>
        <v>0</v>
      </c>
      <c r="Q3074" s="206">
        <v>0.002</v>
      </c>
      <c r="R3074" s="206">
        <f>Q3074*H3074</f>
        <v>0.01</v>
      </c>
      <c r="S3074" s="206">
        <v>0</v>
      </c>
      <c r="T3074" s="207">
        <f>S3074*H3074</f>
        <v>0</v>
      </c>
      <c r="U3074" s="32"/>
      <c r="V3074" s="32"/>
      <c r="W3074" s="32"/>
      <c r="X3074" s="32"/>
      <c r="Y3074" s="32"/>
      <c r="Z3074" s="32"/>
      <c r="AA3074" s="32"/>
      <c r="AB3074" s="32"/>
      <c r="AC3074" s="32"/>
      <c r="AD3074" s="32"/>
      <c r="AE3074" s="32"/>
      <c r="AR3074" s="208" t="s">
        <v>151</v>
      </c>
      <c r="AT3074" s="208" t="s">
        <v>5304</v>
      </c>
      <c r="AU3074" s="208" t="s">
        <v>76</v>
      </c>
      <c r="AY3074" s="11" t="s">
        <v>113</v>
      </c>
      <c r="BE3074" s="209">
        <f>IF(N3074="základní",J3074,0)</f>
        <v>0</v>
      </c>
      <c r="BF3074" s="209">
        <f>IF(N3074="snížená",J3074,0)</f>
        <v>0</v>
      </c>
      <c r="BG3074" s="209">
        <f>IF(N3074="zákl. přenesená",J3074,0)</f>
        <v>0</v>
      </c>
      <c r="BH3074" s="209">
        <f>IF(N3074="sníž. přenesená",J3074,0)</f>
        <v>0</v>
      </c>
      <c r="BI3074" s="209">
        <f>IF(N3074="nulová",J3074,0)</f>
        <v>0</v>
      </c>
      <c r="BJ3074" s="11" t="s">
        <v>84</v>
      </c>
      <c r="BK3074" s="209">
        <f>ROUND(I3074*H3074,2)</f>
        <v>0</v>
      </c>
      <c r="BL3074" s="11" t="s">
        <v>112</v>
      </c>
      <c r="BM3074" s="208" t="s">
        <v>5311</v>
      </c>
    </row>
    <row r="3075" s="2" customFormat="1">
      <c r="A3075" s="32"/>
      <c r="B3075" s="33"/>
      <c r="C3075" s="34"/>
      <c r="D3075" s="210" t="s">
        <v>115</v>
      </c>
      <c r="E3075" s="34"/>
      <c r="F3075" s="211" t="s">
        <v>5310</v>
      </c>
      <c r="G3075" s="34"/>
      <c r="H3075" s="34"/>
      <c r="I3075" s="134"/>
      <c r="J3075" s="34"/>
      <c r="K3075" s="34"/>
      <c r="L3075" s="38"/>
      <c r="M3075" s="212"/>
      <c r="N3075" s="213"/>
      <c r="O3075" s="85"/>
      <c r="P3075" s="85"/>
      <c r="Q3075" s="85"/>
      <c r="R3075" s="85"/>
      <c r="S3075" s="85"/>
      <c r="T3075" s="86"/>
      <c r="U3075" s="32"/>
      <c r="V3075" s="32"/>
      <c r="W3075" s="32"/>
      <c r="X3075" s="32"/>
      <c r="Y3075" s="32"/>
      <c r="Z3075" s="32"/>
      <c r="AA3075" s="32"/>
      <c r="AB3075" s="32"/>
      <c r="AC3075" s="32"/>
      <c r="AD3075" s="32"/>
      <c r="AE3075" s="32"/>
      <c r="AT3075" s="11" t="s">
        <v>115</v>
      </c>
      <c r="AU3075" s="11" t="s">
        <v>76</v>
      </c>
    </row>
    <row r="3076" s="2" customFormat="1" ht="16.5" customHeight="1">
      <c r="A3076" s="32"/>
      <c r="B3076" s="33"/>
      <c r="C3076" s="216" t="s">
        <v>5312</v>
      </c>
      <c r="D3076" s="216" t="s">
        <v>5304</v>
      </c>
      <c r="E3076" s="217" t="s">
        <v>5313</v>
      </c>
      <c r="F3076" s="218" t="s">
        <v>5314</v>
      </c>
      <c r="G3076" s="219" t="s">
        <v>121</v>
      </c>
      <c r="H3076" s="220">
        <v>10</v>
      </c>
      <c r="I3076" s="221"/>
      <c r="J3076" s="222">
        <f>ROUND(I3076*H3076,2)</f>
        <v>0</v>
      </c>
      <c r="K3076" s="223"/>
      <c r="L3076" s="224"/>
      <c r="M3076" s="225" t="s">
        <v>1</v>
      </c>
      <c r="N3076" s="226" t="s">
        <v>41</v>
      </c>
      <c r="O3076" s="85"/>
      <c r="P3076" s="206">
        <f>O3076*H3076</f>
        <v>0</v>
      </c>
      <c r="Q3076" s="206">
        <v>4.0000000000000003E-05</v>
      </c>
      <c r="R3076" s="206">
        <f>Q3076*H3076</f>
        <v>0.00040000000000000002</v>
      </c>
      <c r="S3076" s="206">
        <v>0</v>
      </c>
      <c r="T3076" s="207">
        <f>S3076*H3076</f>
        <v>0</v>
      </c>
      <c r="U3076" s="32"/>
      <c r="V3076" s="32"/>
      <c r="W3076" s="32"/>
      <c r="X3076" s="32"/>
      <c r="Y3076" s="32"/>
      <c r="Z3076" s="32"/>
      <c r="AA3076" s="32"/>
      <c r="AB3076" s="32"/>
      <c r="AC3076" s="32"/>
      <c r="AD3076" s="32"/>
      <c r="AE3076" s="32"/>
      <c r="AR3076" s="208" t="s">
        <v>151</v>
      </c>
      <c r="AT3076" s="208" t="s">
        <v>5304</v>
      </c>
      <c r="AU3076" s="208" t="s">
        <v>76</v>
      </c>
      <c r="AY3076" s="11" t="s">
        <v>113</v>
      </c>
      <c r="BE3076" s="209">
        <f>IF(N3076="základní",J3076,0)</f>
        <v>0</v>
      </c>
      <c r="BF3076" s="209">
        <f>IF(N3076="snížená",J3076,0)</f>
        <v>0</v>
      </c>
      <c r="BG3076" s="209">
        <f>IF(N3076="zákl. přenesená",J3076,0)</f>
        <v>0</v>
      </c>
      <c r="BH3076" s="209">
        <f>IF(N3076="sníž. přenesená",J3076,0)</f>
        <v>0</v>
      </c>
      <c r="BI3076" s="209">
        <f>IF(N3076="nulová",J3076,0)</f>
        <v>0</v>
      </c>
      <c r="BJ3076" s="11" t="s">
        <v>84</v>
      </c>
      <c r="BK3076" s="209">
        <f>ROUND(I3076*H3076,2)</f>
        <v>0</v>
      </c>
      <c r="BL3076" s="11" t="s">
        <v>112</v>
      </c>
      <c r="BM3076" s="208" t="s">
        <v>5315</v>
      </c>
    </row>
    <row r="3077" s="2" customFormat="1">
      <c r="A3077" s="32"/>
      <c r="B3077" s="33"/>
      <c r="C3077" s="34"/>
      <c r="D3077" s="210" t="s">
        <v>115</v>
      </c>
      <c r="E3077" s="34"/>
      <c r="F3077" s="211" t="s">
        <v>5314</v>
      </c>
      <c r="G3077" s="34"/>
      <c r="H3077" s="34"/>
      <c r="I3077" s="134"/>
      <c r="J3077" s="34"/>
      <c r="K3077" s="34"/>
      <c r="L3077" s="38"/>
      <c r="M3077" s="212"/>
      <c r="N3077" s="213"/>
      <c r="O3077" s="85"/>
      <c r="P3077" s="85"/>
      <c r="Q3077" s="85"/>
      <c r="R3077" s="85"/>
      <c r="S3077" s="85"/>
      <c r="T3077" s="86"/>
      <c r="U3077" s="32"/>
      <c r="V3077" s="32"/>
      <c r="W3077" s="32"/>
      <c r="X3077" s="32"/>
      <c r="Y3077" s="32"/>
      <c r="Z3077" s="32"/>
      <c r="AA3077" s="32"/>
      <c r="AB3077" s="32"/>
      <c r="AC3077" s="32"/>
      <c r="AD3077" s="32"/>
      <c r="AE3077" s="32"/>
      <c r="AT3077" s="11" t="s">
        <v>115</v>
      </c>
      <c r="AU3077" s="11" t="s">
        <v>76</v>
      </c>
    </row>
    <row r="3078" s="2" customFormat="1" ht="16.5" customHeight="1">
      <c r="A3078" s="32"/>
      <c r="B3078" s="33"/>
      <c r="C3078" s="216" t="s">
        <v>5316</v>
      </c>
      <c r="D3078" s="216" t="s">
        <v>5304</v>
      </c>
      <c r="E3078" s="217" t="s">
        <v>5317</v>
      </c>
      <c r="F3078" s="218" t="s">
        <v>5318</v>
      </c>
      <c r="G3078" s="219" t="s">
        <v>121</v>
      </c>
      <c r="H3078" s="220">
        <v>5</v>
      </c>
      <c r="I3078" s="221"/>
      <c r="J3078" s="222">
        <f>ROUND(I3078*H3078,2)</f>
        <v>0</v>
      </c>
      <c r="K3078" s="223"/>
      <c r="L3078" s="224"/>
      <c r="M3078" s="225" t="s">
        <v>1</v>
      </c>
      <c r="N3078" s="226" t="s">
        <v>41</v>
      </c>
      <c r="O3078" s="85"/>
      <c r="P3078" s="206">
        <f>O3078*H3078</f>
        <v>0</v>
      </c>
      <c r="Q3078" s="206">
        <v>0.0033999999999999998</v>
      </c>
      <c r="R3078" s="206">
        <f>Q3078*H3078</f>
        <v>0.016999999999999998</v>
      </c>
      <c r="S3078" s="206">
        <v>0</v>
      </c>
      <c r="T3078" s="207">
        <f>S3078*H3078</f>
        <v>0</v>
      </c>
      <c r="U3078" s="32"/>
      <c r="V3078" s="32"/>
      <c r="W3078" s="32"/>
      <c r="X3078" s="32"/>
      <c r="Y3078" s="32"/>
      <c r="Z3078" s="32"/>
      <c r="AA3078" s="32"/>
      <c r="AB3078" s="32"/>
      <c r="AC3078" s="32"/>
      <c r="AD3078" s="32"/>
      <c r="AE3078" s="32"/>
      <c r="AR3078" s="208" t="s">
        <v>151</v>
      </c>
      <c r="AT3078" s="208" t="s">
        <v>5304</v>
      </c>
      <c r="AU3078" s="208" t="s">
        <v>76</v>
      </c>
      <c r="AY3078" s="11" t="s">
        <v>113</v>
      </c>
      <c r="BE3078" s="209">
        <f>IF(N3078="základní",J3078,0)</f>
        <v>0</v>
      </c>
      <c r="BF3078" s="209">
        <f>IF(N3078="snížená",J3078,0)</f>
        <v>0</v>
      </c>
      <c r="BG3078" s="209">
        <f>IF(N3078="zákl. přenesená",J3078,0)</f>
        <v>0</v>
      </c>
      <c r="BH3078" s="209">
        <f>IF(N3078="sníž. přenesená",J3078,0)</f>
        <v>0</v>
      </c>
      <c r="BI3078" s="209">
        <f>IF(N3078="nulová",J3078,0)</f>
        <v>0</v>
      </c>
      <c r="BJ3078" s="11" t="s">
        <v>84</v>
      </c>
      <c r="BK3078" s="209">
        <f>ROUND(I3078*H3078,2)</f>
        <v>0</v>
      </c>
      <c r="BL3078" s="11" t="s">
        <v>112</v>
      </c>
      <c r="BM3078" s="208" t="s">
        <v>5319</v>
      </c>
    </row>
    <row r="3079" s="2" customFormat="1">
      <c r="A3079" s="32"/>
      <c r="B3079" s="33"/>
      <c r="C3079" s="34"/>
      <c r="D3079" s="210" t="s">
        <v>115</v>
      </c>
      <c r="E3079" s="34"/>
      <c r="F3079" s="211" t="s">
        <v>5318</v>
      </c>
      <c r="G3079" s="34"/>
      <c r="H3079" s="34"/>
      <c r="I3079" s="134"/>
      <c r="J3079" s="34"/>
      <c r="K3079" s="34"/>
      <c r="L3079" s="38"/>
      <c r="M3079" s="212"/>
      <c r="N3079" s="213"/>
      <c r="O3079" s="85"/>
      <c r="P3079" s="85"/>
      <c r="Q3079" s="85"/>
      <c r="R3079" s="85"/>
      <c r="S3079" s="85"/>
      <c r="T3079" s="86"/>
      <c r="U3079" s="32"/>
      <c r="V3079" s="32"/>
      <c r="W3079" s="32"/>
      <c r="X3079" s="32"/>
      <c r="Y3079" s="32"/>
      <c r="Z3079" s="32"/>
      <c r="AA3079" s="32"/>
      <c r="AB3079" s="32"/>
      <c r="AC3079" s="32"/>
      <c r="AD3079" s="32"/>
      <c r="AE3079" s="32"/>
      <c r="AT3079" s="11" t="s">
        <v>115</v>
      </c>
      <c r="AU3079" s="11" t="s">
        <v>76</v>
      </c>
    </row>
    <row r="3080" s="2" customFormat="1" ht="16.5" customHeight="1">
      <c r="A3080" s="32"/>
      <c r="B3080" s="33"/>
      <c r="C3080" s="216" t="s">
        <v>5320</v>
      </c>
      <c r="D3080" s="216" t="s">
        <v>5304</v>
      </c>
      <c r="E3080" s="217" t="s">
        <v>5321</v>
      </c>
      <c r="F3080" s="218" t="s">
        <v>5322</v>
      </c>
      <c r="G3080" s="219" t="s">
        <v>121</v>
      </c>
      <c r="H3080" s="220">
        <v>5</v>
      </c>
      <c r="I3080" s="221"/>
      <c r="J3080" s="222">
        <f>ROUND(I3080*H3080,2)</f>
        <v>0</v>
      </c>
      <c r="K3080" s="223"/>
      <c r="L3080" s="224"/>
      <c r="M3080" s="225" t="s">
        <v>1</v>
      </c>
      <c r="N3080" s="226" t="s">
        <v>41</v>
      </c>
      <c r="O3080" s="85"/>
      <c r="P3080" s="206">
        <f>O3080*H3080</f>
        <v>0</v>
      </c>
      <c r="Q3080" s="206">
        <v>0.0035000000000000001</v>
      </c>
      <c r="R3080" s="206">
        <f>Q3080*H3080</f>
        <v>0.017500000000000002</v>
      </c>
      <c r="S3080" s="206">
        <v>0</v>
      </c>
      <c r="T3080" s="207">
        <f>S3080*H3080</f>
        <v>0</v>
      </c>
      <c r="U3080" s="32"/>
      <c r="V3080" s="32"/>
      <c r="W3080" s="32"/>
      <c r="X3080" s="32"/>
      <c r="Y3080" s="32"/>
      <c r="Z3080" s="32"/>
      <c r="AA3080" s="32"/>
      <c r="AB3080" s="32"/>
      <c r="AC3080" s="32"/>
      <c r="AD3080" s="32"/>
      <c r="AE3080" s="32"/>
      <c r="AR3080" s="208" t="s">
        <v>151</v>
      </c>
      <c r="AT3080" s="208" t="s">
        <v>5304</v>
      </c>
      <c r="AU3080" s="208" t="s">
        <v>76</v>
      </c>
      <c r="AY3080" s="11" t="s">
        <v>113</v>
      </c>
      <c r="BE3080" s="209">
        <f>IF(N3080="základní",J3080,0)</f>
        <v>0</v>
      </c>
      <c r="BF3080" s="209">
        <f>IF(N3080="snížená",J3080,0)</f>
        <v>0</v>
      </c>
      <c r="BG3080" s="209">
        <f>IF(N3080="zákl. přenesená",J3080,0)</f>
        <v>0</v>
      </c>
      <c r="BH3080" s="209">
        <f>IF(N3080="sníž. přenesená",J3080,0)</f>
        <v>0</v>
      </c>
      <c r="BI3080" s="209">
        <f>IF(N3080="nulová",J3080,0)</f>
        <v>0</v>
      </c>
      <c r="BJ3080" s="11" t="s">
        <v>84</v>
      </c>
      <c r="BK3080" s="209">
        <f>ROUND(I3080*H3080,2)</f>
        <v>0</v>
      </c>
      <c r="BL3080" s="11" t="s">
        <v>112</v>
      </c>
      <c r="BM3080" s="208" t="s">
        <v>5323</v>
      </c>
    </row>
    <row r="3081" s="2" customFormat="1">
      <c r="A3081" s="32"/>
      <c r="B3081" s="33"/>
      <c r="C3081" s="34"/>
      <c r="D3081" s="210" t="s">
        <v>115</v>
      </c>
      <c r="E3081" s="34"/>
      <c r="F3081" s="211" t="s">
        <v>5322</v>
      </c>
      <c r="G3081" s="34"/>
      <c r="H3081" s="34"/>
      <c r="I3081" s="134"/>
      <c r="J3081" s="34"/>
      <c r="K3081" s="34"/>
      <c r="L3081" s="38"/>
      <c r="M3081" s="212"/>
      <c r="N3081" s="213"/>
      <c r="O3081" s="85"/>
      <c r="P3081" s="85"/>
      <c r="Q3081" s="85"/>
      <c r="R3081" s="85"/>
      <c r="S3081" s="85"/>
      <c r="T3081" s="86"/>
      <c r="U3081" s="32"/>
      <c r="V3081" s="32"/>
      <c r="W3081" s="32"/>
      <c r="X3081" s="32"/>
      <c r="Y3081" s="32"/>
      <c r="Z3081" s="32"/>
      <c r="AA3081" s="32"/>
      <c r="AB3081" s="32"/>
      <c r="AC3081" s="32"/>
      <c r="AD3081" s="32"/>
      <c r="AE3081" s="32"/>
      <c r="AT3081" s="11" t="s">
        <v>115</v>
      </c>
      <c r="AU3081" s="11" t="s">
        <v>76</v>
      </c>
    </row>
    <row r="3082" s="2" customFormat="1" ht="16.5" customHeight="1">
      <c r="A3082" s="32"/>
      <c r="B3082" s="33"/>
      <c r="C3082" s="216" t="s">
        <v>5324</v>
      </c>
      <c r="D3082" s="216" t="s">
        <v>5304</v>
      </c>
      <c r="E3082" s="217" t="s">
        <v>5325</v>
      </c>
      <c r="F3082" s="218" t="s">
        <v>5326</v>
      </c>
      <c r="G3082" s="219" t="s">
        <v>121</v>
      </c>
      <c r="H3082" s="220">
        <v>2</v>
      </c>
      <c r="I3082" s="221"/>
      <c r="J3082" s="222">
        <f>ROUND(I3082*H3082,2)</f>
        <v>0</v>
      </c>
      <c r="K3082" s="223"/>
      <c r="L3082" s="224"/>
      <c r="M3082" s="225" t="s">
        <v>1</v>
      </c>
      <c r="N3082" s="226" t="s">
        <v>41</v>
      </c>
      <c r="O3082" s="85"/>
      <c r="P3082" s="206">
        <f>O3082*H3082</f>
        <v>0</v>
      </c>
      <c r="Q3082" s="206">
        <v>0.002</v>
      </c>
      <c r="R3082" s="206">
        <f>Q3082*H3082</f>
        <v>0.0040000000000000001</v>
      </c>
      <c r="S3082" s="206">
        <v>0</v>
      </c>
      <c r="T3082" s="207">
        <f>S3082*H3082</f>
        <v>0</v>
      </c>
      <c r="U3082" s="32"/>
      <c r="V3082" s="32"/>
      <c r="W3082" s="32"/>
      <c r="X3082" s="32"/>
      <c r="Y3082" s="32"/>
      <c r="Z3082" s="32"/>
      <c r="AA3082" s="32"/>
      <c r="AB3082" s="32"/>
      <c r="AC3082" s="32"/>
      <c r="AD3082" s="32"/>
      <c r="AE3082" s="32"/>
      <c r="AR3082" s="208" t="s">
        <v>151</v>
      </c>
      <c r="AT3082" s="208" t="s">
        <v>5304</v>
      </c>
      <c r="AU3082" s="208" t="s">
        <v>76</v>
      </c>
      <c r="AY3082" s="11" t="s">
        <v>113</v>
      </c>
      <c r="BE3082" s="209">
        <f>IF(N3082="základní",J3082,0)</f>
        <v>0</v>
      </c>
      <c r="BF3082" s="209">
        <f>IF(N3082="snížená",J3082,0)</f>
        <v>0</v>
      </c>
      <c r="BG3082" s="209">
        <f>IF(N3082="zákl. přenesená",J3082,0)</f>
        <v>0</v>
      </c>
      <c r="BH3082" s="209">
        <f>IF(N3082="sníž. přenesená",J3082,0)</f>
        <v>0</v>
      </c>
      <c r="BI3082" s="209">
        <f>IF(N3082="nulová",J3082,0)</f>
        <v>0</v>
      </c>
      <c r="BJ3082" s="11" t="s">
        <v>84</v>
      </c>
      <c r="BK3082" s="209">
        <f>ROUND(I3082*H3082,2)</f>
        <v>0</v>
      </c>
      <c r="BL3082" s="11" t="s">
        <v>112</v>
      </c>
      <c r="BM3082" s="208" t="s">
        <v>5327</v>
      </c>
    </row>
    <row r="3083" s="2" customFormat="1">
      <c r="A3083" s="32"/>
      <c r="B3083" s="33"/>
      <c r="C3083" s="34"/>
      <c r="D3083" s="210" t="s">
        <v>115</v>
      </c>
      <c r="E3083" s="34"/>
      <c r="F3083" s="211" t="s">
        <v>5326</v>
      </c>
      <c r="G3083" s="34"/>
      <c r="H3083" s="34"/>
      <c r="I3083" s="134"/>
      <c r="J3083" s="34"/>
      <c r="K3083" s="34"/>
      <c r="L3083" s="38"/>
      <c r="M3083" s="212"/>
      <c r="N3083" s="213"/>
      <c r="O3083" s="85"/>
      <c r="P3083" s="85"/>
      <c r="Q3083" s="85"/>
      <c r="R3083" s="85"/>
      <c r="S3083" s="85"/>
      <c r="T3083" s="86"/>
      <c r="U3083" s="32"/>
      <c r="V3083" s="32"/>
      <c r="W3083" s="32"/>
      <c r="X3083" s="32"/>
      <c r="Y3083" s="32"/>
      <c r="Z3083" s="32"/>
      <c r="AA3083" s="32"/>
      <c r="AB3083" s="32"/>
      <c r="AC3083" s="32"/>
      <c r="AD3083" s="32"/>
      <c r="AE3083" s="32"/>
      <c r="AT3083" s="11" t="s">
        <v>115</v>
      </c>
      <c r="AU3083" s="11" t="s">
        <v>76</v>
      </c>
    </row>
    <row r="3084" s="2" customFormat="1" ht="16.5" customHeight="1">
      <c r="A3084" s="32"/>
      <c r="B3084" s="33"/>
      <c r="C3084" s="216" t="s">
        <v>5328</v>
      </c>
      <c r="D3084" s="216" t="s">
        <v>5304</v>
      </c>
      <c r="E3084" s="217" t="s">
        <v>5329</v>
      </c>
      <c r="F3084" s="218" t="s">
        <v>5330</v>
      </c>
      <c r="G3084" s="219" t="s">
        <v>3043</v>
      </c>
      <c r="H3084" s="220">
        <v>400</v>
      </c>
      <c r="I3084" s="221"/>
      <c r="J3084" s="222">
        <f>ROUND(I3084*H3084,2)</f>
        <v>0</v>
      </c>
      <c r="K3084" s="223"/>
      <c r="L3084" s="224"/>
      <c r="M3084" s="225" t="s">
        <v>1</v>
      </c>
      <c r="N3084" s="226" t="s">
        <v>41</v>
      </c>
      <c r="O3084" s="85"/>
      <c r="P3084" s="206">
        <f>O3084*H3084</f>
        <v>0</v>
      </c>
      <c r="Q3084" s="206">
        <v>1</v>
      </c>
      <c r="R3084" s="206">
        <f>Q3084*H3084</f>
        <v>400</v>
      </c>
      <c r="S3084" s="206">
        <v>0</v>
      </c>
      <c r="T3084" s="207">
        <f>S3084*H3084</f>
        <v>0</v>
      </c>
      <c r="U3084" s="32"/>
      <c r="V3084" s="32"/>
      <c r="W3084" s="32"/>
      <c r="X3084" s="32"/>
      <c r="Y3084" s="32"/>
      <c r="Z3084" s="32"/>
      <c r="AA3084" s="32"/>
      <c r="AB3084" s="32"/>
      <c r="AC3084" s="32"/>
      <c r="AD3084" s="32"/>
      <c r="AE3084" s="32"/>
      <c r="AR3084" s="208" t="s">
        <v>788</v>
      </c>
      <c r="AT3084" s="208" t="s">
        <v>5304</v>
      </c>
      <c r="AU3084" s="208" t="s">
        <v>76</v>
      </c>
      <c r="AY3084" s="11" t="s">
        <v>113</v>
      </c>
      <c r="BE3084" s="209">
        <f>IF(N3084="základní",J3084,0)</f>
        <v>0</v>
      </c>
      <c r="BF3084" s="209">
        <f>IF(N3084="snížená",J3084,0)</f>
        <v>0</v>
      </c>
      <c r="BG3084" s="209">
        <f>IF(N3084="zákl. přenesená",J3084,0)</f>
        <v>0</v>
      </c>
      <c r="BH3084" s="209">
        <f>IF(N3084="sníž. přenesená",J3084,0)</f>
        <v>0</v>
      </c>
      <c r="BI3084" s="209">
        <f>IF(N3084="nulová",J3084,0)</f>
        <v>0</v>
      </c>
      <c r="BJ3084" s="11" t="s">
        <v>84</v>
      </c>
      <c r="BK3084" s="209">
        <f>ROUND(I3084*H3084,2)</f>
        <v>0</v>
      </c>
      <c r="BL3084" s="11" t="s">
        <v>788</v>
      </c>
      <c r="BM3084" s="208" t="s">
        <v>5331</v>
      </c>
    </row>
    <row r="3085" s="2" customFormat="1">
      <c r="A3085" s="32"/>
      <c r="B3085" s="33"/>
      <c r="C3085" s="34"/>
      <c r="D3085" s="210" t="s">
        <v>115</v>
      </c>
      <c r="E3085" s="34"/>
      <c r="F3085" s="211" t="s">
        <v>5330</v>
      </c>
      <c r="G3085" s="34"/>
      <c r="H3085" s="34"/>
      <c r="I3085" s="134"/>
      <c r="J3085" s="34"/>
      <c r="K3085" s="34"/>
      <c r="L3085" s="38"/>
      <c r="M3085" s="212"/>
      <c r="N3085" s="213"/>
      <c r="O3085" s="85"/>
      <c r="P3085" s="85"/>
      <c r="Q3085" s="85"/>
      <c r="R3085" s="85"/>
      <c r="S3085" s="85"/>
      <c r="T3085" s="86"/>
      <c r="U3085" s="32"/>
      <c r="V3085" s="32"/>
      <c r="W3085" s="32"/>
      <c r="X3085" s="32"/>
      <c r="Y3085" s="32"/>
      <c r="Z3085" s="32"/>
      <c r="AA3085" s="32"/>
      <c r="AB3085" s="32"/>
      <c r="AC3085" s="32"/>
      <c r="AD3085" s="32"/>
      <c r="AE3085" s="32"/>
      <c r="AT3085" s="11" t="s">
        <v>115</v>
      </c>
      <c r="AU3085" s="11" t="s">
        <v>76</v>
      </c>
    </row>
    <row r="3086" s="2" customFormat="1" ht="16.5" customHeight="1">
      <c r="A3086" s="32"/>
      <c r="B3086" s="33"/>
      <c r="C3086" s="216" t="s">
        <v>5332</v>
      </c>
      <c r="D3086" s="216" t="s">
        <v>5304</v>
      </c>
      <c r="E3086" s="217" t="s">
        <v>5333</v>
      </c>
      <c r="F3086" s="218" t="s">
        <v>5334</v>
      </c>
      <c r="G3086" s="219" t="s">
        <v>3043</v>
      </c>
      <c r="H3086" s="220">
        <v>5</v>
      </c>
      <c r="I3086" s="221"/>
      <c r="J3086" s="222">
        <f>ROUND(I3086*H3086,2)</f>
        <v>0</v>
      </c>
      <c r="K3086" s="223"/>
      <c r="L3086" s="224"/>
      <c r="M3086" s="225" t="s">
        <v>1</v>
      </c>
      <c r="N3086" s="226" t="s">
        <v>41</v>
      </c>
      <c r="O3086" s="85"/>
      <c r="P3086" s="206">
        <f>O3086*H3086</f>
        <v>0</v>
      </c>
      <c r="Q3086" s="206">
        <v>1</v>
      </c>
      <c r="R3086" s="206">
        <f>Q3086*H3086</f>
        <v>5</v>
      </c>
      <c r="S3086" s="206">
        <v>0</v>
      </c>
      <c r="T3086" s="207">
        <f>S3086*H3086</f>
        <v>0</v>
      </c>
      <c r="U3086" s="32"/>
      <c r="V3086" s="32"/>
      <c r="W3086" s="32"/>
      <c r="X3086" s="32"/>
      <c r="Y3086" s="32"/>
      <c r="Z3086" s="32"/>
      <c r="AA3086" s="32"/>
      <c r="AB3086" s="32"/>
      <c r="AC3086" s="32"/>
      <c r="AD3086" s="32"/>
      <c r="AE3086" s="32"/>
      <c r="AR3086" s="208" t="s">
        <v>788</v>
      </c>
      <c r="AT3086" s="208" t="s">
        <v>5304</v>
      </c>
      <c r="AU3086" s="208" t="s">
        <v>76</v>
      </c>
      <c r="AY3086" s="11" t="s">
        <v>113</v>
      </c>
      <c r="BE3086" s="209">
        <f>IF(N3086="základní",J3086,0)</f>
        <v>0</v>
      </c>
      <c r="BF3086" s="209">
        <f>IF(N3086="snížená",J3086,0)</f>
        <v>0</v>
      </c>
      <c r="BG3086" s="209">
        <f>IF(N3086="zákl. přenesená",J3086,0)</f>
        <v>0</v>
      </c>
      <c r="BH3086" s="209">
        <f>IF(N3086="sníž. přenesená",J3086,0)</f>
        <v>0</v>
      </c>
      <c r="BI3086" s="209">
        <f>IF(N3086="nulová",J3086,0)</f>
        <v>0</v>
      </c>
      <c r="BJ3086" s="11" t="s">
        <v>84</v>
      </c>
      <c r="BK3086" s="209">
        <f>ROUND(I3086*H3086,2)</f>
        <v>0</v>
      </c>
      <c r="BL3086" s="11" t="s">
        <v>788</v>
      </c>
      <c r="BM3086" s="208" t="s">
        <v>5335</v>
      </c>
    </row>
    <row r="3087" s="2" customFormat="1">
      <c r="A3087" s="32"/>
      <c r="B3087" s="33"/>
      <c r="C3087" s="34"/>
      <c r="D3087" s="210" t="s">
        <v>115</v>
      </c>
      <c r="E3087" s="34"/>
      <c r="F3087" s="211" t="s">
        <v>5334</v>
      </c>
      <c r="G3087" s="34"/>
      <c r="H3087" s="34"/>
      <c r="I3087" s="134"/>
      <c r="J3087" s="34"/>
      <c r="K3087" s="34"/>
      <c r="L3087" s="38"/>
      <c r="M3087" s="212"/>
      <c r="N3087" s="213"/>
      <c r="O3087" s="85"/>
      <c r="P3087" s="85"/>
      <c r="Q3087" s="85"/>
      <c r="R3087" s="85"/>
      <c r="S3087" s="85"/>
      <c r="T3087" s="86"/>
      <c r="U3087" s="32"/>
      <c r="V3087" s="32"/>
      <c r="W3087" s="32"/>
      <c r="X3087" s="32"/>
      <c r="Y3087" s="32"/>
      <c r="Z3087" s="32"/>
      <c r="AA3087" s="32"/>
      <c r="AB3087" s="32"/>
      <c r="AC3087" s="32"/>
      <c r="AD3087" s="32"/>
      <c r="AE3087" s="32"/>
      <c r="AT3087" s="11" t="s">
        <v>115</v>
      </c>
      <c r="AU3087" s="11" t="s">
        <v>76</v>
      </c>
    </row>
    <row r="3088" s="2" customFormat="1" ht="16.5" customHeight="1">
      <c r="A3088" s="32"/>
      <c r="B3088" s="33"/>
      <c r="C3088" s="216" t="s">
        <v>5336</v>
      </c>
      <c r="D3088" s="216" t="s">
        <v>5304</v>
      </c>
      <c r="E3088" s="217" t="s">
        <v>5337</v>
      </c>
      <c r="F3088" s="218" t="s">
        <v>5338</v>
      </c>
      <c r="G3088" s="219" t="s">
        <v>3043</v>
      </c>
      <c r="H3088" s="220">
        <v>20</v>
      </c>
      <c r="I3088" s="221"/>
      <c r="J3088" s="222">
        <f>ROUND(I3088*H3088,2)</f>
        <v>0</v>
      </c>
      <c r="K3088" s="223"/>
      <c r="L3088" s="224"/>
      <c r="M3088" s="225" t="s">
        <v>1</v>
      </c>
      <c r="N3088" s="226" t="s">
        <v>41</v>
      </c>
      <c r="O3088" s="85"/>
      <c r="P3088" s="206">
        <f>O3088*H3088</f>
        <v>0</v>
      </c>
      <c r="Q3088" s="206">
        <v>1</v>
      </c>
      <c r="R3088" s="206">
        <f>Q3088*H3088</f>
        <v>20</v>
      </c>
      <c r="S3088" s="206">
        <v>0</v>
      </c>
      <c r="T3088" s="207">
        <f>S3088*H3088</f>
        <v>0</v>
      </c>
      <c r="U3088" s="32"/>
      <c r="V3088" s="32"/>
      <c r="W3088" s="32"/>
      <c r="X3088" s="32"/>
      <c r="Y3088" s="32"/>
      <c r="Z3088" s="32"/>
      <c r="AA3088" s="32"/>
      <c r="AB3088" s="32"/>
      <c r="AC3088" s="32"/>
      <c r="AD3088" s="32"/>
      <c r="AE3088" s="32"/>
      <c r="AR3088" s="208" t="s">
        <v>788</v>
      </c>
      <c r="AT3088" s="208" t="s">
        <v>5304</v>
      </c>
      <c r="AU3088" s="208" t="s">
        <v>76</v>
      </c>
      <c r="AY3088" s="11" t="s">
        <v>113</v>
      </c>
      <c r="BE3088" s="209">
        <f>IF(N3088="základní",J3088,0)</f>
        <v>0</v>
      </c>
      <c r="BF3088" s="209">
        <f>IF(N3088="snížená",J3088,0)</f>
        <v>0</v>
      </c>
      <c r="BG3088" s="209">
        <f>IF(N3088="zákl. přenesená",J3088,0)</f>
        <v>0</v>
      </c>
      <c r="BH3088" s="209">
        <f>IF(N3088="sníž. přenesená",J3088,0)</f>
        <v>0</v>
      </c>
      <c r="BI3088" s="209">
        <f>IF(N3088="nulová",J3088,0)</f>
        <v>0</v>
      </c>
      <c r="BJ3088" s="11" t="s">
        <v>84</v>
      </c>
      <c r="BK3088" s="209">
        <f>ROUND(I3088*H3088,2)</f>
        <v>0</v>
      </c>
      <c r="BL3088" s="11" t="s">
        <v>788</v>
      </c>
      <c r="BM3088" s="208" t="s">
        <v>5339</v>
      </c>
    </row>
    <row r="3089" s="2" customFormat="1">
      <c r="A3089" s="32"/>
      <c r="B3089" s="33"/>
      <c r="C3089" s="34"/>
      <c r="D3089" s="210" t="s">
        <v>115</v>
      </c>
      <c r="E3089" s="34"/>
      <c r="F3089" s="211" t="s">
        <v>5338</v>
      </c>
      <c r="G3089" s="34"/>
      <c r="H3089" s="34"/>
      <c r="I3089" s="134"/>
      <c r="J3089" s="34"/>
      <c r="K3089" s="34"/>
      <c r="L3089" s="38"/>
      <c r="M3089" s="212"/>
      <c r="N3089" s="213"/>
      <c r="O3089" s="85"/>
      <c r="P3089" s="85"/>
      <c r="Q3089" s="85"/>
      <c r="R3089" s="85"/>
      <c r="S3089" s="85"/>
      <c r="T3089" s="86"/>
      <c r="U3089" s="32"/>
      <c r="V3089" s="32"/>
      <c r="W3089" s="32"/>
      <c r="X3089" s="32"/>
      <c r="Y3089" s="32"/>
      <c r="Z3089" s="32"/>
      <c r="AA3089" s="32"/>
      <c r="AB3089" s="32"/>
      <c r="AC3089" s="32"/>
      <c r="AD3089" s="32"/>
      <c r="AE3089" s="32"/>
      <c r="AT3089" s="11" t="s">
        <v>115</v>
      </c>
      <c r="AU3089" s="11" t="s">
        <v>76</v>
      </c>
    </row>
    <row r="3090" s="2" customFormat="1" ht="16.5" customHeight="1">
      <c r="A3090" s="32"/>
      <c r="B3090" s="33"/>
      <c r="C3090" s="216" t="s">
        <v>5340</v>
      </c>
      <c r="D3090" s="216" t="s">
        <v>5304</v>
      </c>
      <c r="E3090" s="217" t="s">
        <v>5341</v>
      </c>
      <c r="F3090" s="218" t="s">
        <v>5342</v>
      </c>
      <c r="G3090" s="219" t="s">
        <v>3043</v>
      </c>
      <c r="H3090" s="220">
        <v>5</v>
      </c>
      <c r="I3090" s="221"/>
      <c r="J3090" s="222">
        <f>ROUND(I3090*H3090,2)</f>
        <v>0</v>
      </c>
      <c r="K3090" s="223"/>
      <c r="L3090" s="224"/>
      <c r="M3090" s="225" t="s">
        <v>1</v>
      </c>
      <c r="N3090" s="226" t="s">
        <v>41</v>
      </c>
      <c r="O3090" s="85"/>
      <c r="P3090" s="206">
        <f>O3090*H3090</f>
        <v>0</v>
      </c>
      <c r="Q3090" s="206">
        <v>1</v>
      </c>
      <c r="R3090" s="206">
        <f>Q3090*H3090</f>
        <v>5</v>
      </c>
      <c r="S3090" s="206">
        <v>0</v>
      </c>
      <c r="T3090" s="207">
        <f>S3090*H3090</f>
        <v>0</v>
      </c>
      <c r="U3090" s="32"/>
      <c r="V3090" s="32"/>
      <c r="W3090" s="32"/>
      <c r="X3090" s="32"/>
      <c r="Y3090" s="32"/>
      <c r="Z3090" s="32"/>
      <c r="AA3090" s="32"/>
      <c r="AB3090" s="32"/>
      <c r="AC3090" s="32"/>
      <c r="AD3090" s="32"/>
      <c r="AE3090" s="32"/>
      <c r="AR3090" s="208" t="s">
        <v>788</v>
      </c>
      <c r="AT3090" s="208" t="s">
        <v>5304</v>
      </c>
      <c r="AU3090" s="208" t="s">
        <v>76</v>
      </c>
      <c r="AY3090" s="11" t="s">
        <v>113</v>
      </c>
      <c r="BE3090" s="209">
        <f>IF(N3090="základní",J3090,0)</f>
        <v>0</v>
      </c>
      <c r="BF3090" s="209">
        <f>IF(N3090="snížená",J3090,0)</f>
        <v>0</v>
      </c>
      <c r="BG3090" s="209">
        <f>IF(N3090="zákl. přenesená",J3090,0)</f>
        <v>0</v>
      </c>
      <c r="BH3090" s="209">
        <f>IF(N3090="sníž. přenesená",J3090,0)</f>
        <v>0</v>
      </c>
      <c r="BI3090" s="209">
        <f>IF(N3090="nulová",J3090,0)</f>
        <v>0</v>
      </c>
      <c r="BJ3090" s="11" t="s">
        <v>84</v>
      </c>
      <c r="BK3090" s="209">
        <f>ROUND(I3090*H3090,2)</f>
        <v>0</v>
      </c>
      <c r="BL3090" s="11" t="s">
        <v>788</v>
      </c>
      <c r="BM3090" s="208" t="s">
        <v>5343</v>
      </c>
    </row>
    <row r="3091" s="2" customFormat="1">
      <c r="A3091" s="32"/>
      <c r="B3091" s="33"/>
      <c r="C3091" s="34"/>
      <c r="D3091" s="210" t="s">
        <v>115</v>
      </c>
      <c r="E3091" s="34"/>
      <c r="F3091" s="211" t="s">
        <v>5342</v>
      </c>
      <c r="G3091" s="34"/>
      <c r="H3091" s="34"/>
      <c r="I3091" s="134"/>
      <c r="J3091" s="34"/>
      <c r="K3091" s="34"/>
      <c r="L3091" s="38"/>
      <c r="M3091" s="212"/>
      <c r="N3091" s="213"/>
      <c r="O3091" s="85"/>
      <c r="P3091" s="85"/>
      <c r="Q3091" s="85"/>
      <c r="R3091" s="85"/>
      <c r="S3091" s="85"/>
      <c r="T3091" s="86"/>
      <c r="U3091" s="32"/>
      <c r="V3091" s="32"/>
      <c r="W3091" s="32"/>
      <c r="X3091" s="32"/>
      <c r="Y3091" s="32"/>
      <c r="Z3091" s="32"/>
      <c r="AA3091" s="32"/>
      <c r="AB3091" s="32"/>
      <c r="AC3091" s="32"/>
      <c r="AD3091" s="32"/>
      <c r="AE3091" s="32"/>
      <c r="AT3091" s="11" t="s">
        <v>115</v>
      </c>
      <c r="AU3091" s="11" t="s">
        <v>76</v>
      </c>
    </row>
    <row r="3092" s="2" customFormat="1" ht="16.5" customHeight="1">
      <c r="A3092" s="32"/>
      <c r="B3092" s="33"/>
      <c r="C3092" s="216" t="s">
        <v>5344</v>
      </c>
      <c r="D3092" s="216" t="s">
        <v>5304</v>
      </c>
      <c r="E3092" s="217" t="s">
        <v>5345</v>
      </c>
      <c r="F3092" s="218" t="s">
        <v>5346</v>
      </c>
      <c r="G3092" s="219" t="s">
        <v>3043</v>
      </c>
      <c r="H3092" s="220">
        <v>50</v>
      </c>
      <c r="I3092" s="221"/>
      <c r="J3092" s="222">
        <f>ROUND(I3092*H3092,2)</f>
        <v>0</v>
      </c>
      <c r="K3092" s="223"/>
      <c r="L3092" s="224"/>
      <c r="M3092" s="225" t="s">
        <v>1</v>
      </c>
      <c r="N3092" s="226" t="s">
        <v>41</v>
      </c>
      <c r="O3092" s="85"/>
      <c r="P3092" s="206">
        <f>O3092*H3092</f>
        <v>0</v>
      </c>
      <c r="Q3092" s="206">
        <v>1</v>
      </c>
      <c r="R3092" s="206">
        <f>Q3092*H3092</f>
        <v>50</v>
      </c>
      <c r="S3092" s="206">
        <v>0</v>
      </c>
      <c r="T3092" s="207">
        <f>S3092*H3092</f>
        <v>0</v>
      </c>
      <c r="U3092" s="32"/>
      <c r="V3092" s="32"/>
      <c r="W3092" s="32"/>
      <c r="X3092" s="32"/>
      <c r="Y3092" s="32"/>
      <c r="Z3092" s="32"/>
      <c r="AA3092" s="32"/>
      <c r="AB3092" s="32"/>
      <c r="AC3092" s="32"/>
      <c r="AD3092" s="32"/>
      <c r="AE3092" s="32"/>
      <c r="AR3092" s="208" t="s">
        <v>788</v>
      </c>
      <c r="AT3092" s="208" t="s">
        <v>5304</v>
      </c>
      <c r="AU3092" s="208" t="s">
        <v>76</v>
      </c>
      <c r="AY3092" s="11" t="s">
        <v>113</v>
      </c>
      <c r="BE3092" s="209">
        <f>IF(N3092="základní",J3092,0)</f>
        <v>0</v>
      </c>
      <c r="BF3092" s="209">
        <f>IF(N3092="snížená",J3092,0)</f>
        <v>0</v>
      </c>
      <c r="BG3092" s="209">
        <f>IF(N3092="zákl. přenesená",J3092,0)</f>
        <v>0</v>
      </c>
      <c r="BH3092" s="209">
        <f>IF(N3092="sníž. přenesená",J3092,0)</f>
        <v>0</v>
      </c>
      <c r="BI3092" s="209">
        <f>IF(N3092="nulová",J3092,0)</f>
        <v>0</v>
      </c>
      <c r="BJ3092" s="11" t="s">
        <v>84</v>
      </c>
      <c r="BK3092" s="209">
        <f>ROUND(I3092*H3092,2)</f>
        <v>0</v>
      </c>
      <c r="BL3092" s="11" t="s">
        <v>788</v>
      </c>
      <c r="BM3092" s="208" t="s">
        <v>5347</v>
      </c>
    </row>
    <row r="3093" s="2" customFormat="1">
      <c r="A3093" s="32"/>
      <c r="B3093" s="33"/>
      <c r="C3093" s="34"/>
      <c r="D3093" s="210" t="s">
        <v>115</v>
      </c>
      <c r="E3093" s="34"/>
      <c r="F3093" s="211" t="s">
        <v>5346</v>
      </c>
      <c r="G3093" s="34"/>
      <c r="H3093" s="34"/>
      <c r="I3093" s="134"/>
      <c r="J3093" s="34"/>
      <c r="K3093" s="34"/>
      <c r="L3093" s="38"/>
      <c r="M3093" s="212"/>
      <c r="N3093" s="213"/>
      <c r="O3093" s="85"/>
      <c r="P3093" s="85"/>
      <c r="Q3093" s="85"/>
      <c r="R3093" s="85"/>
      <c r="S3093" s="85"/>
      <c r="T3093" s="86"/>
      <c r="U3093" s="32"/>
      <c r="V3093" s="32"/>
      <c r="W3093" s="32"/>
      <c r="X3093" s="32"/>
      <c r="Y3093" s="32"/>
      <c r="Z3093" s="32"/>
      <c r="AA3093" s="32"/>
      <c r="AB3093" s="32"/>
      <c r="AC3093" s="32"/>
      <c r="AD3093" s="32"/>
      <c r="AE3093" s="32"/>
      <c r="AT3093" s="11" t="s">
        <v>115</v>
      </c>
      <c r="AU3093" s="11" t="s">
        <v>76</v>
      </c>
    </row>
    <row r="3094" s="2" customFormat="1" ht="16.5" customHeight="1">
      <c r="A3094" s="32"/>
      <c r="B3094" s="33"/>
      <c r="C3094" s="216" t="s">
        <v>5348</v>
      </c>
      <c r="D3094" s="216" t="s">
        <v>5304</v>
      </c>
      <c r="E3094" s="217" t="s">
        <v>5349</v>
      </c>
      <c r="F3094" s="218" t="s">
        <v>5350</v>
      </c>
      <c r="G3094" s="219" t="s">
        <v>3043</v>
      </c>
      <c r="H3094" s="220">
        <v>10</v>
      </c>
      <c r="I3094" s="221"/>
      <c r="J3094" s="222">
        <f>ROUND(I3094*H3094,2)</f>
        <v>0</v>
      </c>
      <c r="K3094" s="223"/>
      <c r="L3094" s="224"/>
      <c r="M3094" s="225" t="s">
        <v>1</v>
      </c>
      <c r="N3094" s="226" t="s">
        <v>41</v>
      </c>
      <c r="O3094" s="85"/>
      <c r="P3094" s="206">
        <f>O3094*H3094</f>
        <v>0</v>
      </c>
      <c r="Q3094" s="206">
        <v>1</v>
      </c>
      <c r="R3094" s="206">
        <f>Q3094*H3094</f>
        <v>10</v>
      </c>
      <c r="S3094" s="206">
        <v>0</v>
      </c>
      <c r="T3094" s="207">
        <f>S3094*H3094</f>
        <v>0</v>
      </c>
      <c r="U3094" s="32"/>
      <c r="V3094" s="32"/>
      <c r="W3094" s="32"/>
      <c r="X3094" s="32"/>
      <c r="Y3094" s="32"/>
      <c r="Z3094" s="32"/>
      <c r="AA3094" s="32"/>
      <c r="AB3094" s="32"/>
      <c r="AC3094" s="32"/>
      <c r="AD3094" s="32"/>
      <c r="AE3094" s="32"/>
      <c r="AR3094" s="208" t="s">
        <v>788</v>
      </c>
      <c r="AT3094" s="208" t="s">
        <v>5304</v>
      </c>
      <c r="AU3094" s="208" t="s">
        <v>76</v>
      </c>
      <c r="AY3094" s="11" t="s">
        <v>113</v>
      </c>
      <c r="BE3094" s="209">
        <f>IF(N3094="základní",J3094,0)</f>
        <v>0</v>
      </c>
      <c r="BF3094" s="209">
        <f>IF(N3094="snížená",J3094,0)</f>
        <v>0</v>
      </c>
      <c r="BG3094" s="209">
        <f>IF(N3094="zákl. přenesená",J3094,0)</f>
        <v>0</v>
      </c>
      <c r="BH3094" s="209">
        <f>IF(N3094="sníž. přenesená",J3094,0)</f>
        <v>0</v>
      </c>
      <c r="BI3094" s="209">
        <f>IF(N3094="nulová",J3094,0)</f>
        <v>0</v>
      </c>
      <c r="BJ3094" s="11" t="s">
        <v>84</v>
      </c>
      <c r="BK3094" s="209">
        <f>ROUND(I3094*H3094,2)</f>
        <v>0</v>
      </c>
      <c r="BL3094" s="11" t="s">
        <v>788</v>
      </c>
      <c r="BM3094" s="208" t="s">
        <v>5351</v>
      </c>
    </row>
    <row r="3095" s="2" customFormat="1">
      <c r="A3095" s="32"/>
      <c r="B3095" s="33"/>
      <c r="C3095" s="34"/>
      <c r="D3095" s="210" t="s">
        <v>115</v>
      </c>
      <c r="E3095" s="34"/>
      <c r="F3095" s="211" t="s">
        <v>5350</v>
      </c>
      <c r="G3095" s="34"/>
      <c r="H3095" s="34"/>
      <c r="I3095" s="134"/>
      <c r="J3095" s="34"/>
      <c r="K3095" s="34"/>
      <c r="L3095" s="38"/>
      <c r="M3095" s="212"/>
      <c r="N3095" s="213"/>
      <c r="O3095" s="85"/>
      <c r="P3095" s="85"/>
      <c r="Q3095" s="85"/>
      <c r="R3095" s="85"/>
      <c r="S3095" s="85"/>
      <c r="T3095" s="86"/>
      <c r="U3095" s="32"/>
      <c r="V3095" s="32"/>
      <c r="W3095" s="32"/>
      <c r="X3095" s="32"/>
      <c r="Y3095" s="32"/>
      <c r="Z3095" s="32"/>
      <c r="AA3095" s="32"/>
      <c r="AB3095" s="32"/>
      <c r="AC3095" s="32"/>
      <c r="AD3095" s="32"/>
      <c r="AE3095" s="32"/>
      <c r="AT3095" s="11" t="s">
        <v>115</v>
      </c>
      <c r="AU3095" s="11" t="s">
        <v>76</v>
      </c>
    </row>
    <row r="3096" s="2" customFormat="1" ht="16.5" customHeight="1">
      <c r="A3096" s="32"/>
      <c r="B3096" s="33"/>
      <c r="C3096" s="216" t="s">
        <v>5352</v>
      </c>
      <c r="D3096" s="216" t="s">
        <v>5304</v>
      </c>
      <c r="E3096" s="217" t="s">
        <v>5353</v>
      </c>
      <c r="F3096" s="218" t="s">
        <v>5354</v>
      </c>
      <c r="G3096" s="219" t="s">
        <v>3043</v>
      </c>
      <c r="H3096" s="220">
        <v>5</v>
      </c>
      <c r="I3096" s="221"/>
      <c r="J3096" s="222">
        <f>ROUND(I3096*H3096,2)</f>
        <v>0</v>
      </c>
      <c r="K3096" s="223"/>
      <c r="L3096" s="224"/>
      <c r="M3096" s="225" t="s">
        <v>1</v>
      </c>
      <c r="N3096" s="226" t="s">
        <v>41</v>
      </c>
      <c r="O3096" s="85"/>
      <c r="P3096" s="206">
        <f>O3096*H3096</f>
        <v>0</v>
      </c>
      <c r="Q3096" s="206">
        <v>1</v>
      </c>
      <c r="R3096" s="206">
        <f>Q3096*H3096</f>
        <v>5</v>
      </c>
      <c r="S3096" s="206">
        <v>0</v>
      </c>
      <c r="T3096" s="207">
        <f>S3096*H3096</f>
        <v>0</v>
      </c>
      <c r="U3096" s="32"/>
      <c r="V3096" s="32"/>
      <c r="W3096" s="32"/>
      <c r="X3096" s="32"/>
      <c r="Y3096" s="32"/>
      <c r="Z3096" s="32"/>
      <c r="AA3096" s="32"/>
      <c r="AB3096" s="32"/>
      <c r="AC3096" s="32"/>
      <c r="AD3096" s="32"/>
      <c r="AE3096" s="32"/>
      <c r="AR3096" s="208" t="s">
        <v>788</v>
      </c>
      <c r="AT3096" s="208" t="s">
        <v>5304</v>
      </c>
      <c r="AU3096" s="208" t="s">
        <v>76</v>
      </c>
      <c r="AY3096" s="11" t="s">
        <v>113</v>
      </c>
      <c r="BE3096" s="209">
        <f>IF(N3096="základní",J3096,0)</f>
        <v>0</v>
      </c>
      <c r="BF3096" s="209">
        <f>IF(N3096="snížená",J3096,0)</f>
        <v>0</v>
      </c>
      <c r="BG3096" s="209">
        <f>IF(N3096="zákl. přenesená",J3096,0)</f>
        <v>0</v>
      </c>
      <c r="BH3096" s="209">
        <f>IF(N3096="sníž. přenesená",J3096,0)</f>
        <v>0</v>
      </c>
      <c r="BI3096" s="209">
        <f>IF(N3096="nulová",J3096,0)</f>
        <v>0</v>
      </c>
      <c r="BJ3096" s="11" t="s">
        <v>84</v>
      </c>
      <c r="BK3096" s="209">
        <f>ROUND(I3096*H3096,2)</f>
        <v>0</v>
      </c>
      <c r="BL3096" s="11" t="s">
        <v>788</v>
      </c>
      <c r="BM3096" s="208" t="s">
        <v>5355</v>
      </c>
    </row>
    <row r="3097" s="2" customFormat="1">
      <c r="A3097" s="32"/>
      <c r="B3097" s="33"/>
      <c r="C3097" s="34"/>
      <c r="D3097" s="210" t="s">
        <v>115</v>
      </c>
      <c r="E3097" s="34"/>
      <c r="F3097" s="211" t="s">
        <v>5354</v>
      </c>
      <c r="G3097" s="34"/>
      <c r="H3097" s="34"/>
      <c r="I3097" s="134"/>
      <c r="J3097" s="34"/>
      <c r="K3097" s="34"/>
      <c r="L3097" s="38"/>
      <c r="M3097" s="212"/>
      <c r="N3097" s="213"/>
      <c r="O3097" s="85"/>
      <c r="P3097" s="85"/>
      <c r="Q3097" s="85"/>
      <c r="R3097" s="85"/>
      <c r="S3097" s="85"/>
      <c r="T3097" s="86"/>
      <c r="U3097" s="32"/>
      <c r="V3097" s="32"/>
      <c r="W3097" s="32"/>
      <c r="X3097" s="32"/>
      <c r="Y3097" s="32"/>
      <c r="Z3097" s="32"/>
      <c r="AA3097" s="32"/>
      <c r="AB3097" s="32"/>
      <c r="AC3097" s="32"/>
      <c r="AD3097" s="32"/>
      <c r="AE3097" s="32"/>
      <c r="AT3097" s="11" t="s">
        <v>115</v>
      </c>
      <c r="AU3097" s="11" t="s">
        <v>76</v>
      </c>
    </row>
    <row r="3098" s="2" customFormat="1" ht="16.5" customHeight="1">
      <c r="A3098" s="32"/>
      <c r="B3098" s="33"/>
      <c r="C3098" s="216" t="s">
        <v>5356</v>
      </c>
      <c r="D3098" s="216" t="s">
        <v>5304</v>
      </c>
      <c r="E3098" s="217" t="s">
        <v>5357</v>
      </c>
      <c r="F3098" s="218" t="s">
        <v>5358</v>
      </c>
      <c r="G3098" s="219" t="s">
        <v>121</v>
      </c>
      <c r="H3098" s="220">
        <v>200</v>
      </c>
      <c r="I3098" s="221"/>
      <c r="J3098" s="222">
        <f>ROUND(I3098*H3098,2)</f>
        <v>0</v>
      </c>
      <c r="K3098" s="223"/>
      <c r="L3098" s="224"/>
      <c r="M3098" s="225" t="s">
        <v>1</v>
      </c>
      <c r="N3098" s="226" t="s">
        <v>41</v>
      </c>
      <c r="O3098" s="85"/>
      <c r="P3098" s="206">
        <f>O3098*H3098</f>
        <v>0</v>
      </c>
      <c r="Q3098" s="206">
        <v>0.10299999999999999</v>
      </c>
      <c r="R3098" s="206">
        <f>Q3098*H3098</f>
        <v>20.599999999999998</v>
      </c>
      <c r="S3098" s="206">
        <v>0</v>
      </c>
      <c r="T3098" s="207">
        <f>S3098*H3098</f>
        <v>0</v>
      </c>
      <c r="U3098" s="32"/>
      <c r="V3098" s="32"/>
      <c r="W3098" s="32"/>
      <c r="X3098" s="32"/>
      <c r="Y3098" s="32"/>
      <c r="Z3098" s="32"/>
      <c r="AA3098" s="32"/>
      <c r="AB3098" s="32"/>
      <c r="AC3098" s="32"/>
      <c r="AD3098" s="32"/>
      <c r="AE3098" s="32"/>
      <c r="AR3098" s="208" t="s">
        <v>788</v>
      </c>
      <c r="AT3098" s="208" t="s">
        <v>5304</v>
      </c>
      <c r="AU3098" s="208" t="s">
        <v>76</v>
      </c>
      <c r="AY3098" s="11" t="s">
        <v>113</v>
      </c>
      <c r="BE3098" s="209">
        <f>IF(N3098="základní",J3098,0)</f>
        <v>0</v>
      </c>
      <c r="BF3098" s="209">
        <f>IF(N3098="snížená",J3098,0)</f>
        <v>0</v>
      </c>
      <c r="BG3098" s="209">
        <f>IF(N3098="zákl. přenesená",J3098,0)</f>
        <v>0</v>
      </c>
      <c r="BH3098" s="209">
        <f>IF(N3098="sníž. přenesená",J3098,0)</f>
        <v>0</v>
      </c>
      <c r="BI3098" s="209">
        <f>IF(N3098="nulová",J3098,0)</f>
        <v>0</v>
      </c>
      <c r="BJ3098" s="11" t="s">
        <v>84</v>
      </c>
      <c r="BK3098" s="209">
        <f>ROUND(I3098*H3098,2)</f>
        <v>0</v>
      </c>
      <c r="BL3098" s="11" t="s">
        <v>788</v>
      </c>
      <c r="BM3098" s="208" t="s">
        <v>5359</v>
      </c>
    </row>
    <row r="3099" s="2" customFormat="1">
      <c r="A3099" s="32"/>
      <c r="B3099" s="33"/>
      <c r="C3099" s="34"/>
      <c r="D3099" s="210" t="s">
        <v>115</v>
      </c>
      <c r="E3099" s="34"/>
      <c r="F3099" s="211" t="s">
        <v>5358</v>
      </c>
      <c r="G3099" s="34"/>
      <c r="H3099" s="34"/>
      <c r="I3099" s="134"/>
      <c r="J3099" s="34"/>
      <c r="K3099" s="34"/>
      <c r="L3099" s="38"/>
      <c r="M3099" s="212"/>
      <c r="N3099" s="213"/>
      <c r="O3099" s="85"/>
      <c r="P3099" s="85"/>
      <c r="Q3099" s="85"/>
      <c r="R3099" s="85"/>
      <c r="S3099" s="85"/>
      <c r="T3099" s="86"/>
      <c r="U3099" s="32"/>
      <c r="V3099" s="32"/>
      <c r="W3099" s="32"/>
      <c r="X3099" s="32"/>
      <c r="Y3099" s="32"/>
      <c r="Z3099" s="32"/>
      <c r="AA3099" s="32"/>
      <c r="AB3099" s="32"/>
      <c r="AC3099" s="32"/>
      <c r="AD3099" s="32"/>
      <c r="AE3099" s="32"/>
      <c r="AT3099" s="11" t="s">
        <v>115</v>
      </c>
      <c r="AU3099" s="11" t="s">
        <v>76</v>
      </c>
    </row>
    <row r="3100" s="2" customFormat="1" ht="16.5" customHeight="1">
      <c r="A3100" s="32"/>
      <c r="B3100" s="33"/>
      <c r="C3100" s="216" t="s">
        <v>5360</v>
      </c>
      <c r="D3100" s="216" t="s">
        <v>5304</v>
      </c>
      <c r="E3100" s="217" t="s">
        <v>5361</v>
      </c>
      <c r="F3100" s="218" t="s">
        <v>5362</v>
      </c>
      <c r="G3100" s="219" t="s">
        <v>121</v>
      </c>
      <c r="H3100" s="220">
        <v>1</v>
      </c>
      <c r="I3100" s="221"/>
      <c r="J3100" s="222">
        <f>ROUND(I3100*H3100,2)</f>
        <v>0</v>
      </c>
      <c r="K3100" s="223"/>
      <c r="L3100" s="224"/>
      <c r="M3100" s="225" t="s">
        <v>1</v>
      </c>
      <c r="N3100" s="226" t="s">
        <v>41</v>
      </c>
      <c r="O3100" s="85"/>
      <c r="P3100" s="206">
        <f>O3100*H3100</f>
        <v>0</v>
      </c>
      <c r="Q3100" s="206">
        <v>0.097000000000000003</v>
      </c>
      <c r="R3100" s="206">
        <f>Q3100*H3100</f>
        <v>0.097000000000000003</v>
      </c>
      <c r="S3100" s="206">
        <v>0</v>
      </c>
      <c r="T3100" s="207">
        <f>S3100*H3100</f>
        <v>0</v>
      </c>
      <c r="U3100" s="32"/>
      <c r="V3100" s="32"/>
      <c r="W3100" s="32"/>
      <c r="X3100" s="32"/>
      <c r="Y3100" s="32"/>
      <c r="Z3100" s="32"/>
      <c r="AA3100" s="32"/>
      <c r="AB3100" s="32"/>
      <c r="AC3100" s="32"/>
      <c r="AD3100" s="32"/>
      <c r="AE3100" s="32"/>
      <c r="AR3100" s="208" t="s">
        <v>788</v>
      </c>
      <c r="AT3100" s="208" t="s">
        <v>5304</v>
      </c>
      <c r="AU3100" s="208" t="s">
        <v>76</v>
      </c>
      <c r="AY3100" s="11" t="s">
        <v>113</v>
      </c>
      <c r="BE3100" s="209">
        <f>IF(N3100="základní",J3100,0)</f>
        <v>0</v>
      </c>
      <c r="BF3100" s="209">
        <f>IF(N3100="snížená",J3100,0)</f>
        <v>0</v>
      </c>
      <c r="BG3100" s="209">
        <f>IF(N3100="zákl. přenesená",J3100,0)</f>
        <v>0</v>
      </c>
      <c r="BH3100" s="209">
        <f>IF(N3100="sníž. přenesená",J3100,0)</f>
        <v>0</v>
      </c>
      <c r="BI3100" s="209">
        <f>IF(N3100="nulová",J3100,0)</f>
        <v>0</v>
      </c>
      <c r="BJ3100" s="11" t="s">
        <v>84</v>
      </c>
      <c r="BK3100" s="209">
        <f>ROUND(I3100*H3100,2)</f>
        <v>0</v>
      </c>
      <c r="BL3100" s="11" t="s">
        <v>788</v>
      </c>
      <c r="BM3100" s="208" t="s">
        <v>5363</v>
      </c>
    </row>
    <row r="3101" s="2" customFormat="1">
      <c r="A3101" s="32"/>
      <c r="B3101" s="33"/>
      <c r="C3101" s="34"/>
      <c r="D3101" s="210" t="s">
        <v>115</v>
      </c>
      <c r="E3101" s="34"/>
      <c r="F3101" s="211" t="s">
        <v>5362</v>
      </c>
      <c r="G3101" s="34"/>
      <c r="H3101" s="34"/>
      <c r="I3101" s="134"/>
      <c r="J3101" s="34"/>
      <c r="K3101" s="34"/>
      <c r="L3101" s="38"/>
      <c r="M3101" s="212"/>
      <c r="N3101" s="213"/>
      <c r="O3101" s="85"/>
      <c r="P3101" s="85"/>
      <c r="Q3101" s="85"/>
      <c r="R3101" s="85"/>
      <c r="S3101" s="85"/>
      <c r="T3101" s="86"/>
      <c r="U3101" s="32"/>
      <c r="V3101" s="32"/>
      <c r="W3101" s="32"/>
      <c r="X3101" s="32"/>
      <c r="Y3101" s="32"/>
      <c r="Z3101" s="32"/>
      <c r="AA3101" s="32"/>
      <c r="AB3101" s="32"/>
      <c r="AC3101" s="32"/>
      <c r="AD3101" s="32"/>
      <c r="AE3101" s="32"/>
      <c r="AT3101" s="11" t="s">
        <v>115</v>
      </c>
      <c r="AU3101" s="11" t="s">
        <v>76</v>
      </c>
    </row>
    <row r="3102" s="2" customFormat="1" ht="16.5" customHeight="1">
      <c r="A3102" s="32"/>
      <c r="B3102" s="33"/>
      <c r="C3102" s="216" t="s">
        <v>5364</v>
      </c>
      <c r="D3102" s="216" t="s">
        <v>5304</v>
      </c>
      <c r="E3102" s="217" t="s">
        <v>5365</v>
      </c>
      <c r="F3102" s="218" t="s">
        <v>5366</v>
      </c>
      <c r="G3102" s="219" t="s">
        <v>121</v>
      </c>
      <c r="H3102" s="220">
        <v>20</v>
      </c>
      <c r="I3102" s="221"/>
      <c r="J3102" s="222">
        <f>ROUND(I3102*H3102,2)</f>
        <v>0</v>
      </c>
      <c r="K3102" s="223"/>
      <c r="L3102" s="224"/>
      <c r="M3102" s="225" t="s">
        <v>1</v>
      </c>
      <c r="N3102" s="226" t="s">
        <v>41</v>
      </c>
      <c r="O3102" s="85"/>
      <c r="P3102" s="206">
        <f>O3102*H3102</f>
        <v>0</v>
      </c>
      <c r="Q3102" s="206">
        <v>0.104</v>
      </c>
      <c r="R3102" s="206">
        <f>Q3102*H3102</f>
        <v>2.0800000000000001</v>
      </c>
      <c r="S3102" s="206">
        <v>0</v>
      </c>
      <c r="T3102" s="207">
        <f>S3102*H3102</f>
        <v>0</v>
      </c>
      <c r="U3102" s="32"/>
      <c r="V3102" s="32"/>
      <c r="W3102" s="32"/>
      <c r="X3102" s="32"/>
      <c r="Y3102" s="32"/>
      <c r="Z3102" s="32"/>
      <c r="AA3102" s="32"/>
      <c r="AB3102" s="32"/>
      <c r="AC3102" s="32"/>
      <c r="AD3102" s="32"/>
      <c r="AE3102" s="32"/>
      <c r="AR3102" s="208" t="s">
        <v>788</v>
      </c>
      <c r="AT3102" s="208" t="s">
        <v>5304</v>
      </c>
      <c r="AU3102" s="208" t="s">
        <v>76</v>
      </c>
      <c r="AY3102" s="11" t="s">
        <v>113</v>
      </c>
      <c r="BE3102" s="209">
        <f>IF(N3102="základní",J3102,0)</f>
        <v>0</v>
      </c>
      <c r="BF3102" s="209">
        <f>IF(N3102="snížená",J3102,0)</f>
        <v>0</v>
      </c>
      <c r="BG3102" s="209">
        <f>IF(N3102="zákl. přenesená",J3102,0)</f>
        <v>0</v>
      </c>
      <c r="BH3102" s="209">
        <f>IF(N3102="sníž. přenesená",J3102,0)</f>
        <v>0</v>
      </c>
      <c r="BI3102" s="209">
        <f>IF(N3102="nulová",J3102,0)</f>
        <v>0</v>
      </c>
      <c r="BJ3102" s="11" t="s">
        <v>84</v>
      </c>
      <c r="BK3102" s="209">
        <f>ROUND(I3102*H3102,2)</f>
        <v>0</v>
      </c>
      <c r="BL3102" s="11" t="s">
        <v>788</v>
      </c>
      <c r="BM3102" s="208" t="s">
        <v>5367</v>
      </c>
    </row>
    <row r="3103" s="2" customFormat="1">
      <c r="A3103" s="32"/>
      <c r="B3103" s="33"/>
      <c r="C3103" s="34"/>
      <c r="D3103" s="210" t="s">
        <v>115</v>
      </c>
      <c r="E3103" s="34"/>
      <c r="F3103" s="211" t="s">
        <v>5366</v>
      </c>
      <c r="G3103" s="34"/>
      <c r="H3103" s="34"/>
      <c r="I3103" s="134"/>
      <c r="J3103" s="34"/>
      <c r="K3103" s="34"/>
      <c r="L3103" s="38"/>
      <c r="M3103" s="212"/>
      <c r="N3103" s="213"/>
      <c r="O3103" s="85"/>
      <c r="P3103" s="85"/>
      <c r="Q3103" s="85"/>
      <c r="R3103" s="85"/>
      <c r="S3103" s="85"/>
      <c r="T3103" s="86"/>
      <c r="U3103" s="32"/>
      <c r="V3103" s="32"/>
      <c r="W3103" s="32"/>
      <c r="X3103" s="32"/>
      <c r="Y3103" s="32"/>
      <c r="Z3103" s="32"/>
      <c r="AA3103" s="32"/>
      <c r="AB3103" s="32"/>
      <c r="AC3103" s="32"/>
      <c r="AD3103" s="32"/>
      <c r="AE3103" s="32"/>
      <c r="AT3103" s="11" t="s">
        <v>115</v>
      </c>
      <c r="AU3103" s="11" t="s">
        <v>76</v>
      </c>
    </row>
    <row r="3104" s="2" customFormat="1" ht="16.5" customHeight="1">
      <c r="A3104" s="32"/>
      <c r="B3104" s="33"/>
      <c r="C3104" s="216" t="s">
        <v>5368</v>
      </c>
      <c r="D3104" s="216" t="s">
        <v>5304</v>
      </c>
      <c r="E3104" s="217" t="s">
        <v>5369</v>
      </c>
      <c r="F3104" s="218" t="s">
        <v>5370</v>
      </c>
      <c r="G3104" s="219" t="s">
        <v>121</v>
      </c>
      <c r="H3104" s="220">
        <v>1</v>
      </c>
      <c r="I3104" s="221"/>
      <c r="J3104" s="222">
        <f>ROUND(I3104*H3104,2)</f>
        <v>0</v>
      </c>
      <c r="K3104" s="223"/>
      <c r="L3104" s="224"/>
      <c r="M3104" s="225" t="s">
        <v>1</v>
      </c>
      <c r="N3104" s="226" t="s">
        <v>41</v>
      </c>
      <c r="O3104" s="85"/>
      <c r="P3104" s="206">
        <f>O3104*H3104</f>
        <v>0</v>
      </c>
      <c r="Q3104" s="206">
        <v>0.098000000000000004</v>
      </c>
      <c r="R3104" s="206">
        <f>Q3104*H3104</f>
        <v>0.098000000000000004</v>
      </c>
      <c r="S3104" s="206">
        <v>0</v>
      </c>
      <c r="T3104" s="207">
        <f>S3104*H3104</f>
        <v>0</v>
      </c>
      <c r="U3104" s="32"/>
      <c r="V3104" s="32"/>
      <c r="W3104" s="32"/>
      <c r="X3104" s="32"/>
      <c r="Y3104" s="32"/>
      <c r="Z3104" s="32"/>
      <c r="AA3104" s="32"/>
      <c r="AB3104" s="32"/>
      <c r="AC3104" s="32"/>
      <c r="AD3104" s="32"/>
      <c r="AE3104" s="32"/>
      <c r="AR3104" s="208" t="s">
        <v>788</v>
      </c>
      <c r="AT3104" s="208" t="s">
        <v>5304</v>
      </c>
      <c r="AU3104" s="208" t="s">
        <v>76</v>
      </c>
      <c r="AY3104" s="11" t="s">
        <v>113</v>
      </c>
      <c r="BE3104" s="209">
        <f>IF(N3104="základní",J3104,0)</f>
        <v>0</v>
      </c>
      <c r="BF3104" s="209">
        <f>IF(N3104="snížená",J3104,0)</f>
        <v>0</v>
      </c>
      <c r="BG3104" s="209">
        <f>IF(N3104="zákl. přenesená",J3104,0)</f>
        <v>0</v>
      </c>
      <c r="BH3104" s="209">
        <f>IF(N3104="sníž. přenesená",J3104,0)</f>
        <v>0</v>
      </c>
      <c r="BI3104" s="209">
        <f>IF(N3104="nulová",J3104,0)</f>
        <v>0</v>
      </c>
      <c r="BJ3104" s="11" t="s">
        <v>84</v>
      </c>
      <c r="BK3104" s="209">
        <f>ROUND(I3104*H3104,2)</f>
        <v>0</v>
      </c>
      <c r="BL3104" s="11" t="s">
        <v>788</v>
      </c>
      <c r="BM3104" s="208" t="s">
        <v>5371</v>
      </c>
    </row>
    <row r="3105" s="2" customFormat="1">
      <c r="A3105" s="32"/>
      <c r="B3105" s="33"/>
      <c r="C3105" s="34"/>
      <c r="D3105" s="210" t="s">
        <v>115</v>
      </c>
      <c r="E3105" s="34"/>
      <c r="F3105" s="211" t="s">
        <v>5370</v>
      </c>
      <c r="G3105" s="34"/>
      <c r="H3105" s="34"/>
      <c r="I3105" s="134"/>
      <c r="J3105" s="34"/>
      <c r="K3105" s="34"/>
      <c r="L3105" s="38"/>
      <c r="M3105" s="212"/>
      <c r="N3105" s="213"/>
      <c r="O3105" s="85"/>
      <c r="P3105" s="85"/>
      <c r="Q3105" s="85"/>
      <c r="R3105" s="85"/>
      <c r="S3105" s="85"/>
      <c r="T3105" s="86"/>
      <c r="U3105" s="32"/>
      <c r="V3105" s="32"/>
      <c r="W3105" s="32"/>
      <c r="X3105" s="32"/>
      <c r="Y3105" s="32"/>
      <c r="Z3105" s="32"/>
      <c r="AA3105" s="32"/>
      <c r="AB3105" s="32"/>
      <c r="AC3105" s="32"/>
      <c r="AD3105" s="32"/>
      <c r="AE3105" s="32"/>
      <c r="AT3105" s="11" t="s">
        <v>115</v>
      </c>
      <c r="AU3105" s="11" t="s">
        <v>76</v>
      </c>
    </row>
    <row r="3106" s="2" customFormat="1" ht="16.5" customHeight="1">
      <c r="A3106" s="32"/>
      <c r="B3106" s="33"/>
      <c r="C3106" s="216" t="s">
        <v>5372</v>
      </c>
      <c r="D3106" s="216" t="s">
        <v>5304</v>
      </c>
      <c r="E3106" s="217" t="s">
        <v>5373</v>
      </c>
      <c r="F3106" s="218" t="s">
        <v>5374</v>
      </c>
      <c r="G3106" s="219" t="s">
        <v>121</v>
      </c>
      <c r="H3106" s="220">
        <v>10</v>
      </c>
      <c r="I3106" s="221"/>
      <c r="J3106" s="222">
        <f>ROUND(I3106*H3106,2)</f>
        <v>0</v>
      </c>
      <c r="K3106" s="223"/>
      <c r="L3106" s="224"/>
      <c r="M3106" s="225" t="s">
        <v>1</v>
      </c>
      <c r="N3106" s="226" t="s">
        <v>41</v>
      </c>
      <c r="O3106" s="85"/>
      <c r="P3106" s="206">
        <f>O3106*H3106</f>
        <v>0</v>
      </c>
      <c r="Q3106" s="206">
        <v>0.10299999999999999</v>
      </c>
      <c r="R3106" s="206">
        <f>Q3106*H3106</f>
        <v>1.03</v>
      </c>
      <c r="S3106" s="206">
        <v>0</v>
      </c>
      <c r="T3106" s="207">
        <f>S3106*H3106</f>
        <v>0</v>
      </c>
      <c r="U3106" s="32"/>
      <c r="V3106" s="32"/>
      <c r="W3106" s="32"/>
      <c r="X3106" s="32"/>
      <c r="Y3106" s="32"/>
      <c r="Z3106" s="32"/>
      <c r="AA3106" s="32"/>
      <c r="AB3106" s="32"/>
      <c r="AC3106" s="32"/>
      <c r="AD3106" s="32"/>
      <c r="AE3106" s="32"/>
      <c r="AR3106" s="208" t="s">
        <v>788</v>
      </c>
      <c r="AT3106" s="208" t="s">
        <v>5304</v>
      </c>
      <c r="AU3106" s="208" t="s">
        <v>76</v>
      </c>
      <c r="AY3106" s="11" t="s">
        <v>113</v>
      </c>
      <c r="BE3106" s="209">
        <f>IF(N3106="základní",J3106,0)</f>
        <v>0</v>
      </c>
      <c r="BF3106" s="209">
        <f>IF(N3106="snížená",J3106,0)</f>
        <v>0</v>
      </c>
      <c r="BG3106" s="209">
        <f>IF(N3106="zákl. přenesená",J3106,0)</f>
        <v>0</v>
      </c>
      <c r="BH3106" s="209">
        <f>IF(N3106="sníž. přenesená",J3106,0)</f>
        <v>0</v>
      </c>
      <c r="BI3106" s="209">
        <f>IF(N3106="nulová",J3106,0)</f>
        <v>0</v>
      </c>
      <c r="BJ3106" s="11" t="s">
        <v>84</v>
      </c>
      <c r="BK3106" s="209">
        <f>ROUND(I3106*H3106,2)</f>
        <v>0</v>
      </c>
      <c r="BL3106" s="11" t="s">
        <v>788</v>
      </c>
      <c r="BM3106" s="208" t="s">
        <v>5375</v>
      </c>
    </row>
    <row r="3107" s="2" customFormat="1">
      <c r="A3107" s="32"/>
      <c r="B3107" s="33"/>
      <c r="C3107" s="34"/>
      <c r="D3107" s="210" t="s">
        <v>115</v>
      </c>
      <c r="E3107" s="34"/>
      <c r="F3107" s="211" t="s">
        <v>5374</v>
      </c>
      <c r="G3107" s="34"/>
      <c r="H3107" s="34"/>
      <c r="I3107" s="134"/>
      <c r="J3107" s="34"/>
      <c r="K3107" s="34"/>
      <c r="L3107" s="38"/>
      <c r="M3107" s="212"/>
      <c r="N3107" s="213"/>
      <c r="O3107" s="85"/>
      <c r="P3107" s="85"/>
      <c r="Q3107" s="85"/>
      <c r="R3107" s="85"/>
      <c r="S3107" s="85"/>
      <c r="T3107" s="86"/>
      <c r="U3107" s="32"/>
      <c r="V3107" s="32"/>
      <c r="W3107" s="32"/>
      <c r="X3107" s="32"/>
      <c r="Y3107" s="32"/>
      <c r="Z3107" s="32"/>
      <c r="AA3107" s="32"/>
      <c r="AB3107" s="32"/>
      <c r="AC3107" s="32"/>
      <c r="AD3107" s="32"/>
      <c r="AE3107" s="32"/>
      <c r="AT3107" s="11" t="s">
        <v>115</v>
      </c>
      <c r="AU3107" s="11" t="s">
        <v>76</v>
      </c>
    </row>
    <row r="3108" s="2" customFormat="1" ht="16.5" customHeight="1">
      <c r="A3108" s="32"/>
      <c r="B3108" s="33"/>
      <c r="C3108" s="216" t="s">
        <v>5376</v>
      </c>
      <c r="D3108" s="216" t="s">
        <v>5304</v>
      </c>
      <c r="E3108" s="217" t="s">
        <v>5377</v>
      </c>
      <c r="F3108" s="218" t="s">
        <v>5378</v>
      </c>
      <c r="G3108" s="219" t="s">
        <v>121</v>
      </c>
      <c r="H3108" s="220">
        <v>1</v>
      </c>
      <c r="I3108" s="221"/>
      <c r="J3108" s="222">
        <f>ROUND(I3108*H3108,2)</f>
        <v>0</v>
      </c>
      <c r="K3108" s="223"/>
      <c r="L3108" s="224"/>
      <c r="M3108" s="225" t="s">
        <v>1</v>
      </c>
      <c r="N3108" s="226" t="s">
        <v>41</v>
      </c>
      <c r="O3108" s="85"/>
      <c r="P3108" s="206">
        <f>O3108*H3108</f>
        <v>0</v>
      </c>
      <c r="Q3108" s="206">
        <v>0.104</v>
      </c>
      <c r="R3108" s="206">
        <f>Q3108*H3108</f>
        <v>0.104</v>
      </c>
      <c r="S3108" s="206">
        <v>0</v>
      </c>
      <c r="T3108" s="207">
        <f>S3108*H3108</f>
        <v>0</v>
      </c>
      <c r="U3108" s="32"/>
      <c r="V3108" s="32"/>
      <c r="W3108" s="32"/>
      <c r="X3108" s="32"/>
      <c r="Y3108" s="32"/>
      <c r="Z3108" s="32"/>
      <c r="AA3108" s="32"/>
      <c r="AB3108" s="32"/>
      <c r="AC3108" s="32"/>
      <c r="AD3108" s="32"/>
      <c r="AE3108" s="32"/>
      <c r="AR3108" s="208" t="s">
        <v>788</v>
      </c>
      <c r="AT3108" s="208" t="s">
        <v>5304</v>
      </c>
      <c r="AU3108" s="208" t="s">
        <v>76</v>
      </c>
      <c r="AY3108" s="11" t="s">
        <v>113</v>
      </c>
      <c r="BE3108" s="209">
        <f>IF(N3108="základní",J3108,0)</f>
        <v>0</v>
      </c>
      <c r="BF3108" s="209">
        <f>IF(N3108="snížená",J3108,0)</f>
        <v>0</v>
      </c>
      <c r="BG3108" s="209">
        <f>IF(N3108="zákl. přenesená",J3108,0)</f>
        <v>0</v>
      </c>
      <c r="BH3108" s="209">
        <f>IF(N3108="sníž. přenesená",J3108,0)</f>
        <v>0</v>
      </c>
      <c r="BI3108" s="209">
        <f>IF(N3108="nulová",J3108,0)</f>
        <v>0</v>
      </c>
      <c r="BJ3108" s="11" t="s">
        <v>84</v>
      </c>
      <c r="BK3108" s="209">
        <f>ROUND(I3108*H3108,2)</f>
        <v>0</v>
      </c>
      <c r="BL3108" s="11" t="s">
        <v>788</v>
      </c>
      <c r="BM3108" s="208" t="s">
        <v>5379</v>
      </c>
    </row>
    <row r="3109" s="2" customFormat="1">
      <c r="A3109" s="32"/>
      <c r="B3109" s="33"/>
      <c r="C3109" s="34"/>
      <c r="D3109" s="210" t="s">
        <v>115</v>
      </c>
      <c r="E3109" s="34"/>
      <c r="F3109" s="211" t="s">
        <v>5378</v>
      </c>
      <c r="G3109" s="34"/>
      <c r="H3109" s="34"/>
      <c r="I3109" s="134"/>
      <c r="J3109" s="34"/>
      <c r="K3109" s="34"/>
      <c r="L3109" s="38"/>
      <c r="M3109" s="212"/>
      <c r="N3109" s="213"/>
      <c r="O3109" s="85"/>
      <c r="P3109" s="85"/>
      <c r="Q3109" s="85"/>
      <c r="R3109" s="85"/>
      <c r="S3109" s="85"/>
      <c r="T3109" s="86"/>
      <c r="U3109" s="32"/>
      <c r="V3109" s="32"/>
      <c r="W3109" s="32"/>
      <c r="X3109" s="32"/>
      <c r="Y3109" s="32"/>
      <c r="Z3109" s="32"/>
      <c r="AA3109" s="32"/>
      <c r="AB3109" s="32"/>
      <c r="AC3109" s="32"/>
      <c r="AD3109" s="32"/>
      <c r="AE3109" s="32"/>
      <c r="AT3109" s="11" t="s">
        <v>115</v>
      </c>
      <c r="AU3109" s="11" t="s">
        <v>76</v>
      </c>
    </row>
    <row r="3110" s="2" customFormat="1" ht="16.5" customHeight="1">
      <c r="A3110" s="32"/>
      <c r="B3110" s="33"/>
      <c r="C3110" s="216" t="s">
        <v>5380</v>
      </c>
      <c r="D3110" s="216" t="s">
        <v>5304</v>
      </c>
      <c r="E3110" s="217" t="s">
        <v>5381</v>
      </c>
      <c r="F3110" s="218" t="s">
        <v>5382</v>
      </c>
      <c r="G3110" s="219" t="s">
        <v>147</v>
      </c>
      <c r="H3110" s="220">
        <v>5</v>
      </c>
      <c r="I3110" s="221"/>
      <c r="J3110" s="222">
        <f>ROUND(I3110*H3110,2)</f>
        <v>0</v>
      </c>
      <c r="K3110" s="223"/>
      <c r="L3110" s="224"/>
      <c r="M3110" s="225" t="s">
        <v>1</v>
      </c>
      <c r="N3110" s="226" t="s">
        <v>41</v>
      </c>
      <c r="O3110" s="85"/>
      <c r="P3110" s="206">
        <f>O3110*H3110</f>
        <v>0</v>
      </c>
      <c r="Q3110" s="206">
        <v>0.96999999999999997</v>
      </c>
      <c r="R3110" s="206">
        <f>Q3110*H3110</f>
        <v>4.8499999999999996</v>
      </c>
      <c r="S3110" s="206">
        <v>0</v>
      </c>
      <c r="T3110" s="207">
        <f>S3110*H3110</f>
        <v>0</v>
      </c>
      <c r="U3110" s="32"/>
      <c r="V3110" s="32"/>
      <c r="W3110" s="32"/>
      <c r="X3110" s="32"/>
      <c r="Y3110" s="32"/>
      <c r="Z3110" s="32"/>
      <c r="AA3110" s="32"/>
      <c r="AB3110" s="32"/>
      <c r="AC3110" s="32"/>
      <c r="AD3110" s="32"/>
      <c r="AE3110" s="32"/>
      <c r="AR3110" s="208" t="s">
        <v>788</v>
      </c>
      <c r="AT3110" s="208" t="s">
        <v>5304</v>
      </c>
      <c r="AU3110" s="208" t="s">
        <v>76</v>
      </c>
      <c r="AY3110" s="11" t="s">
        <v>113</v>
      </c>
      <c r="BE3110" s="209">
        <f>IF(N3110="základní",J3110,0)</f>
        <v>0</v>
      </c>
      <c r="BF3110" s="209">
        <f>IF(N3110="snížená",J3110,0)</f>
        <v>0</v>
      </c>
      <c r="BG3110" s="209">
        <f>IF(N3110="zákl. přenesená",J3110,0)</f>
        <v>0</v>
      </c>
      <c r="BH3110" s="209">
        <f>IF(N3110="sníž. přenesená",J3110,0)</f>
        <v>0</v>
      </c>
      <c r="BI3110" s="209">
        <f>IF(N3110="nulová",J3110,0)</f>
        <v>0</v>
      </c>
      <c r="BJ3110" s="11" t="s">
        <v>84</v>
      </c>
      <c r="BK3110" s="209">
        <f>ROUND(I3110*H3110,2)</f>
        <v>0</v>
      </c>
      <c r="BL3110" s="11" t="s">
        <v>788</v>
      </c>
      <c r="BM3110" s="208" t="s">
        <v>5383</v>
      </c>
    </row>
    <row r="3111" s="2" customFormat="1">
      <c r="A3111" s="32"/>
      <c r="B3111" s="33"/>
      <c r="C3111" s="34"/>
      <c r="D3111" s="210" t="s">
        <v>115</v>
      </c>
      <c r="E3111" s="34"/>
      <c r="F3111" s="211" t="s">
        <v>5382</v>
      </c>
      <c r="G3111" s="34"/>
      <c r="H3111" s="34"/>
      <c r="I3111" s="134"/>
      <c r="J3111" s="34"/>
      <c r="K3111" s="34"/>
      <c r="L3111" s="38"/>
      <c r="M3111" s="212"/>
      <c r="N3111" s="213"/>
      <c r="O3111" s="85"/>
      <c r="P3111" s="85"/>
      <c r="Q3111" s="85"/>
      <c r="R3111" s="85"/>
      <c r="S3111" s="85"/>
      <c r="T3111" s="86"/>
      <c r="U3111" s="32"/>
      <c r="V3111" s="32"/>
      <c r="W3111" s="32"/>
      <c r="X3111" s="32"/>
      <c r="Y3111" s="32"/>
      <c r="Z3111" s="32"/>
      <c r="AA3111" s="32"/>
      <c r="AB3111" s="32"/>
      <c r="AC3111" s="32"/>
      <c r="AD3111" s="32"/>
      <c r="AE3111" s="32"/>
      <c r="AT3111" s="11" t="s">
        <v>115</v>
      </c>
      <c r="AU3111" s="11" t="s">
        <v>76</v>
      </c>
    </row>
    <row r="3112" s="2" customFormat="1" ht="16.5" customHeight="1">
      <c r="A3112" s="32"/>
      <c r="B3112" s="33"/>
      <c r="C3112" s="216" t="s">
        <v>5384</v>
      </c>
      <c r="D3112" s="216" t="s">
        <v>5304</v>
      </c>
      <c r="E3112" s="217" t="s">
        <v>5385</v>
      </c>
      <c r="F3112" s="218" t="s">
        <v>5386</v>
      </c>
      <c r="G3112" s="219" t="s">
        <v>147</v>
      </c>
      <c r="H3112" s="220">
        <v>1</v>
      </c>
      <c r="I3112" s="221"/>
      <c r="J3112" s="222">
        <f>ROUND(I3112*H3112,2)</f>
        <v>0</v>
      </c>
      <c r="K3112" s="223"/>
      <c r="L3112" s="224"/>
      <c r="M3112" s="225" t="s">
        <v>1</v>
      </c>
      <c r="N3112" s="226" t="s">
        <v>41</v>
      </c>
      <c r="O3112" s="85"/>
      <c r="P3112" s="206">
        <f>O3112*H3112</f>
        <v>0</v>
      </c>
      <c r="Q3112" s="206">
        <v>0.95499999999999996</v>
      </c>
      <c r="R3112" s="206">
        <f>Q3112*H3112</f>
        <v>0.95499999999999996</v>
      </c>
      <c r="S3112" s="206">
        <v>0</v>
      </c>
      <c r="T3112" s="207">
        <f>S3112*H3112</f>
        <v>0</v>
      </c>
      <c r="U3112" s="32"/>
      <c r="V3112" s="32"/>
      <c r="W3112" s="32"/>
      <c r="X3112" s="32"/>
      <c r="Y3112" s="32"/>
      <c r="Z3112" s="32"/>
      <c r="AA3112" s="32"/>
      <c r="AB3112" s="32"/>
      <c r="AC3112" s="32"/>
      <c r="AD3112" s="32"/>
      <c r="AE3112" s="32"/>
      <c r="AR3112" s="208" t="s">
        <v>788</v>
      </c>
      <c r="AT3112" s="208" t="s">
        <v>5304</v>
      </c>
      <c r="AU3112" s="208" t="s">
        <v>76</v>
      </c>
      <c r="AY3112" s="11" t="s">
        <v>113</v>
      </c>
      <c r="BE3112" s="209">
        <f>IF(N3112="základní",J3112,0)</f>
        <v>0</v>
      </c>
      <c r="BF3112" s="209">
        <f>IF(N3112="snížená",J3112,0)</f>
        <v>0</v>
      </c>
      <c r="BG3112" s="209">
        <f>IF(N3112="zákl. přenesená",J3112,0)</f>
        <v>0</v>
      </c>
      <c r="BH3112" s="209">
        <f>IF(N3112="sníž. přenesená",J3112,0)</f>
        <v>0</v>
      </c>
      <c r="BI3112" s="209">
        <f>IF(N3112="nulová",J3112,0)</f>
        <v>0</v>
      </c>
      <c r="BJ3112" s="11" t="s">
        <v>84</v>
      </c>
      <c r="BK3112" s="209">
        <f>ROUND(I3112*H3112,2)</f>
        <v>0</v>
      </c>
      <c r="BL3112" s="11" t="s">
        <v>788</v>
      </c>
      <c r="BM3112" s="208" t="s">
        <v>5387</v>
      </c>
    </row>
    <row r="3113" s="2" customFormat="1">
      <c r="A3113" s="32"/>
      <c r="B3113" s="33"/>
      <c r="C3113" s="34"/>
      <c r="D3113" s="210" t="s">
        <v>115</v>
      </c>
      <c r="E3113" s="34"/>
      <c r="F3113" s="211" t="s">
        <v>5386</v>
      </c>
      <c r="G3113" s="34"/>
      <c r="H3113" s="34"/>
      <c r="I3113" s="134"/>
      <c r="J3113" s="34"/>
      <c r="K3113" s="34"/>
      <c r="L3113" s="38"/>
      <c r="M3113" s="212"/>
      <c r="N3113" s="213"/>
      <c r="O3113" s="85"/>
      <c r="P3113" s="85"/>
      <c r="Q3113" s="85"/>
      <c r="R3113" s="85"/>
      <c r="S3113" s="85"/>
      <c r="T3113" s="86"/>
      <c r="U3113" s="32"/>
      <c r="V3113" s="32"/>
      <c r="W3113" s="32"/>
      <c r="X3113" s="32"/>
      <c r="Y3113" s="32"/>
      <c r="Z3113" s="32"/>
      <c r="AA3113" s="32"/>
      <c r="AB3113" s="32"/>
      <c r="AC3113" s="32"/>
      <c r="AD3113" s="32"/>
      <c r="AE3113" s="32"/>
      <c r="AT3113" s="11" t="s">
        <v>115</v>
      </c>
      <c r="AU3113" s="11" t="s">
        <v>76</v>
      </c>
    </row>
    <row r="3114" s="2" customFormat="1" ht="16.5" customHeight="1">
      <c r="A3114" s="32"/>
      <c r="B3114" s="33"/>
      <c r="C3114" s="216" t="s">
        <v>5388</v>
      </c>
      <c r="D3114" s="216" t="s">
        <v>5304</v>
      </c>
      <c r="E3114" s="217" t="s">
        <v>5389</v>
      </c>
      <c r="F3114" s="218" t="s">
        <v>5390</v>
      </c>
      <c r="G3114" s="219" t="s">
        <v>147</v>
      </c>
      <c r="H3114" s="220">
        <v>8</v>
      </c>
      <c r="I3114" s="221"/>
      <c r="J3114" s="222">
        <f>ROUND(I3114*H3114,2)</f>
        <v>0</v>
      </c>
      <c r="K3114" s="223"/>
      <c r="L3114" s="224"/>
      <c r="M3114" s="225" t="s">
        <v>1</v>
      </c>
      <c r="N3114" s="226" t="s">
        <v>41</v>
      </c>
      <c r="O3114" s="85"/>
      <c r="P3114" s="206">
        <f>O3114*H3114</f>
        <v>0</v>
      </c>
      <c r="Q3114" s="206">
        <v>0.95499999999999996</v>
      </c>
      <c r="R3114" s="206">
        <f>Q3114*H3114</f>
        <v>7.6399999999999997</v>
      </c>
      <c r="S3114" s="206">
        <v>0</v>
      </c>
      <c r="T3114" s="207">
        <f>S3114*H3114</f>
        <v>0</v>
      </c>
      <c r="U3114" s="32"/>
      <c r="V3114" s="32"/>
      <c r="W3114" s="32"/>
      <c r="X3114" s="32"/>
      <c r="Y3114" s="32"/>
      <c r="Z3114" s="32"/>
      <c r="AA3114" s="32"/>
      <c r="AB3114" s="32"/>
      <c r="AC3114" s="32"/>
      <c r="AD3114" s="32"/>
      <c r="AE3114" s="32"/>
      <c r="AR3114" s="208" t="s">
        <v>788</v>
      </c>
      <c r="AT3114" s="208" t="s">
        <v>5304</v>
      </c>
      <c r="AU3114" s="208" t="s">
        <v>76</v>
      </c>
      <c r="AY3114" s="11" t="s">
        <v>113</v>
      </c>
      <c r="BE3114" s="209">
        <f>IF(N3114="základní",J3114,0)</f>
        <v>0</v>
      </c>
      <c r="BF3114" s="209">
        <f>IF(N3114="snížená",J3114,0)</f>
        <v>0</v>
      </c>
      <c r="BG3114" s="209">
        <f>IF(N3114="zákl. přenesená",J3114,0)</f>
        <v>0</v>
      </c>
      <c r="BH3114" s="209">
        <f>IF(N3114="sníž. přenesená",J3114,0)</f>
        <v>0</v>
      </c>
      <c r="BI3114" s="209">
        <f>IF(N3114="nulová",J3114,0)</f>
        <v>0</v>
      </c>
      <c r="BJ3114" s="11" t="s">
        <v>84</v>
      </c>
      <c r="BK3114" s="209">
        <f>ROUND(I3114*H3114,2)</f>
        <v>0</v>
      </c>
      <c r="BL3114" s="11" t="s">
        <v>788</v>
      </c>
      <c r="BM3114" s="208" t="s">
        <v>5391</v>
      </c>
    </row>
    <row r="3115" s="2" customFormat="1">
      <c r="A3115" s="32"/>
      <c r="B3115" s="33"/>
      <c r="C3115" s="34"/>
      <c r="D3115" s="210" t="s">
        <v>115</v>
      </c>
      <c r="E3115" s="34"/>
      <c r="F3115" s="211" t="s">
        <v>5390</v>
      </c>
      <c r="G3115" s="34"/>
      <c r="H3115" s="34"/>
      <c r="I3115" s="134"/>
      <c r="J3115" s="34"/>
      <c r="K3115" s="34"/>
      <c r="L3115" s="38"/>
      <c r="M3115" s="212"/>
      <c r="N3115" s="213"/>
      <c r="O3115" s="85"/>
      <c r="P3115" s="85"/>
      <c r="Q3115" s="85"/>
      <c r="R3115" s="85"/>
      <c r="S3115" s="85"/>
      <c r="T3115" s="86"/>
      <c r="U3115" s="32"/>
      <c r="V3115" s="32"/>
      <c r="W3115" s="32"/>
      <c r="X3115" s="32"/>
      <c r="Y3115" s="32"/>
      <c r="Z3115" s="32"/>
      <c r="AA3115" s="32"/>
      <c r="AB3115" s="32"/>
      <c r="AC3115" s="32"/>
      <c r="AD3115" s="32"/>
      <c r="AE3115" s="32"/>
      <c r="AT3115" s="11" t="s">
        <v>115</v>
      </c>
      <c r="AU3115" s="11" t="s">
        <v>76</v>
      </c>
    </row>
    <row r="3116" s="2" customFormat="1" ht="16.5" customHeight="1">
      <c r="A3116" s="32"/>
      <c r="B3116" s="33"/>
      <c r="C3116" s="216" t="s">
        <v>5392</v>
      </c>
      <c r="D3116" s="216" t="s">
        <v>5304</v>
      </c>
      <c r="E3116" s="217" t="s">
        <v>5393</v>
      </c>
      <c r="F3116" s="218" t="s">
        <v>5394</v>
      </c>
      <c r="G3116" s="219" t="s">
        <v>147</v>
      </c>
      <c r="H3116" s="220">
        <v>1</v>
      </c>
      <c r="I3116" s="221"/>
      <c r="J3116" s="222">
        <f>ROUND(I3116*H3116,2)</f>
        <v>0</v>
      </c>
      <c r="K3116" s="223"/>
      <c r="L3116" s="224"/>
      <c r="M3116" s="225" t="s">
        <v>1</v>
      </c>
      <c r="N3116" s="226" t="s">
        <v>41</v>
      </c>
      <c r="O3116" s="85"/>
      <c r="P3116" s="206">
        <f>O3116*H3116</f>
        <v>0</v>
      </c>
      <c r="Q3116" s="206">
        <v>0.95499999999999996</v>
      </c>
      <c r="R3116" s="206">
        <f>Q3116*H3116</f>
        <v>0.95499999999999996</v>
      </c>
      <c r="S3116" s="206">
        <v>0</v>
      </c>
      <c r="T3116" s="207">
        <f>S3116*H3116</f>
        <v>0</v>
      </c>
      <c r="U3116" s="32"/>
      <c r="V3116" s="32"/>
      <c r="W3116" s="32"/>
      <c r="X3116" s="32"/>
      <c r="Y3116" s="32"/>
      <c r="Z3116" s="32"/>
      <c r="AA3116" s="32"/>
      <c r="AB3116" s="32"/>
      <c r="AC3116" s="32"/>
      <c r="AD3116" s="32"/>
      <c r="AE3116" s="32"/>
      <c r="AR3116" s="208" t="s">
        <v>788</v>
      </c>
      <c r="AT3116" s="208" t="s">
        <v>5304</v>
      </c>
      <c r="AU3116" s="208" t="s">
        <v>76</v>
      </c>
      <c r="AY3116" s="11" t="s">
        <v>113</v>
      </c>
      <c r="BE3116" s="209">
        <f>IF(N3116="základní",J3116,0)</f>
        <v>0</v>
      </c>
      <c r="BF3116" s="209">
        <f>IF(N3116="snížená",J3116,0)</f>
        <v>0</v>
      </c>
      <c r="BG3116" s="209">
        <f>IF(N3116="zákl. přenesená",J3116,0)</f>
        <v>0</v>
      </c>
      <c r="BH3116" s="209">
        <f>IF(N3116="sníž. přenesená",J3116,0)</f>
        <v>0</v>
      </c>
      <c r="BI3116" s="209">
        <f>IF(N3116="nulová",J3116,0)</f>
        <v>0</v>
      </c>
      <c r="BJ3116" s="11" t="s">
        <v>84</v>
      </c>
      <c r="BK3116" s="209">
        <f>ROUND(I3116*H3116,2)</f>
        <v>0</v>
      </c>
      <c r="BL3116" s="11" t="s">
        <v>788</v>
      </c>
      <c r="BM3116" s="208" t="s">
        <v>5395</v>
      </c>
    </row>
    <row r="3117" s="2" customFormat="1">
      <c r="A3117" s="32"/>
      <c r="B3117" s="33"/>
      <c r="C3117" s="34"/>
      <c r="D3117" s="210" t="s">
        <v>115</v>
      </c>
      <c r="E3117" s="34"/>
      <c r="F3117" s="211" t="s">
        <v>5394</v>
      </c>
      <c r="G3117" s="34"/>
      <c r="H3117" s="34"/>
      <c r="I3117" s="134"/>
      <c r="J3117" s="34"/>
      <c r="K3117" s="34"/>
      <c r="L3117" s="38"/>
      <c r="M3117" s="212"/>
      <c r="N3117" s="213"/>
      <c r="O3117" s="85"/>
      <c r="P3117" s="85"/>
      <c r="Q3117" s="85"/>
      <c r="R3117" s="85"/>
      <c r="S3117" s="85"/>
      <c r="T3117" s="86"/>
      <c r="U3117" s="32"/>
      <c r="V3117" s="32"/>
      <c r="W3117" s="32"/>
      <c r="X3117" s="32"/>
      <c r="Y3117" s="32"/>
      <c r="Z3117" s="32"/>
      <c r="AA3117" s="32"/>
      <c r="AB3117" s="32"/>
      <c r="AC3117" s="32"/>
      <c r="AD3117" s="32"/>
      <c r="AE3117" s="32"/>
      <c r="AT3117" s="11" t="s">
        <v>115</v>
      </c>
      <c r="AU3117" s="11" t="s">
        <v>76</v>
      </c>
    </row>
    <row r="3118" s="2" customFormat="1" ht="16.5" customHeight="1">
      <c r="A3118" s="32"/>
      <c r="B3118" s="33"/>
      <c r="C3118" s="216" t="s">
        <v>5396</v>
      </c>
      <c r="D3118" s="216" t="s">
        <v>5304</v>
      </c>
      <c r="E3118" s="217" t="s">
        <v>5397</v>
      </c>
      <c r="F3118" s="218" t="s">
        <v>5398</v>
      </c>
      <c r="G3118" s="219" t="s">
        <v>121</v>
      </c>
      <c r="H3118" s="220">
        <v>1</v>
      </c>
      <c r="I3118" s="221"/>
      <c r="J3118" s="222">
        <f>ROUND(I3118*H3118,2)</f>
        <v>0</v>
      </c>
      <c r="K3118" s="223"/>
      <c r="L3118" s="224"/>
      <c r="M3118" s="225" t="s">
        <v>1</v>
      </c>
      <c r="N3118" s="226" t="s">
        <v>41</v>
      </c>
      <c r="O3118" s="85"/>
      <c r="P3118" s="206">
        <f>O3118*H3118</f>
        <v>0</v>
      </c>
      <c r="Q3118" s="206">
        <v>0.099040000000000003</v>
      </c>
      <c r="R3118" s="206">
        <f>Q3118*H3118</f>
        <v>0.099040000000000003</v>
      </c>
      <c r="S3118" s="206">
        <v>0</v>
      </c>
      <c r="T3118" s="207">
        <f>S3118*H3118</f>
        <v>0</v>
      </c>
      <c r="U3118" s="32"/>
      <c r="V3118" s="32"/>
      <c r="W3118" s="32"/>
      <c r="X3118" s="32"/>
      <c r="Y3118" s="32"/>
      <c r="Z3118" s="32"/>
      <c r="AA3118" s="32"/>
      <c r="AB3118" s="32"/>
      <c r="AC3118" s="32"/>
      <c r="AD3118" s="32"/>
      <c r="AE3118" s="32"/>
      <c r="AR3118" s="208" t="s">
        <v>788</v>
      </c>
      <c r="AT3118" s="208" t="s">
        <v>5304</v>
      </c>
      <c r="AU3118" s="208" t="s">
        <v>76</v>
      </c>
      <c r="AY3118" s="11" t="s">
        <v>113</v>
      </c>
      <c r="BE3118" s="209">
        <f>IF(N3118="základní",J3118,0)</f>
        <v>0</v>
      </c>
      <c r="BF3118" s="209">
        <f>IF(N3118="snížená",J3118,0)</f>
        <v>0</v>
      </c>
      <c r="BG3118" s="209">
        <f>IF(N3118="zákl. přenesená",J3118,0)</f>
        <v>0</v>
      </c>
      <c r="BH3118" s="209">
        <f>IF(N3118="sníž. přenesená",J3118,0)</f>
        <v>0</v>
      </c>
      <c r="BI3118" s="209">
        <f>IF(N3118="nulová",J3118,0)</f>
        <v>0</v>
      </c>
      <c r="BJ3118" s="11" t="s">
        <v>84</v>
      </c>
      <c r="BK3118" s="209">
        <f>ROUND(I3118*H3118,2)</f>
        <v>0</v>
      </c>
      <c r="BL3118" s="11" t="s">
        <v>788</v>
      </c>
      <c r="BM3118" s="208" t="s">
        <v>5399</v>
      </c>
    </row>
    <row r="3119" s="2" customFormat="1">
      <c r="A3119" s="32"/>
      <c r="B3119" s="33"/>
      <c r="C3119" s="34"/>
      <c r="D3119" s="210" t="s">
        <v>115</v>
      </c>
      <c r="E3119" s="34"/>
      <c r="F3119" s="211" t="s">
        <v>5398</v>
      </c>
      <c r="G3119" s="34"/>
      <c r="H3119" s="34"/>
      <c r="I3119" s="134"/>
      <c r="J3119" s="34"/>
      <c r="K3119" s="34"/>
      <c r="L3119" s="38"/>
      <c r="M3119" s="212"/>
      <c r="N3119" s="213"/>
      <c r="O3119" s="85"/>
      <c r="P3119" s="85"/>
      <c r="Q3119" s="85"/>
      <c r="R3119" s="85"/>
      <c r="S3119" s="85"/>
      <c r="T3119" s="86"/>
      <c r="U3119" s="32"/>
      <c r="V3119" s="32"/>
      <c r="W3119" s="32"/>
      <c r="X3119" s="32"/>
      <c r="Y3119" s="32"/>
      <c r="Z3119" s="32"/>
      <c r="AA3119" s="32"/>
      <c r="AB3119" s="32"/>
      <c r="AC3119" s="32"/>
      <c r="AD3119" s="32"/>
      <c r="AE3119" s="32"/>
      <c r="AT3119" s="11" t="s">
        <v>115</v>
      </c>
      <c r="AU3119" s="11" t="s">
        <v>76</v>
      </c>
    </row>
    <row r="3120" s="2" customFormat="1" ht="16.5" customHeight="1">
      <c r="A3120" s="32"/>
      <c r="B3120" s="33"/>
      <c r="C3120" s="216" t="s">
        <v>5400</v>
      </c>
      <c r="D3120" s="216" t="s">
        <v>5304</v>
      </c>
      <c r="E3120" s="217" t="s">
        <v>5401</v>
      </c>
      <c r="F3120" s="218" t="s">
        <v>5402</v>
      </c>
      <c r="G3120" s="219" t="s">
        <v>121</v>
      </c>
      <c r="H3120" s="220">
        <v>130</v>
      </c>
      <c r="I3120" s="221"/>
      <c r="J3120" s="222">
        <f>ROUND(I3120*H3120,2)</f>
        <v>0</v>
      </c>
      <c r="K3120" s="223"/>
      <c r="L3120" s="224"/>
      <c r="M3120" s="225" t="s">
        <v>1</v>
      </c>
      <c r="N3120" s="226" t="s">
        <v>41</v>
      </c>
      <c r="O3120" s="85"/>
      <c r="P3120" s="206">
        <f>O3120*H3120</f>
        <v>0</v>
      </c>
      <c r="Q3120" s="206">
        <v>0.10299999999999999</v>
      </c>
      <c r="R3120" s="206">
        <f>Q3120*H3120</f>
        <v>13.389999999999999</v>
      </c>
      <c r="S3120" s="206">
        <v>0</v>
      </c>
      <c r="T3120" s="207">
        <f>S3120*H3120</f>
        <v>0</v>
      </c>
      <c r="U3120" s="32"/>
      <c r="V3120" s="32"/>
      <c r="W3120" s="32"/>
      <c r="X3120" s="32"/>
      <c r="Y3120" s="32"/>
      <c r="Z3120" s="32"/>
      <c r="AA3120" s="32"/>
      <c r="AB3120" s="32"/>
      <c r="AC3120" s="32"/>
      <c r="AD3120" s="32"/>
      <c r="AE3120" s="32"/>
      <c r="AR3120" s="208" t="s">
        <v>788</v>
      </c>
      <c r="AT3120" s="208" t="s">
        <v>5304</v>
      </c>
      <c r="AU3120" s="208" t="s">
        <v>76</v>
      </c>
      <c r="AY3120" s="11" t="s">
        <v>113</v>
      </c>
      <c r="BE3120" s="209">
        <f>IF(N3120="základní",J3120,0)</f>
        <v>0</v>
      </c>
      <c r="BF3120" s="209">
        <f>IF(N3120="snížená",J3120,0)</f>
        <v>0</v>
      </c>
      <c r="BG3120" s="209">
        <f>IF(N3120="zákl. přenesená",J3120,0)</f>
        <v>0</v>
      </c>
      <c r="BH3120" s="209">
        <f>IF(N3120="sníž. přenesená",J3120,0)</f>
        <v>0</v>
      </c>
      <c r="BI3120" s="209">
        <f>IF(N3120="nulová",J3120,0)</f>
        <v>0</v>
      </c>
      <c r="BJ3120" s="11" t="s">
        <v>84</v>
      </c>
      <c r="BK3120" s="209">
        <f>ROUND(I3120*H3120,2)</f>
        <v>0</v>
      </c>
      <c r="BL3120" s="11" t="s">
        <v>788</v>
      </c>
      <c r="BM3120" s="208" t="s">
        <v>5403</v>
      </c>
    </row>
    <row r="3121" s="2" customFormat="1">
      <c r="A3121" s="32"/>
      <c r="B3121" s="33"/>
      <c r="C3121" s="34"/>
      <c r="D3121" s="210" t="s">
        <v>115</v>
      </c>
      <c r="E3121" s="34"/>
      <c r="F3121" s="211" t="s">
        <v>5402</v>
      </c>
      <c r="G3121" s="34"/>
      <c r="H3121" s="34"/>
      <c r="I3121" s="134"/>
      <c r="J3121" s="34"/>
      <c r="K3121" s="34"/>
      <c r="L3121" s="38"/>
      <c r="M3121" s="212"/>
      <c r="N3121" s="213"/>
      <c r="O3121" s="85"/>
      <c r="P3121" s="85"/>
      <c r="Q3121" s="85"/>
      <c r="R3121" s="85"/>
      <c r="S3121" s="85"/>
      <c r="T3121" s="86"/>
      <c r="U3121" s="32"/>
      <c r="V3121" s="32"/>
      <c r="W3121" s="32"/>
      <c r="X3121" s="32"/>
      <c r="Y3121" s="32"/>
      <c r="Z3121" s="32"/>
      <c r="AA3121" s="32"/>
      <c r="AB3121" s="32"/>
      <c r="AC3121" s="32"/>
      <c r="AD3121" s="32"/>
      <c r="AE3121" s="32"/>
      <c r="AT3121" s="11" t="s">
        <v>115</v>
      </c>
      <c r="AU3121" s="11" t="s">
        <v>76</v>
      </c>
    </row>
    <row r="3122" s="2" customFormat="1" ht="16.5" customHeight="1">
      <c r="A3122" s="32"/>
      <c r="B3122" s="33"/>
      <c r="C3122" s="216" t="s">
        <v>5404</v>
      </c>
      <c r="D3122" s="216" t="s">
        <v>5304</v>
      </c>
      <c r="E3122" s="217" t="s">
        <v>5405</v>
      </c>
      <c r="F3122" s="218" t="s">
        <v>5406</v>
      </c>
      <c r="G3122" s="219" t="s">
        <v>121</v>
      </c>
      <c r="H3122" s="220">
        <v>70</v>
      </c>
      <c r="I3122" s="221"/>
      <c r="J3122" s="222">
        <f>ROUND(I3122*H3122,2)</f>
        <v>0</v>
      </c>
      <c r="K3122" s="223"/>
      <c r="L3122" s="224"/>
      <c r="M3122" s="225" t="s">
        <v>1</v>
      </c>
      <c r="N3122" s="226" t="s">
        <v>41</v>
      </c>
      <c r="O3122" s="85"/>
      <c r="P3122" s="206">
        <f>O3122*H3122</f>
        <v>0</v>
      </c>
      <c r="Q3122" s="206">
        <v>0.10696</v>
      </c>
      <c r="R3122" s="206">
        <f>Q3122*H3122</f>
        <v>7.4871999999999996</v>
      </c>
      <c r="S3122" s="206">
        <v>0</v>
      </c>
      <c r="T3122" s="207">
        <f>S3122*H3122</f>
        <v>0</v>
      </c>
      <c r="U3122" s="32"/>
      <c r="V3122" s="32"/>
      <c r="W3122" s="32"/>
      <c r="X3122" s="32"/>
      <c r="Y3122" s="32"/>
      <c r="Z3122" s="32"/>
      <c r="AA3122" s="32"/>
      <c r="AB3122" s="32"/>
      <c r="AC3122" s="32"/>
      <c r="AD3122" s="32"/>
      <c r="AE3122" s="32"/>
      <c r="AR3122" s="208" t="s">
        <v>788</v>
      </c>
      <c r="AT3122" s="208" t="s">
        <v>5304</v>
      </c>
      <c r="AU3122" s="208" t="s">
        <v>76</v>
      </c>
      <c r="AY3122" s="11" t="s">
        <v>113</v>
      </c>
      <c r="BE3122" s="209">
        <f>IF(N3122="základní",J3122,0)</f>
        <v>0</v>
      </c>
      <c r="BF3122" s="209">
        <f>IF(N3122="snížená",J3122,0)</f>
        <v>0</v>
      </c>
      <c r="BG3122" s="209">
        <f>IF(N3122="zákl. přenesená",J3122,0)</f>
        <v>0</v>
      </c>
      <c r="BH3122" s="209">
        <f>IF(N3122="sníž. přenesená",J3122,0)</f>
        <v>0</v>
      </c>
      <c r="BI3122" s="209">
        <f>IF(N3122="nulová",J3122,0)</f>
        <v>0</v>
      </c>
      <c r="BJ3122" s="11" t="s">
        <v>84</v>
      </c>
      <c r="BK3122" s="209">
        <f>ROUND(I3122*H3122,2)</f>
        <v>0</v>
      </c>
      <c r="BL3122" s="11" t="s">
        <v>788</v>
      </c>
      <c r="BM3122" s="208" t="s">
        <v>5407</v>
      </c>
    </row>
    <row r="3123" s="2" customFormat="1">
      <c r="A3123" s="32"/>
      <c r="B3123" s="33"/>
      <c r="C3123" s="34"/>
      <c r="D3123" s="210" t="s">
        <v>115</v>
      </c>
      <c r="E3123" s="34"/>
      <c r="F3123" s="211" t="s">
        <v>5406</v>
      </c>
      <c r="G3123" s="34"/>
      <c r="H3123" s="34"/>
      <c r="I3123" s="134"/>
      <c r="J3123" s="34"/>
      <c r="K3123" s="34"/>
      <c r="L3123" s="38"/>
      <c r="M3123" s="212"/>
      <c r="N3123" s="213"/>
      <c r="O3123" s="85"/>
      <c r="P3123" s="85"/>
      <c r="Q3123" s="85"/>
      <c r="R3123" s="85"/>
      <c r="S3123" s="85"/>
      <c r="T3123" s="86"/>
      <c r="U3123" s="32"/>
      <c r="V3123" s="32"/>
      <c r="W3123" s="32"/>
      <c r="X3123" s="32"/>
      <c r="Y3123" s="32"/>
      <c r="Z3123" s="32"/>
      <c r="AA3123" s="32"/>
      <c r="AB3123" s="32"/>
      <c r="AC3123" s="32"/>
      <c r="AD3123" s="32"/>
      <c r="AE3123" s="32"/>
      <c r="AT3123" s="11" t="s">
        <v>115</v>
      </c>
      <c r="AU3123" s="11" t="s">
        <v>76</v>
      </c>
    </row>
    <row r="3124" s="2" customFormat="1" ht="16.5" customHeight="1">
      <c r="A3124" s="32"/>
      <c r="B3124" s="33"/>
      <c r="C3124" s="216" t="s">
        <v>5408</v>
      </c>
      <c r="D3124" s="216" t="s">
        <v>5304</v>
      </c>
      <c r="E3124" s="217" t="s">
        <v>5409</v>
      </c>
      <c r="F3124" s="218" t="s">
        <v>5410</v>
      </c>
      <c r="G3124" s="219" t="s">
        <v>121</v>
      </c>
      <c r="H3124" s="220">
        <v>50</v>
      </c>
      <c r="I3124" s="221"/>
      <c r="J3124" s="222">
        <f>ROUND(I3124*H3124,2)</f>
        <v>0</v>
      </c>
      <c r="K3124" s="223"/>
      <c r="L3124" s="224"/>
      <c r="M3124" s="225" t="s">
        <v>1</v>
      </c>
      <c r="N3124" s="226" t="s">
        <v>41</v>
      </c>
      <c r="O3124" s="85"/>
      <c r="P3124" s="206">
        <f>O3124*H3124</f>
        <v>0</v>
      </c>
      <c r="Q3124" s="206">
        <v>0.11092000000000001</v>
      </c>
      <c r="R3124" s="206">
        <f>Q3124*H3124</f>
        <v>5.5460000000000003</v>
      </c>
      <c r="S3124" s="206">
        <v>0</v>
      </c>
      <c r="T3124" s="207">
        <f>S3124*H3124</f>
        <v>0</v>
      </c>
      <c r="U3124" s="32"/>
      <c r="V3124" s="32"/>
      <c r="W3124" s="32"/>
      <c r="X3124" s="32"/>
      <c r="Y3124" s="32"/>
      <c r="Z3124" s="32"/>
      <c r="AA3124" s="32"/>
      <c r="AB3124" s="32"/>
      <c r="AC3124" s="32"/>
      <c r="AD3124" s="32"/>
      <c r="AE3124" s="32"/>
      <c r="AR3124" s="208" t="s">
        <v>788</v>
      </c>
      <c r="AT3124" s="208" t="s">
        <v>5304</v>
      </c>
      <c r="AU3124" s="208" t="s">
        <v>76</v>
      </c>
      <c r="AY3124" s="11" t="s">
        <v>113</v>
      </c>
      <c r="BE3124" s="209">
        <f>IF(N3124="základní",J3124,0)</f>
        <v>0</v>
      </c>
      <c r="BF3124" s="209">
        <f>IF(N3124="snížená",J3124,0)</f>
        <v>0</v>
      </c>
      <c r="BG3124" s="209">
        <f>IF(N3124="zákl. přenesená",J3124,0)</f>
        <v>0</v>
      </c>
      <c r="BH3124" s="209">
        <f>IF(N3124="sníž. přenesená",J3124,0)</f>
        <v>0</v>
      </c>
      <c r="BI3124" s="209">
        <f>IF(N3124="nulová",J3124,0)</f>
        <v>0</v>
      </c>
      <c r="BJ3124" s="11" t="s">
        <v>84</v>
      </c>
      <c r="BK3124" s="209">
        <f>ROUND(I3124*H3124,2)</f>
        <v>0</v>
      </c>
      <c r="BL3124" s="11" t="s">
        <v>788</v>
      </c>
      <c r="BM3124" s="208" t="s">
        <v>5411</v>
      </c>
    </row>
    <row r="3125" s="2" customFormat="1">
      <c r="A3125" s="32"/>
      <c r="B3125" s="33"/>
      <c r="C3125" s="34"/>
      <c r="D3125" s="210" t="s">
        <v>115</v>
      </c>
      <c r="E3125" s="34"/>
      <c r="F3125" s="211" t="s">
        <v>5410</v>
      </c>
      <c r="G3125" s="34"/>
      <c r="H3125" s="34"/>
      <c r="I3125" s="134"/>
      <c r="J3125" s="34"/>
      <c r="K3125" s="34"/>
      <c r="L3125" s="38"/>
      <c r="M3125" s="212"/>
      <c r="N3125" s="213"/>
      <c r="O3125" s="85"/>
      <c r="P3125" s="85"/>
      <c r="Q3125" s="85"/>
      <c r="R3125" s="85"/>
      <c r="S3125" s="85"/>
      <c r="T3125" s="86"/>
      <c r="U3125" s="32"/>
      <c r="V3125" s="32"/>
      <c r="W3125" s="32"/>
      <c r="X3125" s="32"/>
      <c r="Y3125" s="32"/>
      <c r="Z3125" s="32"/>
      <c r="AA3125" s="32"/>
      <c r="AB3125" s="32"/>
      <c r="AC3125" s="32"/>
      <c r="AD3125" s="32"/>
      <c r="AE3125" s="32"/>
      <c r="AT3125" s="11" t="s">
        <v>115</v>
      </c>
      <c r="AU3125" s="11" t="s">
        <v>76</v>
      </c>
    </row>
    <row r="3126" s="2" customFormat="1" ht="16.5" customHeight="1">
      <c r="A3126" s="32"/>
      <c r="B3126" s="33"/>
      <c r="C3126" s="216" t="s">
        <v>5412</v>
      </c>
      <c r="D3126" s="216" t="s">
        <v>5304</v>
      </c>
      <c r="E3126" s="217" t="s">
        <v>5413</v>
      </c>
      <c r="F3126" s="218" t="s">
        <v>5414</v>
      </c>
      <c r="G3126" s="219" t="s">
        <v>121</v>
      </c>
      <c r="H3126" s="220">
        <v>40</v>
      </c>
      <c r="I3126" s="221"/>
      <c r="J3126" s="222">
        <f>ROUND(I3126*H3126,2)</f>
        <v>0</v>
      </c>
      <c r="K3126" s="223"/>
      <c r="L3126" s="224"/>
      <c r="M3126" s="225" t="s">
        <v>1</v>
      </c>
      <c r="N3126" s="226" t="s">
        <v>41</v>
      </c>
      <c r="O3126" s="85"/>
      <c r="P3126" s="206">
        <f>O3126*H3126</f>
        <v>0</v>
      </c>
      <c r="Q3126" s="206">
        <v>0.11488</v>
      </c>
      <c r="R3126" s="206">
        <f>Q3126*H3126</f>
        <v>4.5952000000000002</v>
      </c>
      <c r="S3126" s="206">
        <v>0</v>
      </c>
      <c r="T3126" s="207">
        <f>S3126*H3126</f>
        <v>0</v>
      </c>
      <c r="U3126" s="32"/>
      <c r="V3126" s="32"/>
      <c r="W3126" s="32"/>
      <c r="X3126" s="32"/>
      <c r="Y3126" s="32"/>
      <c r="Z3126" s="32"/>
      <c r="AA3126" s="32"/>
      <c r="AB3126" s="32"/>
      <c r="AC3126" s="32"/>
      <c r="AD3126" s="32"/>
      <c r="AE3126" s="32"/>
      <c r="AR3126" s="208" t="s">
        <v>788</v>
      </c>
      <c r="AT3126" s="208" t="s">
        <v>5304</v>
      </c>
      <c r="AU3126" s="208" t="s">
        <v>76</v>
      </c>
      <c r="AY3126" s="11" t="s">
        <v>113</v>
      </c>
      <c r="BE3126" s="209">
        <f>IF(N3126="základní",J3126,0)</f>
        <v>0</v>
      </c>
      <c r="BF3126" s="209">
        <f>IF(N3126="snížená",J3126,0)</f>
        <v>0</v>
      </c>
      <c r="BG3126" s="209">
        <f>IF(N3126="zákl. přenesená",J3126,0)</f>
        <v>0</v>
      </c>
      <c r="BH3126" s="209">
        <f>IF(N3126="sníž. přenesená",J3126,0)</f>
        <v>0</v>
      </c>
      <c r="BI3126" s="209">
        <f>IF(N3126="nulová",J3126,0)</f>
        <v>0</v>
      </c>
      <c r="BJ3126" s="11" t="s">
        <v>84</v>
      </c>
      <c r="BK3126" s="209">
        <f>ROUND(I3126*H3126,2)</f>
        <v>0</v>
      </c>
      <c r="BL3126" s="11" t="s">
        <v>788</v>
      </c>
      <c r="BM3126" s="208" t="s">
        <v>5415</v>
      </c>
    </row>
    <row r="3127" s="2" customFormat="1">
      <c r="A3127" s="32"/>
      <c r="B3127" s="33"/>
      <c r="C3127" s="34"/>
      <c r="D3127" s="210" t="s">
        <v>115</v>
      </c>
      <c r="E3127" s="34"/>
      <c r="F3127" s="211" t="s">
        <v>5414</v>
      </c>
      <c r="G3127" s="34"/>
      <c r="H3127" s="34"/>
      <c r="I3127" s="134"/>
      <c r="J3127" s="34"/>
      <c r="K3127" s="34"/>
      <c r="L3127" s="38"/>
      <c r="M3127" s="212"/>
      <c r="N3127" s="213"/>
      <c r="O3127" s="85"/>
      <c r="P3127" s="85"/>
      <c r="Q3127" s="85"/>
      <c r="R3127" s="85"/>
      <c r="S3127" s="85"/>
      <c r="T3127" s="86"/>
      <c r="U3127" s="32"/>
      <c r="V3127" s="32"/>
      <c r="W3127" s="32"/>
      <c r="X3127" s="32"/>
      <c r="Y3127" s="32"/>
      <c r="Z3127" s="32"/>
      <c r="AA3127" s="32"/>
      <c r="AB3127" s="32"/>
      <c r="AC3127" s="32"/>
      <c r="AD3127" s="32"/>
      <c r="AE3127" s="32"/>
      <c r="AT3127" s="11" t="s">
        <v>115</v>
      </c>
      <c r="AU3127" s="11" t="s">
        <v>76</v>
      </c>
    </row>
    <row r="3128" s="2" customFormat="1" ht="16.5" customHeight="1">
      <c r="A3128" s="32"/>
      <c r="B3128" s="33"/>
      <c r="C3128" s="216" t="s">
        <v>5416</v>
      </c>
      <c r="D3128" s="216" t="s">
        <v>5304</v>
      </c>
      <c r="E3128" s="217" t="s">
        <v>5417</v>
      </c>
      <c r="F3128" s="218" t="s">
        <v>5418</v>
      </c>
      <c r="G3128" s="219" t="s">
        <v>121</v>
      </c>
      <c r="H3128" s="220">
        <v>30</v>
      </c>
      <c r="I3128" s="221"/>
      <c r="J3128" s="222">
        <f>ROUND(I3128*H3128,2)</f>
        <v>0</v>
      </c>
      <c r="K3128" s="223"/>
      <c r="L3128" s="224"/>
      <c r="M3128" s="225" t="s">
        <v>1</v>
      </c>
      <c r="N3128" s="226" t="s">
        <v>41</v>
      </c>
      <c r="O3128" s="85"/>
      <c r="P3128" s="206">
        <f>O3128*H3128</f>
        <v>0</v>
      </c>
      <c r="Q3128" s="206">
        <v>0.11885</v>
      </c>
      <c r="R3128" s="206">
        <f>Q3128*H3128</f>
        <v>3.5655000000000001</v>
      </c>
      <c r="S3128" s="206">
        <v>0</v>
      </c>
      <c r="T3128" s="207">
        <f>S3128*H3128</f>
        <v>0</v>
      </c>
      <c r="U3128" s="32"/>
      <c r="V3128" s="32"/>
      <c r="W3128" s="32"/>
      <c r="X3128" s="32"/>
      <c r="Y3128" s="32"/>
      <c r="Z3128" s="32"/>
      <c r="AA3128" s="32"/>
      <c r="AB3128" s="32"/>
      <c r="AC3128" s="32"/>
      <c r="AD3128" s="32"/>
      <c r="AE3128" s="32"/>
      <c r="AR3128" s="208" t="s">
        <v>788</v>
      </c>
      <c r="AT3128" s="208" t="s">
        <v>5304</v>
      </c>
      <c r="AU3128" s="208" t="s">
        <v>76</v>
      </c>
      <c r="AY3128" s="11" t="s">
        <v>113</v>
      </c>
      <c r="BE3128" s="209">
        <f>IF(N3128="základní",J3128,0)</f>
        <v>0</v>
      </c>
      <c r="BF3128" s="209">
        <f>IF(N3128="snížená",J3128,0)</f>
        <v>0</v>
      </c>
      <c r="BG3128" s="209">
        <f>IF(N3128="zákl. přenesená",J3128,0)</f>
        <v>0</v>
      </c>
      <c r="BH3128" s="209">
        <f>IF(N3128="sníž. přenesená",J3128,0)</f>
        <v>0</v>
      </c>
      <c r="BI3128" s="209">
        <f>IF(N3128="nulová",J3128,0)</f>
        <v>0</v>
      </c>
      <c r="BJ3128" s="11" t="s">
        <v>84</v>
      </c>
      <c r="BK3128" s="209">
        <f>ROUND(I3128*H3128,2)</f>
        <v>0</v>
      </c>
      <c r="BL3128" s="11" t="s">
        <v>788</v>
      </c>
      <c r="BM3128" s="208" t="s">
        <v>5419</v>
      </c>
    </row>
    <row r="3129" s="2" customFormat="1">
      <c r="A3129" s="32"/>
      <c r="B3129" s="33"/>
      <c r="C3129" s="34"/>
      <c r="D3129" s="210" t="s">
        <v>115</v>
      </c>
      <c r="E3129" s="34"/>
      <c r="F3129" s="211" t="s">
        <v>5418</v>
      </c>
      <c r="G3129" s="34"/>
      <c r="H3129" s="34"/>
      <c r="I3129" s="134"/>
      <c r="J3129" s="34"/>
      <c r="K3129" s="34"/>
      <c r="L3129" s="38"/>
      <c r="M3129" s="212"/>
      <c r="N3129" s="213"/>
      <c r="O3129" s="85"/>
      <c r="P3129" s="85"/>
      <c r="Q3129" s="85"/>
      <c r="R3129" s="85"/>
      <c r="S3129" s="85"/>
      <c r="T3129" s="86"/>
      <c r="U3129" s="32"/>
      <c r="V3129" s="32"/>
      <c r="W3129" s="32"/>
      <c r="X3129" s="32"/>
      <c r="Y3129" s="32"/>
      <c r="Z3129" s="32"/>
      <c r="AA3129" s="32"/>
      <c r="AB3129" s="32"/>
      <c r="AC3129" s="32"/>
      <c r="AD3129" s="32"/>
      <c r="AE3129" s="32"/>
      <c r="AT3129" s="11" t="s">
        <v>115</v>
      </c>
      <c r="AU3129" s="11" t="s">
        <v>76</v>
      </c>
    </row>
    <row r="3130" s="2" customFormat="1" ht="16.5" customHeight="1">
      <c r="A3130" s="32"/>
      <c r="B3130" s="33"/>
      <c r="C3130" s="216" t="s">
        <v>5420</v>
      </c>
      <c r="D3130" s="216" t="s">
        <v>5304</v>
      </c>
      <c r="E3130" s="217" t="s">
        <v>5421</v>
      </c>
      <c r="F3130" s="218" t="s">
        <v>5422</v>
      </c>
      <c r="G3130" s="219" t="s">
        <v>121</v>
      </c>
      <c r="H3130" s="220">
        <v>30</v>
      </c>
      <c r="I3130" s="221"/>
      <c r="J3130" s="222">
        <f>ROUND(I3130*H3130,2)</f>
        <v>0</v>
      </c>
      <c r="K3130" s="223"/>
      <c r="L3130" s="224"/>
      <c r="M3130" s="225" t="s">
        <v>1</v>
      </c>
      <c r="N3130" s="226" t="s">
        <v>41</v>
      </c>
      <c r="O3130" s="85"/>
      <c r="P3130" s="206">
        <f>O3130*H3130</f>
        <v>0</v>
      </c>
      <c r="Q3130" s="206">
        <v>0.12281</v>
      </c>
      <c r="R3130" s="206">
        <f>Q3130*H3130</f>
        <v>3.6842999999999999</v>
      </c>
      <c r="S3130" s="206">
        <v>0</v>
      </c>
      <c r="T3130" s="207">
        <f>S3130*H3130</f>
        <v>0</v>
      </c>
      <c r="U3130" s="32"/>
      <c r="V3130" s="32"/>
      <c r="W3130" s="32"/>
      <c r="X3130" s="32"/>
      <c r="Y3130" s="32"/>
      <c r="Z3130" s="32"/>
      <c r="AA3130" s="32"/>
      <c r="AB3130" s="32"/>
      <c r="AC3130" s="32"/>
      <c r="AD3130" s="32"/>
      <c r="AE3130" s="32"/>
      <c r="AR3130" s="208" t="s">
        <v>788</v>
      </c>
      <c r="AT3130" s="208" t="s">
        <v>5304</v>
      </c>
      <c r="AU3130" s="208" t="s">
        <v>76</v>
      </c>
      <c r="AY3130" s="11" t="s">
        <v>113</v>
      </c>
      <c r="BE3130" s="209">
        <f>IF(N3130="základní",J3130,0)</f>
        <v>0</v>
      </c>
      <c r="BF3130" s="209">
        <f>IF(N3130="snížená",J3130,0)</f>
        <v>0</v>
      </c>
      <c r="BG3130" s="209">
        <f>IF(N3130="zákl. přenesená",J3130,0)</f>
        <v>0</v>
      </c>
      <c r="BH3130" s="209">
        <f>IF(N3130="sníž. přenesená",J3130,0)</f>
        <v>0</v>
      </c>
      <c r="BI3130" s="209">
        <f>IF(N3130="nulová",J3130,0)</f>
        <v>0</v>
      </c>
      <c r="BJ3130" s="11" t="s">
        <v>84</v>
      </c>
      <c r="BK3130" s="209">
        <f>ROUND(I3130*H3130,2)</f>
        <v>0</v>
      </c>
      <c r="BL3130" s="11" t="s">
        <v>788</v>
      </c>
      <c r="BM3130" s="208" t="s">
        <v>5423</v>
      </c>
    </row>
    <row r="3131" s="2" customFormat="1">
      <c r="A3131" s="32"/>
      <c r="B3131" s="33"/>
      <c r="C3131" s="34"/>
      <c r="D3131" s="210" t="s">
        <v>115</v>
      </c>
      <c r="E3131" s="34"/>
      <c r="F3131" s="211" t="s">
        <v>5422</v>
      </c>
      <c r="G3131" s="34"/>
      <c r="H3131" s="34"/>
      <c r="I3131" s="134"/>
      <c r="J3131" s="34"/>
      <c r="K3131" s="34"/>
      <c r="L3131" s="38"/>
      <c r="M3131" s="212"/>
      <c r="N3131" s="213"/>
      <c r="O3131" s="85"/>
      <c r="P3131" s="85"/>
      <c r="Q3131" s="85"/>
      <c r="R3131" s="85"/>
      <c r="S3131" s="85"/>
      <c r="T3131" s="86"/>
      <c r="U3131" s="32"/>
      <c r="V3131" s="32"/>
      <c r="W3131" s="32"/>
      <c r="X3131" s="32"/>
      <c r="Y3131" s="32"/>
      <c r="Z3131" s="32"/>
      <c r="AA3131" s="32"/>
      <c r="AB3131" s="32"/>
      <c r="AC3131" s="32"/>
      <c r="AD3131" s="32"/>
      <c r="AE3131" s="32"/>
      <c r="AT3131" s="11" t="s">
        <v>115</v>
      </c>
      <c r="AU3131" s="11" t="s">
        <v>76</v>
      </c>
    </row>
    <row r="3132" s="2" customFormat="1" ht="16.5" customHeight="1">
      <c r="A3132" s="32"/>
      <c r="B3132" s="33"/>
      <c r="C3132" s="216" t="s">
        <v>5424</v>
      </c>
      <c r="D3132" s="216" t="s">
        <v>5304</v>
      </c>
      <c r="E3132" s="217" t="s">
        <v>5425</v>
      </c>
      <c r="F3132" s="218" t="s">
        <v>5426</v>
      </c>
      <c r="G3132" s="219" t="s">
        <v>121</v>
      </c>
      <c r="H3132" s="220">
        <v>30</v>
      </c>
      <c r="I3132" s="221"/>
      <c r="J3132" s="222">
        <f>ROUND(I3132*H3132,2)</f>
        <v>0</v>
      </c>
      <c r="K3132" s="223"/>
      <c r="L3132" s="224"/>
      <c r="M3132" s="225" t="s">
        <v>1</v>
      </c>
      <c r="N3132" s="226" t="s">
        <v>41</v>
      </c>
      <c r="O3132" s="85"/>
      <c r="P3132" s="206">
        <f>O3132*H3132</f>
        <v>0</v>
      </c>
      <c r="Q3132" s="206">
        <v>0.12676999999999999</v>
      </c>
      <c r="R3132" s="206">
        <f>Q3132*H3132</f>
        <v>3.8030999999999997</v>
      </c>
      <c r="S3132" s="206">
        <v>0</v>
      </c>
      <c r="T3132" s="207">
        <f>S3132*H3132</f>
        <v>0</v>
      </c>
      <c r="U3132" s="32"/>
      <c r="V3132" s="32"/>
      <c r="W3132" s="32"/>
      <c r="X3132" s="32"/>
      <c r="Y3132" s="32"/>
      <c r="Z3132" s="32"/>
      <c r="AA3132" s="32"/>
      <c r="AB3132" s="32"/>
      <c r="AC3132" s="32"/>
      <c r="AD3132" s="32"/>
      <c r="AE3132" s="32"/>
      <c r="AR3132" s="208" t="s">
        <v>788</v>
      </c>
      <c r="AT3132" s="208" t="s">
        <v>5304</v>
      </c>
      <c r="AU3132" s="208" t="s">
        <v>76</v>
      </c>
      <c r="AY3132" s="11" t="s">
        <v>113</v>
      </c>
      <c r="BE3132" s="209">
        <f>IF(N3132="základní",J3132,0)</f>
        <v>0</v>
      </c>
      <c r="BF3132" s="209">
        <f>IF(N3132="snížená",J3132,0)</f>
        <v>0</v>
      </c>
      <c r="BG3132" s="209">
        <f>IF(N3132="zákl. přenesená",J3132,0)</f>
        <v>0</v>
      </c>
      <c r="BH3132" s="209">
        <f>IF(N3132="sníž. přenesená",J3132,0)</f>
        <v>0</v>
      </c>
      <c r="BI3132" s="209">
        <f>IF(N3132="nulová",J3132,0)</f>
        <v>0</v>
      </c>
      <c r="BJ3132" s="11" t="s">
        <v>84</v>
      </c>
      <c r="BK3132" s="209">
        <f>ROUND(I3132*H3132,2)</f>
        <v>0</v>
      </c>
      <c r="BL3132" s="11" t="s">
        <v>788</v>
      </c>
      <c r="BM3132" s="208" t="s">
        <v>5427</v>
      </c>
    </row>
    <row r="3133" s="2" customFormat="1">
      <c r="A3133" s="32"/>
      <c r="B3133" s="33"/>
      <c r="C3133" s="34"/>
      <c r="D3133" s="210" t="s">
        <v>115</v>
      </c>
      <c r="E3133" s="34"/>
      <c r="F3133" s="211" t="s">
        <v>5426</v>
      </c>
      <c r="G3133" s="34"/>
      <c r="H3133" s="34"/>
      <c r="I3133" s="134"/>
      <c r="J3133" s="34"/>
      <c r="K3133" s="34"/>
      <c r="L3133" s="38"/>
      <c r="M3133" s="212"/>
      <c r="N3133" s="213"/>
      <c r="O3133" s="85"/>
      <c r="P3133" s="85"/>
      <c r="Q3133" s="85"/>
      <c r="R3133" s="85"/>
      <c r="S3133" s="85"/>
      <c r="T3133" s="86"/>
      <c r="U3133" s="32"/>
      <c r="V3133" s="32"/>
      <c r="W3133" s="32"/>
      <c r="X3133" s="32"/>
      <c r="Y3133" s="32"/>
      <c r="Z3133" s="32"/>
      <c r="AA3133" s="32"/>
      <c r="AB3133" s="32"/>
      <c r="AC3133" s="32"/>
      <c r="AD3133" s="32"/>
      <c r="AE3133" s="32"/>
      <c r="AT3133" s="11" t="s">
        <v>115</v>
      </c>
      <c r="AU3133" s="11" t="s">
        <v>76</v>
      </c>
    </row>
    <row r="3134" s="2" customFormat="1" ht="16.5" customHeight="1">
      <c r="A3134" s="32"/>
      <c r="B3134" s="33"/>
      <c r="C3134" s="216" t="s">
        <v>5428</v>
      </c>
      <c r="D3134" s="216" t="s">
        <v>5304</v>
      </c>
      <c r="E3134" s="217" t="s">
        <v>5429</v>
      </c>
      <c r="F3134" s="218" t="s">
        <v>5430</v>
      </c>
      <c r="G3134" s="219" t="s">
        <v>121</v>
      </c>
      <c r="H3134" s="220">
        <v>30</v>
      </c>
      <c r="I3134" s="221"/>
      <c r="J3134" s="222">
        <f>ROUND(I3134*H3134,2)</f>
        <v>0</v>
      </c>
      <c r="K3134" s="223"/>
      <c r="L3134" s="224"/>
      <c r="M3134" s="225" t="s">
        <v>1</v>
      </c>
      <c r="N3134" s="226" t="s">
        <v>41</v>
      </c>
      <c r="O3134" s="85"/>
      <c r="P3134" s="206">
        <f>O3134*H3134</f>
        <v>0</v>
      </c>
      <c r="Q3134" s="206">
        <v>0.13073000000000001</v>
      </c>
      <c r="R3134" s="206">
        <f>Q3134*H3134</f>
        <v>3.9219000000000004</v>
      </c>
      <c r="S3134" s="206">
        <v>0</v>
      </c>
      <c r="T3134" s="207">
        <f>S3134*H3134</f>
        <v>0</v>
      </c>
      <c r="U3134" s="32"/>
      <c r="V3134" s="32"/>
      <c r="W3134" s="32"/>
      <c r="X3134" s="32"/>
      <c r="Y3134" s="32"/>
      <c r="Z3134" s="32"/>
      <c r="AA3134" s="32"/>
      <c r="AB3134" s="32"/>
      <c r="AC3134" s="32"/>
      <c r="AD3134" s="32"/>
      <c r="AE3134" s="32"/>
      <c r="AR3134" s="208" t="s">
        <v>788</v>
      </c>
      <c r="AT3134" s="208" t="s">
        <v>5304</v>
      </c>
      <c r="AU3134" s="208" t="s">
        <v>76</v>
      </c>
      <c r="AY3134" s="11" t="s">
        <v>113</v>
      </c>
      <c r="BE3134" s="209">
        <f>IF(N3134="základní",J3134,0)</f>
        <v>0</v>
      </c>
      <c r="BF3134" s="209">
        <f>IF(N3134="snížená",J3134,0)</f>
        <v>0</v>
      </c>
      <c r="BG3134" s="209">
        <f>IF(N3134="zákl. přenesená",J3134,0)</f>
        <v>0</v>
      </c>
      <c r="BH3134" s="209">
        <f>IF(N3134="sníž. přenesená",J3134,0)</f>
        <v>0</v>
      </c>
      <c r="BI3134" s="209">
        <f>IF(N3134="nulová",J3134,0)</f>
        <v>0</v>
      </c>
      <c r="BJ3134" s="11" t="s">
        <v>84</v>
      </c>
      <c r="BK3134" s="209">
        <f>ROUND(I3134*H3134,2)</f>
        <v>0</v>
      </c>
      <c r="BL3134" s="11" t="s">
        <v>788</v>
      </c>
      <c r="BM3134" s="208" t="s">
        <v>5431</v>
      </c>
    </row>
    <row r="3135" s="2" customFormat="1">
      <c r="A3135" s="32"/>
      <c r="B3135" s="33"/>
      <c r="C3135" s="34"/>
      <c r="D3135" s="210" t="s">
        <v>115</v>
      </c>
      <c r="E3135" s="34"/>
      <c r="F3135" s="211" t="s">
        <v>5430</v>
      </c>
      <c r="G3135" s="34"/>
      <c r="H3135" s="34"/>
      <c r="I3135" s="134"/>
      <c r="J3135" s="34"/>
      <c r="K3135" s="34"/>
      <c r="L3135" s="38"/>
      <c r="M3135" s="212"/>
      <c r="N3135" s="213"/>
      <c r="O3135" s="85"/>
      <c r="P3135" s="85"/>
      <c r="Q3135" s="85"/>
      <c r="R3135" s="85"/>
      <c r="S3135" s="85"/>
      <c r="T3135" s="86"/>
      <c r="U3135" s="32"/>
      <c r="V3135" s="32"/>
      <c r="W3135" s="32"/>
      <c r="X3135" s="32"/>
      <c r="Y3135" s="32"/>
      <c r="Z3135" s="32"/>
      <c r="AA3135" s="32"/>
      <c r="AB3135" s="32"/>
      <c r="AC3135" s="32"/>
      <c r="AD3135" s="32"/>
      <c r="AE3135" s="32"/>
      <c r="AT3135" s="11" t="s">
        <v>115</v>
      </c>
      <c r="AU3135" s="11" t="s">
        <v>76</v>
      </c>
    </row>
    <row r="3136" s="2" customFormat="1" ht="16.5" customHeight="1">
      <c r="A3136" s="32"/>
      <c r="B3136" s="33"/>
      <c r="C3136" s="216" t="s">
        <v>5432</v>
      </c>
      <c r="D3136" s="216" t="s">
        <v>5304</v>
      </c>
      <c r="E3136" s="217" t="s">
        <v>5433</v>
      </c>
      <c r="F3136" s="218" t="s">
        <v>5434</v>
      </c>
      <c r="G3136" s="219" t="s">
        <v>121</v>
      </c>
      <c r="H3136" s="220">
        <v>30</v>
      </c>
      <c r="I3136" s="221"/>
      <c r="J3136" s="222">
        <f>ROUND(I3136*H3136,2)</f>
        <v>0</v>
      </c>
      <c r="K3136" s="223"/>
      <c r="L3136" s="224"/>
      <c r="M3136" s="225" t="s">
        <v>1</v>
      </c>
      <c r="N3136" s="226" t="s">
        <v>41</v>
      </c>
      <c r="O3136" s="85"/>
      <c r="P3136" s="206">
        <f>O3136*H3136</f>
        <v>0</v>
      </c>
      <c r="Q3136" s="206">
        <v>0.13469</v>
      </c>
      <c r="R3136" s="206">
        <f>Q3136*H3136</f>
        <v>4.0407000000000002</v>
      </c>
      <c r="S3136" s="206">
        <v>0</v>
      </c>
      <c r="T3136" s="207">
        <f>S3136*H3136</f>
        <v>0</v>
      </c>
      <c r="U3136" s="32"/>
      <c r="V3136" s="32"/>
      <c r="W3136" s="32"/>
      <c r="X3136" s="32"/>
      <c r="Y3136" s="32"/>
      <c r="Z3136" s="32"/>
      <c r="AA3136" s="32"/>
      <c r="AB3136" s="32"/>
      <c r="AC3136" s="32"/>
      <c r="AD3136" s="32"/>
      <c r="AE3136" s="32"/>
      <c r="AR3136" s="208" t="s">
        <v>788</v>
      </c>
      <c r="AT3136" s="208" t="s">
        <v>5304</v>
      </c>
      <c r="AU3136" s="208" t="s">
        <v>76</v>
      </c>
      <c r="AY3136" s="11" t="s">
        <v>113</v>
      </c>
      <c r="BE3136" s="209">
        <f>IF(N3136="základní",J3136,0)</f>
        <v>0</v>
      </c>
      <c r="BF3136" s="209">
        <f>IF(N3136="snížená",J3136,0)</f>
        <v>0</v>
      </c>
      <c r="BG3136" s="209">
        <f>IF(N3136="zákl. přenesená",J3136,0)</f>
        <v>0</v>
      </c>
      <c r="BH3136" s="209">
        <f>IF(N3136="sníž. přenesená",J3136,0)</f>
        <v>0</v>
      </c>
      <c r="BI3136" s="209">
        <f>IF(N3136="nulová",J3136,0)</f>
        <v>0</v>
      </c>
      <c r="BJ3136" s="11" t="s">
        <v>84</v>
      </c>
      <c r="BK3136" s="209">
        <f>ROUND(I3136*H3136,2)</f>
        <v>0</v>
      </c>
      <c r="BL3136" s="11" t="s">
        <v>788</v>
      </c>
      <c r="BM3136" s="208" t="s">
        <v>5435</v>
      </c>
    </row>
    <row r="3137" s="2" customFormat="1">
      <c r="A3137" s="32"/>
      <c r="B3137" s="33"/>
      <c r="C3137" s="34"/>
      <c r="D3137" s="210" t="s">
        <v>115</v>
      </c>
      <c r="E3137" s="34"/>
      <c r="F3137" s="211" t="s">
        <v>5434</v>
      </c>
      <c r="G3137" s="34"/>
      <c r="H3137" s="34"/>
      <c r="I3137" s="134"/>
      <c r="J3137" s="34"/>
      <c r="K3137" s="34"/>
      <c r="L3137" s="38"/>
      <c r="M3137" s="212"/>
      <c r="N3137" s="213"/>
      <c r="O3137" s="85"/>
      <c r="P3137" s="85"/>
      <c r="Q3137" s="85"/>
      <c r="R3137" s="85"/>
      <c r="S3137" s="85"/>
      <c r="T3137" s="86"/>
      <c r="U3137" s="32"/>
      <c r="V3137" s="32"/>
      <c r="W3137" s="32"/>
      <c r="X3137" s="32"/>
      <c r="Y3137" s="32"/>
      <c r="Z3137" s="32"/>
      <c r="AA3137" s="32"/>
      <c r="AB3137" s="32"/>
      <c r="AC3137" s="32"/>
      <c r="AD3137" s="32"/>
      <c r="AE3137" s="32"/>
      <c r="AT3137" s="11" t="s">
        <v>115</v>
      </c>
      <c r="AU3137" s="11" t="s">
        <v>76</v>
      </c>
    </row>
    <row r="3138" s="2" customFormat="1" ht="16.5" customHeight="1">
      <c r="A3138" s="32"/>
      <c r="B3138" s="33"/>
      <c r="C3138" s="216" t="s">
        <v>5222</v>
      </c>
      <c r="D3138" s="216" t="s">
        <v>5304</v>
      </c>
      <c r="E3138" s="217" t="s">
        <v>5436</v>
      </c>
      <c r="F3138" s="218" t="s">
        <v>5437</v>
      </c>
      <c r="G3138" s="219" t="s">
        <v>121</v>
      </c>
      <c r="H3138" s="220">
        <v>30</v>
      </c>
      <c r="I3138" s="221"/>
      <c r="J3138" s="222">
        <f>ROUND(I3138*H3138,2)</f>
        <v>0</v>
      </c>
      <c r="K3138" s="223"/>
      <c r="L3138" s="224"/>
      <c r="M3138" s="225" t="s">
        <v>1</v>
      </c>
      <c r="N3138" s="226" t="s">
        <v>41</v>
      </c>
      <c r="O3138" s="85"/>
      <c r="P3138" s="206">
        <f>O3138*H3138</f>
        <v>0</v>
      </c>
      <c r="Q3138" s="206">
        <v>0.13865</v>
      </c>
      <c r="R3138" s="206">
        <f>Q3138*H3138</f>
        <v>4.1594999999999995</v>
      </c>
      <c r="S3138" s="206">
        <v>0</v>
      </c>
      <c r="T3138" s="207">
        <f>S3138*H3138</f>
        <v>0</v>
      </c>
      <c r="U3138" s="32"/>
      <c r="V3138" s="32"/>
      <c r="W3138" s="32"/>
      <c r="X3138" s="32"/>
      <c r="Y3138" s="32"/>
      <c r="Z3138" s="32"/>
      <c r="AA3138" s="32"/>
      <c r="AB3138" s="32"/>
      <c r="AC3138" s="32"/>
      <c r="AD3138" s="32"/>
      <c r="AE3138" s="32"/>
      <c r="AR3138" s="208" t="s">
        <v>788</v>
      </c>
      <c r="AT3138" s="208" t="s">
        <v>5304</v>
      </c>
      <c r="AU3138" s="208" t="s">
        <v>76</v>
      </c>
      <c r="AY3138" s="11" t="s">
        <v>113</v>
      </c>
      <c r="BE3138" s="209">
        <f>IF(N3138="základní",J3138,0)</f>
        <v>0</v>
      </c>
      <c r="BF3138" s="209">
        <f>IF(N3138="snížená",J3138,0)</f>
        <v>0</v>
      </c>
      <c r="BG3138" s="209">
        <f>IF(N3138="zákl. přenesená",J3138,0)</f>
        <v>0</v>
      </c>
      <c r="BH3138" s="209">
        <f>IF(N3138="sníž. přenesená",J3138,0)</f>
        <v>0</v>
      </c>
      <c r="BI3138" s="209">
        <f>IF(N3138="nulová",J3138,0)</f>
        <v>0</v>
      </c>
      <c r="BJ3138" s="11" t="s">
        <v>84</v>
      </c>
      <c r="BK3138" s="209">
        <f>ROUND(I3138*H3138,2)</f>
        <v>0</v>
      </c>
      <c r="BL3138" s="11" t="s">
        <v>788</v>
      </c>
      <c r="BM3138" s="208" t="s">
        <v>5438</v>
      </c>
    </row>
    <row r="3139" s="2" customFormat="1">
      <c r="A3139" s="32"/>
      <c r="B3139" s="33"/>
      <c r="C3139" s="34"/>
      <c r="D3139" s="210" t="s">
        <v>115</v>
      </c>
      <c r="E3139" s="34"/>
      <c r="F3139" s="211" t="s">
        <v>5437</v>
      </c>
      <c r="G3139" s="34"/>
      <c r="H3139" s="34"/>
      <c r="I3139" s="134"/>
      <c r="J3139" s="34"/>
      <c r="K3139" s="34"/>
      <c r="L3139" s="38"/>
      <c r="M3139" s="212"/>
      <c r="N3139" s="213"/>
      <c r="O3139" s="85"/>
      <c r="P3139" s="85"/>
      <c r="Q3139" s="85"/>
      <c r="R3139" s="85"/>
      <c r="S3139" s="85"/>
      <c r="T3139" s="86"/>
      <c r="U3139" s="32"/>
      <c r="V3139" s="32"/>
      <c r="W3139" s="32"/>
      <c r="X3139" s="32"/>
      <c r="Y3139" s="32"/>
      <c r="Z3139" s="32"/>
      <c r="AA3139" s="32"/>
      <c r="AB3139" s="32"/>
      <c r="AC3139" s="32"/>
      <c r="AD3139" s="32"/>
      <c r="AE3139" s="32"/>
      <c r="AT3139" s="11" t="s">
        <v>115</v>
      </c>
      <c r="AU3139" s="11" t="s">
        <v>76</v>
      </c>
    </row>
    <row r="3140" s="2" customFormat="1" ht="16.5" customHeight="1">
      <c r="A3140" s="32"/>
      <c r="B3140" s="33"/>
      <c r="C3140" s="216" t="s">
        <v>5439</v>
      </c>
      <c r="D3140" s="216" t="s">
        <v>5304</v>
      </c>
      <c r="E3140" s="217" t="s">
        <v>5440</v>
      </c>
      <c r="F3140" s="218" t="s">
        <v>5441</v>
      </c>
      <c r="G3140" s="219" t="s">
        <v>121</v>
      </c>
      <c r="H3140" s="220">
        <v>30</v>
      </c>
      <c r="I3140" s="221"/>
      <c r="J3140" s="222">
        <f>ROUND(I3140*H3140,2)</f>
        <v>0</v>
      </c>
      <c r="K3140" s="223"/>
      <c r="L3140" s="224"/>
      <c r="M3140" s="225" t="s">
        <v>1</v>
      </c>
      <c r="N3140" s="226" t="s">
        <v>41</v>
      </c>
      <c r="O3140" s="85"/>
      <c r="P3140" s="206">
        <f>O3140*H3140</f>
        <v>0</v>
      </c>
      <c r="Q3140" s="206">
        <v>0.14262</v>
      </c>
      <c r="R3140" s="206">
        <f>Q3140*H3140</f>
        <v>4.2786</v>
      </c>
      <c r="S3140" s="206">
        <v>0</v>
      </c>
      <c r="T3140" s="207">
        <f>S3140*H3140</f>
        <v>0</v>
      </c>
      <c r="U3140" s="32"/>
      <c r="V3140" s="32"/>
      <c r="W3140" s="32"/>
      <c r="X3140" s="32"/>
      <c r="Y3140" s="32"/>
      <c r="Z3140" s="32"/>
      <c r="AA3140" s="32"/>
      <c r="AB3140" s="32"/>
      <c r="AC3140" s="32"/>
      <c r="AD3140" s="32"/>
      <c r="AE3140" s="32"/>
      <c r="AR3140" s="208" t="s">
        <v>788</v>
      </c>
      <c r="AT3140" s="208" t="s">
        <v>5304</v>
      </c>
      <c r="AU3140" s="208" t="s">
        <v>76</v>
      </c>
      <c r="AY3140" s="11" t="s">
        <v>113</v>
      </c>
      <c r="BE3140" s="209">
        <f>IF(N3140="základní",J3140,0)</f>
        <v>0</v>
      </c>
      <c r="BF3140" s="209">
        <f>IF(N3140="snížená",J3140,0)</f>
        <v>0</v>
      </c>
      <c r="BG3140" s="209">
        <f>IF(N3140="zákl. přenesená",J3140,0)</f>
        <v>0</v>
      </c>
      <c r="BH3140" s="209">
        <f>IF(N3140="sníž. přenesená",J3140,0)</f>
        <v>0</v>
      </c>
      <c r="BI3140" s="209">
        <f>IF(N3140="nulová",J3140,0)</f>
        <v>0</v>
      </c>
      <c r="BJ3140" s="11" t="s">
        <v>84</v>
      </c>
      <c r="BK3140" s="209">
        <f>ROUND(I3140*H3140,2)</f>
        <v>0</v>
      </c>
      <c r="BL3140" s="11" t="s">
        <v>788</v>
      </c>
      <c r="BM3140" s="208" t="s">
        <v>5442</v>
      </c>
    </row>
    <row r="3141" s="2" customFormat="1">
      <c r="A3141" s="32"/>
      <c r="B3141" s="33"/>
      <c r="C3141" s="34"/>
      <c r="D3141" s="210" t="s">
        <v>115</v>
      </c>
      <c r="E3141" s="34"/>
      <c r="F3141" s="211" t="s">
        <v>5441</v>
      </c>
      <c r="G3141" s="34"/>
      <c r="H3141" s="34"/>
      <c r="I3141" s="134"/>
      <c r="J3141" s="34"/>
      <c r="K3141" s="34"/>
      <c r="L3141" s="38"/>
      <c r="M3141" s="212"/>
      <c r="N3141" s="213"/>
      <c r="O3141" s="85"/>
      <c r="P3141" s="85"/>
      <c r="Q3141" s="85"/>
      <c r="R3141" s="85"/>
      <c r="S3141" s="85"/>
      <c r="T3141" s="86"/>
      <c r="U3141" s="32"/>
      <c r="V3141" s="32"/>
      <c r="W3141" s="32"/>
      <c r="X3141" s="32"/>
      <c r="Y3141" s="32"/>
      <c r="Z3141" s="32"/>
      <c r="AA3141" s="32"/>
      <c r="AB3141" s="32"/>
      <c r="AC3141" s="32"/>
      <c r="AD3141" s="32"/>
      <c r="AE3141" s="32"/>
      <c r="AT3141" s="11" t="s">
        <v>115</v>
      </c>
      <c r="AU3141" s="11" t="s">
        <v>76</v>
      </c>
    </row>
    <row r="3142" s="2" customFormat="1" ht="16.5" customHeight="1">
      <c r="A3142" s="32"/>
      <c r="B3142" s="33"/>
      <c r="C3142" s="216" t="s">
        <v>5443</v>
      </c>
      <c r="D3142" s="216" t="s">
        <v>5304</v>
      </c>
      <c r="E3142" s="217" t="s">
        <v>5444</v>
      </c>
      <c r="F3142" s="218" t="s">
        <v>5445</v>
      </c>
      <c r="G3142" s="219" t="s">
        <v>121</v>
      </c>
      <c r="H3142" s="220">
        <v>30</v>
      </c>
      <c r="I3142" s="221"/>
      <c r="J3142" s="222">
        <f>ROUND(I3142*H3142,2)</f>
        <v>0</v>
      </c>
      <c r="K3142" s="223"/>
      <c r="L3142" s="224"/>
      <c r="M3142" s="225" t="s">
        <v>1</v>
      </c>
      <c r="N3142" s="226" t="s">
        <v>41</v>
      </c>
      <c r="O3142" s="85"/>
      <c r="P3142" s="206">
        <f>O3142*H3142</f>
        <v>0</v>
      </c>
      <c r="Q3142" s="206">
        <v>0.14657999999999999</v>
      </c>
      <c r="R3142" s="206">
        <f>Q3142*H3142</f>
        <v>4.3973999999999993</v>
      </c>
      <c r="S3142" s="206">
        <v>0</v>
      </c>
      <c r="T3142" s="207">
        <f>S3142*H3142</f>
        <v>0</v>
      </c>
      <c r="U3142" s="32"/>
      <c r="V3142" s="32"/>
      <c r="W3142" s="32"/>
      <c r="X3142" s="32"/>
      <c r="Y3142" s="32"/>
      <c r="Z3142" s="32"/>
      <c r="AA3142" s="32"/>
      <c r="AB3142" s="32"/>
      <c r="AC3142" s="32"/>
      <c r="AD3142" s="32"/>
      <c r="AE3142" s="32"/>
      <c r="AR3142" s="208" t="s">
        <v>788</v>
      </c>
      <c r="AT3142" s="208" t="s">
        <v>5304</v>
      </c>
      <c r="AU3142" s="208" t="s">
        <v>76</v>
      </c>
      <c r="AY3142" s="11" t="s">
        <v>113</v>
      </c>
      <c r="BE3142" s="209">
        <f>IF(N3142="základní",J3142,0)</f>
        <v>0</v>
      </c>
      <c r="BF3142" s="209">
        <f>IF(N3142="snížená",J3142,0)</f>
        <v>0</v>
      </c>
      <c r="BG3142" s="209">
        <f>IF(N3142="zákl. přenesená",J3142,0)</f>
        <v>0</v>
      </c>
      <c r="BH3142" s="209">
        <f>IF(N3142="sníž. přenesená",J3142,0)</f>
        <v>0</v>
      </c>
      <c r="BI3142" s="209">
        <f>IF(N3142="nulová",J3142,0)</f>
        <v>0</v>
      </c>
      <c r="BJ3142" s="11" t="s">
        <v>84</v>
      </c>
      <c r="BK3142" s="209">
        <f>ROUND(I3142*H3142,2)</f>
        <v>0</v>
      </c>
      <c r="BL3142" s="11" t="s">
        <v>788</v>
      </c>
      <c r="BM3142" s="208" t="s">
        <v>5446</v>
      </c>
    </row>
    <row r="3143" s="2" customFormat="1">
      <c r="A3143" s="32"/>
      <c r="B3143" s="33"/>
      <c r="C3143" s="34"/>
      <c r="D3143" s="210" t="s">
        <v>115</v>
      </c>
      <c r="E3143" s="34"/>
      <c r="F3143" s="211" t="s">
        <v>5445</v>
      </c>
      <c r="G3143" s="34"/>
      <c r="H3143" s="34"/>
      <c r="I3143" s="134"/>
      <c r="J3143" s="34"/>
      <c r="K3143" s="34"/>
      <c r="L3143" s="38"/>
      <c r="M3143" s="212"/>
      <c r="N3143" s="213"/>
      <c r="O3143" s="85"/>
      <c r="P3143" s="85"/>
      <c r="Q3143" s="85"/>
      <c r="R3143" s="85"/>
      <c r="S3143" s="85"/>
      <c r="T3143" s="86"/>
      <c r="U3143" s="32"/>
      <c r="V3143" s="32"/>
      <c r="W3143" s="32"/>
      <c r="X3143" s="32"/>
      <c r="Y3143" s="32"/>
      <c r="Z3143" s="32"/>
      <c r="AA3143" s="32"/>
      <c r="AB3143" s="32"/>
      <c r="AC3143" s="32"/>
      <c r="AD3143" s="32"/>
      <c r="AE3143" s="32"/>
      <c r="AT3143" s="11" t="s">
        <v>115</v>
      </c>
      <c r="AU3143" s="11" t="s">
        <v>76</v>
      </c>
    </row>
    <row r="3144" s="2" customFormat="1" ht="16.5" customHeight="1">
      <c r="A3144" s="32"/>
      <c r="B3144" s="33"/>
      <c r="C3144" s="216" t="s">
        <v>5447</v>
      </c>
      <c r="D3144" s="216" t="s">
        <v>5304</v>
      </c>
      <c r="E3144" s="217" t="s">
        <v>5448</v>
      </c>
      <c r="F3144" s="218" t="s">
        <v>5449</v>
      </c>
      <c r="G3144" s="219" t="s">
        <v>121</v>
      </c>
      <c r="H3144" s="220">
        <v>30</v>
      </c>
      <c r="I3144" s="221"/>
      <c r="J3144" s="222">
        <f>ROUND(I3144*H3144,2)</f>
        <v>0</v>
      </c>
      <c r="K3144" s="223"/>
      <c r="L3144" s="224"/>
      <c r="M3144" s="225" t="s">
        <v>1</v>
      </c>
      <c r="N3144" s="226" t="s">
        <v>41</v>
      </c>
      <c r="O3144" s="85"/>
      <c r="P3144" s="206">
        <f>O3144*H3144</f>
        <v>0</v>
      </c>
      <c r="Q3144" s="206">
        <v>0.15054000000000001</v>
      </c>
      <c r="R3144" s="206">
        <f>Q3144*H3144</f>
        <v>4.5162000000000004</v>
      </c>
      <c r="S3144" s="206">
        <v>0</v>
      </c>
      <c r="T3144" s="207">
        <f>S3144*H3144</f>
        <v>0</v>
      </c>
      <c r="U3144" s="32"/>
      <c r="V3144" s="32"/>
      <c r="W3144" s="32"/>
      <c r="X3144" s="32"/>
      <c r="Y3144" s="32"/>
      <c r="Z3144" s="32"/>
      <c r="AA3144" s="32"/>
      <c r="AB3144" s="32"/>
      <c r="AC3144" s="32"/>
      <c r="AD3144" s="32"/>
      <c r="AE3144" s="32"/>
      <c r="AR3144" s="208" t="s">
        <v>788</v>
      </c>
      <c r="AT3144" s="208" t="s">
        <v>5304</v>
      </c>
      <c r="AU3144" s="208" t="s">
        <v>76</v>
      </c>
      <c r="AY3144" s="11" t="s">
        <v>113</v>
      </c>
      <c r="BE3144" s="209">
        <f>IF(N3144="základní",J3144,0)</f>
        <v>0</v>
      </c>
      <c r="BF3144" s="209">
        <f>IF(N3144="snížená",J3144,0)</f>
        <v>0</v>
      </c>
      <c r="BG3144" s="209">
        <f>IF(N3144="zákl. přenesená",J3144,0)</f>
        <v>0</v>
      </c>
      <c r="BH3144" s="209">
        <f>IF(N3144="sníž. přenesená",J3144,0)</f>
        <v>0</v>
      </c>
      <c r="BI3144" s="209">
        <f>IF(N3144="nulová",J3144,0)</f>
        <v>0</v>
      </c>
      <c r="BJ3144" s="11" t="s">
        <v>84</v>
      </c>
      <c r="BK3144" s="209">
        <f>ROUND(I3144*H3144,2)</f>
        <v>0</v>
      </c>
      <c r="BL3144" s="11" t="s">
        <v>788</v>
      </c>
      <c r="BM3144" s="208" t="s">
        <v>5450</v>
      </c>
    </row>
    <row r="3145" s="2" customFormat="1">
      <c r="A3145" s="32"/>
      <c r="B3145" s="33"/>
      <c r="C3145" s="34"/>
      <c r="D3145" s="210" t="s">
        <v>115</v>
      </c>
      <c r="E3145" s="34"/>
      <c r="F3145" s="211" t="s">
        <v>5449</v>
      </c>
      <c r="G3145" s="34"/>
      <c r="H3145" s="34"/>
      <c r="I3145" s="134"/>
      <c r="J3145" s="34"/>
      <c r="K3145" s="34"/>
      <c r="L3145" s="38"/>
      <c r="M3145" s="212"/>
      <c r="N3145" s="213"/>
      <c r="O3145" s="85"/>
      <c r="P3145" s="85"/>
      <c r="Q3145" s="85"/>
      <c r="R3145" s="85"/>
      <c r="S3145" s="85"/>
      <c r="T3145" s="86"/>
      <c r="U3145" s="32"/>
      <c r="V3145" s="32"/>
      <c r="W3145" s="32"/>
      <c r="X3145" s="32"/>
      <c r="Y3145" s="32"/>
      <c r="Z3145" s="32"/>
      <c r="AA3145" s="32"/>
      <c r="AB3145" s="32"/>
      <c r="AC3145" s="32"/>
      <c r="AD3145" s="32"/>
      <c r="AE3145" s="32"/>
      <c r="AT3145" s="11" t="s">
        <v>115</v>
      </c>
      <c r="AU3145" s="11" t="s">
        <v>76</v>
      </c>
    </row>
    <row r="3146" s="2" customFormat="1" ht="16.5" customHeight="1">
      <c r="A3146" s="32"/>
      <c r="B3146" s="33"/>
      <c r="C3146" s="216" t="s">
        <v>5451</v>
      </c>
      <c r="D3146" s="216" t="s">
        <v>5304</v>
      </c>
      <c r="E3146" s="217" t="s">
        <v>5452</v>
      </c>
      <c r="F3146" s="218" t="s">
        <v>5453</v>
      </c>
      <c r="G3146" s="219" t="s">
        <v>121</v>
      </c>
      <c r="H3146" s="220">
        <v>30</v>
      </c>
      <c r="I3146" s="221"/>
      <c r="J3146" s="222">
        <f>ROUND(I3146*H3146,2)</f>
        <v>0</v>
      </c>
      <c r="K3146" s="223"/>
      <c r="L3146" s="224"/>
      <c r="M3146" s="225" t="s">
        <v>1</v>
      </c>
      <c r="N3146" s="226" t="s">
        <v>41</v>
      </c>
      <c r="O3146" s="85"/>
      <c r="P3146" s="206">
        <f>O3146*H3146</f>
        <v>0</v>
      </c>
      <c r="Q3146" s="206">
        <v>0.1545</v>
      </c>
      <c r="R3146" s="206">
        <f>Q3146*H3146</f>
        <v>4.6349999999999998</v>
      </c>
      <c r="S3146" s="206">
        <v>0</v>
      </c>
      <c r="T3146" s="207">
        <f>S3146*H3146</f>
        <v>0</v>
      </c>
      <c r="U3146" s="32"/>
      <c r="V3146" s="32"/>
      <c r="W3146" s="32"/>
      <c r="X3146" s="32"/>
      <c r="Y3146" s="32"/>
      <c r="Z3146" s="32"/>
      <c r="AA3146" s="32"/>
      <c r="AB3146" s="32"/>
      <c r="AC3146" s="32"/>
      <c r="AD3146" s="32"/>
      <c r="AE3146" s="32"/>
      <c r="AR3146" s="208" t="s">
        <v>788</v>
      </c>
      <c r="AT3146" s="208" t="s">
        <v>5304</v>
      </c>
      <c r="AU3146" s="208" t="s">
        <v>76</v>
      </c>
      <c r="AY3146" s="11" t="s">
        <v>113</v>
      </c>
      <c r="BE3146" s="209">
        <f>IF(N3146="základní",J3146,0)</f>
        <v>0</v>
      </c>
      <c r="BF3146" s="209">
        <f>IF(N3146="snížená",J3146,0)</f>
        <v>0</v>
      </c>
      <c r="BG3146" s="209">
        <f>IF(N3146="zákl. přenesená",J3146,0)</f>
        <v>0</v>
      </c>
      <c r="BH3146" s="209">
        <f>IF(N3146="sníž. přenesená",J3146,0)</f>
        <v>0</v>
      </c>
      <c r="BI3146" s="209">
        <f>IF(N3146="nulová",J3146,0)</f>
        <v>0</v>
      </c>
      <c r="BJ3146" s="11" t="s">
        <v>84</v>
      </c>
      <c r="BK3146" s="209">
        <f>ROUND(I3146*H3146,2)</f>
        <v>0</v>
      </c>
      <c r="BL3146" s="11" t="s">
        <v>788</v>
      </c>
      <c r="BM3146" s="208" t="s">
        <v>5454</v>
      </c>
    </row>
    <row r="3147" s="2" customFormat="1">
      <c r="A3147" s="32"/>
      <c r="B3147" s="33"/>
      <c r="C3147" s="34"/>
      <c r="D3147" s="210" t="s">
        <v>115</v>
      </c>
      <c r="E3147" s="34"/>
      <c r="F3147" s="211" t="s">
        <v>5453</v>
      </c>
      <c r="G3147" s="34"/>
      <c r="H3147" s="34"/>
      <c r="I3147" s="134"/>
      <c r="J3147" s="34"/>
      <c r="K3147" s="34"/>
      <c r="L3147" s="38"/>
      <c r="M3147" s="212"/>
      <c r="N3147" s="213"/>
      <c r="O3147" s="85"/>
      <c r="P3147" s="85"/>
      <c r="Q3147" s="85"/>
      <c r="R3147" s="85"/>
      <c r="S3147" s="85"/>
      <c r="T3147" s="86"/>
      <c r="U3147" s="32"/>
      <c r="V3147" s="32"/>
      <c r="W3147" s="32"/>
      <c r="X3147" s="32"/>
      <c r="Y3147" s="32"/>
      <c r="Z3147" s="32"/>
      <c r="AA3147" s="32"/>
      <c r="AB3147" s="32"/>
      <c r="AC3147" s="32"/>
      <c r="AD3147" s="32"/>
      <c r="AE3147" s="32"/>
      <c r="AT3147" s="11" t="s">
        <v>115</v>
      </c>
      <c r="AU3147" s="11" t="s">
        <v>76</v>
      </c>
    </row>
    <row r="3148" s="2" customFormat="1" ht="16.5" customHeight="1">
      <c r="A3148" s="32"/>
      <c r="B3148" s="33"/>
      <c r="C3148" s="216" t="s">
        <v>5455</v>
      </c>
      <c r="D3148" s="216" t="s">
        <v>5304</v>
      </c>
      <c r="E3148" s="217" t="s">
        <v>5456</v>
      </c>
      <c r="F3148" s="218" t="s">
        <v>5457</v>
      </c>
      <c r="G3148" s="219" t="s">
        <v>121</v>
      </c>
      <c r="H3148" s="220">
        <v>30</v>
      </c>
      <c r="I3148" s="221"/>
      <c r="J3148" s="222">
        <f>ROUND(I3148*H3148,2)</f>
        <v>0</v>
      </c>
      <c r="K3148" s="223"/>
      <c r="L3148" s="224"/>
      <c r="M3148" s="225" t="s">
        <v>1</v>
      </c>
      <c r="N3148" s="226" t="s">
        <v>41</v>
      </c>
      <c r="O3148" s="85"/>
      <c r="P3148" s="206">
        <f>O3148*H3148</f>
        <v>0</v>
      </c>
      <c r="Q3148" s="206">
        <v>0.15845999999999999</v>
      </c>
      <c r="R3148" s="206">
        <f>Q3148*H3148</f>
        <v>4.7538</v>
      </c>
      <c r="S3148" s="206">
        <v>0</v>
      </c>
      <c r="T3148" s="207">
        <f>S3148*H3148</f>
        <v>0</v>
      </c>
      <c r="U3148" s="32"/>
      <c r="V3148" s="32"/>
      <c r="W3148" s="32"/>
      <c r="X3148" s="32"/>
      <c r="Y3148" s="32"/>
      <c r="Z3148" s="32"/>
      <c r="AA3148" s="32"/>
      <c r="AB3148" s="32"/>
      <c r="AC3148" s="32"/>
      <c r="AD3148" s="32"/>
      <c r="AE3148" s="32"/>
      <c r="AR3148" s="208" t="s">
        <v>788</v>
      </c>
      <c r="AT3148" s="208" t="s">
        <v>5304</v>
      </c>
      <c r="AU3148" s="208" t="s">
        <v>76</v>
      </c>
      <c r="AY3148" s="11" t="s">
        <v>113</v>
      </c>
      <c r="BE3148" s="209">
        <f>IF(N3148="základní",J3148,0)</f>
        <v>0</v>
      </c>
      <c r="BF3148" s="209">
        <f>IF(N3148="snížená",J3148,0)</f>
        <v>0</v>
      </c>
      <c r="BG3148" s="209">
        <f>IF(N3148="zákl. přenesená",J3148,0)</f>
        <v>0</v>
      </c>
      <c r="BH3148" s="209">
        <f>IF(N3148="sníž. přenesená",J3148,0)</f>
        <v>0</v>
      </c>
      <c r="BI3148" s="209">
        <f>IF(N3148="nulová",J3148,0)</f>
        <v>0</v>
      </c>
      <c r="BJ3148" s="11" t="s">
        <v>84</v>
      </c>
      <c r="BK3148" s="209">
        <f>ROUND(I3148*H3148,2)</f>
        <v>0</v>
      </c>
      <c r="BL3148" s="11" t="s">
        <v>788</v>
      </c>
      <c r="BM3148" s="208" t="s">
        <v>5458</v>
      </c>
    </row>
    <row r="3149" s="2" customFormat="1">
      <c r="A3149" s="32"/>
      <c r="B3149" s="33"/>
      <c r="C3149" s="34"/>
      <c r="D3149" s="210" t="s">
        <v>115</v>
      </c>
      <c r="E3149" s="34"/>
      <c r="F3149" s="211" t="s">
        <v>5457</v>
      </c>
      <c r="G3149" s="34"/>
      <c r="H3149" s="34"/>
      <c r="I3149" s="134"/>
      <c r="J3149" s="34"/>
      <c r="K3149" s="34"/>
      <c r="L3149" s="38"/>
      <c r="M3149" s="212"/>
      <c r="N3149" s="213"/>
      <c r="O3149" s="85"/>
      <c r="P3149" s="85"/>
      <c r="Q3149" s="85"/>
      <c r="R3149" s="85"/>
      <c r="S3149" s="85"/>
      <c r="T3149" s="86"/>
      <c r="U3149" s="32"/>
      <c r="V3149" s="32"/>
      <c r="W3149" s="32"/>
      <c r="X3149" s="32"/>
      <c r="Y3149" s="32"/>
      <c r="Z3149" s="32"/>
      <c r="AA3149" s="32"/>
      <c r="AB3149" s="32"/>
      <c r="AC3149" s="32"/>
      <c r="AD3149" s="32"/>
      <c r="AE3149" s="32"/>
      <c r="AT3149" s="11" t="s">
        <v>115</v>
      </c>
      <c r="AU3149" s="11" t="s">
        <v>76</v>
      </c>
    </row>
    <row r="3150" s="2" customFormat="1" ht="16.5" customHeight="1">
      <c r="A3150" s="32"/>
      <c r="B3150" s="33"/>
      <c r="C3150" s="216" t="s">
        <v>5459</v>
      </c>
      <c r="D3150" s="216" t="s">
        <v>5304</v>
      </c>
      <c r="E3150" s="217" t="s">
        <v>5460</v>
      </c>
      <c r="F3150" s="218" t="s">
        <v>5461</v>
      </c>
      <c r="G3150" s="219" t="s">
        <v>121</v>
      </c>
      <c r="H3150" s="220">
        <v>30</v>
      </c>
      <c r="I3150" s="221"/>
      <c r="J3150" s="222">
        <f>ROUND(I3150*H3150,2)</f>
        <v>0</v>
      </c>
      <c r="K3150" s="223"/>
      <c r="L3150" s="224"/>
      <c r="M3150" s="225" t="s">
        <v>1</v>
      </c>
      <c r="N3150" s="226" t="s">
        <v>41</v>
      </c>
      <c r="O3150" s="85"/>
      <c r="P3150" s="206">
        <f>O3150*H3150</f>
        <v>0</v>
      </c>
      <c r="Q3150" s="206">
        <v>0.16242000000000001</v>
      </c>
      <c r="R3150" s="206">
        <f>Q3150*H3150</f>
        <v>4.8726000000000003</v>
      </c>
      <c r="S3150" s="206">
        <v>0</v>
      </c>
      <c r="T3150" s="207">
        <f>S3150*H3150</f>
        <v>0</v>
      </c>
      <c r="U3150" s="32"/>
      <c r="V3150" s="32"/>
      <c r="W3150" s="32"/>
      <c r="X3150" s="32"/>
      <c r="Y3150" s="32"/>
      <c r="Z3150" s="32"/>
      <c r="AA3150" s="32"/>
      <c r="AB3150" s="32"/>
      <c r="AC3150" s="32"/>
      <c r="AD3150" s="32"/>
      <c r="AE3150" s="32"/>
      <c r="AR3150" s="208" t="s">
        <v>788</v>
      </c>
      <c r="AT3150" s="208" t="s">
        <v>5304</v>
      </c>
      <c r="AU3150" s="208" t="s">
        <v>76</v>
      </c>
      <c r="AY3150" s="11" t="s">
        <v>113</v>
      </c>
      <c r="BE3150" s="209">
        <f>IF(N3150="základní",J3150,0)</f>
        <v>0</v>
      </c>
      <c r="BF3150" s="209">
        <f>IF(N3150="snížená",J3150,0)</f>
        <v>0</v>
      </c>
      <c r="BG3150" s="209">
        <f>IF(N3150="zákl. přenesená",J3150,0)</f>
        <v>0</v>
      </c>
      <c r="BH3150" s="209">
        <f>IF(N3150="sníž. přenesená",J3150,0)</f>
        <v>0</v>
      </c>
      <c r="BI3150" s="209">
        <f>IF(N3150="nulová",J3150,0)</f>
        <v>0</v>
      </c>
      <c r="BJ3150" s="11" t="s">
        <v>84</v>
      </c>
      <c r="BK3150" s="209">
        <f>ROUND(I3150*H3150,2)</f>
        <v>0</v>
      </c>
      <c r="BL3150" s="11" t="s">
        <v>788</v>
      </c>
      <c r="BM3150" s="208" t="s">
        <v>5462</v>
      </c>
    </row>
    <row r="3151" s="2" customFormat="1">
      <c r="A3151" s="32"/>
      <c r="B3151" s="33"/>
      <c r="C3151" s="34"/>
      <c r="D3151" s="210" t="s">
        <v>115</v>
      </c>
      <c r="E3151" s="34"/>
      <c r="F3151" s="211" t="s">
        <v>5461</v>
      </c>
      <c r="G3151" s="34"/>
      <c r="H3151" s="34"/>
      <c r="I3151" s="134"/>
      <c r="J3151" s="34"/>
      <c r="K3151" s="34"/>
      <c r="L3151" s="38"/>
      <c r="M3151" s="212"/>
      <c r="N3151" s="213"/>
      <c r="O3151" s="85"/>
      <c r="P3151" s="85"/>
      <c r="Q3151" s="85"/>
      <c r="R3151" s="85"/>
      <c r="S3151" s="85"/>
      <c r="T3151" s="86"/>
      <c r="U3151" s="32"/>
      <c r="V3151" s="32"/>
      <c r="W3151" s="32"/>
      <c r="X3151" s="32"/>
      <c r="Y3151" s="32"/>
      <c r="Z3151" s="32"/>
      <c r="AA3151" s="32"/>
      <c r="AB3151" s="32"/>
      <c r="AC3151" s="32"/>
      <c r="AD3151" s="32"/>
      <c r="AE3151" s="32"/>
      <c r="AT3151" s="11" t="s">
        <v>115</v>
      </c>
      <c r="AU3151" s="11" t="s">
        <v>76</v>
      </c>
    </row>
    <row r="3152" s="2" customFormat="1" ht="16.5" customHeight="1">
      <c r="A3152" s="32"/>
      <c r="B3152" s="33"/>
      <c r="C3152" s="216" t="s">
        <v>5463</v>
      </c>
      <c r="D3152" s="216" t="s">
        <v>5304</v>
      </c>
      <c r="E3152" s="217" t="s">
        <v>5464</v>
      </c>
      <c r="F3152" s="218" t="s">
        <v>5465</v>
      </c>
      <c r="G3152" s="219" t="s">
        <v>121</v>
      </c>
      <c r="H3152" s="220">
        <v>30</v>
      </c>
      <c r="I3152" s="221"/>
      <c r="J3152" s="222">
        <f>ROUND(I3152*H3152,2)</f>
        <v>0</v>
      </c>
      <c r="K3152" s="223"/>
      <c r="L3152" s="224"/>
      <c r="M3152" s="225" t="s">
        <v>1</v>
      </c>
      <c r="N3152" s="226" t="s">
        <v>41</v>
      </c>
      <c r="O3152" s="85"/>
      <c r="P3152" s="206">
        <f>O3152*H3152</f>
        <v>0</v>
      </c>
      <c r="Q3152" s="206">
        <v>0.16638</v>
      </c>
      <c r="R3152" s="206">
        <f>Q3152*H3152</f>
        <v>4.9913999999999996</v>
      </c>
      <c r="S3152" s="206">
        <v>0</v>
      </c>
      <c r="T3152" s="207">
        <f>S3152*H3152</f>
        <v>0</v>
      </c>
      <c r="U3152" s="32"/>
      <c r="V3152" s="32"/>
      <c r="W3152" s="32"/>
      <c r="X3152" s="32"/>
      <c r="Y3152" s="32"/>
      <c r="Z3152" s="32"/>
      <c r="AA3152" s="32"/>
      <c r="AB3152" s="32"/>
      <c r="AC3152" s="32"/>
      <c r="AD3152" s="32"/>
      <c r="AE3152" s="32"/>
      <c r="AR3152" s="208" t="s">
        <v>788</v>
      </c>
      <c r="AT3152" s="208" t="s">
        <v>5304</v>
      </c>
      <c r="AU3152" s="208" t="s">
        <v>76</v>
      </c>
      <c r="AY3152" s="11" t="s">
        <v>113</v>
      </c>
      <c r="BE3152" s="209">
        <f>IF(N3152="základní",J3152,0)</f>
        <v>0</v>
      </c>
      <c r="BF3152" s="209">
        <f>IF(N3152="snížená",J3152,0)</f>
        <v>0</v>
      </c>
      <c r="BG3152" s="209">
        <f>IF(N3152="zákl. přenesená",J3152,0)</f>
        <v>0</v>
      </c>
      <c r="BH3152" s="209">
        <f>IF(N3152="sníž. přenesená",J3152,0)</f>
        <v>0</v>
      </c>
      <c r="BI3152" s="209">
        <f>IF(N3152="nulová",J3152,0)</f>
        <v>0</v>
      </c>
      <c r="BJ3152" s="11" t="s">
        <v>84</v>
      </c>
      <c r="BK3152" s="209">
        <f>ROUND(I3152*H3152,2)</f>
        <v>0</v>
      </c>
      <c r="BL3152" s="11" t="s">
        <v>788</v>
      </c>
      <c r="BM3152" s="208" t="s">
        <v>5466</v>
      </c>
    </row>
    <row r="3153" s="2" customFormat="1">
      <c r="A3153" s="32"/>
      <c r="B3153" s="33"/>
      <c r="C3153" s="34"/>
      <c r="D3153" s="210" t="s">
        <v>115</v>
      </c>
      <c r="E3153" s="34"/>
      <c r="F3153" s="211" t="s">
        <v>5465</v>
      </c>
      <c r="G3153" s="34"/>
      <c r="H3153" s="34"/>
      <c r="I3153" s="134"/>
      <c r="J3153" s="34"/>
      <c r="K3153" s="34"/>
      <c r="L3153" s="38"/>
      <c r="M3153" s="212"/>
      <c r="N3153" s="213"/>
      <c r="O3153" s="85"/>
      <c r="P3153" s="85"/>
      <c r="Q3153" s="85"/>
      <c r="R3153" s="85"/>
      <c r="S3153" s="85"/>
      <c r="T3153" s="86"/>
      <c r="U3153" s="32"/>
      <c r="V3153" s="32"/>
      <c r="W3153" s="32"/>
      <c r="X3153" s="32"/>
      <c r="Y3153" s="32"/>
      <c r="Z3153" s="32"/>
      <c r="AA3153" s="32"/>
      <c r="AB3153" s="32"/>
      <c r="AC3153" s="32"/>
      <c r="AD3153" s="32"/>
      <c r="AE3153" s="32"/>
      <c r="AT3153" s="11" t="s">
        <v>115</v>
      </c>
      <c r="AU3153" s="11" t="s">
        <v>76</v>
      </c>
    </row>
    <row r="3154" s="2" customFormat="1" ht="16.5" customHeight="1">
      <c r="A3154" s="32"/>
      <c r="B3154" s="33"/>
      <c r="C3154" s="216" t="s">
        <v>5467</v>
      </c>
      <c r="D3154" s="216" t="s">
        <v>5304</v>
      </c>
      <c r="E3154" s="217" t="s">
        <v>5468</v>
      </c>
      <c r="F3154" s="218" t="s">
        <v>5469</v>
      </c>
      <c r="G3154" s="219" t="s">
        <v>121</v>
      </c>
      <c r="H3154" s="220">
        <v>30</v>
      </c>
      <c r="I3154" s="221"/>
      <c r="J3154" s="222">
        <f>ROUND(I3154*H3154,2)</f>
        <v>0</v>
      </c>
      <c r="K3154" s="223"/>
      <c r="L3154" s="224"/>
      <c r="M3154" s="225" t="s">
        <v>1</v>
      </c>
      <c r="N3154" s="226" t="s">
        <v>41</v>
      </c>
      <c r="O3154" s="85"/>
      <c r="P3154" s="206">
        <f>O3154*H3154</f>
        <v>0</v>
      </c>
      <c r="Q3154" s="206">
        <v>0.17035</v>
      </c>
      <c r="R3154" s="206">
        <f>Q3154*H3154</f>
        <v>5.1105</v>
      </c>
      <c r="S3154" s="206">
        <v>0</v>
      </c>
      <c r="T3154" s="207">
        <f>S3154*H3154</f>
        <v>0</v>
      </c>
      <c r="U3154" s="32"/>
      <c r="V3154" s="32"/>
      <c r="W3154" s="32"/>
      <c r="X3154" s="32"/>
      <c r="Y3154" s="32"/>
      <c r="Z3154" s="32"/>
      <c r="AA3154" s="32"/>
      <c r="AB3154" s="32"/>
      <c r="AC3154" s="32"/>
      <c r="AD3154" s="32"/>
      <c r="AE3154" s="32"/>
      <c r="AR3154" s="208" t="s">
        <v>788</v>
      </c>
      <c r="AT3154" s="208" t="s">
        <v>5304</v>
      </c>
      <c r="AU3154" s="208" t="s">
        <v>76</v>
      </c>
      <c r="AY3154" s="11" t="s">
        <v>113</v>
      </c>
      <c r="BE3154" s="209">
        <f>IF(N3154="základní",J3154,0)</f>
        <v>0</v>
      </c>
      <c r="BF3154" s="209">
        <f>IF(N3154="snížená",J3154,0)</f>
        <v>0</v>
      </c>
      <c r="BG3154" s="209">
        <f>IF(N3154="zákl. přenesená",J3154,0)</f>
        <v>0</v>
      </c>
      <c r="BH3154" s="209">
        <f>IF(N3154="sníž. přenesená",J3154,0)</f>
        <v>0</v>
      </c>
      <c r="BI3154" s="209">
        <f>IF(N3154="nulová",J3154,0)</f>
        <v>0</v>
      </c>
      <c r="BJ3154" s="11" t="s">
        <v>84</v>
      </c>
      <c r="BK3154" s="209">
        <f>ROUND(I3154*H3154,2)</f>
        <v>0</v>
      </c>
      <c r="BL3154" s="11" t="s">
        <v>788</v>
      </c>
      <c r="BM3154" s="208" t="s">
        <v>5470</v>
      </c>
    </row>
    <row r="3155" s="2" customFormat="1">
      <c r="A3155" s="32"/>
      <c r="B3155" s="33"/>
      <c r="C3155" s="34"/>
      <c r="D3155" s="210" t="s">
        <v>115</v>
      </c>
      <c r="E3155" s="34"/>
      <c r="F3155" s="211" t="s">
        <v>5469</v>
      </c>
      <c r="G3155" s="34"/>
      <c r="H3155" s="34"/>
      <c r="I3155" s="134"/>
      <c r="J3155" s="34"/>
      <c r="K3155" s="34"/>
      <c r="L3155" s="38"/>
      <c r="M3155" s="212"/>
      <c r="N3155" s="213"/>
      <c r="O3155" s="85"/>
      <c r="P3155" s="85"/>
      <c r="Q3155" s="85"/>
      <c r="R3155" s="85"/>
      <c r="S3155" s="85"/>
      <c r="T3155" s="86"/>
      <c r="U3155" s="32"/>
      <c r="V3155" s="32"/>
      <c r="W3155" s="32"/>
      <c r="X3155" s="32"/>
      <c r="Y3155" s="32"/>
      <c r="Z3155" s="32"/>
      <c r="AA3155" s="32"/>
      <c r="AB3155" s="32"/>
      <c r="AC3155" s="32"/>
      <c r="AD3155" s="32"/>
      <c r="AE3155" s="32"/>
      <c r="AT3155" s="11" t="s">
        <v>115</v>
      </c>
      <c r="AU3155" s="11" t="s">
        <v>76</v>
      </c>
    </row>
    <row r="3156" s="2" customFormat="1" ht="16.5" customHeight="1">
      <c r="A3156" s="32"/>
      <c r="B3156" s="33"/>
      <c r="C3156" s="216" t="s">
        <v>5471</v>
      </c>
      <c r="D3156" s="216" t="s">
        <v>5304</v>
      </c>
      <c r="E3156" s="217" t="s">
        <v>5472</v>
      </c>
      <c r="F3156" s="218" t="s">
        <v>5473</v>
      </c>
      <c r="G3156" s="219" t="s">
        <v>121</v>
      </c>
      <c r="H3156" s="220">
        <v>30</v>
      </c>
      <c r="I3156" s="221"/>
      <c r="J3156" s="222">
        <f>ROUND(I3156*H3156,2)</f>
        <v>0</v>
      </c>
      <c r="K3156" s="223"/>
      <c r="L3156" s="224"/>
      <c r="M3156" s="225" t="s">
        <v>1</v>
      </c>
      <c r="N3156" s="226" t="s">
        <v>41</v>
      </c>
      <c r="O3156" s="85"/>
      <c r="P3156" s="206">
        <f>O3156*H3156</f>
        <v>0</v>
      </c>
      <c r="Q3156" s="206">
        <v>0.17430999999999999</v>
      </c>
      <c r="R3156" s="206">
        <f>Q3156*H3156</f>
        <v>5.2292999999999994</v>
      </c>
      <c r="S3156" s="206">
        <v>0</v>
      </c>
      <c r="T3156" s="207">
        <f>S3156*H3156</f>
        <v>0</v>
      </c>
      <c r="U3156" s="32"/>
      <c r="V3156" s="32"/>
      <c r="W3156" s="32"/>
      <c r="X3156" s="32"/>
      <c r="Y3156" s="32"/>
      <c r="Z3156" s="32"/>
      <c r="AA3156" s="32"/>
      <c r="AB3156" s="32"/>
      <c r="AC3156" s="32"/>
      <c r="AD3156" s="32"/>
      <c r="AE3156" s="32"/>
      <c r="AR3156" s="208" t="s">
        <v>788</v>
      </c>
      <c r="AT3156" s="208" t="s">
        <v>5304</v>
      </c>
      <c r="AU3156" s="208" t="s">
        <v>76</v>
      </c>
      <c r="AY3156" s="11" t="s">
        <v>113</v>
      </c>
      <c r="BE3156" s="209">
        <f>IF(N3156="základní",J3156,0)</f>
        <v>0</v>
      </c>
      <c r="BF3156" s="209">
        <f>IF(N3156="snížená",J3156,0)</f>
        <v>0</v>
      </c>
      <c r="BG3156" s="209">
        <f>IF(N3156="zákl. přenesená",J3156,0)</f>
        <v>0</v>
      </c>
      <c r="BH3156" s="209">
        <f>IF(N3156="sníž. přenesená",J3156,0)</f>
        <v>0</v>
      </c>
      <c r="BI3156" s="209">
        <f>IF(N3156="nulová",J3156,0)</f>
        <v>0</v>
      </c>
      <c r="BJ3156" s="11" t="s">
        <v>84</v>
      </c>
      <c r="BK3156" s="209">
        <f>ROUND(I3156*H3156,2)</f>
        <v>0</v>
      </c>
      <c r="BL3156" s="11" t="s">
        <v>788</v>
      </c>
      <c r="BM3156" s="208" t="s">
        <v>5474</v>
      </c>
    </row>
    <row r="3157" s="2" customFormat="1">
      <c r="A3157" s="32"/>
      <c r="B3157" s="33"/>
      <c r="C3157" s="34"/>
      <c r="D3157" s="210" t="s">
        <v>115</v>
      </c>
      <c r="E3157" s="34"/>
      <c r="F3157" s="211" t="s">
        <v>5473</v>
      </c>
      <c r="G3157" s="34"/>
      <c r="H3157" s="34"/>
      <c r="I3157" s="134"/>
      <c r="J3157" s="34"/>
      <c r="K3157" s="34"/>
      <c r="L3157" s="38"/>
      <c r="M3157" s="212"/>
      <c r="N3157" s="213"/>
      <c r="O3157" s="85"/>
      <c r="P3157" s="85"/>
      <c r="Q3157" s="85"/>
      <c r="R3157" s="85"/>
      <c r="S3157" s="85"/>
      <c r="T3157" s="86"/>
      <c r="U3157" s="32"/>
      <c r="V3157" s="32"/>
      <c r="W3157" s="32"/>
      <c r="X3157" s="32"/>
      <c r="Y3157" s="32"/>
      <c r="Z3157" s="32"/>
      <c r="AA3157" s="32"/>
      <c r="AB3157" s="32"/>
      <c r="AC3157" s="32"/>
      <c r="AD3157" s="32"/>
      <c r="AE3157" s="32"/>
      <c r="AT3157" s="11" t="s">
        <v>115</v>
      </c>
      <c r="AU3157" s="11" t="s">
        <v>76</v>
      </c>
    </row>
    <row r="3158" s="2" customFormat="1" ht="16.5" customHeight="1">
      <c r="A3158" s="32"/>
      <c r="B3158" s="33"/>
      <c r="C3158" s="216" t="s">
        <v>5475</v>
      </c>
      <c r="D3158" s="216" t="s">
        <v>5304</v>
      </c>
      <c r="E3158" s="217" t="s">
        <v>5476</v>
      </c>
      <c r="F3158" s="218" t="s">
        <v>5477</v>
      </c>
      <c r="G3158" s="219" t="s">
        <v>121</v>
      </c>
      <c r="H3158" s="220">
        <v>30</v>
      </c>
      <c r="I3158" s="221"/>
      <c r="J3158" s="222">
        <f>ROUND(I3158*H3158,2)</f>
        <v>0</v>
      </c>
      <c r="K3158" s="223"/>
      <c r="L3158" s="224"/>
      <c r="M3158" s="225" t="s">
        <v>1</v>
      </c>
      <c r="N3158" s="226" t="s">
        <v>41</v>
      </c>
      <c r="O3158" s="85"/>
      <c r="P3158" s="206">
        <f>O3158*H3158</f>
        <v>0</v>
      </c>
      <c r="Q3158" s="206">
        <v>0.17827000000000001</v>
      </c>
      <c r="R3158" s="206">
        <f>Q3158*H3158</f>
        <v>5.3481000000000005</v>
      </c>
      <c r="S3158" s="206">
        <v>0</v>
      </c>
      <c r="T3158" s="207">
        <f>S3158*H3158</f>
        <v>0</v>
      </c>
      <c r="U3158" s="32"/>
      <c r="V3158" s="32"/>
      <c r="W3158" s="32"/>
      <c r="X3158" s="32"/>
      <c r="Y3158" s="32"/>
      <c r="Z3158" s="32"/>
      <c r="AA3158" s="32"/>
      <c r="AB3158" s="32"/>
      <c r="AC3158" s="32"/>
      <c r="AD3158" s="32"/>
      <c r="AE3158" s="32"/>
      <c r="AR3158" s="208" t="s">
        <v>788</v>
      </c>
      <c r="AT3158" s="208" t="s">
        <v>5304</v>
      </c>
      <c r="AU3158" s="208" t="s">
        <v>76</v>
      </c>
      <c r="AY3158" s="11" t="s">
        <v>113</v>
      </c>
      <c r="BE3158" s="209">
        <f>IF(N3158="základní",J3158,0)</f>
        <v>0</v>
      </c>
      <c r="BF3158" s="209">
        <f>IF(N3158="snížená",J3158,0)</f>
        <v>0</v>
      </c>
      <c r="BG3158" s="209">
        <f>IF(N3158="zákl. přenesená",J3158,0)</f>
        <v>0</v>
      </c>
      <c r="BH3158" s="209">
        <f>IF(N3158="sníž. přenesená",J3158,0)</f>
        <v>0</v>
      </c>
      <c r="BI3158" s="209">
        <f>IF(N3158="nulová",J3158,0)</f>
        <v>0</v>
      </c>
      <c r="BJ3158" s="11" t="s">
        <v>84</v>
      </c>
      <c r="BK3158" s="209">
        <f>ROUND(I3158*H3158,2)</f>
        <v>0</v>
      </c>
      <c r="BL3158" s="11" t="s">
        <v>788</v>
      </c>
      <c r="BM3158" s="208" t="s">
        <v>5478</v>
      </c>
    </row>
    <row r="3159" s="2" customFormat="1">
      <c r="A3159" s="32"/>
      <c r="B3159" s="33"/>
      <c r="C3159" s="34"/>
      <c r="D3159" s="210" t="s">
        <v>115</v>
      </c>
      <c r="E3159" s="34"/>
      <c r="F3159" s="211" t="s">
        <v>5477</v>
      </c>
      <c r="G3159" s="34"/>
      <c r="H3159" s="34"/>
      <c r="I3159" s="134"/>
      <c r="J3159" s="34"/>
      <c r="K3159" s="34"/>
      <c r="L3159" s="38"/>
      <c r="M3159" s="212"/>
      <c r="N3159" s="213"/>
      <c r="O3159" s="85"/>
      <c r="P3159" s="85"/>
      <c r="Q3159" s="85"/>
      <c r="R3159" s="85"/>
      <c r="S3159" s="85"/>
      <c r="T3159" s="86"/>
      <c r="U3159" s="32"/>
      <c r="V3159" s="32"/>
      <c r="W3159" s="32"/>
      <c r="X3159" s="32"/>
      <c r="Y3159" s="32"/>
      <c r="Z3159" s="32"/>
      <c r="AA3159" s="32"/>
      <c r="AB3159" s="32"/>
      <c r="AC3159" s="32"/>
      <c r="AD3159" s="32"/>
      <c r="AE3159" s="32"/>
      <c r="AT3159" s="11" t="s">
        <v>115</v>
      </c>
      <c r="AU3159" s="11" t="s">
        <v>76</v>
      </c>
    </row>
    <row r="3160" s="2" customFormat="1" ht="16.5" customHeight="1">
      <c r="A3160" s="32"/>
      <c r="B3160" s="33"/>
      <c r="C3160" s="216" t="s">
        <v>5479</v>
      </c>
      <c r="D3160" s="216" t="s">
        <v>5304</v>
      </c>
      <c r="E3160" s="217" t="s">
        <v>5480</v>
      </c>
      <c r="F3160" s="218" t="s">
        <v>5481</v>
      </c>
      <c r="G3160" s="219" t="s">
        <v>121</v>
      </c>
      <c r="H3160" s="220">
        <v>10</v>
      </c>
      <c r="I3160" s="221"/>
      <c r="J3160" s="222">
        <f>ROUND(I3160*H3160,2)</f>
        <v>0</v>
      </c>
      <c r="K3160" s="223"/>
      <c r="L3160" s="224"/>
      <c r="M3160" s="225" t="s">
        <v>1</v>
      </c>
      <c r="N3160" s="226" t="s">
        <v>41</v>
      </c>
      <c r="O3160" s="85"/>
      <c r="P3160" s="206">
        <f>O3160*H3160</f>
        <v>0</v>
      </c>
      <c r="Q3160" s="206">
        <v>0.18223</v>
      </c>
      <c r="R3160" s="206">
        <f>Q3160*H3160</f>
        <v>1.8223</v>
      </c>
      <c r="S3160" s="206">
        <v>0</v>
      </c>
      <c r="T3160" s="207">
        <f>S3160*H3160</f>
        <v>0</v>
      </c>
      <c r="U3160" s="32"/>
      <c r="V3160" s="32"/>
      <c r="W3160" s="32"/>
      <c r="X3160" s="32"/>
      <c r="Y3160" s="32"/>
      <c r="Z3160" s="32"/>
      <c r="AA3160" s="32"/>
      <c r="AB3160" s="32"/>
      <c r="AC3160" s="32"/>
      <c r="AD3160" s="32"/>
      <c r="AE3160" s="32"/>
      <c r="AR3160" s="208" t="s">
        <v>788</v>
      </c>
      <c r="AT3160" s="208" t="s">
        <v>5304</v>
      </c>
      <c r="AU3160" s="208" t="s">
        <v>76</v>
      </c>
      <c r="AY3160" s="11" t="s">
        <v>113</v>
      </c>
      <c r="BE3160" s="209">
        <f>IF(N3160="základní",J3160,0)</f>
        <v>0</v>
      </c>
      <c r="BF3160" s="209">
        <f>IF(N3160="snížená",J3160,0)</f>
        <v>0</v>
      </c>
      <c r="BG3160" s="209">
        <f>IF(N3160="zákl. přenesená",J3160,0)</f>
        <v>0</v>
      </c>
      <c r="BH3160" s="209">
        <f>IF(N3160="sníž. přenesená",J3160,0)</f>
        <v>0</v>
      </c>
      <c r="BI3160" s="209">
        <f>IF(N3160="nulová",J3160,0)</f>
        <v>0</v>
      </c>
      <c r="BJ3160" s="11" t="s">
        <v>84</v>
      </c>
      <c r="BK3160" s="209">
        <f>ROUND(I3160*H3160,2)</f>
        <v>0</v>
      </c>
      <c r="BL3160" s="11" t="s">
        <v>788</v>
      </c>
      <c r="BM3160" s="208" t="s">
        <v>5482</v>
      </c>
    </row>
    <row r="3161" s="2" customFormat="1">
      <c r="A3161" s="32"/>
      <c r="B3161" s="33"/>
      <c r="C3161" s="34"/>
      <c r="D3161" s="210" t="s">
        <v>115</v>
      </c>
      <c r="E3161" s="34"/>
      <c r="F3161" s="211" t="s">
        <v>5481</v>
      </c>
      <c r="G3161" s="34"/>
      <c r="H3161" s="34"/>
      <c r="I3161" s="134"/>
      <c r="J3161" s="34"/>
      <c r="K3161" s="34"/>
      <c r="L3161" s="38"/>
      <c r="M3161" s="212"/>
      <c r="N3161" s="213"/>
      <c r="O3161" s="85"/>
      <c r="P3161" s="85"/>
      <c r="Q3161" s="85"/>
      <c r="R3161" s="85"/>
      <c r="S3161" s="85"/>
      <c r="T3161" s="86"/>
      <c r="U3161" s="32"/>
      <c r="V3161" s="32"/>
      <c r="W3161" s="32"/>
      <c r="X3161" s="32"/>
      <c r="Y3161" s="32"/>
      <c r="Z3161" s="32"/>
      <c r="AA3161" s="32"/>
      <c r="AB3161" s="32"/>
      <c r="AC3161" s="32"/>
      <c r="AD3161" s="32"/>
      <c r="AE3161" s="32"/>
      <c r="AT3161" s="11" t="s">
        <v>115</v>
      </c>
      <c r="AU3161" s="11" t="s">
        <v>76</v>
      </c>
    </row>
    <row r="3162" s="2" customFormat="1" ht="16.5" customHeight="1">
      <c r="A3162" s="32"/>
      <c r="B3162" s="33"/>
      <c r="C3162" s="216" t="s">
        <v>5483</v>
      </c>
      <c r="D3162" s="216" t="s">
        <v>5304</v>
      </c>
      <c r="E3162" s="217" t="s">
        <v>5484</v>
      </c>
      <c r="F3162" s="218" t="s">
        <v>5485</v>
      </c>
      <c r="G3162" s="219" t="s">
        <v>121</v>
      </c>
      <c r="H3162" s="220">
        <v>1000</v>
      </c>
      <c r="I3162" s="221"/>
      <c r="J3162" s="222">
        <f>ROUND(I3162*H3162,2)</f>
        <v>0</v>
      </c>
      <c r="K3162" s="223"/>
      <c r="L3162" s="224"/>
      <c r="M3162" s="225" t="s">
        <v>1</v>
      </c>
      <c r="N3162" s="226" t="s">
        <v>41</v>
      </c>
      <c r="O3162" s="85"/>
      <c r="P3162" s="206">
        <f>O3162*H3162</f>
        <v>0</v>
      </c>
      <c r="Q3162" s="206">
        <v>3.0000000000000001E-05</v>
      </c>
      <c r="R3162" s="206">
        <f>Q3162*H3162</f>
        <v>0.030000000000000002</v>
      </c>
      <c r="S3162" s="206">
        <v>0</v>
      </c>
      <c r="T3162" s="207">
        <f>S3162*H3162</f>
        <v>0</v>
      </c>
      <c r="U3162" s="32"/>
      <c r="V3162" s="32"/>
      <c r="W3162" s="32"/>
      <c r="X3162" s="32"/>
      <c r="Y3162" s="32"/>
      <c r="Z3162" s="32"/>
      <c r="AA3162" s="32"/>
      <c r="AB3162" s="32"/>
      <c r="AC3162" s="32"/>
      <c r="AD3162" s="32"/>
      <c r="AE3162" s="32"/>
      <c r="AR3162" s="208" t="s">
        <v>788</v>
      </c>
      <c r="AT3162" s="208" t="s">
        <v>5304</v>
      </c>
      <c r="AU3162" s="208" t="s">
        <v>76</v>
      </c>
      <c r="AY3162" s="11" t="s">
        <v>113</v>
      </c>
      <c r="BE3162" s="209">
        <f>IF(N3162="základní",J3162,0)</f>
        <v>0</v>
      </c>
      <c r="BF3162" s="209">
        <f>IF(N3162="snížená",J3162,0)</f>
        <v>0</v>
      </c>
      <c r="BG3162" s="209">
        <f>IF(N3162="zákl. přenesená",J3162,0)</f>
        <v>0</v>
      </c>
      <c r="BH3162" s="209">
        <f>IF(N3162="sníž. přenesená",J3162,0)</f>
        <v>0</v>
      </c>
      <c r="BI3162" s="209">
        <f>IF(N3162="nulová",J3162,0)</f>
        <v>0</v>
      </c>
      <c r="BJ3162" s="11" t="s">
        <v>84</v>
      </c>
      <c r="BK3162" s="209">
        <f>ROUND(I3162*H3162,2)</f>
        <v>0</v>
      </c>
      <c r="BL3162" s="11" t="s">
        <v>788</v>
      </c>
      <c r="BM3162" s="208" t="s">
        <v>5486</v>
      </c>
    </row>
    <row r="3163" s="2" customFormat="1">
      <c r="A3163" s="32"/>
      <c r="B3163" s="33"/>
      <c r="C3163" s="34"/>
      <c r="D3163" s="210" t="s">
        <v>115</v>
      </c>
      <c r="E3163" s="34"/>
      <c r="F3163" s="211" t="s">
        <v>5485</v>
      </c>
      <c r="G3163" s="34"/>
      <c r="H3163" s="34"/>
      <c r="I3163" s="134"/>
      <c r="J3163" s="34"/>
      <c r="K3163" s="34"/>
      <c r="L3163" s="38"/>
      <c r="M3163" s="212"/>
      <c r="N3163" s="213"/>
      <c r="O3163" s="85"/>
      <c r="P3163" s="85"/>
      <c r="Q3163" s="85"/>
      <c r="R3163" s="85"/>
      <c r="S3163" s="85"/>
      <c r="T3163" s="86"/>
      <c r="U3163" s="32"/>
      <c r="V3163" s="32"/>
      <c r="W3163" s="32"/>
      <c r="X3163" s="32"/>
      <c r="Y3163" s="32"/>
      <c r="Z3163" s="32"/>
      <c r="AA3163" s="32"/>
      <c r="AB3163" s="32"/>
      <c r="AC3163" s="32"/>
      <c r="AD3163" s="32"/>
      <c r="AE3163" s="32"/>
      <c r="AT3163" s="11" t="s">
        <v>115</v>
      </c>
      <c r="AU3163" s="11" t="s">
        <v>76</v>
      </c>
    </row>
    <row r="3164" s="2" customFormat="1" ht="16.5" customHeight="1">
      <c r="A3164" s="32"/>
      <c r="B3164" s="33"/>
      <c r="C3164" s="216" t="s">
        <v>5487</v>
      </c>
      <c r="D3164" s="216" t="s">
        <v>5304</v>
      </c>
      <c r="E3164" s="217" t="s">
        <v>5488</v>
      </c>
      <c r="F3164" s="218" t="s">
        <v>5489</v>
      </c>
      <c r="G3164" s="219" t="s">
        <v>121</v>
      </c>
      <c r="H3164" s="220">
        <v>200</v>
      </c>
      <c r="I3164" s="221"/>
      <c r="J3164" s="222">
        <f>ROUND(I3164*H3164,2)</f>
        <v>0</v>
      </c>
      <c r="K3164" s="223"/>
      <c r="L3164" s="224"/>
      <c r="M3164" s="225" t="s">
        <v>1</v>
      </c>
      <c r="N3164" s="226" t="s">
        <v>41</v>
      </c>
      <c r="O3164" s="85"/>
      <c r="P3164" s="206">
        <f>O3164*H3164</f>
        <v>0</v>
      </c>
      <c r="Q3164" s="206">
        <v>0.00025999999999999998</v>
      </c>
      <c r="R3164" s="206">
        <f>Q3164*H3164</f>
        <v>0.051999999999999998</v>
      </c>
      <c r="S3164" s="206">
        <v>0</v>
      </c>
      <c r="T3164" s="207">
        <f>S3164*H3164</f>
        <v>0</v>
      </c>
      <c r="U3164" s="32"/>
      <c r="V3164" s="32"/>
      <c r="W3164" s="32"/>
      <c r="X3164" s="32"/>
      <c r="Y3164" s="32"/>
      <c r="Z3164" s="32"/>
      <c r="AA3164" s="32"/>
      <c r="AB3164" s="32"/>
      <c r="AC3164" s="32"/>
      <c r="AD3164" s="32"/>
      <c r="AE3164" s="32"/>
      <c r="AR3164" s="208" t="s">
        <v>788</v>
      </c>
      <c r="AT3164" s="208" t="s">
        <v>5304</v>
      </c>
      <c r="AU3164" s="208" t="s">
        <v>76</v>
      </c>
      <c r="AY3164" s="11" t="s">
        <v>113</v>
      </c>
      <c r="BE3164" s="209">
        <f>IF(N3164="základní",J3164,0)</f>
        <v>0</v>
      </c>
      <c r="BF3164" s="209">
        <f>IF(N3164="snížená",J3164,0)</f>
        <v>0</v>
      </c>
      <c r="BG3164" s="209">
        <f>IF(N3164="zákl. přenesená",J3164,0)</f>
        <v>0</v>
      </c>
      <c r="BH3164" s="209">
        <f>IF(N3164="sníž. přenesená",J3164,0)</f>
        <v>0</v>
      </c>
      <c r="BI3164" s="209">
        <f>IF(N3164="nulová",J3164,0)</f>
        <v>0</v>
      </c>
      <c r="BJ3164" s="11" t="s">
        <v>84</v>
      </c>
      <c r="BK3164" s="209">
        <f>ROUND(I3164*H3164,2)</f>
        <v>0</v>
      </c>
      <c r="BL3164" s="11" t="s">
        <v>788</v>
      </c>
      <c r="BM3164" s="208" t="s">
        <v>5490</v>
      </c>
    </row>
    <row r="3165" s="2" customFormat="1">
      <c r="A3165" s="32"/>
      <c r="B3165" s="33"/>
      <c r="C3165" s="34"/>
      <c r="D3165" s="210" t="s">
        <v>115</v>
      </c>
      <c r="E3165" s="34"/>
      <c r="F3165" s="211" t="s">
        <v>5489</v>
      </c>
      <c r="G3165" s="34"/>
      <c r="H3165" s="34"/>
      <c r="I3165" s="134"/>
      <c r="J3165" s="34"/>
      <c r="K3165" s="34"/>
      <c r="L3165" s="38"/>
      <c r="M3165" s="212"/>
      <c r="N3165" s="213"/>
      <c r="O3165" s="85"/>
      <c r="P3165" s="85"/>
      <c r="Q3165" s="85"/>
      <c r="R3165" s="85"/>
      <c r="S3165" s="85"/>
      <c r="T3165" s="86"/>
      <c r="U3165" s="32"/>
      <c r="V3165" s="32"/>
      <c r="W3165" s="32"/>
      <c r="X3165" s="32"/>
      <c r="Y3165" s="32"/>
      <c r="Z3165" s="32"/>
      <c r="AA3165" s="32"/>
      <c r="AB3165" s="32"/>
      <c r="AC3165" s="32"/>
      <c r="AD3165" s="32"/>
      <c r="AE3165" s="32"/>
      <c r="AT3165" s="11" t="s">
        <v>115</v>
      </c>
      <c r="AU3165" s="11" t="s">
        <v>76</v>
      </c>
    </row>
    <row r="3166" s="2" customFormat="1" ht="16.5" customHeight="1">
      <c r="A3166" s="32"/>
      <c r="B3166" s="33"/>
      <c r="C3166" s="216" t="s">
        <v>5491</v>
      </c>
      <c r="D3166" s="216" t="s">
        <v>5304</v>
      </c>
      <c r="E3166" s="217" t="s">
        <v>5492</v>
      </c>
      <c r="F3166" s="218" t="s">
        <v>5493</v>
      </c>
      <c r="G3166" s="219" t="s">
        <v>121</v>
      </c>
      <c r="H3166" s="220">
        <v>10</v>
      </c>
      <c r="I3166" s="221"/>
      <c r="J3166" s="222">
        <f>ROUND(I3166*H3166,2)</f>
        <v>0</v>
      </c>
      <c r="K3166" s="223"/>
      <c r="L3166" s="224"/>
      <c r="M3166" s="225" t="s">
        <v>1</v>
      </c>
      <c r="N3166" s="226" t="s">
        <v>41</v>
      </c>
      <c r="O3166" s="85"/>
      <c r="P3166" s="206">
        <f>O3166*H3166</f>
        <v>0</v>
      </c>
      <c r="Q3166" s="206">
        <v>0.30399999999999999</v>
      </c>
      <c r="R3166" s="206">
        <f>Q3166*H3166</f>
        <v>3.04</v>
      </c>
      <c r="S3166" s="206">
        <v>0</v>
      </c>
      <c r="T3166" s="207">
        <f>S3166*H3166</f>
        <v>0</v>
      </c>
      <c r="U3166" s="32"/>
      <c r="V3166" s="32"/>
      <c r="W3166" s="32"/>
      <c r="X3166" s="32"/>
      <c r="Y3166" s="32"/>
      <c r="Z3166" s="32"/>
      <c r="AA3166" s="32"/>
      <c r="AB3166" s="32"/>
      <c r="AC3166" s="32"/>
      <c r="AD3166" s="32"/>
      <c r="AE3166" s="32"/>
      <c r="AR3166" s="208" t="s">
        <v>788</v>
      </c>
      <c r="AT3166" s="208" t="s">
        <v>5304</v>
      </c>
      <c r="AU3166" s="208" t="s">
        <v>76</v>
      </c>
      <c r="AY3166" s="11" t="s">
        <v>113</v>
      </c>
      <c r="BE3166" s="209">
        <f>IF(N3166="základní",J3166,0)</f>
        <v>0</v>
      </c>
      <c r="BF3166" s="209">
        <f>IF(N3166="snížená",J3166,0)</f>
        <v>0</v>
      </c>
      <c r="BG3166" s="209">
        <f>IF(N3166="zákl. přenesená",J3166,0)</f>
        <v>0</v>
      </c>
      <c r="BH3166" s="209">
        <f>IF(N3166="sníž. přenesená",J3166,0)</f>
        <v>0</v>
      </c>
      <c r="BI3166" s="209">
        <f>IF(N3166="nulová",J3166,0)</f>
        <v>0</v>
      </c>
      <c r="BJ3166" s="11" t="s">
        <v>84</v>
      </c>
      <c r="BK3166" s="209">
        <f>ROUND(I3166*H3166,2)</f>
        <v>0</v>
      </c>
      <c r="BL3166" s="11" t="s">
        <v>788</v>
      </c>
      <c r="BM3166" s="208" t="s">
        <v>5494</v>
      </c>
    </row>
    <row r="3167" s="2" customFormat="1">
      <c r="A3167" s="32"/>
      <c r="B3167" s="33"/>
      <c r="C3167" s="34"/>
      <c r="D3167" s="210" t="s">
        <v>115</v>
      </c>
      <c r="E3167" s="34"/>
      <c r="F3167" s="211" t="s">
        <v>5493</v>
      </c>
      <c r="G3167" s="34"/>
      <c r="H3167" s="34"/>
      <c r="I3167" s="134"/>
      <c r="J3167" s="34"/>
      <c r="K3167" s="34"/>
      <c r="L3167" s="38"/>
      <c r="M3167" s="212"/>
      <c r="N3167" s="213"/>
      <c r="O3167" s="85"/>
      <c r="P3167" s="85"/>
      <c r="Q3167" s="85"/>
      <c r="R3167" s="85"/>
      <c r="S3167" s="85"/>
      <c r="T3167" s="86"/>
      <c r="U3167" s="32"/>
      <c r="V3167" s="32"/>
      <c r="W3167" s="32"/>
      <c r="X3167" s="32"/>
      <c r="Y3167" s="32"/>
      <c r="Z3167" s="32"/>
      <c r="AA3167" s="32"/>
      <c r="AB3167" s="32"/>
      <c r="AC3167" s="32"/>
      <c r="AD3167" s="32"/>
      <c r="AE3167" s="32"/>
      <c r="AT3167" s="11" t="s">
        <v>115</v>
      </c>
      <c r="AU3167" s="11" t="s">
        <v>76</v>
      </c>
    </row>
    <row r="3168" s="2" customFormat="1" ht="16.5" customHeight="1">
      <c r="A3168" s="32"/>
      <c r="B3168" s="33"/>
      <c r="C3168" s="216" t="s">
        <v>5495</v>
      </c>
      <c r="D3168" s="216" t="s">
        <v>5304</v>
      </c>
      <c r="E3168" s="217" t="s">
        <v>5496</v>
      </c>
      <c r="F3168" s="218" t="s">
        <v>5497</v>
      </c>
      <c r="G3168" s="219" t="s">
        <v>121</v>
      </c>
      <c r="H3168" s="220">
        <v>10</v>
      </c>
      <c r="I3168" s="221"/>
      <c r="J3168" s="222">
        <f>ROUND(I3168*H3168,2)</f>
        <v>0</v>
      </c>
      <c r="K3168" s="223"/>
      <c r="L3168" s="224"/>
      <c r="M3168" s="225" t="s">
        <v>1</v>
      </c>
      <c r="N3168" s="226" t="s">
        <v>41</v>
      </c>
      <c r="O3168" s="85"/>
      <c r="P3168" s="206">
        <f>O3168*H3168</f>
        <v>0</v>
      </c>
      <c r="Q3168" s="206">
        <v>0.252</v>
      </c>
      <c r="R3168" s="206">
        <f>Q3168*H3168</f>
        <v>2.52</v>
      </c>
      <c r="S3168" s="206">
        <v>0</v>
      </c>
      <c r="T3168" s="207">
        <f>S3168*H3168</f>
        <v>0</v>
      </c>
      <c r="U3168" s="32"/>
      <c r="V3168" s="32"/>
      <c r="W3168" s="32"/>
      <c r="X3168" s="32"/>
      <c r="Y3168" s="32"/>
      <c r="Z3168" s="32"/>
      <c r="AA3168" s="32"/>
      <c r="AB3168" s="32"/>
      <c r="AC3168" s="32"/>
      <c r="AD3168" s="32"/>
      <c r="AE3168" s="32"/>
      <c r="AR3168" s="208" t="s">
        <v>788</v>
      </c>
      <c r="AT3168" s="208" t="s">
        <v>5304</v>
      </c>
      <c r="AU3168" s="208" t="s">
        <v>76</v>
      </c>
      <c r="AY3168" s="11" t="s">
        <v>113</v>
      </c>
      <c r="BE3168" s="209">
        <f>IF(N3168="základní",J3168,0)</f>
        <v>0</v>
      </c>
      <c r="BF3168" s="209">
        <f>IF(N3168="snížená",J3168,0)</f>
        <v>0</v>
      </c>
      <c r="BG3168" s="209">
        <f>IF(N3168="zákl. přenesená",J3168,0)</f>
        <v>0</v>
      </c>
      <c r="BH3168" s="209">
        <f>IF(N3168="sníž. přenesená",J3168,0)</f>
        <v>0</v>
      </c>
      <c r="BI3168" s="209">
        <f>IF(N3168="nulová",J3168,0)</f>
        <v>0</v>
      </c>
      <c r="BJ3168" s="11" t="s">
        <v>84</v>
      </c>
      <c r="BK3168" s="209">
        <f>ROUND(I3168*H3168,2)</f>
        <v>0</v>
      </c>
      <c r="BL3168" s="11" t="s">
        <v>788</v>
      </c>
      <c r="BM3168" s="208" t="s">
        <v>5498</v>
      </c>
    </row>
    <row r="3169" s="2" customFormat="1">
      <c r="A3169" s="32"/>
      <c r="B3169" s="33"/>
      <c r="C3169" s="34"/>
      <c r="D3169" s="210" t="s">
        <v>115</v>
      </c>
      <c r="E3169" s="34"/>
      <c r="F3169" s="211" t="s">
        <v>5497</v>
      </c>
      <c r="G3169" s="34"/>
      <c r="H3169" s="34"/>
      <c r="I3169" s="134"/>
      <c r="J3169" s="34"/>
      <c r="K3169" s="34"/>
      <c r="L3169" s="38"/>
      <c r="M3169" s="212"/>
      <c r="N3169" s="213"/>
      <c r="O3169" s="85"/>
      <c r="P3169" s="85"/>
      <c r="Q3169" s="85"/>
      <c r="R3169" s="85"/>
      <c r="S3169" s="85"/>
      <c r="T3169" s="86"/>
      <c r="U3169" s="32"/>
      <c r="V3169" s="32"/>
      <c r="W3169" s="32"/>
      <c r="X3169" s="32"/>
      <c r="Y3169" s="32"/>
      <c r="Z3169" s="32"/>
      <c r="AA3169" s="32"/>
      <c r="AB3169" s="32"/>
      <c r="AC3169" s="32"/>
      <c r="AD3169" s="32"/>
      <c r="AE3169" s="32"/>
      <c r="AT3169" s="11" t="s">
        <v>115</v>
      </c>
      <c r="AU3169" s="11" t="s">
        <v>76</v>
      </c>
    </row>
    <row r="3170" s="2" customFormat="1" ht="16.5" customHeight="1">
      <c r="A3170" s="32"/>
      <c r="B3170" s="33"/>
      <c r="C3170" s="216" t="s">
        <v>5499</v>
      </c>
      <c r="D3170" s="216" t="s">
        <v>5304</v>
      </c>
      <c r="E3170" s="217" t="s">
        <v>5500</v>
      </c>
      <c r="F3170" s="218" t="s">
        <v>5501</v>
      </c>
      <c r="G3170" s="219" t="s">
        <v>121</v>
      </c>
      <c r="H3170" s="220">
        <v>20</v>
      </c>
      <c r="I3170" s="221"/>
      <c r="J3170" s="222">
        <f>ROUND(I3170*H3170,2)</f>
        <v>0</v>
      </c>
      <c r="K3170" s="223"/>
      <c r="L3170" s="224"/>
      <c r="M3170" s="225" t="s">
        <v>1</v>
      </c>
      <c r="N3170" s="226" t="s">
        <v>41</v>
      </c>
      <c r="O3170" s="85"/>
      <c r="P3170" s="206">
        <f>O3170*H3170</f>
        <v>0</v>
      </c>
      <c r="Q3170" s="206">
        <v>0.27000000000000002</v>
      </c>
      <c r="R3170" s="206">
        <f>Q3170*H3170</f>
        <v>5.4000000000000004</v>
      </c>
      <c r="S3170" s="206">
        <v>0</v>
      </c>
      <c r="T3170" s="207">
        <f>S3170*H3170</f>
        <v>0</v>
      </c>
      <c r="U3170" s="32"/>
      <c r="V3170" s="32"/>
      <c r="W3170" s="32"/>
      <c r="X3170" s="32"/>
      <c r="Y3170" s="32"/>
      <c r="Z3170" s="32"/>
      <c r="AA3170" s="32"/>
      <c r="AB3170" s="32"/>
      <c r="AC3170" s="32"/>
      <c r="AD3170" s="32"/>
      <c r="AE3170" s="32"/>
      <c r="AR3170" s="208" t="s">
        <v>788</v>
      </c>
      <c r="AT3170" s="208" t="s">
        <v>5304</v>
      </c>
      <c r="AU3170" s="208" t="s">
        <v>76</v>
      </c>
      <c r="AY3170" s="11" t="s">
        <v>113</v>
      </c>
      <c r="BE3170" s="209">
        <f>IF(N3170="základní",J3170,0)</f>
        <v>0</v>
      </c>
      <c r="BF3170" s="209">
        <f>IF(N3170="snížená",J3170,0)</f>
        <v>0</v>
      </c>
      <c r="BG3170" s="209">
        <f>IF(N3170="zákl. přenesená",J3170,0)</f>
        <v>0</v>
      </c>
      <c r="BH3170" s="209">
        <f>IF(N3170="sníž. přenesená",J3170,0)</f>
        <v>0</v>
      </c>
      <c r="BI3170" s="209">
        <f>IF(N3170="nulová",J3170,0)</f>
        <v>0</v>
      </c>
      <c r="BJ3170" s="11" t="s">
        <v>84</v>
      </c>
      <c r="BK3170" s="209">
        <f>ROUND(I3170*H3170,2)</f>
        <v>0</v>
      </c>
      <c r="BL3170" s="11" t="s">
        <v>788</v>
      </c>
      <c r="BM3170" s="208" t="s">
        <v>5502</v>
      </c>
    </row>
    <row r="3171" s="2" customFormat="1">
      <c r="A3171" s="32"/>
      <c r="B3171" s="33"/>
      <c r="C3171" s="34"/>
      <c r="D3171" s="210" t="s">
        <v>115</v>
      </c>
      <c r="E3171" s="34"/>
      <c r="F3171" s="211" t="s">
        <v>5501</v>
      </c>
      <c r="G3171" s="34"/>
      <c r="H3171" s="34"/>
      <c r="I3171" s="134"/>
      <c r="J3171" s="34"/>
      <c r="K3171" s="34"/>
      <c r="L3171" s="38"/>
      <c r="M3171" s="212"/>
      <c r="N3171" s="213"/>
      <c r="O3171" s="85"/>
      <c r="P3171" s="85"/>
      <c r="Q3171" s="85"/>
      <c r="R3171" s="85"/>
      <c r="S3171" s="85"/>
      <c r="T3171" s="86"/>
      <c r="U3171" s="32"/>
      <c r="V3171" s="32"/>
      <c r="W3171" s="32"/>
      <c r="X3171" s="32"/>
      <c r="Y3171" s="32"/>
      <c r="Z3171" s="32"/>
      <c r="AA3171" s="32"/>
      <c r="AB3171" s="32"/>
      <c r="AC3171" s="32"/>
      <c r="AD3171" s="32"/>
      <c r="AE3171" s="32"/>
      <c r="AT3171" s="11" t="s">
        <v>115</v>
      </c>
      <c r="AU3171" s="11" t="s">
        <v>76</v>
      </c>
    </row>
    <row r="3172" s="2" customFormat="1" ht="16.5" customHeight="1">
      <c r="A3172" s="32"/>
      <c r="B3172" s="33"/>
      <c r="C3172" s="216" t="s">
        <v>5503</v>
      </c>
      <c r="D3172" s="216" t="s">
        <v>5304</v>
      </c>
      <c r="E3172" s="217" t="s">
        <v>5504</v>
      </c>
      <c r="F3172" s="218" t="s">
        <v>5505</v>
      </c>
      <c r="G3172" s="219" t="s">
        <v>121</v>
      </c>
      <c r="H3172" s="220">
        <v>10</v>
      </c>
      <c r="I3172" s="221"/>
      <c r="J3172" s="222">
        <f>ROUND(I3172*H3172,2)</f>
        <v>0</v>
      </c>
      <c r="K3172" s="223"/>
      <c r="L3172" s="224"/>
      <c r="M3172" s="225" t="s">
        <v>1</v>
      </c>
      <c r="N3172" s="226" t="s">
        <v>41</v>
      </c>
      <c r="O3172" s="85"/>
      <c r="P3172" s="206">
        <f>O3172*H3172</f>
        <v>0</v>
      </c>
      <c r="Q3172" s="206">
        <v>0.32705000000000001</v>
      </c>
      <c r="R3172" s="206">
        <f>Q3172*H3172</f>
        <v>3.2705000000000002</v>
      </c>
      <c r="S3172" s="206">
        <v>0</v>
      </c>
      <c r="T3172" s="207">
        <f>S3172*H3172</f>
        <v>0</v>
      </c>
      <c r="U3172" s="32"/>
      <c r="V3172" s="32"/>
      <c r="W3172" s="32"/>
      <c r="X3172" s="32"/>
      <c r="Y3172" s="32"/>
      <c r="Z3172" s="32"/>
      <c r="AA3172" s="32"/>
      <c r="AB3172" s="32"/>
      <c r="AC3172" s="32"/>
      <c r="AD3172" s="32"/>
      <c r="AE3172" s="32"/>
      <c r="AR3172" s="208" t="s">
        <v>788</v>
      </c>
      <c r="AT3172" s="208" t="s">
        <v>5304</v>
      </c>
      <c r="AU3172" s="208" t="s">
        <v>76</v>
      </c>
      <c r="AY3172" s="11" t="s">
        <v>113</v>
      </c>
      <c r="BE3172" s="209">
        <f>IF(N3172="základní",J3172,0)</f>
        <v>0</v>
      </c>
      <c r="BF3172" s="209">
        <f>IF(N3172="snížená",J3172,0)</f>
        <v>0</v>
      </c>
      <c r="BG3172" s="209">
        <f>IF(N3172="zákl. přenesená",J3172,0)</f>
        <v>0</v>
      </c>
      <c r="BH3172" s="209">
        <f>IF(N3172="sníž. přenesená",J3172,0)</f>
        <v>0</v>
      </c>
      <c r="BI3172" s="209">
        <f>IF(N3172="nulová",J3172,0)</f>
        <v>0</v>
      </c>
      <c r="BJ3172" s="11" t="s">
        <v>84</v>
      </c>
      <c r="BK3172" s="209">
        <f>ROUND(I3172*H3172,2)</f>
        <v>0</v>
      </c>
      <c r="BL3172" s="11" t="s">
        <v>788</v>
      </c>
      <c r="BM3172" s="208" t="s">
        <v>5506</v>
      </c>
    </row>
    <row r="3173" s="2" customFormat="1">
      <c r="A3173" s="32"/>
      <c r="B3173" s="33"/>
      <c r="C3173" s="34"/>
      <c r="D3173" s="210" t="s">
        <v>115</v>
      </c>
      <c r="E3173" s="34"/>
      <c r="F3173" s="211" t="s">
        <v>5505</v>
      </c>
      <c r="G3173" s="34"/>
      <c r="H3173" s="34"/>
      <c r="I3173" s="134"/>
      <c r="J3173" s="34"/>
      <c r="K3173" s="34"/>
      <c r="L3173" s="38"/>
      <c r="M3173" s="212"/>
      <c r="N3173" s="213"/>
      <c r="O3173" s="85"/>
      <c r="P3173" s="85"/>
      <c r="Q3173" s="85"/>
      <c r="R3173" s="85"/>
      <c r="S3173" s="85"/>
      <c r="T3173" s="86"/>
      <c r="U3173" s="32"/>
      <c r="V3173" s="32"/>
      <c r="W3173" s="32"/>
      <c r="X3173" s="32"/>
      <c r="Y3173" s="32"/>
      <c r="Z3173" s="32"/>
      <c r="AA3173" s="32"/>
      <c r="AB3173" s="32"/>
      <c r="AC3173" s="32"/>
      <c r="AD3173" s="32"/>
      <c r="AE3173" s="32"/>
      <c r="AT3173" s="11" t="s">
        <v>115</v>
      </c>
      <c r="AU3173" s="11" t="s">
        <v>76</v>
      </c>
    </row>
    <row r="3174" s="2" customFormat="1" ht="16.5" customHeight="1">
      <c r="A3174" s="32"/>
      <c r="B3174" s="33"/>
      <c r="C3174" s="216" t="s">
        <v>5507</v>
      </c>
      <c r="D3174" s="216" t="s">
        <v>5304</v>
      </c>
      <c r="E3174" s="217" t="s">
        <v>5508</v>
      </c>
      <c r="F3174" s="218" t="s">
        <v>5509</v>
      </c>
      <c r="G3174" s="219" t="s">
        <v>121</v>
      </c>
      <c r="H3174" s="220">
        <v>10</v>
      </c>
      <c r="I3174" s="221"/>
      <c r="J3174" s="222">
        <f>ROUND(I3174*H3174,2)</f>
        <v>0</v>
      </c>
      <c r="K3174" s="223"/>
      <c r="L3174" s="224"/>
      <c r="M3174" s="225" t="s">
        <v>1</v>
      </c>
      <c r="N3174" s="226" t="s">
        <v>41</v>
      </c>
      <c r="O3174" s="85"/>
      <c r="P3174" s="206">
        <f>O3174*H3174</f>
        <v>0</v>
      </c>
      <c r="Q3174" s="206">
        <v>0.32700000000000001</v>
      </c>
      <c r="R3174" s="206">
        <f>Q3174*H3174</f>
        <v>3.27</v>
      </c>
      <c r="S3174" s="206">
        <v>0</v>
      </c>
      <c r="T3174" s="207">
        <f>S3174*H3174</f>
        <v>0</v>
      </c>
      <c r="U3174" s="32"/>
      <c r="V3174" s="32"/>
      <c r="W3174" s="32"/>
      <c r="X3174" s="32"/>
      <c r="Y3174" s="32"/>
      <c r="Z3174" s="32"/>
      <c r="AA3174" s="32"/>
      <c r="AB3174" s="32"/>
      <c r="AC3174" s="32"/>
      <c r="AD3174" s="32"/>
      <c r="AE3174" s="32"/>
      <c r="AR3174" s="208" t="s">
        <v>788</v>
      </c>
      <c r="AT3174" s="208" t="s">
        <v>5304</v>
      </c>
      <c r="AU3174" s="208" t="s">
        <v>76</v>
      </c>
      <c r="AY3174" s="11" t="s">
        <v>113</v>
      </c>
      <c r="BE3174" s="209">
        <f>IF(N3174="základní",J3174,0)</f>
        <v>0</v>
      </c>
      <c r="BF3174" s="209">
        <f>IF(N3174="snížená",J3174,0)</f>
        <v>0</v>
      </c>
      <c r="BG3174" s="209">
        <f>IF(N3174="zákl. přenesená",J3174,0)</f>
        <v>0</v>
      </c>
      <c r="BH3174" s="209">
        <f>IF(N3174="sníž. přenesená",J3174,0)</f>
        <v>0</v>
      </c>
      <c r="BI3174" s="209">
        <f>IF(N3174="nulová",J3174,0)</f>
        <v>0</v>
      </c>
      <c r="BJ3174" s="11" t="s">
        <v>84</v>
      </c>
      <c r="BK3174" s="209">
        <f>ROUND(I3174*H3174,2)</f>
        <v>0</v>
      </c>
      <c r="BL3174" s="11" t="s">
        <v>788</v>
      </c>
      <c r="BM3174" s="208" t="s">
        <v>5510</v>
      </c>
    </row>
    <row r="3175" s="2" customFormat="1">
      <c r="A3175" s="32"/>
      <c r="B3175" s="33"/>
      <c r="C3175" s="34"/>
      <c r="D3175" s="210" t="s">
        <v>115</v>
      </c>
      <c r="E3175" s="34"/>
      <c r="F3175" s="211" t="s">
        <v>5509</v>
      </c>
      <c r="G3175" s="34"/>
      <c r="H3175" s="34"/>
      <c r="I3175" s="134"/>
      <c r="J3175" s="34"/>
      <c r="K3175" s="34"/>
      <c r="L3175" s="38"/>
      <c r="M3175" s="212"/>
      <c r="N3175" s="213"/>
      <c r="O3175" s="85"/>
      <c r="P3175" s="85"/>
      <c r="Q3175" s="85"/>
      <c r="R3175" s="85"/>
      <c r="S3175" s="85"/>
      <c r="T3175" s="86"/>
      <c r="U3175" s="32"/>
      <c r="V3175" s="32"/>
      <c r="W3175" s="32"/>
      <c r="X3175" s="32"/>
      <c r="Y3175" s="32"/>
      <c r="Z3175" s="32"/>
      <c r="AA3175" s="32"/>
      <c r="AB3175" s="32"/>
      <c r="AC3175" s="32"/>
      <c r="AD3175" s="32"/>
      <c r="AE3175" s="32"/>
      <c r="AT3175" s="11" t="s">
        <v>115</v>
      </c>
      <c r="AU3175" s="11" t="s">
        <v>76</v>
      </c>
    </row>
    <row r="3176" s="2" customFormat="1" ht="16.5" customHeight="1">
      <c r="A3176" s="32"/>
      <c r="B3176" s="33"/>
      <c r="C3176" s="216" t="s">
        <v>5511</v>
      </c>
      <c r="D3176" s="216" t="s">
        <v>5304</v>
      </c>
      <c r="E3176" s="217" t="s">
        <v>5512</v>
      </c>
      <c r="F3176" s="218" t="s">
        <v>5513</v>
      </c>
      <c r="G3176" s="219" t="s">
        <v>121</v>
      </c>
      <c r="H3176" s="220">
        <v>10</v>
      </c>
      <c r="I3176" s="221"/>
      <c r="J3176" s="222">
        <f>ROUND(I3176*H3176,2)</f>
        <v>0</v>
      </c>
      <c r="K3176" s="223"/>
      <c r="L3176" s="224"/>
      <c r="M3176" s="225" t="s">
        <v>1</v>
      </c>
      <c r="N3176" s="226" t="s">
        <v>41</v>
      </c>
      <c r="O3176" s="85"/>
      <c r="P3176" s="206">
        <f>O3176*H3176</f>
        <v>0</v>
      </c>
      <c r="Q3176" s="206">
        <v>0.27500000000000002</v>
      </c>
      <c r="R3176" s="206">
        <f>Q3176*H3176</f>
        <v>2.75</v>
      </c>
      <c r="S3176" s="206">
        <v>0</v>
      </c>
      <c r="T3176" s="207">
        <f>S3176*H3176</f>
        <v>0</v>
      </c>
      <c r="U3176" s="32"/>
      <c r="V3176" s="32"/>
      <c r="W3176" s="32"/>
      <c r="X3176" s="32"/>
      <c r="Y3176" s="32"/>
      <c r="Z3176" s="32"/>
      <c r="AA3176" s="32"/>
      <c r="AB3176" s="32"/>
      <c r="AC3176" s="32"/>
      <c r="AD3176" s="32"/>
      <c r="AE3176" s="32"/>
      <c r="AR3176" s="208" t="s">
        <v>788</v>
      </c>
      <c r="AT3176" s="208" t="s">
        <v>5304</v>
      </c>
      <c r="AU3176" s="208" t="s">
        <v>76</v>
      </c>
      <c r="AY3176" s="11" t="s">
        <v>113</v>
      </c>
      <c r="BE3176" s="209">
        <f>IF(N3176="základní",J3176,0)</f>
        <v>0</v>
      </c>
      <c r="BF3176" s="209">
        <f>IF(N3176="snížená",J3176,0)</f>
        <v>0</v>
      </c>
      <c r="BG3176" s="209">
        <f>IF(N3176="zákl. přenesená",J3176,0)</f>
        <v>0</v>
      </c>
      <c r="BH3176" s="209">
        <f>IF(N3176="sníž. přenesená",J3176,0)</f>
        <v>0</v>
      </c>
      <c r="BI3176" s="209">
        <f>IF(N3176="nulová",J3176,0)</f>
        <v>0</v>
      </c>
      <c r="BJ3176" s="11" t="s">
        <v>84</v>
      </c>
      <c r="BK3176" s="209">
        <f>ROUND(I3176*H3176,2)</f>
        <v>0</v>
      </c>
      <c r="BL3176" s="11" t="s">
        <v>788</v>
      </c>
      <c r="BM3176" s="208" t="s">
        <v>5514</v>
      </c>
    </row>
    <row r="3177" s="2" customFormat="1">
      <c r="A3177" s="32"/>
      <c r="B3177" s="33"/>
      <c r="C3177" s="34"/>
      <c r="D3177" s="210" t="s">
        <v>115</v>
      </c>
      <c r="E3177" s="34"/>
      <c r="F3177" s="211" t="s">
        <v>5513</v>
      </c>
      <c r="G3177" s="34"/>
      <c r="H3177" s="34"/>
      <c r="I3177" s="134"/>
      <c r="J3177" s="34"/>
      <c r="K3177" s="34"/>
      <c r="L3177" s="38"/>
      <c r="M3177" s="212"/>
      <c r="N3177" s="213"/>
      <c r="O3177" s="85"/>
      <c r="P3177" s="85"/>
      <c r="Q3177" s="85"/>
      <c r="R3177" s="85"/>
      <c r="S3177" s="85"/>
      <c r="T3177" s="86"/>
      <c r="U3177" s="32"/>
      <c r="V3177" s="32"/>
      <c r="W3177" s="32"/>
      <c r="X3177" s="32"/>
      <c r="Y3177" s="32"/>
      <c r="Z3177" s="32"/>
      <c r="AA3177" s="32"/>
      <c r="AB3177" s="32"/>
      <c r="AC3177" s="32"/>
      <c r="AD3177" s="32"/>
      <c r="AE3177" s="32"/>
      <c r="AT3177" s="11" t="s">
        <v>115</v>
      </c>
      <c r="AU3177" s="11" t="s">
        <v>76</v>
      </c>
    </row>
    <row r="3178" s="2" customFormat="1" ht="16.5" customHeight="1">
      <c r="A3178" s="32"/>
      <c r="B3178" s="33"/>
      <c r="C3178" s="216" t="s">
        <v>5515</v>
      </c>
      <c r="D3178" s="216" t="s">
        <v>5304</v>
      </c>
      <c r="E3178" s="217" t="s">
        <v>5516</v>
      </c>
      <c r="F3178" s="218" t="s">
        <v>5517</v>
      </c>
      <c r="G3178" s="219" t="s">
        <v>121</v>
      </c>
      <c r="H3178" s="220">
        <v>20</v>
      </c>
      <c r="I3178" s="221"/>
      <c r="J3178" s="222">
        <f>ROUND(I3178*H3178,2)</f>
        <v>0</v>
      </c>
      <c r="K3178" s="223"/>
      <c r="L3178" s="224"/>
      <c r="M3178" s="225" t="s">
        <v>1</v>
      </c>
      <c r="N3178" s="226" t="s">
        <v>41</v>
      </c>
      <c r="O3178" s="85"/>
      <c r="P3178" s="206">
        <f>O3178*H3178</f>
        <v>0</v>
      </c>
      <c r="Q3178" s="206">
        <v>0.32729999999999998</v>
      </c>
      <c r="R3178" s="206">
        <f>Q3178*H3178</f>
        <v>6.5459999999999994</v>
      </c>
      <c r="S3178" s="206">
        <v>0</v>
      </c>
      <c r="T3178" s="207">
        <f>S3178*H3178</f>
        <v>0</v>
      </c>
      <c r="U3178" s="32"/>
      <c r="V3178" s="32"/>
      <c r="W3178" s="32"/>
      <c r="X3178" s="32"/>
      <c r="Y3178" s="32"/>
      <c r="Z3178" s="32"/>
      <c r="AA3178" s="32"/>
      <c r="AB3178" s="32"/>
      <c r="AC3178" s="32"/>
      <c r="AD3178" s="32"/>
      <c r="AE3178" s="32"/>
      <c r="AR3178" s="208" t="s">
        <v>788</v>
      </c>
      <c r="AT3178" s="208" t="s">
        <v>5304</v>
      </c>
      <c r="AU3178" s="208" t="s">
        <v>76</v>
      </c>
      <c r="AY3178" s="11" t="s">
        <v>113</v>
      </c>
      <c r="BE3178" s="209">
        <f>IF(N3178="základní",J3178,0)</f>
        <v>0</v>
      </c>
      <c r="BF3178" s="209">
        <f>IF(N3178="snížená",J3178,0)</f>
        <v>0</v>
      </c>
      <c r="BG3178" s="209">
        <f>IF(N3178="zákl. přenesená",J3178,0)</f>
        <v>0</v>
      </c>
      <c r="BH3178" s="209">
        <f>IF(N3178="sníž. přenesená",J3178,0)</f>
        <v>0</v>
      </c>
      <c r="BI3178" s="209">
        <f>IF(N3178="nulová",J3178,0)</f>
        <v>0</v>
      </c>
      <c r="BJ3178" s="11" t="s">
        <v>84</v>
      </c>
      <c r="BK3178" s="209">
        <f>ROUND(I3178*H3178,2)</f>
        <v>0</v>
      </c>
      <c r="BL3178" s="11" t="s">
        <v>788</v>
      </c>
      <c r="BM3178" s="208" t="s">
        <v>5518</v>
      </c>
    </row>
    <row r="3179" s="2" customFormat="1">
      <c r="A3179" s="32"/>
      <c r="B3179" s="33"/>
      <c r="C3179" s="34"/>
      <c r="D3179" s="210" t="s">
        <v>115</v>
      </c>
      <c r="E3179" s="34"/>
      <c r="F3179" s="211" t="s">
        <v>5517</v>
      </c>
      <c r="G3179" s="34"/>
      <c r="H3179" s="34"/>
      <c r="I3179" s="134"/>
      <c r="J3179" s="34"/>
      <c r="K3179" s="34"/>
      <c r="L3179" s="38"/>
      <c r="M3179" s="212"/>
      <c r="N3179" s="213"/>
      <c r="O3179" s="85"/>
      <c r="P3179" s="85"/>
      <c r="Q3179" s="85"/>
      <c r="R3179" s="85"/>
      <c r="S3179" s="85"/>
      <c r="T3179" s="86"/>
      <c r="U3179" s="32"/>
      <c r="V3179" s="32"/>
      <c r="W3179" s="32"/>
      <c r="X3179" s="32"/>
      <c r="Y3179" s="32"/>
      <c r="Z3179" s="32"/>
      <c r="AA3179" s="32"/>
      <c r="AB3179" s="32"/>
      <c r="AC3179" s="32"/>
      <c r="AD3179" s="32"/>
      <c r="AE3179" s="32"/>
      <c r="AT3179" s="11" t="s">
        <v>115</v>
      </c>
      <c r="AU3179" s="11" t="s">
        <v>76</v>
      </c>
    </row>
    <row r="3180" s="2" customFormat="1" ht="16.5" customHeight="1">
      <c r="A3180" s="32"/>
      <c r="B3180" s="33"/>
      <c r="C3180" s="216" t="s">
        <v>5519</v>
      </c>
      <c r="D3180" s="216" t="s">
        <v>5304</v>
      </c>
      <c r="E3180" s="217" t="s">
        <v>5520</v>
      </c>
      <c r="F3180" s="218" t="s">
        <v>5521</v>
      </c>
      <c r="G3180" s="219" t="s">
        <v>121</v>
      </c>
      <c r="H3180" s="220">
        <v>2</v>
      </c>
      <c r="I3180" s="221"/>
      <c r="J3180" s="222">
        <f>ROUND(I3180*H3180,2)</f>
        <v>0</v>
      </c>
      <c r="K3180" s="223"/>
      <c r="L3180" s="224"/>
      <c r="M3180" s="225" t="s">
        <v>1</v>
      </c>
      <c r="N3180" s="226" t="s">
        <v>41</v>
      </c>
      <c r="O3180" s="85"/>
      <c r="P3180" s="206">
        <f>O3180*H3180</f>
        <v>0</v>
      </c>
      <c r="Q3180" s="206">
        <v>1.50075</v>
      </c>
      <c r="R3180" s="206">
        <f>Q3180*H3180</f>
        <v>3.0015000000000001</v>
      </c>
      <c r="S3180" s="206">
        <v>0</v>
      </c>
      <c r="T3180" s="207">
        <f>S3180*H3180</f>
        <v>0</v>
      </c>
      <c r="U3180" s="32"/>
      <c r="V3180" s="32"/>
      <c r="W3180" s="32"/>
      <c r="X3180" s="32"/>
      <c r="Y3180" s="32"/>
      <c r="Z3180" s="32"/>
      <c r="AA3180" s="32"/>
      <c r="AB3180" s="32"/>
      <c r="AC3180" s="32"/>
      <c r="AD3180" s="32"/>
      <c r="AE3180" s="32"/>
      <c r="AR3180" s="208" t="s">
        <v>788</v>
      </c>
      <c r="AT3180" s="208" t="s">
        <v>5304</v>
      </c>
      <c r="AU3180" s="208" t="s">
        <v>76</v>
      </c>
      <c r="AY3180" s="11" t="s">
        <v>113</v>
      </c>
      <c r="BE3180" s="209">
        <f>IF(N3180="základní",J3180,0)</f>
        <v>0</v>
      </c>
      <c r="BF3180" s="209">
        <f>IF(N3180="snížená",J3180,0)</f>
        <v>0</v>
      </c>
      <c r="BG3180" s="209">
        <f>IF(N3180="zákl. přenesená",J3180,0)</f>
        <v>0</v>
      </c>
      <c r="BH3180" s="209">
        <f>IF(N3180="sníž. přenesená",J3180,0)</f>
        <v>0</v>
      </c>
      <c r="BI3180" s="209">
        <f>IF(N3180="nulová",J3180,0)</f>
        <v>0</v>
      </c>
      <c r="BJ3180" s="11" t="s">
        <v>84</v>
      </c>
      <c r="BK3180" s="209">
        <f>ROUND(I3180*H3180,2)</f>
        <v>0</v>
      </c>
      <c r="BL3180" s="11" t="s">
        <v>788</v>
      </c>
      <c r="BM3180" s="208" t="s">
        <v>5522</v>
      </c>
    </row>
    <row r="3181" s="2" customFormat="1">
      <c r="A3181" s="32"/>
      <c r="B3181" s="33"/>
      <c r="C3181" s="34"/>
      <c r="D3181" s="210" t="s">
        <v>115</v>
      </c>
      <c r="E3181" s="34"/>
      <c r="F3181" s="211" t="s">
        <v>5521</v>
      </c>
      <c r="G3181" s="34"/>
      <c r="H3181" s="34"/>
      <c r="I3181" s="134"/>
      <c r="J3181" s="34"/>
      <c r="K3181" s="34"/>
      <c r="L3181" s="38"/>
      <c r="M3181" s="212"/>
      <c r="N3181" s="213"/>
      <c r="O3181" s="85"/>
      <c r="P3181" s="85"/>
      <c r="Q3181" s="85"/>
      <c r="R3181" s="85"/>
      <c r="S3181" s="85"/>
      <c r="T3181" s="86"/>
      <c r="U3181" s="32"/>
      <c r="V3181" s="32"/>
      <c r="W3181" s="32"/>
      <c r="X3181" s="32"/>
      <c r="Y3181" s="32"/>
      <c r="Z3181" s="32"/>
      <c r="AA3181" s="32"/>
      <c r="AB3181" s="32"/>
      <c r="AC3181" s="32"/>
      <c r="AD3181" s="32"/>
      <c r="AE3181" s="32"/>
      <c r="AT3181" s="11" t="s">
        <v>115</v>
      </c>
      <c r="AU3181" s="11" t="s">
        <v>76</v>
      </c>
    </row>
    <row r="3182" s="2" customFormat="1" ht="16.5" customHeight="1">
      <c r="A3182" s="32"/>
      <c r="B3182" s="33"/>
      <c r="C3182" s="216" t="s">
        <v>5523</v>
      </c>
      <c r="D3182" s="216" t="s">
        <v>5304</v>
      </c>
      <c r="E3182" s="217" t="s">
        <v>5524</v>
      </c>
      <c r="F3182" s="218" t="s">
        <v>5525</v>
      </c>
      <c r="G3182" s="219" t="s">
        <v>121</v>
      </c>
      <c r="H3182" s="220">
        <v>5</v>
      </c>
      <c r="I3182" s="221"/>
      <c r="J3182" s="222">
        <f>ROUND(I3182*H3182,2)</f>
        <v>0</v>
      </c>
      <c r="K3182" s="223"/>
      <c r="L3182" s="224"/>
      <c r="M3182" s="225" t="s">
        <v>1</v>
      </c>
      <c r="N3182" s="226" t="s">
        <v>41</v>
      </c>
      <c r="O3182" s="85"/>
      <c r="P3182" s="206">
        <f>O3182*H3182</f>
        <v>0</v>
      </c>
      <c r="Q3182" s="206">
        <v>1.23475</v>
      </c>
      <c r="R3182" s="206">
        <f>Q3182*H3182</f>
        <v>6.1737500000000001</v>
      </c>
      <c r="S3182" s="206">
        <v>0</v>
      </c>
      <c r="T3182" s="207">
        <f>S3182*H3182</f>
        <v>0</v>
      </c>
      <c r="U3182" s="32"/>
      <c r="V3182" s="32"/>
      <c r="W3182" s="32"/>
      <c r="X3182" s="32"/>
      <c r="Y3182" s="32"/>
      <c r="Z3182" s="32"/>
      <c r="AA3182" s="32"/>
      <c r="AB3182" s="32"/>
      <c r="AC3182" s="32"/>
      <c r="AD3182" s="32"/>
      <c r="AE3182" s="32"/>
      <c r="AR3182" s="208" t="s">
        <v>788</v>
      </c>
      <c r="AT3182" s="208" t="s">
        <v>5304</v>
      </c>
      <c r="AU3182" s="208" t="s">
        <v>76</v>
      </c>
      <c r="AY3182" s="11" t="s">
        <v>113</v>
      </c>
      <c r="BE3182" s="209">
        <f>IF(N3182="základní",J3182,0)</f>
        <v>0</v>
      </c>
      <c r="BF3182" s="209">
        <f>IF(N3182="snížená",J3182,0)</f>
        <v>0</v>
      </c>
      <c r="BG3182" s="209">
        <f>IF(N3182="zákl. přenesená",J3182,0)</f>
        <v>0</v>
      </c>
      <c r="BH3182" s="209">
        <f>IF(N3182="sníž. přenesená",J3182,0)</f>
        <v>0</v>
      </c>
      <c r="BI3182" s="209">
        <f>IF(N3182="nulová",J3182,0)</f>
        <v>0</v>
      </c>
      <c r="BJ3182" s="11" t="s">
        <v>84</v>
      </c>
      <c r="BK3182" s="209">
        <f>ROUND(I3182*H3182,2)</f>
        <v>0</v>
      </c>
      <c r="BL3182" s="11" t="s">
        <v>788</v>
      </c>
      <c r="BM3182" s="208" t="s">
        <v>5526</v>
      </c>
    </row>
    <row r="3183" s="2" customFormat="1">
      <c r="A3183" s="32"/>
      <c r="B3183" s="33"/>
      <c r="C3183" s="34"/>
      <c r="D3183" s="210" t="s">
        <v>115</v>
      </c>
      <c r="E3183" s="34"/>
      <c r="F3183" s="211" t="s">
        <v>5525</v>
      </c>
      <c r="G3183" s="34"/>
      <c r="H3183" s="34"/>
      <c r="I3183" s="134"/>
      <c r="J3183" s="34"/>
      <c r="K3183" s="34"/>
      <c r="L3183" s="38"/>
      <c r="M3183" s="212"/>
      <c r="N3183" s="213"/>
      <c r="O3183" s="85"/>
      <c r="P3183" s="85"/>
      <c r="Q3183" s="85"/>
      <c r="R3183" s="85"/>
      <c r="S3183" s="85"/>
      <c r="T3183" s="86"/>
      <c r="U3183" s="32"/>
      <c r="V3183" s="32"/>
      <c r="W3183" s="32"/>
      <c r="X3183" s="32"/>
      <c r="Y3183" s="32"/>
      <c r="Z3183" s="32"/>
      <c r="AA3183" s="32"/>
      <c r="AB3183" s="32"/>
      <c r="AC3183" s="32"/>
      <c r="AD3183" s="32"/>
      <c r="AE3183" s="32"/>
      <c r="AT3183" s="11" t="s">
        <v>115</v>
      </c>
      <c r="AU3183" s="11" t="s">
        <v>76</v>
      </c>
    </row>
    <row r="3184" s="2" customFormat="1" ht="16.5" customHeight="1">
      <c r="A3184" s="32"/>
      <c r="B3184" s="33"/>
      <c r="C3184" s="216" t="s">
        <v>5527</v>
      </c>
      <c r="D3184" s="216" t="s">
        <v>5304</v>
      </c>
      <c r="E3184" s="217" t="s">
        <v>5528</v>
      </c>
      <c r="F3184" s="218" t="s">
        <v>5529</v>
      </c>
      <c r="G3184" s="219" t="s">
        <v>571</v>
      </c>
      <c r="H3184" s="220">
        <v>100</v>
      </c>
      <c r="I3184" s="221"/>
      <c r="J3184" s="222">
        <f>ROUND(I3184*H3184,2)</f>
        <v>0</v>
      </c>
      <c r="K3184" s="223"/>
      <c r="L3184" s="224"/>
      <c r="M3184" s="225" t="s">
        <v>1</v>
      </c>
      <c r="N3184" s="226" t="s">
        <v>41</v>
      </c>
      <c r="O3184" s="85"/>
      <c r="P3184" s="206">
        <f>O3184*H3184</f>
        <v>0</v>
      </c>
      <c r="Q3184" s="206">
        <v>0.06003</v>
      </c>
      <c r="R3184" s="206">
        <f>Q3184*H3184</f>
        <v>6.0030000000000001</v>
      </c>
      <c r="S3184" s="206">
        <v>0</v>
      </c>
      <c r="T3184" s="207">
        <f>S3184*H3184</f>
        <v>0</v>
      </c>
      <c r="U3184" s="32"/>
      <c r="V3184" s="32"/>
      <c r="W3184" s="32"/>
      <c r="X3184" s="32"/>
      <c r="Y3184" s="32"/>
      <c r="Z3184" s="32"/>
      <c r="AA3184" s="32"/>
      <c r="AB3184" s="32"/>
      <c r="AC3184" s="32"/>
      <c r="AD3184" s="32"/>
      <c r="AE3184" s="32"/>
      <c r="AR3184" s="208" t="s">
        <v>788</v>
      </c>
      <c r="AT3184" s="208" t="s">
        <v>5304</v>
      </c>
      <c r="AU3184" s="208" t="s">
        <v>76</v>
      </c>
      <c r="AY3184" s="11" t="s">
        <v>113</v>
      </c>
      <c r="BE3184" s="209">
        <f>IF(N3184="základní",J3184,0)</f>
        <v>0</v>
      </c>
      <c r="BF3184" s="209">
        <f>IF(N3184="snížená",J3184,0)</f>
        <v>0</v>
      </c>
      <c r="BG3184" s="209">
        <f>IF(N3184="zákl. přenesená",J3184,0)</f>
        <v>0</v>
      </c>
      <c r="BH3184" s="209">
        <f>IF(N3184="sníž. přenesená",J3184,0)</f>
        <v>0</v>
      </c>
      <c r="BI3184" s="209">
        <f>IF(N3184="nulová",J3184,0)</f>
        <v>0</v>
      </c>
      <c r="BJ3184" s="11" t="s">
        <v>84</v>
      </c>
      <c r="BK3184" s="209">
        <f>ROUND(I3184*H3184,2)</f>
        <v>0</v>
      </c>
      <c r="BL3184" s="11" t="s">
        <v>788</v>
      </c>
      <c r="BM3184" s="208" t="s">
        <v>5530</v>
      </c>
    </row>
    <row r="3185" s="2" customFormat="1">
      <c r="A3185" s="32"/>
      <c r="B3185" s="33"/>
      <c r="C3185" s="34"/>
      <c r="D3185" s="210" t="s">
        <v>115</v>
      </c>
      <c r="E3185" s="34"/>
      <c r="F3185" s="211" t="s">
        <v>5529</v>
      </c>
      <c r="G3185" s="34"/>
      <c r="H3185" s="34"/>
      <c r="I3185" s="134"/>
      <c r="J3185" s="34"/>
      <c r="K3185" s="34"/>
      <c r="L3185" s="38"/>
      <c r="M3185" s="212"/>
      <c r="N3185" s="213"/>
      <c r="O3185" s="85"/>
      <c r="P3185" s="85"/>
      <c r="Q3185" s="85"/>
      <c r="R3185" s="85"/>
      <c r="S3185" s="85"/>
      <c r="T3185" s="86"/>
      <c r="U3185" s="32"/>
      <c r="V3185" s="32"/>
      <c r="W3185" s="32"/>
      <c r="X3185" s="32"/>
      <c r="Y3185" s="32"/>
      <c r="Z3185" s="32"/>
      <c r="AA3185" s="32"/>
      <c r="AB3185" s="32"/>
      <c r="AC3185" s="32"/>
      <c r="AD3185" s="32"/>
      <c r="AE3185" s="32"/>
      <c r="AT3185" s="11" t="s">
        <v>115</v>
      </c>
      <c r="AU3185" s="11" t="s">
        <v>76</v>
      </c>
    </row>
    <row r="3186" s="2" customFormat="1" ht="16.5" customHeight="1">
      <c r="A3186" s="32"/>
      <c r="B3186" s="33"/>
      <c r="C3186" s="216" t="s">
        <v>5531</v>
      </c>
      <c r="D3186" s="216" t="s">
        <v>5304</v>
      </c>
      <c r="E3186" s="217" t="s">
        <v>5532</v>
      </c>
      <c r="F3186" s="218" t="s">
        <v>5533</v>
      </c>
      <c r="G3186" s="219" t="s">
        <v>571</v>
      </c>
      <c r="H3186" s="220">
        <v>100</v>
      </c>
      <c r="I3186" s="221"/>
      <c r="J3186" s="222">
        <f>ROUND(I3186*H3186,2)</f>
        <v>0</v>
      </c>
      <c r="K3186" s="223"/>
      <c r="L3186" s="224"/>
      <c r="M3186" s="225" t="s">
        <v>1</v>
      </c>
      <c r="N3186" s="226" t="s">
        <v>41</v>
      </c>
      <c r="O3186" s="85"/>
      <c r="P3186" s="206">
        <f>O3186*H3186</f>
        <v>0</v>
      </c>
      <c r="Q3186" s="206">
        <v>0.049390000000000003</v>
      </c>
      <c r="R3186" s="206">
        <f>Q3186*H3186</f>
        <v>4.9390000000000001</v>
      </c>
      <c r="S3186" s="206">
        <v>0</v>
      </c>
      <c r="T3186" s="207">
        <f>S3186*H3186</f>
        <v>0</v>
      </c>
      <c r="U3186" s="32"/>
      <c r="V3186" s="32"/>
      <c r="W3186" s="32"/>
      <c r="X3186" s="32"/>
      <c r="Y3186" s="32"/>
      <c r="Z3186" s="32"/>
      <c r="AA3186" s="32"/>
      <c r="AB3186" s="32"/>
      <c r="AC3186" s="32"/>
      <c r="AD3186" s="32"/>
      <c r="AE3186" s="32"/>
      <c r="AR3186" s="208" t="s">
        <v>788</v>
      </c>
      <c r="AT3186" s="208" t="s">
        <v>5304</v>
      </c>
      <c r="AU3186" s="208" t="s">
        <v>76</v>
      </c>
      <c r="AY3186" s="11" t="s">
        <v>113</v>
      </c>
      <c r="BE3186" s="209">
        <f>IF(N3186="základní",J3186,0)</f>
        <v>0</v>
      </c>
      <c r="BF3186" s="209">
        <f>IF(N3186="snížená",J3186,0)</f>
        <v>0</v>
      </c>
      <c r="BG3186" s="209">
        <f>IF(N3186="zákl. přenesená",J3186,0)</f>
        <v>0</v>
      </c>
      <c r="BH3186" s="209">
        <f>IF(N3186="sníž. přenesená",J3186,0)</f>
        <v>0</v>
      </c>
      <c r="BI3186" s="209">
        <f>IF(N3186="nulová",J3186,0)</f>
        <v>0</v>
      </c>
      <c r="BJ3186" s="11" t="s">
        <v>84</v>
      </c>
      <c r="BK3186" s="209">
        <f>ROUND(I3186*H3186,2)</f>
        <v>0</v>
      </c>
      <c r="BL3186" s="11" t="s">
        <v>788</v>
      </c>
      <c r="BM3186" s="208" t="s">
        <v>5534</v>
      </c>
    </row>
    <row r="3187" s="2" customFormat="1">
      <c r="A3187" s="32"/>
      <c r="B3187" s="33"/>
      <c r="C3187" s="34"/>
      <c r="D3187" s="210" t="s">
        <v>115</v>
      </c>
      <c r="E3187" s="34"/>
      <c r="F3187" s="211" t="s">
        <v>5533</v>
      </c>
      <c r="G3187" s="34"/>
      <c r="H3187" s="34"/>
      <c r="I3187" s="134"/>
      <c r="J3187" s="34"/>
      <c r="K3187" s="34"/>
      <c r="L3187" s="38"/>
      <c r="M3187" s="212"/>
      <c r="N3187" s="213"/>
      <c r="O3187" s="85"/>
      <c r="P3187" s="85"/>
      <c r="Q3187" s="85"/>
      <c r="R3187" s="85"/>
      <c r="S3187" s="85"/>
      <c r="T3187" s="86"/>
      <c r="U3187" s="32"/>
      <c r="V3187" s="32"/>
      <c r="W3187" s="32"/>
      <c r="X3187" s="32"/>
      <c r="Y3187" s="32"/>
      <c r="Z3187" s="32"/>
      <c r="AA3187" s="32"/>
      <c r="AB3187" s="32"/>
      <c r="AC3187" s="32"/>
      <c r="AD3187" s="32"/>
      <c r="AE3187" s="32"/>
      <c r="AT3187" s="11" t="s">
        <v>115</v>
      </c>
      <c r="AU3187" s="11" t="s">
        <v>76</v>
      </c>
    </row>
    <row r="3188" s="2" customFormat="1" ht="16.5" customHeight="1">
      <c r="A3188" s="32"/>
      <c r="B3188" s="33"/>
      <c r="C3188" s="216" t="s">
        <v>5535</v>
      </c>
      <c r="D3188" s="216" t="s">
        <v>5304</v>
      </c>
      <c r="E3188" s="217" t="s">
        <v>5536</v>
      </c>
      <c r="F3188" s="218" t="s">
        <v>5537</v>
      </c>
      <c r="G3188" s="219" t="s">
        <v>121</v>
      </c>
      <c r="H3188" s="220">
        <v>2</v>
      </c>
      <c r="I3188" s="221"/>
      <c r="J3188" s="222">
        <f>ROUND(I3188*H3188,2)</f>
        <v>0</v>
      </c>
      <c r="K3188" s="223"/>
      <c r="L3188" s="224"/>
      <c r="M3188" s="225" t="s">
        <v>1</v>
      </c>
      <c r="N3188" s="226" t="s">
        <v>41</v>
      </c>
      <c r="O3188" s="85"/>
      <c r="P3188" s="206">
        <f>O3188*H3188</f>
        <v>0</v>
      </c>
      <c r="Q3188" s="206">
        <v>0.25081999999999999</v>
      </c>
      <c r="R3188" s="206">
        <f>Q3188*H3188</f>
        <v>0.50163999999999997</v>
      </c>
      <c r="S3188" s="206">
        <v>0</v>
      </c>
      <c r="T3188" s="207">
        <f>S3188*H3188</f>
        <v>0</v>
      </c>
      <c r="U3188" s="32"/>
      <c r="V3188" s="32"/>
      <c r="W3188" s="32"/>
      <c r="X3188" s="32"/>
      <c r="Y3188" s="32"/>
      <c r="Z3188" s="32"/>
      <c r="AA3188" s="32"/>
      <c r="AB3188" s="32"/>
      <c r="AC3188" s="32"/>
      <c r="AD3188" s="32"/>
      <c r="AE3188" s="32"/>
      <c r="AR3188" s="208" t="s">
        <v>788</v>
      </c>
      <c r="AT3188" s="208" t="s">
        <v>5304</v>
      </c>
      <c r="AU3188" s="208" t="s">
        <v>76</v>
      </c>
      <c r="AY3188" s="11" t="s">
        <v>113</v>
      </c>
      <c r="BE3188" s="209">
        <f>IF(N3188="základní",J3188,0)</f>
        <v>0</v>
      </c>
      <c r="BF3188" s="209">
        <f>IF(N3188="snížená",J3188,0)</f>
        <v>0</v>
      </c>
      <c r="BG3188" s="209">
        <f>IF(N3188="zákl. přenesená",J3188,0)</f>
        <v>0</v>
      </c>
      <c r="BH3188" s="209">
        <f>IF(N3188="sníž. přenesená",J3188,0)</f>
        <v>0</v>
      </c>
      <c r="BI3188" s="209">
        <f>IF(N3188="nulová",J3188,0)</f>
        <v>0</v>
      </c>
      <c r="BJ3188" s="11" t="s">
        <v>84</v>
      </c>
      <c r="BK3188" s="209">
        <f>ROUND(I3188*H3188,2)</f>
        <v>0</v>
      </c>
      <c r="BL3188" s="11" t="s">
        <v>788</v>
      </c>
      <c r="BM3188" s="208" t="s">
        <v>5538</v>
      </c>
    </row>
    <row r="3189" s="2" customFormat="1">
      <c r="A3189" s="32"/>
      <c r="B3189" s="33"/>
      <c r="C3189" s="34"/>
      <c r="D3189" s="210" t="s">
        <v>115</v>
      </c>
      <c r="E3189" s="34"/>
      <c r="F3189" s="211" t="s">
        <v>5537</v>
      </c>
      <c r="G3189" s="34"/>
      <c r="H3189" s="34"/>
      <c r="I3189" s="134"/>
      <c r="J3189" s="34"/>
      <c r="K3189" s="34"/>
      <c r="L3189" s="38"/>
      <c r="M3189" s="212"/>
      <c r="N3189" s="213"/>
      <c r="O3189" s="85"/>
      <c r="P3189" s="85"/>
      <c r="Q3189" s="85"/>
      <c r="R3189" s="85"/>
      <c r="S3189" s="85"/>
      <c r="T3189" s="86"/>
      <c r="U3189" s="32"/>
      <c r="V3189" s="32"/>
      <c r="W3189" s="32"/>
      <c r="X3189" s="32"/>
      <c r="Y3189" s="32"/>
      <c r="Z3189" s="32"/>
      <c r="AA3189" s="32"/>
      <c r="AB3189" s="32"/>
      <c r="AC3189" s="32"/>
      <c r="AD3189" s="32"/>
      <c r="AE3189" s="32"/>
      <c r="AT3189" s="11" t="s">
        <v>115</v>
      </c>
      <c r="AU3189" s="11" t="s">
        <v>76</v>
      </c>
    </row>
    <row r="3190" s="2" customFormat="1" ht="16.5" customHeight="1">
      <c r="A3190" s="32"/>
      <c r="B3190" s="33"/>
      <c r="C3190" s="216" t="s">
        <v>5539</v>
      </c>
      <c r="D3190" s="216" t="s">
        <v>5304</v>
      </c>
      <c r="E3190" s="217" t="s">
        <v>5540</v>
      </c>
      <c r="F3190" s="218" t="s">
        <v>5541</v>
      </c>
      <c r="G3190" s="219" t="s">
        <v>121</v>
      </c>
      <c r="H3190" s="220">
        <v>2</v>
      </c>
      <c r="I3190" s="221"/>
      <c r="J3190" s="222">
        <f>ROUND(I3190*H3190,2)</f>
        <v>0</v>
      </c>
      <c r="K3190" s="223"/>
      <c r="L3190" s="224"/>
      <c r="M3190" s="225" t="s">
        <v>1</v>
      </c>
      <c r="N3190" s="226" t="s">
        <v>41</v>
      </c>
      <c r="O3190" s="85"/>
      <c r="P3190" s="206">
        <f>O3190*H3190</f>
        <v>0</v>
      </c>
      <c r="Q3190" s="206">
        <v>0.28093000000000001</v>
      </c>
      <c r="R3190" s="206">
        <f>Q3190*H3190</f>
        <v>0.56186000000000003</v>
      </c>
      <c r="S3190" s="206">
        <v>0</v>
      </c>
      <c r="T3190" s="207">
        <f>S3190*H3190</f>
        <v>0</v>
      </c>
      <c r="U3190" s="32"/>
      <c r="V3190" s="32"/>
      <c r="W3190" s="32"/>
      <c r="X3190" s="32"/>
      <c r="Y3190" s="32"/>
      <c r="Z3190" s="32"/>
      <c r="AA3190" s="32"/>
      <c r="AB3190" s="32"/>
      <c r="AC3190" s="32"/>
      <c r="AD3190" s="32"/>
      <c r="AE3190" s="32"/>
      <c r="AR3190" s="208" t="s">
        <v>788</v>
      </c>
      <c r="AT3190" s="208" t="s">
        <v>5304</v>
      </c>
      <c r="AU3190" s="208" t="s">
        <v>76</v>
      </c>
      <c r="AY3190" s="11" t="s">
        <v>113</v>
      </c>
      <c r="BE3190" s="209">
        <f>IF(N3190="základní",J3190,0)</f>
        <v>0</v>
      </c>
      <c r="BF3190" s="209">
        <f>IF(N3190="snížená",J3190,0)</f>
        <v>0</v>
      </c>
      <c r="BG3190" s="209">
        <f>IF(N3190="zákl. přenesená",J3190,0)</f>
        <v>0</v>
      </c>
      <c r="BH3190" s="209">
        <f>IF(N3190="sníž. přenesená",J3190,0)</f>
        <v>0</v>
      </c>
      <c r="BI3190" s="209">
        <f>IF(N3190="nulová",J3190,0)</f>
        <v>0</v>
      </c>
      <c r="BJ3190" s="11" t="s">
        <v>84</v>
      </c>
      <c r="BK3190" s="209">
        <f>ROUND(I3190*H3190,2)</f>
        <v>0</v>
      </c>
      <c r="BL3190" s="11" t="s">
        <v>788</v>
      </c>
      <c r="BM3190" s="208" t="s">
        <v>5542</v>
      </c>
    </row>
    <row r="3191" s="2" customFormat="1">
      <c r="A3191" s="32"/>
      <c r="B3191" s="33"/>
      <c r="C3191" s="34"/>
      <c r="D3191" s="210" t="s">
        <v>115</v>
      </c>
      <c r="E3191" s="34"/>
      <c r="F3191" s="211" t="s">
        <v>5541</v>
      </c>
      <c r="G3191" s="34"/>
      <c r="H3191" s="34"/>
      <c r="I3191" s="134"/>
      <c r="J3191" s="34"/>
      <c r="K3191" s="34"/>
      <c r="L3191" s="38"/>
      <c r="M3191" s="212"/>
      <c r="N3191" s="213"/>
      <c r="O3191" s="85"/>
      <c r="P3191" s="85"/>
      <c r="Q3191" s="85"/>
      <c r="R3191" s="85"/>
      <c r="S3191" s="85"/>
      <c r="T3191" s="86"/>
      <c r="U3191" s="32"/>
      <c r="V3191" s="32"/>
      <c r="W3191" s="32"/>
      <c r="X3191" s="32"/>
      <c r="Y3191" s="32"/>
      <c r="Z3191" s="32"/>
      <c r="AA3191" s="32"/>
      <c r="AB3191" s="32"/>
      <c r="AC3191" s="32"/>
      <c r="AD3191" s="32"/>
      <c r="AE3191" s="32"/>
      <c r="AT3191" s="11" t="s">
        <v>115</v>
      </c>
      <c r="AU3191" s="11" t="s">
        <v>76</v>
      </c>
    </row>
    <row r="3192" s="2" customFormat="1" ht="16.5" customHeight="1">
      <c r="A3192" s="32"/>
      <c r="B3192" s="33"/>
      <c r="C3192" s="216" t="s">
        <v>5543</v>
      </c>
      <c r="D3192" s="216" t="s">
        <v>5304</v>
      </c>
      <c r="E3192" s="217" t="s">
        <v>5544</v>
      </c>
      <c r="F3192" s="218" t="s">
        <v>5545</v>
      </c>
      <c r="G3192" s="219" t="s">
        <v>121</v>
      </c>
      <c r="H3192" s="220">
        <v>2</v>
      </c>
      <c r="I3192" s="221"/>
      <c r="J3192" s="222">
        <f>ROUND(I3192*H3192,2)</f>
        <v>0</v>
      </c>
      <c r="K3192" s="223"/>
      <c r="L3192" s="224"/>
      <c r="M3192" s="225" t="s">
        <v>1</v>
      </c>
      <c r="N3192" s="226" t="s">
        <v>41</v>
      </c>
      <c r="O3192" s="85"/>
      <c r="P3192" s="206">
        <f>O3192*H3192</f>
        <v>0</v>
      </c>
      <c r="Q3192" s="206">
        <v>0.31102999999999997</v>
      </c>
      <c r="R3192" s="206">
        <f>Q3192*H3192</f>
        <v>0.62205999999999995</v>
      </c>
      <c r="S3192" s="206">
        <v>0</v>
      </c>
      <c r="T3192" s="207">
        <f>S3192*H3192</f>
        <v>0</v>
      </c>
      <c r="U3192" s="32"/>
      <c r="V3192" s="32"/>
      <c r="W3192" s="32"/>
      <c r="X3192" s="32"/>
      <c r="Y3192" s="32"/>
      <c r="Z3192" s="32"/>
      <c r="AA3192" s="32"/>
      <c r="AB3192" s="32"/>
      <c r="AC3192" s="32"/>
      <c r="AD3192" s="32"/>
      <c r="AE3192" s="32"/>
      <c r="AR3192" s="208" t="s">
        <v>788</v>
      </c>
      <c r="AT3192" s="208" t="s">
        <v>5304</v>
      </c>
      <c r="AU3192" s="208" t="s">
        <v>76</v>
      </c>
      <c r="AY3192" s="11" t="s">
        <v>113</v>
      </c>
      <c r="BE3192" s="209">
        <f>IF(N3192="základní",J3192,0)</f>
        <v>0</v>
      </c>
      <c r="BF3192" s="209">
        <f>IF(N3192="snížená",J3192,0)</f>
        <v>0</v>
      </c>
      <c r="BG3192" s="209">
        <f>IF(N3192="zákl. přenesená",J3192,0)</f>
        <v>0</v>
      </c>
      <c r="BH3192" s="209">
        <f>IF(N3192="sníž. přenesená",J3192,0)</f>
        <v>0</v>
      </c>
      <c r="BI3192" s="209">
        <f>IF(N3192="nulová",J3192,0)</f>
        <v>0</v>
      </c>
      <c r="BJ3192" s="11" t="s">
        <v>84</v>
      </c>
      <c r="BK3192" s="209">
        <f>ROUND(I3192*H3192,2)</f>
        <v>0</v>
      </c>
      <c r="BL3192" s="11" t="s">
        <v>788</v>
      </c>
      <c r="BM3192" s="208" t="s">
        <v>5546</v>
      </c>
    </row>
    <row r="3193" s="2" customFormat="1">
      <c r="A3193" s="32"/>
      <c r="B3193" s="33"/>
      <c r="C3193" s="34"/>
      <c r="D3193" s="210" t="s">
        <v>115</v>
      </c>
      <c r="E3193" s="34"/>
      <c r="F3193" s="211" t="s">
        <v>5545</v>
      </c>
      <c r="G3193" s="34"/>
      <c r="H3193" s="34"/>
      <c r="I3193" s="134"/>
      <c r="J3193" s="34"/>
      <c r="K3193" s="34"/>
      <c r="L3193" s="38"/>
      <c r="M3193" s="212"/>
      <c r="N3193" s="213"/>
      <c r="O3193" s="85"/>
      <c r="P3193" s="85"/>
      <c r="Q3193" s="85"/>
      <c r="R3193" s="85"/>
      <c r="S3193" s="85"/>
      <c r="T3193" s="86"/>
      <c r="U3193" s="32"/>
      <c r="V3193" s="32"/>
      <c r="W3193" s="32"/>
      <c r="X3193" s="32"/>
      <c r="Y3193" s="32"/>
      <c r="Z3193" s="32"/>
      <c r="AA3193" s="32"/>
      <c r="AB3193" s="32"/>
      <c r="AC3193" s="32"/>
      <c r="AD3193" s="32"/>
      <c r="AE3193" s="32"/>
      <c r="AT3193" s="11" t="s">
        <v>115</v>
      </c>
      <c r="AU3193" s="11" t="s">
        <v>76</v>
      </c>
    </row>
    <row r="3194" s="2" customFormat="1" ht="16.5" customHeight="1">
      <c r="A3194" s="32"/>
      <c r="B3194" s="33"/>
      <c r="C3194" s="216" t="s">
        <v>5547</v>
      </c>
      <c r="D3194" s="216" t="s">
        <v>5304</v>
      </c>
      <c r="E3194" s="217" t="s">
        <v>5548</v>
      </c>
      <c r="F3194" s="218" t="s">
        <v>5549</v>
      </c>
      <c r="G3194" s="219" t="s">
        <v>121</v>
      </c>
      <c r="H3194" s="220">
        <v>5</v>
      </c>
      <c r="I3194" s="221"/>
      <c r="J3194" s="222">
        <f>ROUND(I3194*H3194,2)</f>
        <v>0</v>
      </c>
      <c r="K3194" s="223"/>
      <c r="L3194" s="224"/>
      <c r="M3194" s="225" t="s">
        <v>1</v>
      </c>
      <c r="N3194" s="226" t="s">
        <v>41</v>
      </c>
      <c r="O3194" s="85"/>
      <c r="P3194" s="206">
        <f>O3194*H3194</f>
        <v>0</v>
      </c>
      <c r="Q3194" s="206">
        <v>0.34114</v>
      </c>
      <c r="R3194" s="206">
        <f>Q3194*H3194</f>
        <v>1.7057</v>
      </c>
      <c r="S3194" s="206">
        <v>0</v>
      </c>
      <c r="T3194" s="207">
        <f>S3194*H3194</f>
        <v>0</v>
      </c>
      <c r="U3194" s="32"/>
      <c r="V3194" s="32"/>
      <c r="W3194" s="32"/>
      <c r="X3194" s="32"/>
      <c r="Y3194" s="32"/>
      <c r="Z3194" s="32"/>
      <c r="AA3194" s="32"/>
      <c r="AB3194" s="32"/>
      <c r="AC3194" s="32"/>
      <c r="AD3194" s="32"/>
      <c r="AE3194" s="32"/>
      <c r="AR3194" s="208" t="s">
        <v>788</v>
      </c>
      <c r="AT3194" s="208" t="s">
        <v>5304</v>
      </c>
      <c r="AU3194" s="208" t="s">
        <v>76</v>
      </c>
      <c r="AY3194" s="11" t="s">
        <v>113</v>
      </c>
      <c r="BE3194" s="209">
        <f>IF(N3194="základní",J3194,0)</f>
        <v>0</v>
      </c>
      <c r="BF3194" s="209">
        <f>IF(N3194="snížená",J3194,0)</f>
        <v>0</v>
      </c>
      <c r="BG3194" s="209">
        <f>IF(N3194="zákl. přenesená",J3194,0)</f>
        <v>0</v>
      </c>
      <c r="BH3194" s="209">
        <f>IF(N3194="sníž. přenesená",J3194,0)</f>
        <v>0</v>
      </c>
      <c r="BI3194" s="209">
        <f>IF(N3194="nulová",J3194,0)</f>
        <v>0</v>
      </c>
      <c r="BJ3194" s="11" t="s">
        <v>84</v>
      </c>
      <c r="BK3194" s="209">
        <f>ROUND(I3194*H3194,2)</f>
        <v>0</v>
      </c>
      <c r="BL3194" s="11" t="s">
        <v>788</v>
      </c>
      <c r="BM3194" s="208" t="s">
        <v>5550</v>
      </c>
    </row>
    <row r="3195" s="2" customFormat="1">
      <c r="A3195" s="32"/>
      <c r="B3195" s="33"/>
      <c r="C3195" s="34"/>
      <c r="D3195" s="210" t="s">
        <v>115</v>
      </c>
      <c r="E3195" s="34"/>
      <c r="F3195" s="211" t="s">
        <v>5549</v>
      </c>
      <c r="G3195" s="34"/>
      <c r="H3195" s="34"/>
      <c r="I3195" s="134"/>
      <c r="J3195" s="34"/>
      <c r="K3195" s="34"/>
      <c r="L3195" s="38"/>
      <c r="M3195" s="212"/>
      <c r="N3195" s="213"/>
      <c r="O3195" s="85"/>
      <c r="P3195" s="85"/>
      <c r="Q3195" s="85"/>
      <c r="R3195" s="85"/>
      <c r="S3195" s="85"/>
      <c r="T3195" s="86"/>
      <c r="U3195" s="32"/>
      <c r="V3195" s="32"/>
      <c r="W3195" s="32"/>
      <c r="X3195" s="32"/>
      <c r="Y3195" s="32"/>
      <c r="Z3195" s="32"/>
      <c r="AA3195" s="32"/>
      <c r="AB3195" s="32"/>
      <c r="AC3195" s="32"/>
      <c r="AD3195" s="32"/>
      <c r="AE3195" s="32"/>
      <c r="AT3195" s="11" t="s">
        <v>115</v>
      </c>
      <c r="AU3195" s="11" t="s">
        <v>76</v>
      </c>
    </row>
    <row r="3196" s="2" customFormat="1" ht="16.5" customHeight="1">
      <c r="A3196" s="32"/>
      <c r="B3196" s="33"/>
      <c r="C3196" s="216" t="s">
        <v>5551</v>
      </c>
      <c r="D3196" s="216" t="s">
        <v>5304</v>
      </c>
      <c r="E3196" s="217" t="s">
        <v>5552</v>
      </c>
      <c r="F3196" s="218" t="s">
        <v>5553</v>
      </c>
      <c r="G3196" s="219" t="s">
        <v>121</v>
      </c>
      <c r="H3196" s="220">
        <v>2</v>
      </c>
      <c r="I3196" s="221"/>
      <c r="J3196" s="222">
        <f>ROUND(I3196*H3196,2)</f>
        <v>0</v>
      </c>
      <c r="K3196" s="223"/>
      <c r="L3196" s="224"/>
      <c r="M3196" s="225" t="s">
        <v>1</v>
      </c>
      <c r="N3196" s="226" t="s">
        <v>41</v>
      </c>
      <c r="O3196" s="85"/>
      <c r="P3196" s="206">
        <f>O3196*H3196</f>
        <v>0</v>
      </c>
      <c r="Q3196" s="206">
        <v>0.34114</v>
      </c>
      <c r="R3196" s="206">
        <f>Q3196*H3196</f>
        <v>0.68228</v>
      </c>
      <c r="S3196" s="206">
        <v>0</v>
      </c>
      <c r="T3196" s="207">
        <f>S3196*H3196</f>
        <v>0</v>
      </c>
      <c r="U3196" s="32"/>
      <c r="V3196" s="32"/>
      <c r="W3196" s="32"/>
      <c r="X3196" s="32"/>
      <c r="Y3196" s="32"/>
      <c r="Z3196" s="32"/>
      <c r="AA3196" s="32"/>
      <c r="AB3196" s="32"/>
      <c r="AC3196" s="32"/>
      <c r="AD3196" s="32"/>
      <c r="AE3196" s="32"/>
      <c r="AR3196" s="208" t="s">
        <v>788</v>
      </c>
      <c r="AT3196" s="208" t="s">
        <v>5304</v>
      </c>
      <c r="AU3196" s="208" t="s">
        <v>76</v>
      </c>
      <c r="AY3196" s="11" t="s">
        <v>113</v>
      </c>
      <c r="BE3196" s="209">
        <f>IF(N3196="základní",J3196,0)</f>
        <v>0</v>
      </c>
      <c r="BF3196" s="209">
        <f>IF(N3196="snížená",J3196,0)</f>
        <v>0</v>
      </c>
      <c r="BG3196" s="209">
        <f>IF(N3196="zákl. přenesená",J3196,0)</f>
        <v>0</v>
      </c>
      <c r="BH3196" s="209">
        <f>IF(N3196="sníž. přenesená",J3196,0)</f>
        <v>0</v>
      </c>
      <c r="BI3196" s="209">
        <f>IF(N3196="nulová",J3196,0)</f>
        <v>0</v>
      </c>
      <c r="BJ3196" s="11" t="s">
        <v>84</v>
      </c>
      <c r="BK3196" s="209">
        <f>ROUND(I3196*H3196,2)</f>
        <v>0</v>
      </c>
      <c r="BL3196" s="11" t="s">
        <v>788</v>
      </c>
      <c r="BM3196" s="208" t="s">
        <v>5554</v>
      </c>
    </row>
    <row r="3197" s="2" customFormat="1">
      <c r="A3197" s="32"/>
      <c r="B3197" s="33"/>
      <c r="C3197" s="34"/>
      <c r="D3197" s="210" t="s">
        <v>115</v>
      </c>
      <c r="E3197" s="34"/>
      <c r="F3197" s="211" t="s">
        <v>5553</v>
      </c>
      <c r="G3197" s="34"/>
      <c r="H3197" s="34"/>
      <c r="I3197" s="134"/>
      <c r="J3197" s="34"/>
      <c r="K3197" s="34"/>
      <c r="L3197" s="38"/>
      <c r="M3197" s="212"/>
      <c r="N3197" s="213"/>
      <c r="O3197" s="85"/>
      <c r="P3197" s="85"/>
      <c r="Q3197" s="85"/>
      <c r="R3197" s="85"/>
      <c r="S3197" s="85"/>
      <c r="T3197" s="86"/>
      <c r="U3197" s="32"/>
      <c r="V3197" s="32"/>
      <c r="W3197" s="32"/>
      <c r="X3197" s="32"/>
      <c r="Y3197" s="32"/>
      <c r="Z3197" s="32"/>
      <c r="AA3197" s="32"/>
      <c r="AB3197" s="32"/>
      <c r="AC3197" s="32"/>
      <c r="AD3197" s="32"/>
      <c r="AE3197" s="32"/>
      <c r="AT3197" s="11" t="s">
        <v>115</v>
      </c>
      <c r="AU3197" s="11" t="s">
        <v>76</v>
      </c>
    </row>
    <row r="3198" s="2" customFormat="1" ht="16.5" customHeight="1">
      <c r="A3198" s="32"/>
      <c r="B3198" s="33"/>
      <c r="C3198" s="216" t="s">
        <v>5555</v>
      </c>
      <c r="D3198" s="216" t="s">
        <v>5304</v>
      </c>
      <c r="E3198" s="217" t="s">
        <v>5556</v>
      </c>
      <c r="F3198" s="218" t="s">
        <v>5557</v>
      </c>
      <c r="G3198" s="219" t="s">
        <v>121</v>
      </c>
      <c r="H3198" s="220">
        <v>5</v>
      </c>
      <c r="I3198" s="221"/>
      <c r="J3198" s="222">
        <f>ROUND(I3198*H3198,2)</f>
        <v>0</v>
      </c>
      <c r="K3198" s="223"/>
      <c r="L3198" s="224"/>
      <c r="M3198" s="225" t="s">
        <v>1</v>
      </c>
      <c r="N3198" s="226" t="s">
        <v>41</v>
      </c>
      <c r="O3198" s="85"/>
      <c r="P3198" s="206">
        <f>O3198*H3198</f>
        <v>0</v>
      </c>
      <c r="Q3198" s="206">
        <v>0.2195</v>
      </c>
      <c r="R3198" s="206">
        <f>Q3198*H3198</f>
        <v>1.0974999999999999</v>
      </c>
      <c r="S3198" s="206">
        <v>0</v>
      </c>
      <c r="T3198" s="207">
        <f>S3198*H3198</f>
        <v>0</v>
      </c>
      <c r="U3198" s="32"/>
      <c r="V3198" s="32"/>
      <c r="W3198" s="32"/>
      <c r="X3198" s="32"/>
      <c r="Y3198" s="32"/>
      <c r="Z3198" s="32"/>
      <c r="AA3198" s="32"/>
      <c r="AB3198" s="32"/>
      <c r="AC3198" s="32"/>
      <c r="AD3198" s="32"/>
      <c r="AE3198" s="32"/>
      <c r="AR3198" s="208" t="s">
        <v>788</v>
      </c>
      <c r="AT3198" s="208" t="s">
        <v>5304</v>
      </c>
      <c r="AU3198" s="208" t="s">
        <v>76</v>
      </c>
      <c r="AY3198" s="11" t="s">
        <v>113</v>
      </c>
      <c r="BE3198" s="209">
        <f>IF(N3198="základní",J3198,0)</f>
        <v>0</v>
      </c>
      <c r="BF3198" s="209">
        <f>IF(N3198="snížená",J3198,0)</f>
        <v>0</v>
      </c>
      <c r="BG3198" s="209">
        <f>IF(N3198="zákl. přenesená",J3198,0)</f>
        <v>0</v>
      </c>
      <c r="BH3198" s="209">
        <f>IF(N3198="sníž. přenesená",J3198,0)</f>
        <v>0</v>
      </c>
      <c r="BI3198" s="209">
        <f>IF(N3198="nulová",J3198,0)</f>
        <v>0</v>
      </c>
      <c r="BJ3198" s="11" t="s">
        <v>84</v>
      </c>
      <c r="BK3198" s="209">
        <f>ROUND(I3198*H3198,2)</f>
        <v>0</v>
      </c>
      <c r="BL3198" s="11" t="s">
        <v>788</v>
      </c>
      <c r="BM3198" s="208" t="s">
        <v>5558</v>
      </c>
    </row>
    <row r="3199" s="2" customFormat="1">
      <c r="A3199" s="32"/>
      <c r="B3199" s="33"/>
      <c r="C3199" s="34"/>
      <c r="D3199" s="210" t="s">
        <v>115</v>
      </c>
      <c r="E3199" s="34"/>
      <c r="F3199" s="211" t="s">
        <v>5557</v>
      </c>
      <c r="G3199" s="34"/>
      <c r="H3199" s="34"/>
      <c r="I3199" s="134"/>
      <c r="J3199" s="34"/>
      <c r="K3199" s="34"/>
      <c r="L3199" s="38"/>
      <c r="M3199" s="212"/>
      <c r="N3199" s="213"/>
      <c r="O3199" s="85"/>
      <c r="P3199" s="85"/>
      <c r="Q3199" s="85"/>
      <c r="R3199" s="85"/>
      <c r="S3199" s="85"/>
      <c r="T3199" s="86"/>
      <c r="U3199" s="32"/>
      <c r="V3199" s="32"/>
      <c r="W3199" s="32"/>
      <c r="X3199" s="32"/>
      <c r="Y3199" s="32"/>
      <c r="Z3199" s="32"/>
      <c r="AA3199" s="32"/>
      <c r="AB3199" s="32"/>
      <c r="AC3199" s="32"/>
      <c r="AD3199" s="32"/>
      <c r="AE3199" s="32"/>
      <c r="AT3199" s="11" t="s">
        <v>115</v>
      </c>
      <c r="AU3199" s="11" t="s">
        <v>76</v>
      </c>
    </row>
    <row r="3200" s="2" customFormat="1" ht="16.5" customHeight="1">
      <c r="A3200" s="32"/>
      <c r="B3200" s="33"/>
      <c r="C3200" s="216" t="s">
        <v>5559</v>
      </c>
      <c r="D3200" s="216" t="s">
        <v>5304</v>
      </c>
      <c r="E3200" s="217" t="s">
        <v>5560</v>
      </c>
      <c r="F3200" s="218" t="s">
        <v>5561</v>
      </c>
      <c r="G3200" s="219" t="s">
        <v>121</v>
      </c>
      <c r="H3200" s="220">
        <v>5</v>
      </c>
      <c r="I3200" s="221"/>
      <c r="J3200" s="222">
        <f>ROUND(I3200*H3200,2)</f>
        <v>0</v>
      </c>
      <c r="K3200" s="223"/>
      <c r="L3200" s="224"/>
      <c r="M3200" s="225" t="s">
        <v>1</v>
      </c>
      <c r="N3200" s="226" t="s">
        <v>41</v>
      </c>
      <c r="O3200" s="85"/>
      <c r="P3200" s="206">
        <f>O3200*H3200</f>
        <v>0</v>
      </c>
      <c r="Q3200" s="206">
        <v>0.24418999999999999</v>
      </c>
      <c r="R3200" s="206">
        <f>Q3200*H3200</f>
        <v>1.22095</v>
      </c>
      <c r="S3200" s="206">
        <v>0</v>
      </c>
      <c r="T3200" s="207">
        <f>S3200*H3200</f>
        <v>0</v>
      </c>
      <c r="U3200" s="32"/>
      <c r="V3200" s="32"/>
      <c r="W3200" s="32"/>
      <c r="X3200" s="32"/>
      <c r="Y3200" s="32"/>
      <c r="Z3200" s="32"/>
      <c r="AA3200" s="32"/>
      <c r="AB3200" s="32"/>
      <c r="AC3200" s="32"/>
      <c r="AD3200" s="32"/>
      <c r="AE3200" s="32"/>
      <c r="AR3200" s="208" t="s">
        <v>788</v>
      </c>
      <c r="AT3200" s="208" t="s">
        <v>5304</v>
      </c>
      <c r="AU3200" s="208" t="s">
        <v>76</v>
      </c>
      <c r="AY3200" s="11" t="s">
        <v>113</v>
      </c>
      <c r="BE3200" s="209">
        <f>IF(N3200="základní",J3200,0)</f>
        <v>0</v>
      </c>
      <c r="BF3200" s="209">
        <f>IF(N3200="snížená",J3200,0)</f>
        <v>0</v>
      </c>
      <c r="BG3200" s="209">
        <f>IF(N3200="zákl. přenesená",J3200,0)</f>
        <v>0</v>
      </c>
      <c r="BH3200" s="209">
        <f>IF(N3200="sníž. přenesená",J3200,0)</f>
        <v>0</v>
      </c>
      <c r="BI3200" s="209">
        <f>IF(N3200="nulová",J3200,0)</f>
        <v>0</v>
      </c>
      <c r="BJ3200" s="11" t="s">
        <v>84</v>
      </c>
      <c r="BK3200" s="209">
        <f>ROUND(I3200*H3200,2)</f>
        <v>0</v>
      </c>
      <c r="BL3200" s="11" t="s">
        <v>788</v>
      </c>
      <c r="BM3200" s="208" t="s">
        <v>5562</v>
      </c>
    </row>
    <row r="3201" s="2" customFormat="1">
      <c r="A3201" s="32"/>
      <c r="B3201" s="33"/>
      <c r="C3201" s="34"/>
      <c r="D3201" s="210" t="s">
        <v>115</v>
      </c>
      <c r="E3201" s="34"/>
      <c r="F3201" s="211" t="s">
        <v>5561</v>
      </c>
      <c r="G3201" s="34"/>
      <c r="H3201" s="34"/>
      <c r="I3201" s="134"/>
      <c r="J3201" s="34"/>
      <c r="K3201" s="34"/>
      <c r="L3201" s="38"/>
      <c r="M3201" s="212"/>
      <c r="N3201" s="213"/>
      <c r="O3201" s="85"/>
      <c r="P3201" s="85"/>
      <c r="Q3201" s="85"/>
      <c r="R3201" s="85"/>
      <c r="S3201" s="85"/>
      <c r="T3201" s="86"/>
      <c r="U3201" s="32"/>
      <c r="V3201" s="32"/>
      <c r="W3201" s="32"/>
      <c r="X3201" s="32"/>
      <c r="Y3201" s="32"/>
      <c r="Z3201" s="32"/>
      <c r="AA3201" s="32"/>
      <c r="AB3201" s="32"/>
      <c r="AC3201" s="32"/>
      <c r="AD3201" s="32"/>
      <c r="AE3201" s="32"/>
      <c r="AT3201" s="11" t="s">
        <v>115</v>
      </c>
      <c r="AU3201" s="11" t="s">
        <v>76</v>
      </c>
    </row>
    <row r="3202" s="2" customFormat="1" ht="16.5" customHeight="1">
      <c r="A3202" s="32"/>
      <c r="B3202" s="33"/>
      <c r="C3202" s="216" t="s">
        <v>5563</v>
      </c>
      <c r="D3202" s="216" t="s">
        <v>5304</v>
      </c>
      <c r="E3202" s="217" t="s">
        <v>5564</v>
      </c>
      <c r="F3202" s="218" t="s">
        <v>5565</v>
      </c>
      <c r="G3202" s="219" t="s">
        <v>121</v>
      </c>
      <c r="H3202" s="220">
        <v>5</v>
      </c>
      <c r="I3202" s="221"/>
      <c r="J3202" s="222">
        <f>ROUND(I3202*H3202,2)</f>
        <v>0</v>
      </c>
      <c r="K3202" s="223"/>
      <c r="L3202" s="224"/>
      <c r="M3202" s="225" t="s">
        <v>1</v>
      </c>
      <c r="N3202" s="226" t="s">
        <v>41</v>
      </c>
      <c r="O3202" s="85"/>
      <c r="P3202" s="206">
        <f>O3202*H3202</f>
        <v>0</v>
      </c>
      <c r="Q3202" s="206">
        <v>0.26889000000000002</v>
      </c>
      <c r="R3202" s="206">
        <f>Q3202*H3202</f>
        <v>1.3444500000000001</v>
      </c>
      <c r="S3202" s="206">
        <v>0</v>
      </c>
      <c r="T3202" s="207">
        <f>S3202*H3202</f>
        <v>0</v>
      </c>
      <c r="U3202" s="32"/>
      <c r="V3202" s="32"/>
      <c r="W3202" s="32"/>
      <c r="X3202" s="32"/>
      <c r="Y3202" s="32"/>
      <c r="Z3202" s="32"/>
      <c r="AA3202" s="32"/>
      <c r="AB3202" s="32"/>
      <c r="AC3202" s="32"/>
      <c r="AD3202" s="32"/>
      <c r="AE3202" s="32"/>
      <c r="AR3202" s="208" t="s">
        <v>788</v>
      </c>
      <c r="AT3202" s="208" t="s">
        <v>5304</v>
      </c>
      <c r="AU3202" s="208" t="s">
        <v>76</v>
      </c>
      <c r="AY3202" s="11" t="s">
        <v>113</v>
      </c>
      <c r="BE3202" s="209">
        <f>IF(N3202="základní",J3202,0)</f>
        <v>0</v>
      </c>
      <c r="BF3202" s="209">
        <f>IF(N3202="snížená",J3202,0)</f>
        <v>0</v>
      </c>
      <c r="BG3202" s="209">
        <f>IF(N3202="zákl. přenesená",J3202,0)</f>
        <v>0</v>
      </c>
      <c r="BH3202" s="209">
        <f>IF(N3202="sníž. přenesená",J3202,0)</f>
        <v>0</v>
      </c>
      <c r="BI3202" s="209">
        <f>IF(N3202="nulová",J3202,0)</f>
        <v>0</v>
      </c>
      <c r="BJ3202" s="11" t="s">
        <v>84</v>
      </c>
      <c r="BK3202" s="209">
        <f>ROUND(I3202*H3202,2)</f>
        <v>0</v>
      </c>
      <c r="BL3202" s="11" t="s">
        <v>788</v>
      </c>
      <c r="BM3202" s="208" t="s">
        <v>5566</v>
      </c>
    </row>
    <row r="3203" s="2" customFormat="1">
      <c r="A3203" s="32"/>
      <c r="B3203" s="33"/>
      <c r="C3203" s="34"/>
      <c r="D3203" s="210" t="s">
        <v>115</v>
      </c>
      <c r="E3203" s="34"/>
      <c r="F3203" s="211" t="s">
        <v>5565</v>
      </c>
      <c r="G3203" s="34"/>
      <c r="H3203" s="34"/>
      <c r="I3203" s="134"/>
      <c r="J3203" s="34"/>
      <c r="K3203" s="34"/>
      <c r="L3203" s="38"/>
      <c r="M3203" s="212"/>
      <c r="N3203" s="213"/>
      <c r="O3203" s="85"/>
      <c r="P3203" s="85"/>
      <c r="Q3203" s="85"/>
      <c r="R3203" s="85"/>
      <c r="S3203" s="85"/>
      <c r="T3203" s="86"/>
      <c r="U3203" s="32"/>
      <c r="V3203" s="32"/>
      <c r="W3203" s="32"/>
      <c r="X3203" s="32"/>
      <c r="Y3203" s="32"/>
      <c r="Z3203" s="32"/>
      <c r="AA3203" s="32"/>
      <c r="AB3203" s="32"/>
      <c r="AC3203" s="32"/>
      <c r="AD3203" s="32"/>
      <c r="AE3203" s="32"/>
      <c r="AT3203" s="11" t="s">
        <v>115</v>
      </c>
      <c r="AU3203" s="11" t="s">
        <v>76</v>
      </c>
    </row>
    <row r="3204" s="2" customFormat="1" ht="16.5" customHeight="1">
      <c r="A3204" s="32"/>
      <c r="B3204" s="33"/>
      <c r="C3204" s="216" t="s">
        <v>5567</v>
      </c>
      <c r="D3204" s="216" t="s">
        <v>5304</v>
      </c>
      <c r="E3204" s="217" t="s">
        <v>5568</v>
      </c>
      <c r="F3204" s="218" t="s">
        <v>5569</v>
      </c>
      <c r="G3204" s="219" t="s">
        <v>121</v>
      </c>
      <c r="H3204" s="220">
        <v>5</v>
      </c>
      <c r="I3204" s="221"/>
      <c r="J3204" s="222">
        <f>ROUND(I3204*H3204,2)</f>
        <v>0</v>
      </c>
      <c r="K3204" s="223"/>
      <c r="L3204" s="224"/>
      <c r="M3204" s="225" t="s">
        <v>1</v>
      </c>
      <c r="N3204" s="226" t="s">
        <v>41</v>
      </c>
      <c r="O3204" s="85"/>
      <c r="P3204" s="206">
        <f>O3204*H3204</f>
        <v>0</v>
      </c>
      <c r="Q3204" s="206">
        <v>0.29358000000000001</v>
      </c>
      <c r="R3204" s="206">
        <f>Q3204*H3204</f>
        <v>1.4679</v>
      </c>
      <c r="S3204" s="206">
        <v>0</v>
      </c>
      <c r="T3204" s="207">
        <f>S3204*H3204</f>
        <v>0</v>
      </c>
      <c r="U3204" s="32"/>
      <c r="V3204" s="32"/>
      <c r="W3204" s="32"/>
      <c r="X3204" s="32"/>
      <c r="Y3204" s="32"/>
      <c r="Z3204" s="32"/>
      <c r="AA3204" s="32"/>
      <c r="AB3204" s="32"/>
      <c r="AC3204" s="32"/>
      <c r="AD3204" s="32"/>
      <c r="AE3204" s="32"/>
      <c r="AR3204" s="208" t="s">
        <v>788</v>
      </c>
      <c r="AT3204" s="208" t="s">
        <v>5304</v>
      </c>
      <c r="AU3204" s="208" t="s">
        <v>76</v>
      </c>
      <c r="AY3204" s="11" t="s">
        <v>113</v>
      </c>
      <c r="BE3204" s="209">
        <f>IF(N3204="základní",J3204,0)</f>
        <v>0</v>
      </c>
      <c r="BF3204" s="209">
        <f>IF(N3204="snížená",J3204,0)</f>
        <v>0</v>
      </c>
      <c r="BG3204" s="209">
        <f>IF(N3204="zákl. přenesená",J3204,0)</f>
        <v>0</v>
      </c>
      <c r="BH3204" s="209">
        <f>IF(N3204="sníž. přenesená",J3204,0)</f>
        <v>0</v>
      </c>
      <c r="BI3204" s="209">
        <f>IF(N3204="nulová",J3204,0)</f>
        <v>0</v>
      </c>
      <c r="BJ3204" s="11" t="s">
        <v>84</v>
      </c>
      <c r="BK3204" s="209">
        <f>ROUND(I3204*H3204,2)</f>
        <v>0</v>
      </c>
      <c r="BL3204" s="11" t="s">
        <v>788</v>
      </c>
      <c r="BM3204" s="208" t="s">
        <v>5570</v>
      </c>
    </row>
    <row r="3205" s="2" customFormat="1">
      <c r="A3205" s="32"/>
      <c r="B3205" s="33"/>
      <c r="C3205" s="34"/>
      <c r="D3205" s="210" t="s">
        <v>115</v>
      </c>
      <c r="E3205" s="34"/>
      <c r="F3205" s="211" t="s">
        <v>5569</v>
      </c>
      <c r="G3205" s="34"/>
      <c r="H3205" s="34"/>
      <c r="I3205" s="134"/>
      <c r="J3205" s="34"/>
      <c r="K3205" s="34"/>
      <c r="L3205" s="38"/>
      <c r="M3205" s="212"/>
      <c r="N3205" s="213"/>
      <c r="O3205" s="85"/>
      <c r="P3205" s="85"/>
      <c r="Q3205" s="85"/>
      <c r="R3205" s="85"/>
      <c r="S3205" s="85"/>
      <c r="T3205" s="86"/>
      <c r="U3205" s="32"/>
      <c r="V3205" s="32"/>
      <c r="W3205" s="32"/>
      <c r="X3205" s="32"/>
      <c r="Y3205" s="32"/>
      <c r="Z3205" s="32"/>
      <c r="AA3205" s="32"/>
      <c r="AB3205" s="32"/>
      <c r="AC3205" s="32"/>
      <c r="AD3205" s="32"/>
      <c r="AE3205" s="32"/>
      <c r="AT3205" s="11" t="s">
        <v>115</v>
      </c>
      <c r="AU3205" s="11" t="s">
        <v>76</v>
      </c>
    </row>
    <row r="3206" s="2" customFormat="1" ht="16.5" customHeight="1">
      <c r="A3206" s="32"/>
      <c r="B3206" s="33"/>
      <c r="C3206" s="216" t="s">
        <v>5571</v>
      </c>
      <c r="D3206" s="216" t="s">
        <v>5304</v>
      </c>
      <c r="E3206" s="217" t="s">
        <v>5572</v>
      </c>
      <c r="F3206" s="218" t="s">
        <v>5573</v>
      </c>
      <c r="G3206" s="219" t="s">
        <v>121</v>
      </c>
      <c r="H3206" s="220">
        <v>10</v>
      </c>
      <c r="I3206" s="221"/>
      <c r="J3206" s="222">
        <f>ROUND(I3206*H3206,2)</f>
        <v>0</v>
      </c>
      <c r="K3206" s="223"/>
      <c r="L3206" s="224"/>
      <c r="M3206" s="225" t="s">
        <v>1</v>
      </c>
      <c r="N3206" s="226" t="s">
        <v>41</v>
      </c>
      <c r="O3206" s="85"/>
      <c r="P3206" s="206">
        <f>O3206*H3206</f>
        <v>0</v>
      </c>
      <c r="Q3206" s="206">
        <v>0.01162</v>
      </c>
      <c r="R3206" s="206">
        <f>Q3206*H3206</f>
        <v>0.1162</v>
      </c>
      <c r="S3206" s="206">
        <v>0</v>
      </c>
      <c r="T3206" s="207">
        <f>S3206*H3206</f>
        <v>0</v>
      </c>
      <c r="U3206" s="32"/>
      <c r="V3206" s="32"/>
      <c r="W3206" s="32"/>
      <c r="X3206" s="32"/>
      <c r="Y3206" s="32"/>
      <c r="Z3206" s="32"/>
      <c r="AA3206" s="32"/>
      <c r="AB3206" s="32"/>
      <c r="AC3206" s="32"/>
      <c r="AD3206" s="32"/>
      <c r="AE3206" s="32"/>
      <c r="AR3206" s="208" t="s">
        <v>788</v>
      </c>
      <c r="AT3206" s="208" t="s">
        <v>5304</v>
      </c>
      <c r="AU3206" s="208" t="s">
        <v>76</v>
      </c>
      <c r="AY3206" s="11" t="s">
        <v>113</v>
      </c>
      <c r="BE3206" s="209">
        <f>IF(N3206="základní",J3206,0)</f>
        <v>0</v>
      </c>
      <c r="BF3206" s="209">
        <f>IF(N3206="snížená",J3206,0)</f>
        <v>0</v>
      </c>
      <c r="BG3206" s="209">
        <f>IF(N3206="zákl. přenesená",J3206,0)</f>
        <v>0</v>
      </c>
      <c r="BH3206" s="209">
        <f>IF(N3206="sníž. přenesená",J3206,0)</f>
        <v>0</v>
      </c>
      <c r="BI3206" s="209">
        <f>IF(N3206="nulová",J3206,0)</f>
        <v>0</v>
      </c>
      <c r="BJ3206" s="11" t="s">
        <v>84</v>
      </c>
      <c r="BK3206" s="209">
        <f>ROUND(I3206*H3206,2)</f>
        <v>0</v>
      </c>
      <c r="BL3206" s="11" t="s">
        <v>788</v>
      </c>
      <c r="BM3206" s="208" t="s">
        <v>5574</v>
      </c>
    </row>
    <row r="3207" s="2" customFormat="1">
      <c r="A3207" s="32"/>
      <c r="B3207" s="33"/>
      <c r="C3207" s="34"/>
      <c r="D3207" s="210" t="s">
        <v>115</v>
      </c>
      <c r="E3207" s="34"/>
      <c r="F3207" s="211" t="s">
        <v>5573</v>
      </c>
      <c r="G3207" s="34"/>
      <c r="H3207" s="34"/>
      <c r="I3207" s="134"/>
      <c r="J3207" s="34"/>
      <c r="K3207" s="34"/>
      <c r="L3207" s="38"/>
      <c r="M3207" s="212"/>
      <c r="N3207" s="213"/>
      <c r="O3207" s="85"/>
      <c r="P3207" s="85"/>
      <c r="Q3207" s="85"/>
      <c r="R3207" s="85"/>
      <c r="S3207" s="85"/>
      <c r="T3207" s="86"/>
      <c r="U3207" s="32"/>
      <c r="V3207" s="32"/>
      <c r="W3207" s="32"/>
      <c r="X3207" s="32"/>
      <c r="Y3207" s="32"/>
      <c r="Z3207" s="32"/>
      <c r="AA3207" s="32"/>
      <c r="AB3207" s="32"/>
      <c r="AC3207" s="32"/>
      <c r="AD3207" s="32"/>
      <c r="AE3207" s="32"/>
      <c r="AT3207" s="11" t="s">
        <v>115</v>
      </c>
      <c r="AU3207" s="11" t="s">
        <v>76</v>
      </c>
    </row>
    <row r="3208" s="2" customFormat="1" ht="16.5" customHeight="1">
      <c r="A3208" s="32"/>
      <c r="B3208" s="33"/>
      <c r="C3208" s="216" t="s">
        <v>5575</v>
      </c>
      <c r="D3208" s="216" t="s">
        <v>5304</v>
      </c>
      <c r="E3208" s="217" t="s">
        <v>5576</v>
      </c>
      <c r="F3208" s="218" t="s">
        <v>5577</v>
      </c>
      <c r="G3208" s="219" t="s">
        <v>121</v>
      </c>
      <c r="H3208" s="220">
        <v>50</v>
      </c>
      <c r="I3208" s="221"/>
      <c r="J3208" s="222">
        <f>ROUND(I3208*H3208,2)</f>
        <v>0</v>
      </c>
      <c r="K3208" s="223"/>
      <c r="L3208" s="224"/>
      <c r="M3208" s="225" t="s">
        <v>1</v>
      </c>
      <c r="N3208" s="226" t="s">
        <v>41</v>
      </c>
      <c r="O3208" s="85"/>
      <c r="P3208" s="206">
        <f>O3208*H3208</f>
        <v>0</v>
      </c>
      <c r="Q3208" s="206">
        <v>0.01796</v>
      </c>
      <c r="R3208" s="206">
        <f>Q3208*H3208</f>
        <v>0.89800000000000002</v>
      </c>
      <c r="S3208" s="206">
        <v>0</v>
      </c>
      <c r="T3208" s="207">
        <f>S3208*H3208</f>
        <v>0</v>
      </c>
      <c r="U3208" s="32"/>
      <c r="V3208" s="32"/>
      <c r="W3208" s="32"/>
      <c r="X3208" s="32"/>
      <c r="Y3208" s="32"/>
      <c r="Z3208" s="32"/>
      <c r="AA3208" s="32"/>
      <c r="AB3208" s="32"/>
      <c r="AC3208" s="32"/>
      <c r="AD3208" s="32"/>
      <c r="AE3208" s="32"/>
      <c r="AR3208" s="208" t="s">
        <v>788</v>
      </c>
      <c r="AT3208" s="208" t="s">
        <v>5304</v>
      </c>
      <c r="AU3208" s="208" t="s">
        <v>76</v>
      </c>
      <c r="AY3208" s="11" t="s">
        <v>113</v>
      </c>
      <c r="BE3208" s="209">
        <f>IF(N3208="základní",J3208,0)</f>
        <v>0</v>
      </c>
      <c r="BF3208" s="209">
        <f>IF(N3208="snížená",J3208,0)</f>
        <v>0</v>
      </c>
      <c r="BG3208" s="209">
        <f>IF(N3208="zákl. přenesená",J3208,0)</f>
        <v>0</v>
      </c>
      <c r="BH3208" s="209">
        <f>IF(N3208="sníž. přenesená",J3208,0)</f>
        <v>0</v>
      </c>
      <c r="BI3208" s="209">
        <f>IF(N3208="nulová",J3208,0)</f>
        <v>0</v>
      </c>
      <c r="BJ3208" s="11" t="s">
        <v>84</v>
      </c>
      <c r="BK3208" s="209">
        <f>ROUND(I3208*H3208,2)</f>
        <v>0</v>
      </c>
      <c r="BL3208" s="11" t="s">
        <v>788</v>
      </c>
      <c r="BM3208" s="208" t="s">
        <v>5578</v>
      </c>
    </row>
    <row r="3209" s="2" customFormat="1">
      <c r="A3209" s="32"/>
      <c r="B3209" s="33"/>
      <c r="C3209" s="34"/>
      <c r="D3209" s="210" t="s">
        <v>115</v>
      </c>
      <c r="E3209" s="34"/>
      <c r="F3209" s="211" t="s">
        <v>5577</v>
      </c>
      <c r="G3209" s="34"/>
      <c r="H3209" s="34"/>
      <c r="I3209" s="134"/>
      <c r="J3209" s="34"/>
      <c r="K3209" s="34"/>
      <c r="L3209" s="38"/>
      <c r="M3209" s="212"/>
      <c r="N3209" s="213"/>
      <c r="O3209" s="85"/>
      <c r="P3209" s="85"/>
      <c r="Q3209" s="85"/>
      <c r="R3209" s="85"/>
      <c r="S3209" s="85"/>
      <c r="T3209" s="86"/>
      <c r="U3209" s="32"/>
      <c r="V3209" s="32"/>
      <c r="W3209" s="32"/>
      <c r="X3209" s="32"/>
      <c r="Y3209" s="32"/>
      <c r="Z3209" s="32"/>
      <c r="AA3209" s="32"/>
      <c r="AB3209" s="32"/>
      <c r="AC3209" s="32"/>
      <c r="AD3209" s="32"/>
      <c r="AE3209" s="32"/>
      <c r="AT3209" s="11" t="s">
        <v>115</v>
      </c>
      <c r="AU3209" s="11" t="s">
        <v>76</v>
      </c>
    </row>
    <row r="3210" s="2" customFormat="1" ht="16.5" customHeight="1">
      <c r="A3210" s="32"/>
      <c r="B3210" s="33"/>
      <c r="C3210" s="216" t="s">
        <v>5579</v>
      </c>
      <c r="D3210" s="216" t="s">
        <v>5304</v>
      </c>
      <c r="E3210" s="217" t="s">
        <v>5580</v>
      </c>
      <c r="F3210" s="218" t="s">
        <v>5581</v>
      </c>
      <c r="G3210" s="219" t="s">
        <v>121</v>
      </c>
      <c r="H3210" s="220">
        <v>10</v>
      </c>
      <c r="I3210" s="221"/>
      <c r="J3210" s="222">
        <f>ROUND(I3210*H3210,2)</f>
        <v>0</v>
      </c>
      <c r="K3210" s="223"/>
      <c r="L3210" s="224"/>
      <c r="M3210" s="225" t="s">
        <v>1</v>
      </c>
      <c r="N3210" s="226" t="s">
        <v>41</v>
      </c>
      <c r="O3210" s="85"/>
      <c r="P3210" s="206">
        <f>O3210*H3210</f>
        <v>0</v>
      </c>
      <c r="Q3210" s="206">
        <v>0.029999999999999999</v>
      </c>
      <c r="R3210" s="206">
        <f>Q3210*H3210</f>
        <v>0.29999999999999999</v>
      </c>
      <c r="S3210" s="206">
        <v>0</v>
      </c>
      <c r="T3210" s="207">
        <f>S3210*H3210</f>
        <v>0</v>
      </c>
      <c r="U3210" s="32"/>
      <c r="V3210" s="32"/>
      <c r="W3210" s="32"/>
      <c r="X3210" s="32"/>
      <c r="Y3210" s="32"/>
      <c r="Z3210" s="32"/>
      <c r="AA3210" s="32"/>
      <c r="AB3210" s="32"/>
      <c r="AC3210" s="32"/>
      <c r="AD3210" s="32"/>
      <c r="AE3210" s="32"/>
      <c r="AR3210" s="208" t="s">
        <v>788</v>
      </c>
      <c r="AT3210" s="208" t="s">
        <v>5304</v>
      </c>
      <c r="AU3210" s="208" t="s">
        <v>76</v>
      </c>
      <c r="AY3210" s="11" t="s">
        <v>113</v>
      </c>
      <c r="BE3210" s="209">
        <f>IF(N3210="základní",J3210,0)</f>
        <v>0</v>
      </c>
      <c r="BF3210" s="209">
        <f>IF(N3210="snížená",J3210,0)</f>
        <v>0</v>
      </c>
      <c r="BG3210" s="209">
        <f>IF(N3210="zákl. přenesená",J3210,0)</f>
        <v>0</v>
      </c>
      <c r="BH3210" s="209">
        <f>IF(N3210="sníž. přenesená",J3210,0)</f>
        <v>0</v>
      </c>
      <c r="BI3210" s="209">
        <f>IF(N3210="nulová",J3210,0)</f>
        <v>0</v>
      </c>
      <c r="BJ3210" s="11" t="s">
        <v>84</v>
      </c>
      <c r="BK3210" s="209">
        <f>ROUND(I3210*H3210,2)</f>
        <v>0</v>
      </c>
      <c r="BL3210" s="11" t="s">
        <v>788</v>
      </c>
      <c r="BM3210" s="208" t="s">
        <v>5582</v>
      </c>
    </row>
    <row r="3211" s="2" customFormat="1">
      <c r="A3211" s="32"/>
      <c r="B3211" s="33"/>
      <c r="C3211" s="34"/>
      <c r="D3211" s="210" t="s">
        <v>115</v>
      </c>
      <c r="E3211" s="34"/>
      <c r="F3211" s="211" t="s">
        <v>5581</v>
      </c>
      <c r="G3211" s="34"/>
      <c r="H3211" s="34"/>
      <c r="I3211" s="134"/>
      <c r="J3211" s="34"/>
      <c r="K3211" s="34"/>
      <c r="L3211" s="38"/>
      <c r="M3211" s="212"/>
      <c r="N3211" s="213"/>
      <c r="O3211" s="85"/>
      <c r="P3211" s="85"/>
      <c r="Q3211" s="85"/>
      <c r="R3211" s="85"/>
      <c r="S3211" s="85"/>
      <c r="T3211" s="86"/>
      <c r="U3211" s="32"/>
      <c r="V3211" s="32"/>
      <c r="W3211" s="32"/>
      <c r="X3211" s="32"/>
      <c r="Y3211" s="32"/>
      <c r="Z3211" s="32"/>
      <c r="AA3211" s="32"/>
      <c r="AB3211" s="32"/>
      <c r="AC3211" s="32"/>
      <c r="AD3211" s="32"/>
      <c r="AE3211" s="32"/>
      <c r="AT3211" s="11" t="s">
        <v>115</v>
      </c>
      <c r="AU3211" s="11" t="s">
        <v>76</v>
      </c>
    </row>
    <row r="3212" s="2" customFormat="1" ht="16.5" customHeight="1">
      <c r="A3212" s="32"/>
      <c r="B3212" s="33"/>
      <c r="C3212" s="216" t="s">
        <v>5583</v>
      </c>
      <c r="D3212" s="216" t="s">
        <v>5304</v>
      </c>
      <c r="E3212" s="217" t="s">
        <v>5584</v>
      </c>
      <c r="F3212" s="218" t="s">
        <v>5585</v>
      </c>
      <c r="G3212" s="219" t="s">
        <v>121</v>
      </c>
      <c r="H3212" s="220">
        <v>10</v>
      </c>
      <c r="I3212" s="221"/>
      <c r="J3212" s="222">
        <f>ROUND(I3212*H3212,2)</f>
        <v>0</v>
      </c>
      <c r="K3212" s="223"/>
      <c r="L3212" s="224"/>
      <c r="M3212" s="225" t="s">
        <v>1</v>
      </c>
      <c r="N3212" s="226" t="s">
        <v>41</v>
      </c>
      <c r="O3212" s="85"/>
      <c r="P3212" s="206">
        <f>O3212*H3212</f>
        <v>0</v>
      </c>
      <c r="Q3212" s="206">
        <v>0.010500000000000001</v>
      </c>
      <c r="R3212" s="206">
        <f>Q3212*H3212</f>
        <v>0.10500000000000001</v>
      </c>
      <c r="S3212" s="206">
        <v>0</v>
      </c>
      <c r="T3212" s="207">
        <f>S3212*H3212</f>
        <v>0</v>
      </c>
      <c r="U3212" s="32"/>
      <c r="V3212" s="32"/>
      <c r="W3212" s="32"/>
      <c r="X3212" s="32"/>
      <c r="Y3212" s="32"/>
      <c r="Z3212" s="32"/>
      <c r="AA3212" s="32"/>
      <c r="AB3212" s="32"/>
      <c r="AC3212" s="32"/>
      <c r="AD3212" s="32"/>
      <c r="AE3212" s="32"/>
      <c r="AR3212" s="208" t="s">
        <v>788</v>
      </c>
      <c r="AT3212" s="208" t="s">
        <v>5304</v>
      </c>
      <c r="AU3212" s="208" t="s">
        <v>76</v>
      </c>
      <c r="AY3212" s="11" t="s">
        <v>113</v>
      </c>
      <c r="BE3212" s="209">
        <f>IF(N3212="základní",J3212,0)</f>
        <v>0</v>
      </c>
      <c r="BF3212" s="209">
        <f>IF(N3212="snížená",J3212,0)</f>
        <v>0</v>
      </c>
      <c r="BG3212" s="209">
        <f>IF(N3212="zákl. přenesená",J3212,0)</f>
        <v>0</v>
      </c>
      <c r="BH3212" s="209">
        <f>IF(N3212="sníž. přenesená",J3212,0)</f>
        <v>0</v>
      </c>
      <c r="BI3212" s="209">
        <f>IF(N3212="nulová",J3212,0)</f>
        <v>0</v>
      </c>
      <c r="BJ3212" s="11" t="s">
        <v>84</v>
      </c>
      <c r="BK3212" s="209">
        <f>ROUND(I3212*H3212,2)</f>
        <v>0</v>
      </c>
      <c r="BL3212" s="11" t="s">
        <v>788</v>
      </c>
      <c r="BM3212" s="208" t="s">
        <v>5586</v>
      </c>
    </row>
    <row r="3213" s="2" customFormat="1">
      <c r="A3213" s="32"/>
      <c r="B3213" s="33"/>
      <c r="C3213" s="34"/>
      <c r="D3213" s="210" t="s">
        <v>115</v>
      </c>
      <c r="E3213" s="34"/>
      <c r="F3213" s="211" t="s">
        <v>5585</v>
      </c>
      <c r="G3213" s="34"/>
      <c r="H3213" s="34"/>
      <c r="I3213" s="134"/>
      <c r="J3213" s="34"/>
      <c r="K3213" s="34"/>
      <c r="L3213" s="38"/>
      <c r="M3213" s="212"/>
      <c r="N3213" s="213"/>
      <c r="O3213" s="85"/>
      <c r="P3213" s="85"/>
      <c r="Q3213" s="85"/>
      <c r="R3213" s="85"/>
      <c r="S3213" s="85"/>
      <c r="T3213" s="86"/>
      <c r="U3213" s="32"/>
      <c r="V3213" s="32"/>
      <c r="W3213" s="32"/>
      <c r="X3213" s="32"/>
      <c r="Y3213" s="32"/>
      <c r="Z3213" s="32"/>
      <c r="AA3213" s="32"/>
      <c r="AB3213" s="32"/>
      <c r="AC3213" s="32"/>
      <c r="AD3213" s="32"/>
      <c r="AE3213" s="32"/>
      <c r="AT3213" s="11" t="s">
        <v>115</v>
      </c>
      <c r="AU3213" s="11" t="s">
        <v>76</v>
      </c>
    </row>
    <row r="3214" s="2" customFormat="1" ht="16.5" customHeight="1">
      <c r="A3214" s="32"/>
      <c r="B3214" s="33"/>
      <c r="C3214" s="216" t="s">
        <v>5587</v>
      </c>
      <c r="D3214" s="216" t="s">
        <v>5304</v>
      </c>
      <c r="E3214" s="217" t="s">
        <v>5588</v>
      </c>
      <c r="F3214" s="218" t="s">
        <v>5589</v>
      </c>
      <c r="G3214" s="219" t="s">
        <v>121</v>
      </c>
      <c r="H3214" s="220">
        <v>10</v>
      </c>
      <c r="I3214" s="221"/>
      <c r="J3214" s="222">
        <f>ROUND(I3214*H3214,2)</f>
        <v>0</v>
      </c>
      <c r="K3214" s="223"/>
      <c r="L3214" s="224"/>
      <c r="M3214" s="225" t="s">
        <v>1</v>
      </c>
      <c r="N3214" s="226" t="s">
        <v>41</v>
      </c>
      <c r="O3214" s="85"/>
      <c r="P3214" s="206">
        <f>O3214*H3214</f>
        <v>0</v>
      </c>
      <c r="Q3214" s="206">
        <v>0.010500000000000001</v>
      </c>
      <c r="R3214" s="206">
        <f>Q3214*H3214</f>
        <v>0.10500000000000001</v>
      </c>
      <c r="S3214" s="206">
        <v>0</v>
      </c>
      <c r="T3214" s="207">
        <f>S3214*H3214</f>
        <v>0</v>
      </c>
      <c r="U3214" s="32"/>
      <c r="V3214" s="32"/>
      <c r="W3214" s="32"/>
      <c r="X3214" s="32"/>
      <c r="Y3214" s="32"/>
      <c r="Z3214" s="32"/>
      <c r="AA3214" s="32"/>
      <c r="AB3214" s="32"/>
      <c r="AC3214" s="32"/>
      <c r="AD3214" s="32"/>
      <c r="AE3214" s="32"/>
      <c r="AR3214" s="208" t="s">
        <v>788</v>
      </c>
      <c r="AT3214" s="208" t="s">
        <v>5304</v>
      </c>
      <c r="AU3214" s="208" t="s">
        <v>76</v>
      </c>
      <c r="AY3214" s="11" t="s">
        <v>113</v>
      </c>
      <c r="BE3214" s="209">
        <f>IF(N3214="základní",J3214,0)</f>
        <v>0</v>
      </c>
      <c r="BF3214" s="209">
        <f>IF(N3214="snížená",J3214,0)</f>
        <v>0</v>
      </c>
      <c r="BG3214" s="209">
        <f>IF(N3214="zákl. přenesená",J3214,0)</f>
        <v>0</v>
      </c>
      <c r="BH3214" s="209">
        <f>IF(N3214="sníž. přenesená",J3214,0)</f>
        <v>0</v>
      </c>
      <c r="BI3214" s="209">
        <f>IF(N3214="nulová",J3214,0)</f>
        <v>0</v>
      </c>
      <c r="BJ3214" s="11" t="s">
        <v>84</v>
      </c>
      <c r="BK3214" s="209">
        <f>ROUND(I3214*H3214,2)</f>
        <v>0</v>
      </c>
      <c r="BL3214" s="11" t="s">
        <v>788</v>
      </c>
      <c r="BM3214" s="208" t="s">
        <v>5590</v>
      </c>
    </row>
    <row r="3215" s="2" customFormat="1">
      <c r="A3215" s="32"/>
      <c r="B3215" s="33"/>
      <c r="C3215" s="34"/>
      <c r="D3215" s="210" t="s">
        <v>115</v>
      </c>
      <c r="E3215" s="34"/>
      <c r="F3215" s="211" t="s">
        <v>5589</v>
      </c>
      <c r="G3215" s="34"/>
      <c r="H3215" s="34"/>
      <c r="I3215" s="134"/>
      <c r="J3215" s="34"/>
      <c r="K3215" s="34"/>
      <c r="L3215" s="38"/>
      <c r="M3215" s="212"/>
      <c r="N3215" s="213"/>
      <c r="O3215" s="85"/>
      <c r="P3215" s="85"/>
      <c r="Q3215" s="85"/>
      <c r="R3215" s="85"/>
      <c r="S3215" s="85"/>
      <c r="T3215" s="86"/>
      <c r="U3215" s="32"/>
      <c r="V3215" s="32"/>
      <c r="W3215" s="32"/>
      <c r="X3215" s="32"/>
      <c r="Y3215" s="32"/>
      <c r="Z3215" s="32"/>
      <c r="AA3215" s="32"/>
      <c r="AB3215" s="32"/>
      <c r="AC3215" s="32"/>
      <c r="AD3215" s="32"/>
      <c r="AE3215" s="32"/>
      <c r="AT3215" s="11" t="s">
        <v>115</v>
      </c>
      <c r="AU3215" s="11" t="s">
        <v>76</v>
      </c>
    </row>
    <row r="3216" s="2" customFormat="1" ht="16.5" customHeight="1">
      <c r="A3216" s="32"/>
      <c r="B3216" s="33"/>
      <c r="C3216" s="216" t="s">
        <v>5591</v>
      </c>
      <c r="D3216" s="216" t="s">
        <v>5304</v>
      </c>
      <c r="E3216" s="217" t="s">
        <v>5592</v>
      </c>
      <c r="F3216" s="218" t="s">
        <v>5593</v>
      </c>
      <c r="G3216" s="219" t="s">
        <v>121</v>
      </c>
      <c r="H3216" s="220">
        <v>10</v>
      </c>
      <c r="I3216" s="221"/>
      <c r="J3216" s="222">
        <f>ROUND(I3216*H3216,2)</f>
        <v>0</v>
      </c>
      <c r="K3216" s="223"/>
      <c r="L3216" s="224"/>
      <c r="M3216" s="225" t="s">
        <v>1</v>
      </c>
      <c r="N3216" s="226" t="s">
        <v>41</v>
      </c>
      <c r="O3216" s="85"/>
      <c r="P3216" s="206">
        <f>O3216*H3216</f>
        <v>0</v>
      </c>
      <c r="Q3216" s="206">
        <v>0.010500000000000001</v>
      </c>
      <c r="R3216" s="206">
        <f>Q3216*H3216</f>
        <v>0.10500000000000001</v>
      </c>
      <c r="S3216" s="206">
        <v>0</v>
      </c>
      <c r="T3216" s="207">
        <f>S3216*H3216</f>
        <v>0</v>
      </c>
      <c r="U3216" s="32"/>
      <c r="V3216" s="32"/>
      <c r="W3216" s="32"/>
      <c r="X3216" s="32"/>
      <c r="Y3216" s="32"/>
      <c r="Z3216" s="32"/>
      <c r="AA3216" s="32"/>
      <c r="AB3216" s="32"/>
      <c r="AC3216" s="32"/>
      <c r="AD3216" s="32"/>
      <c r="AE3216" s="32"/>
      <c r="AR3216" s="208" t="s">
        <v>788</v>
      </c>
      <c r="AT3216" s="208" t="s">
        <v>5304</v>
      </c>
      <c r="AU3216" s="208" t="s">
        <v>76</v>
      </c>
      <c r="AY3216" s="11" t="s">
        <v>113</v>
      </c>
      <c r="BE3216" s="209">
        <f>IF(N3216="základní",J3216,0)</f>
        <v>0</v>
      </c>
      <c r="BF3216" s="209">
        <f>IF(N3216="snížená",J3216,0)</f>
        <v>0</v>
      </c>
      <c r="BG3216" s="209">
        <f>IF(N3216="zákl. přenesená",J3216,0)</f>
        <v>0</v>
      </c>
      <c r="BH3216" s="209">
        <f>IF(N3216="sníž. přenesená",J3216,0)</f>
        <v>0</v>
      </c>
      <c r="BI3216" s="209">
        <f>IF(N3216="nulová",J3216,0)</f>
        <v>0</v>
      </c>
      <c r="BJ3216" s="11" t="s">
        <v>84</v>
      </c>
      <c r="BK3216" s="209">
        <f>ROUND(I3216*H3216,2)</f>
        <v>0</v>
      </c>
      <c r="BL3216" s="11" t="s">
        <v>788</v>
      </c>
      <c r="BM3216" s="208" t="s">
        <v>5594</v>
      </c>
    </row>
    <row r="3217" s="2" customFormat="1">
      <c r="A3217" s="32"/>
      <c r="B3217" s="33"/>
      <c r="C3217" s="34"/>
      <c r="D3217" s="210" t="s">
        <v>115</v>
      </c>
      <c r="E3217" s="34"/>
      <c r="F3217" s="211" t="s">
        <v>5593</v>
      </c>
      <c r="G3217" s="34"/>
      <c r="H3217" s="34"/>
      <c r="I3217" s="134"/>
      <c r="J3217" s="34"/>
      <c r="K3217" s="34"/>
      <c r="L3217" s="38"/>
      <c r="M3217" s="212"/>
      <c r="N3217" s="213"/>
      <c r="O3217" s="85"/>
      <c r="P3217" s="85"/>
      <c r="Q3217" s="85"/>
      <c r="R3217" s="85"/>
      <c r="S3217" s="85"/>
      <c r="T3217" s="86"/>
      <c r="U3217" s="32"/>
      <c r="V3217" s="32"/>
      <c r="W3217" s="32"/>
      <c r="X3217" s="32"/>
      <c r="Y3217" s="32"/>
      <c r="Z3217" s="32"/>
      <c r="AA3217" s="32"/>
      <c r="AB3217" s="32"/>
      <c r="AC3217" s="32"/>
      <c r="AD3217" s="32"/>
      <c r="AE3217" s="32"/>
      <c r="AT3217" s="11" t="s">
        <v>115</v>
      </c>
      <c r="AU3217" s="11" t="s">
        <v>76</v>
      </c>
    </row>
    <row r="3218" s="2" customFormat="1" ht="16.5" customHeight="1">
      <c r="A3218" s="32"/>
      <c r="B3218" s="33"/>
      <c r="C3218" s="216" t="s">
        <v>5595</v>
      </c>
      <c r="D3218" s="216" t="s">
        <v>5304</v>
      </c>
      <c r="E3218" s="217" t="s">
        <v>5596</v>
      </c>
      <c r="F3218" s="218" t="s">
        <v>5597</v>
      </c>
      <c r="G3218" s="219" t="s">
        <v>121</v>
      </c>
      <c r="H3218" s="220">
        <v>10</v>
      </c>
      <c r="I3218" s="221"/>
      <c r="J3218" s="222">
        <f>ROUND(I3218*H3218,2)</f>
        <v>0</v>
      </c>
      <c r="K3218" s="223"/>
      <c r="L3218" s="224"/>
      <c r="M3218" s="225" t="s">
        <v>1</v>
      </c>
      <c r="N3218" s="226" t="s">
        <v>41</v>
      </c>
      <c r="O3218" s="85"/>
      <c r="P3218" s="206">
        <f>O3218*H3218</f>
        <v>0</v>
      </c>
      <c r="Q3218" s="206">
        <v>0.010500000000000001</v>
      </c>
      <c r="R3218" s="206">
        <f>Q3218*H3218</f>
        <v>0.10500000000000001</v>
      </c>
      <c r="S3218" s="206">
        <v>0</v>
      </c>
      <c r="T3218" s="207">
        <f>S3218*H3218</f>
        <v>0</v>
      </c>
      <c r="U3218" s="32"/>
      <c r="V3218" s="32"/>
      <c r="W3218" s="32"/>
      <c r="X3218" s="32"/>
      <c r="Y3218" s="32"/>
      <c r="Z3218" s="32"/>
      <c r="AA3218" s="32"/>
      <c r="AB3218" s="32"/>
      <c r="AC3218" s="32"/>
      <c r="AD3218" s="32"/>
      <c r="AE3218" s="32"/>
      <c r="AR3218" s="208" t="s">
        <v>788</v>
      </c>
      <c r="AT3218" s="208" t="s">
        <v>5304</v>
      </c>
      <c r="AU3218" s="208" t="s">
        <v>76</v>
      </c>
      <c r="AY3218" s="11" t="s">
        <v>113</v>
      </c>
      <c r="BE3218" s="209">
        <f>IF(N3218="základní",J3218,0)</f>
        <v>0</v>
      </c>
      <c r="BF3218" s="209">
        <f>IF(N3218="snížená",J3218,0)</f>
        <v>0</v>
      </c>
      <c r="BG3218" s="209">
        <f>IF(N3218="zákl. přenesená",J3218,0)</f>
        <v>0</v>
      </c>
      <c r="BH3218" s="209">
        <f>IF(N3218="sníž. přenesená",J3218,0)</f>
        <v>0</v>
      </c>
      <c r="BI3218" s="209">
        <f>IF(N3218="nulová",J3218,0)</f>
        <v>0</v>
      </c>
      <c r="BJ3218" s="11" t="s">
        <v>84</v>
      </c>
      <c r="BK3218" s="209">
        <f>ROUND(I3218*H3218,2)</f>
        <v>0</v>
      </c>
      <c r="BL3218" s="11" t="s">
        <v>788</v>
      </c>
      <c r="BM3218" s="208" t="s">
        <v>5598</v>
      </c>
    </row>
    <row r="3219" s="2" customFormat="1">
      <c r="A3219" s="32"/>
      <c r="B3219" s="33"/>
      <c r="C3219" s="34"/>
      <c r="D3219" s="210" t="s">
        <v>115</v>
      </c>
      <c r="E3219" s="34"/>
      <c r="F3219" s="211" t="s">
        <v>5597</v>
      </c>
      <c r="G3219" s="34"/>
      <c r="H3219" s="34"/>
      <c r="I3219" s="134"/>
      <c r="J3219" s="34"/>
      <c r="K3219" s="34"/>
      <c r="L3219" s="38"/>
      <c r="M3219" s="212"/>
      <c r="N3219" s="213"/>
      <c r="O3219" s="85"/>
      <c r="P3219" s="85"/>
      <c r="Q3219" s="85"/>
      <c r="R3219" s="85"/>
      <c r="S3219" s="85"/>
      <c r="T3219" s="86"/>
      <c r="U3219" s="32"/>
      <c r="V3219" s="32"/>
      <c r="W3219" s="32"/>
      <c r="X3219" s="32"/>
      <c r="Y3219" s="32"/>
      <c r="Z3219" s="32"/>
      <c r="AA3219" s="32"/>
      <c r="AB3219" s="32"/>
      <c r="AC3219" s="32"/>
      <c r="AD3219" s="32"/>
      <c r="AE3219" s="32"/>
      <c r="AT3219" s="11" t="s">
        <v>115</v>
      </c>
      <c r="AU3219" s="11" t="s">
        <v>76</v>
      </c>
    </row>
    <row r="3220" s="2" customFormat="1" ht="16.5" customHeight="1">
      <c r="A3220" s="32"/>
      <c r="B3220" s="33"/>
      <c r="C3220" s="216" t="s">
        <v>5599</v>
      </c>
      <c r="D3220" s="216" t="s">
        <v>5304</v>
      </c>
      <c r="E3220" s="217" t="s">
        <v>5600</v>
      </c>
      <c r="F3220" s="218" t="s">
        <v>5601</v>
      </c>
      <c r="G3220" s="219" t="s">
        <v>121</v>
      </c>
      <c r="H3220" s="220">
        <v>10</v>
      </c>
      <c r="I3220" s="221"/>
      <c r="J3220" s="222">
        <f>ROUND(I3220*H3220,2)</f>
        <v>0</v>
      </c>
      <c r="K3220" s="223"/>
      <c r="L3220" s="224"/>
      <c r="M3220" s="225" t="s">
        <v>1</v>
      </c>
      <c r="N3220" s="226" t="s">
        <v>41</v>
      </c>
      <c r="O3220" s="85"/>
      <c r="P3220" s="206">
        <f>O3220*H3220</f>
        <v>0</v>
      </c>
      <c r="Q3220" s="206">
        <v>0.024299999999999999</v>
      </c>
      <c r="R3220" s="206">
        <f>Q3220*H3220</f>
        <v>0.24299999999999999</v>
      </c>
      <c r="S3220" s="206">
        <v>0</v>
      </c>
      <c r="T3220" s="207">
        <f>S3220*H3220</f>
        <v>0</v>
      </c>
      <c r="U3220" s="32"/>
      <c r="V3220" s="32"/>
      <c r="W3220" s="32"/>
      <c r="X3220" s="32"/>
      <c r="Y3220" s="32"/>
      <c r="Z3220" s="32"/>
      <c r="AA3220" s="32"/>
      <c r="AB3220" s="32"/>
      <c r="AC3220" s="32"/>
      <c r="AD3220" s="32"/>
      <c r="AE3220" s="32"/>
      <c r="AR3220" s="208" t="s">
        <v>788</v>
      </c>
      <c r="AT3220" s="208" t="s">
        <v>5304</v>
      </c>
      <c r="AU3220" s="208" t="s">
        <v>76</v>
      </c>
      <c r="AY3220" s="11" t="s">
        <v>113</v>
      </c>
      <c r="BE3220" s="209">
        <f>IF(N3220="základní",J3220,0)</f>
        <v>0</v>
      </c>
      <c r="BF3220" s="209">
        <f>IF(N3220="snížená",J3220,0)</f>
        <v>0</v>
      </c>
      <c r="BG3220" s="209">
        <f>IF(N3220="zákl. přenesená",J3220,0)</f>
        <v>0</v>
      </c>
      <c r="BH3220" s="209">
        <f>IF(N3220="sníž. přenesená",J3220,0)</f>
        <v>0</v>
      </c>
      <c r="BI3220" s="209">
        <f>IF(N3220="nulová",J3220,0)</f>
        <v>0</v>
      </c>
      <c r="BJ3220" s="11" t="s">
        <v>84</v>
      </c>
      <c r="BK3220" s="209">
        <f>ROUND(I3220*H3220,2)</f>
        <v>0</v>
      </c>
      <c r="BL3220" s="11" t="s">
        <v>788</v>
      </c>
      <c r="BM3220" s="208" t="s">
        <v>5602</v>
      </c>
    </row>
    <row r="3221" s="2" customFormat="1">
      <c r="A3221" s="32"/>
      <c r="B3221" s="33"/>
      <c r="C3221" s="34"/>
      <c r="D3221" s="210" t="s">
        <v>115</v>
      </c>
      <c r="E3221" s="34"/>
      <c r="F3221" s="211" t="s">
        <v>5601</v>
      </c>
      <c r="G3221" s="34"/>
      <c r="H3221" s="34"/>
      <c r="I3221" s="134"/>
      <c r="J3221" s="34"/>
      <c r="K3221" s="34"/>
      <c r="L3221" s="38"/>
      <c r="M3221" s="212"/>
      <c r="N3221" s="213"/>
      <c r="O3221" s="85"/>
      <c r="P3221" s="85"/>
      <c r="Q3221" s="85"/>
      <c r="R3221" s="85"/>
      <c r="S3221" s="85"/>
      <c r="T3221" s="86"/>
      <c r="U3221" s="32"/>
      <c r="V3221" s="32"/>
      <c r="W3221" s="32"/>
      <c r="X3221" s="32"/>
      <c r="Y3221" s="32"/>
      <c r="Z3221" s="32"/>
      <c r="AA3221" s="32"/>
      <c r="AB3221" s="32"/>
      <c r="AC3221" s="32"/>
      <c r="AD3221" s="32"/>
      <c r="AE3221" s="32"/>
      <c r="AT3221" s="11" t="s">
        <v>115</v>
      </c>
      <c r="AU3221" s="11" t="s">
        <v>76</v>
      </c>
    </row>
    <row r="3222" s="2" customFormat="1" ht="16.5" customHeight="1">
      <c r="A3222" s="32"/>
      <c r="B3222" s="33"/>
      <c r="C3222" s="216" t="s">
        <v>5603</v>
      </c>
      <c r="D3222" s="216" t="s">
        <v>5304</v>
      </c>
      <c r="E3222" s="217" t="s">
        <v>5604</v>
      </c>
      <c r="F3222" s="218" t="s">
        <v>5605</v>
      </c>
      <c r="G3222" s="219" t="s">
        <v>121</v>
      </c>
      <c r="H3222" s="220">
        <v>10</v>
      </c>
      <c r="I3222" s="221"/>
      <c r="J3222" s="222">
        <f>ROUND(I3222*H3222,2)</f>
        <v>0</v>
      </c>
      <c r="K3222" s="223"/>
      <c r="L3222" s="224"/>
      <c r="M3222" s="225" t="s">
        <v>1</v>
      </c>
      <c r="N3222" s="226" t="s">
        <v>41</v>
      </c>
      <c r="O3222" s="85"/>
      <c r="P3222" s="206">
        <f>O3222*H3222</f>
        <v>0</v>
      </c>
      <c r="Q3222" s="206">
        <v>0.024299999999999999</v>
      </c>
      <c r="R3222" s="206">
        <f>Q3222*H3222</f>
        <v>0.24299999999999999</v>
      </c>
      <c r="S3222" s="206">
        <v>0</v>
      </c>
      <c r="T3222" s="207">
        <f>S3222*H3222</f>
        <v>0</v>
      </c>
      <c r="U3222" s="32"/>
      <c r="V3222" s="32"/>
      <c r="W3222" s="32"/>
      <c r="X3222" s="32"/>
      <c r="Y3222" s="32"/>
      <c r="Z3222" s="32"/>
      <c r="AA3222" s="32"/>
      <c r="AB3222" s="32"/>
      <c r="AC3222" s="32"/>
      <c r="AD3222" s="32"/>
      <c r="AE3222" s="32"/>
      <c r="AR3222" s="208" t="s">
        <v>788</v>
      </c>
      <c r="AT3222" s="208" t="s">
        <v>5304</v>
      </c>
      <c r="AU3222" s="208" t="s">
        <v>76</v>
      </c>
      <c r="AY3222" s="11" t="s">
        <v>113</v>
      </c>
      <c r="BE3222" s="209">
        <f>IF(N3222="základní",J3222,0)</f>
        <v>0</v>
      </c>
      <c r="BF3222" s="209">
        <f>IF(N3222="snížená",J3222,0)</f>
        <v>0</v>
      </c>
      <c r="BG3222" s="209">
        <f>IF(N3222="zákl. přenesená",J3222,0)</f>
        <v>0</v>
      </c>
      <c r="BH3222" s="209">
        <f>IF(N3222="sníž. přenesená",J3222,0)</f>
        <v>0</v>
      </c>
      <c r="BI3222" s="209">
        <f>IF(N3222="nulová",J3222,0)</f>
        <v>0</v>
      </c>
      <c r="BJ3222" s="11" t="s">
        <v>84</v>
      </c>
      <c r="BK3222" s="209">
        <f>ROUND(I3222*H3222,2)</f>
        <v>0</v>
      </c>
      <c r="BL3222" s="11" t="s">
        <v>788</v>
      </c>
      <c r="BM3222" s="208" t="s">
        <v>5606</v>
      </c>
    </row>
    <row r="3223" s="2" customFormat="1">
      <c r="A3223" s="32"/>
      <c r="B3223" s="33"/>
      <c r="C3223" s="34"/>
      <c r="D3223" s="210" t="s">
        <v>115</v>
      </c>
      <c r="E3223" s="34"/>
      <c r="F3223" s="211" t="s">
        <v>5605</v>
      </c>
      <c r="G3223" s="34"/>
      <c r="H3223" s="34"/>
      <c r="I3223" s="134"/>
      <c r="J3223" s="34"/>
      <c r="K3223" s="34"/>
      <c r="L3223" s="38"/>
      <c r="M3223" s="212"/>
      <c r="N3223" s="213"/>
      <c r="O3223" s="85"/>
      <c r="P3223" s="85"/>
      <c r="Q3223" s="85"/>
      <c r="R3223" s="85"/>
      <c r="S3223" s="85"/>
      <c r="T3223" s="86"/>
      <c r="U3223" s="32"/>
      <c r="V3223" s="32"/>
      <c r="W3223" s="32"/>
      <c r="X3223" s="32"/>
      <c r="Y3223" s="32"/>
      <c r="Z3223" s="32"/>
      <c r="AA3223" s="32"/>
      <c r="AB3223" s="32"/>
      <c r="AC3223" s="32"/>
      <c r="AD3223" s="32"/>
      <c r="AE3223" s="32"/>
      <c r="AT3223" s="11" t="s">
        <v>115</v>
      </c>
      <c r="AU3223" s="11" t="s">
        <v>76</v>
      </c>
    </row>
    <row r="3224" s="2" customFormat="1" ht="16.5" customHeight="1">
      <c r="A3224" s="32"/>
      <c r="B3224" s="33"/>
      <c r="C3224" s="216" t="s">
        <v>5607</v>
      </c>
      <c r="D3224" s="216" t="s">
        <v>5304</v>
      </c>
      <c r="E3224" s="217" t="s">
        <v>5608</v>
      </c>
      <c r="F3224" s="218" t="s">
        <v>5609</v>
      </c>
      <c r="G3224" s="219" t="s">
        <v>121</v>
      </c>
      <c r="H3224" s="220">
        <v>10</v>
      </c>
      <c r="I3224" s="221"/>
      <c r="J3224" s="222">
        <f>ROUND(I3224*H3224,2)</f>
        <v>0</v>
      </c>
      <c r="K3224" s="223"/>
      <c r="L3224" s="224"/>
      <c r="M3224" s="225" t="s">
        <v>1</v>
      </c>
      <c r="N3224" s="226" t="s">
        <v>41</v>
      </c>
      <c r="O3224" s="85"/>
      <c r="P3224" s="206">
        <f>O3224*H3224</f>
        <v>0</v>
      </c>
      <c r="Q3224" s="206">
        <v>0.024299999999999999</v>
      </c>
      <c r="R3224" s="206">
        <f>Q3224*H3224</f>
        <v>0.24299999999999999</v>
      </c>
      <c r="S3224" s="206">
        <v>0</v>
      </c>
      <c r="T3224" s="207">
        <f>S3224*H3224</f>
        <v>0</v>
      </c>
      <c r="U3224" s="32"/>
      <c r="V3224" s="32"/>
      <c r="W3224" s="32"/>
      <c r="X3224" s="32"/>
      <c r="Y3224" s="32"/>
      <c r="Z3224" s="32"/>
      <c r="AA3224" s="32"/>
      <c r="AB3224" s="32"/>
      <c r="AC3224" s="32"/>
      <c r="AD3224" s="32"/>
      <c r="AE3224" s="32"/>
      <c r="AR3224" s="208" t="s">
        <v>788</v>
      </c>
      <c r="AT3224" s="208" t="s">
        <v>5304</v>
      </c>
      <c r="AU3224" s="208" t="s">
        <v>76</v>
      </c>
      <c r="AY3224" s="11" t="s">
        <v>113</v>
      </c>
      <c r="BE3224" s="209">
        <f>IF(N3224="základní",J3224,0)</f>
        <v>0</v>
      </c>
      <c r="BF3224" s="209">
        <f>IF(N3224="snížená",J3224,0)</f>
        <v>0</v>
      </c>
      <c r="BG3224" s="209">
        <f>IF(N3224="zákl. přenesená",J3224,0)</f>
        <v>0</v>
      </c>
      <c r="BH3224" s="209">
        <f>IF(N3224="sníž. přenesená",J3224,0)</f>
        <v>0</v>
      </c>
      <c r="BI3224" s="209">
        <f>IF(N3224="nulová",J3224,0)</f>
        <v>0</v>
      </c>
      <c r="BJ3224" s="11" t="s">
        <v>84</v>
      </c>
      <c r="BK3224" s="209">
        <f>ROUND(I3224*H3224,2)</f>
        <v>0</v>
      </c>
      <c r="BL3224" s="11" t="s">
        <v>788</v>
      </c>
      <c r="BM3224" s="208" t="s">
        <v>5610</v>
      </c>
    </row>
    <row r="3225" s="2" customFormat="1">
      <c r="A3225" s="32"/>
      <c r="B3225" s="33"/>
      <c r="C3225" s="34"/>
      <c r="D3225" s="210" t="s">
        <v>115</v>
      </c>
      <c r="E3225" s="34"/>
      <c r="F3225" s="211" t="s">
        <v>5609</v>
      </c>
      <c r="G3225" s="34"/>
      <c r="H3225" s="34"/>
      <c r="I3225" s="134"/>
      <c r="J3225" s="34"/>
      <c r="K3225" s="34"/>
      <c r="L3225" s="38"/>
      <c r="M3225" s="212"/>
      <c r="N3225" s="213"/>
      <c r="O3225" s="85"/>
      <c r="P3225" s="85"/>
      <c r="Q3225" s="85"/>
      <c r="R3225" s="85"/>
      <c r="S3225" s="85"/>
      <c r="T3225" s="86"/>
      <c r="U3225" s="32"/>
      <c r="V3225" s="32"/>
      <c r="W3225" s="32"/>
      <c r="X3225" s="32"/>
      <c r="Y3225" s="32"/>
      <c r="Z3225" s="32"/>
      <c r="AA3225" s="32"/>
      <c r="AB3225" s="32"/>
      <c r="AC3225" s="32"/>
      <c r="AD3225" s="32"/>
      <c r="AE3225" s="32"/>
      <c r="AT3225" s="11" t="s">
        <v>115</v>
      </c>
      <c r="AU3225" s="11" t="s">
        <v>76</v>
      </c>
    </row>
    <row r="3226" s="2" customFormat="1" ht="16.5" customHeight="1">
      <c r="A3226" s="32"/>
      <c r="B3226" s="33"/>
      <c r="C3226" s="216" t="s">
        <v>5611</v>
      </c>
      <c r="D3226" s="216" t="s">
        <v>5304</v>
      </c>
      <c r="E3226" s="217" t="s">
        <v>5612</v>
      </c>
      <c r="F3226" s="218" t="s">
        <v>5613</v>
      </c>
      <c r="G3226" s="219" t="s">
        <v>121</v>
      </c>
      <c r="H3226" s="220">
        <v>10</v>
      </c>
      <c r="I3226" s="221"/>
      <c r="J3226" s="222">
        <f>ROUND(I3226*H3226,2)</f>
        <v>0</v>
      </c>
      <c r="K3226" s="223"/>
      <c r="L3226" s="224"/>
      <c r="M3226" s="225" t="s">
        <v>1</v>
      </c>
      <c r="N3226" s="226" t="s">
        <v>41</v>
      </c>
      <c r="O3226" s="85"/>
      <c r="P3226" s="206">
        <f>O3226*H3226</f>
        <v>0</v>
      </c>
      <c r="Q3226" s="206">
        <v>0.024299999999999999</v>
      </c>
      <c r="R3226" s="206">
        <f>Q3226*H3226</f>
        <v>0.24299999999999999</v>
      </c>
      <c r="S3226" s="206">
        <v>0</v>
      </c>
      <c r="T3226" s="207">
        <f>S3226*H3226</f>
        <v>0</v>
      </c>
      <c r="U3226" s="32"/>
      <c r="V3226" s="32"/>
      <c r="W3226" s="32"/>
      <c r="X3226" s="32"/>
      <c r="Y3226" s="32"/>
      <c r="Z3226" s="32"/>
      <c r="AA3226" s="32"/>
      <c r="AB3226" s="32"/>
      <c r="AC3226" s="32"/>
      <c r="AD3226" s="32"/>
      <c r="AE3226" s="32"/>
      <c r="AR3226" s="208" t="s">
        <v>788</v>
      </c>
      <c r="AT3226" s="208" t="s">
        <v>5304</v>
      </c>
      <c r="AU3226" s="208" t="s">
        <v>76</v>
      </c>
      <c r="AY3226" s="11" t="s">
        <v>113</v>
      </c>
      <c r="BE3226" s="209">
        <f>IF(N3226="základní",J3226,0)</f>
        <v>0</v>
      </c>
      <c r="BF3226" s="209">
        <f>IF(N3226="snížená",J3226,0)</f>
        <v>0</v>
      </c>
      <c r="BG3226" s="209">
        <f>IF(N3226="zákl. přenesená",J3226,0)</f>
        <v>0</v>
      </c>
      <c r="BH3226" s="209">
        <f>IF(N3226="sníž. přenesená",J3226,0)</f>
        <v>0</v>
      </c>
      <c r="BI3226" s="209">
        <f>IF(N3226="nulová",J3226,0)</f>
        <v>0</v>
      </c>
      <c r="BJ3226" s="11" t="s">
        <v>84</v>
      </c>
      <c r="BK3226" s="209">
        <f>ROUND(I3226*H3226,2)</f>
        <v>0</v>
      </c>
      <c r="BL3226" s="11" t="s">
        <v>788</v>
      </c>
      <c r="BM3226" s="208" t="s">
        <v>5614</v>
      </c>
    </row>
    <row r="3227" s="2" customFormat="1">
      <c r="A3227" s="32"/>
      <c r="B3227" s="33"/>
      <c r="C3227" s="34"/>
      <c r="D3227" s="210" t="s">
        <v>115</v>
      </c>
      <c r="E3227" s="34"/>
      <c r="F3227" s="211" t="s">
        <v>5613</v>
      </c>
      <c r="G3227" s="34"/>
      <c r="H3227" s="34"/>
      <c r="I3227" s="134"/>
      <c r="J3227" s="34"/>
      <c r="K3227" s="34"/>
      <c r="L3227" s="38"/>
      <c r="M3227" s="212"/>
      <c r="N3227" s="213"/>
      <c r="O3227" s="85"/>
      <c r="P3227" s="85"/>
      <c r="Q3227" s="85"/>
      <c r="R3227" s="85"/>
      <c r="S3227" s="85"/>
      <c r="T3227" s="86"/>
      <c r="U3227" s="32"/>
      <c r="V3227" s="32"/>
      <c r="W3227" s="32"/>
      <c r="X3227" s="32"/>
      <c r="Y3227" s="32"/>
      <c r="Z3227" s="32"/>
      <c r="AA3227" s="32"/>
      <c r="AB3227" s="32"/>
      <c r="AC3227" s="32"/>
      <c r="AD3227" s="32"/>
      <c r="AE3227" s="32"/>
      <c r="AT3227" s="11" t="s">
        <v>115</v>
      </c>
      <c r="AU3227" s="11" t="s">
        <v>76</v>
      </c>
    </row>
    <row r="3228" s="2" customFormat="1" ht="16.5" customHeight="1">
      <c r="A3228" s="32"/>
      <c r="B3228" s="33"/>
      <c r="C3228" s="216" t="s">
        <v>5615</v>
      </c>
      <c r="D3228" s="216" t="s">
        <v>5304</v>
      </c>
      <c r="E3228" s="217" t="s">
        <v>5616</v>
      </c>
      <c r="F3228" s="218" t="s">
        <v>5617</v>
      </c>
      <c r="G3228" s="219" t="s">
        <v>121</v>
      </c>
      <c r="H3228" s="220">
        <v>4</v>
      </c>
      <c r="I3228" s="221"/>
      <c r="J3228" s="222">
        <f>ROUND(I3228*H3228,2)</f>
        <v>0</v>
      </c>
      <c r="K3228" s="223"/>
      <c r="L3228" s="224"/>
      <c r="M3228" s="225" t="s">
        <v>1</v>
      </c>
      <c r="N3228" s="226" t="s">
        <v>41</v>
      </c>
      <c r="O3228" s="85"/>
      <c r="P3228" s="206">
        <f>O3228*H3228</f>
        <v>0</v>
      </c>
      <c r="Q3228" s="206">
        <v>0.0054000000000000003</v>
      </c>
      <c r="R3228" s="206">
        <f>Q3228*H3228</f>
        <v>0.021600000000000001</v>
      </c>
      <c r="S3228" s="206">
        <v>0</v>
      </c>
      <c r="T3228" s="207">
        <f>S3228*H3228</f>
        <v>0</v>
      </c>
      <c r="U3228" s="32"/>
      <c r="V3228" s="32"/>
      <c r="W3228" s="32"/>
      <c r="X3228" s="32"/>
      <c r="Y3228" s="32"/>
      <c r="Z3228" s="32"/>
      <c r="AA3228" s="32"/>
      <c r="AB3228" s="32"/>
      <c r="AC3228" s="32"/>
      <c r="AD3228" s="32"/>
      <c r="AE3228" s="32"/>
      <c r="AR3228" s="208" t="s">
        <v>788</v>
      </c>
      <c r="AT3228" s="208" t="s">
        <v>5304</v>
      </c>
      <c r="AU3228" s="208" t="s">
        <v>76</v>
      </c>
      <c r="AY3228" s="11" t="s">
        <v>113</v>
      </c>
      <c r="BE3228" s="209">
        <f>IF(N3228="základní",J3228,0)</f>
        <v>0</v>
      </c>
      <c r="BF3228" s="209">
        <f>IF(N3228="snížená",J3228,0)</f>
        <v>0</v>
      </c>
      <c r="BG3228" s="209">
        <f>IF(N3228="zákl. přenesená",J3228,0)</f>
        <v>0</v>
      </c>
      <c r="BH3228" s="209">
        <f>IF(N3228="sníž. přenesená",J3228,0)</f>
        <v>0</v>
      </c>
      <c r="BI3228" s="209">
        <f>IF(N3228="nulová",J3228,0)</f>
        <v>0</v>
      </c>
      <c r="BJ3228" s="11" t="s">
        <v>84</v>
      </c>
      <c r="BK3228" s="209">
        <f>ROUND(I3228*H3228,2)</f>
        <v>0</v>
      </c>
      <c r="BL3228" s="11" t="s">
        <v>788</v>
      </c>
      <c r="BM3228" s="208" t="s">
        <v>5618</v>
      </c>
    </row>
    <row r="3229" s="2" customFormat="1">
      <c r="A3229" s="32"/>
      <c r="B3229" s="33"/>
      <c r="C3229" s="34"/>
      <c r="D3229" s="210" t="s">
        <v>115</v>
      </c>
      <c r="E3229" s="34"/>
      <c r="F3229" s="211" t="s">
        <v>5617</v>
      </c>
      <c r="G3229" s="34"/>
      <c r="H3229" s="34"/>
      <c r="I3229" s="134"/>
      <c r="J3229" s="34"/>
      <c r="K3229" s="34"/>
      <c r="L3229" s="38"/>
      <c r="M3229" s="212"/>
      <c r="N3229" s="213"/>
      <c r="O3229" s="85"/>
      <c r="P3229" s="85"/>
      <c r="Q3229" s="85"/>
      <c r="R3229" s="85"/>
      <c r="S3229" s="85"/>
      <c r="T3229" s="86"/>
      <c r="U3229" s="32"/>
      <c r="V3229" s="32"/>
      <c r="W3229" s="32"/>
      <c r="X3229" s="32"/>
      <c r="Y3229" s="32"/>
      <c r="Z3229" s="32"/>
      <c r="AA3229" s="32"/>
      <c r="AB3229" s="32"/>
      <c r="AC3229" s="32"/>
      <c r="AD3229" s="32"/>
      <c r="AE3229" s="32"/>
      <c r="AT3229" s="11" t="s">
        <v>115</v>
      </c>
      <c r="AU3229" s="11" t="s">
        <v>76</v>
      </c>
    </row>
    <row r="3230" s="2" customFormat="1" ht="16.5" customHeight="1">
      <c r="A3230" s="32"/>
      <c r="B3230" s="33"/>
      <c r="C3230" s="216" t="s">
        <v>5619</v>
      </c>
      <c r="D3230" s="216" t="s">
        <v>5304</v>
      </c>
      <c r="E3230" s="217" t="s">
        <v>5620</v>
      </c>
      <c r="F3230" s="218" t="s">
        <v>5621</v>
      </c>
      <c r="G3230" s="219" t="s">
        <v>121</v>
      </c>
      <c r="H3230" s="220">
        <v>4</v>
      </c>
      <c r="I3230" s="221"/>
      <c r="J3230" s="222">
        <f>ROUND(I3230*H3230,2)</f>
        <v>0</v>
      </c>
      <c r="K3230" s="223"/>
      <c r="L3230" s="224"/>
      <c r="M3230" s="225" t="s">
        <v>1</v>
      </c>
      <c r="N3230" s="226" t="s">
        <v>41</v>
      </c>
      <c r="O3230" s="85"/>
      <c r="P3230" s="206">
        <f>O3230*H3230</f>
        <v>0</v>
      </c>
      <c r="Q3230" s="206">
        <v>0.00265</v>
      </c>
      <c r="R3230" s="206">
        <f>Q3230*H3230</f>
        <v>0.0106</v>
      </c>
      <c r="S3230" s="206">
        <v>0</v>
      </c>
      <c r="T3230" s="207">
        <f>S3230*H3230</f>
        <v>0</v>
      </c>
      <c r="U3230" s="32"/>
      <c r="V3230" s="32"/>
      <c r="W3230" s="32"/>
      <c r="X3230" s="32"/>
      <c r="Y3230" s="32"/>
      <c r="Z3230" s="32"/>
      <c r="AA3230" s="32"/>
      <c r="AB3230" s="32"/>
      <c r="AC3230" s="32"/>
      <c r="AD3230" s="32"/>
      <c r="AE3230" s="32"/>
      <c r="AR3230" s="208" t="s">
        <v>788</v>
      </c>
      <c r="AT3230" s="208" t="s">
        <v>5304</v>
      </c>
      <c r="AU3230" s="208" t="s">
        <v>76</v>
      </c>
      <c r="AY3230" s="11" t="s">
        <v>113</v>
      </c>
      <c r="BE3230" s="209">
        <f>IF(N3230="základní",J3230,0)</f>
        <v>0</v>
      </c>
      <c r="BF3230" s="209">
        <f>IF(N3230="snížená",J3230,0)</f>
        <v>0</v>
      </c>
      <c r="BG3230" s="209">
        <f>IF(N3230="zákl. přenesená",J3230,0)</f>
        <v>0</v>
      </c>
      <c r="BH3230" s="209">
        <f>IF(N3230="sníž. přenesená",J3230,0)</f>
        <v>0</v>
      </c>
      <c r="BI3230" s="209">
        <f>IF(N3230="nulová",J3230,0)</f>
        <v>0</v>
      </c>
      <c r="BJ3230" s="11" t="s">
        <v>84</v>
      </c>
      <c r="BK3230" s="209">
        <f>ROUND(I3230*H3230,2)</f>
        <v>0</v>
      </c>
      <c r="BL3230" s="11" t="s">
        <v>788</v>
      </c>
      <c r="BM3230" s="208" t="s">
        <v>5622</v>
      </c>
    </row>
    <row r="3231" s="2" customFormat="1">
      <c r="A3231" s="32"/>
      <c r="B3231" s="33"/>
      <c r="C3231" s="34"/>
      <c r="D3231" s="210" t="s">
        <v>115</v>
      </c>
      <c r="E3231" s="34"/>
      <c r="F3231" s="211" t="s">
        <v>5621</v>
      </c>
      <c r="G3231" s="34"/>
      <c r="H3231" s="34"/>
      <c r="I3231" s="134"/>
      <c r="J3231" s="34"/>
      <c r="K3231" s="34"/>
      <c r="L3231" s="38"/>
      <c r="M3231" s="212"/>
      <c r="N3231" s="213"/>
      <c r="O3231" s="85"/>
      <c r="P3231" s="85"/>
      <c r="Q3231" s="85"/>
      <c r="R3231" s="85"/>
      <c r="S3231" s="85"/>
      <c r="T3231" s="86"/>
      <c r="U3231" s="32"/>
      <c r="V3231" s="32"/>
      <c r="W3231" s="32"/>
      <c r="X3231" s="32"/>
      <c r="Y3231" s="32"/>
      <c r="Z3231" s="32"/>
      <c r="AA3231" s="32"/>
      <c r="AB3231" s="32"/>
      <c r="AC3231" s="32"/>
      <c r="AD3231" s="32"/>
      <c r="AE3231" s="32"/>
      <c r="AT3231" s="11" t="s">
        <v>115</v>
      </c>
      <c r="AU3231" s="11" t="s">
        <v>76</v>
      </c>
    </row>
    <row r="3232" s="2" customFormat="1" ht="16.5" customHeight="1">
      <c r="A3232" s="32"/>
      <c r="B3232" s="33"/>
      <c r="C3232" s="216" t="s">
        <v>5623</v>
      </c>
      <c r="D3232" s="216" t="s">
        <v>5304</v>
      </c>
      <c r="E3232" s="217" t="s">
        <v>5624</v>
      </c>
      <c r="F3232" s="218" t="s">
        <v>5625</v>
      </c>
      <c r="G3232" s="219" t="s">
        <v>121</v>
      </c>
      <c r="H3232" s="220">
        <v>4</v>
      </c>
      <c r="I3232" s="221"/>
      <c r="J3232" s="222">
        <f>ROUND(I3232*H3232,2)</f>
        <v>0</v>
      </c>
      <c r="K3232" s="223"/>
      <c r="L3232" s="224"/>
      <c r="M3232" s="225" t="s">
        <v>1</v>
      </c>
      <c r="N3232" s="226" t="s">
        <v>41</v>
      </c>
      <c r="O3232" s="85"/>
      <c r="P3232" s="206">
        <f>O3232*H3232</f>
        <v>0</v>
      </c>
      <c r="Q3232" s="206">
        <v>0.00265</v>
      </c>
      <c r="R3232" s="206">
        <f>Q3232*H3232</f>
        <v>0.0106</v>
      </c>
      <c r="S3232" s="206">
        <v>0</v>
      </c>
      <c r="T3232" s="207">
        <f>S3232*H3232</f>
        <v>0</v>
      </c>
      <c r="U3232" s="32"/>
      <c r="V3232" s="32"/>
      <c r="W3232" s="32"/>
      <c r="X3232" s="32"/>
      <c r="Y3232" s="32"/>
      <c r="Z3232" s="32"/>
      <c r="AA3232" s="32"/>
      <c r="AB3232" s="32"/>
      <c r="AC3232" s="32"/>
      <c r="AD3232" s="32"/>
      <c r="AE3232" s="32"/>
      <c r="AR3232" s="208" t="s">
        <v>788</v>
      </c>
      <c r="AT3232" s="208" t="s">
        <v>5304</v>
      </c>
      <c r="AU3232" s="208" t="s">
        <v>76</v>
      </c>
      <c r="AY3232" s="11" t="s">
        <v>113</v>
      </c>
      <c r="BE3232" s="209">
        <f>IF(N3232="základní",J3232,0)</f>
        <v>0</v>
      </c>
      <c r="BF3232" s="209">
        <f>IF(N3232="snížená",J3232,0)</f>
        <v>0</v>
      </c>
      <c r="BG3232" s="209">
        <f>IF(N3232="zákl. přenesená",J3232,0)</f>
        <v>0</v>
      </c>
      <c r="BH3232" s="209">
        <f>IF(N3232="sníž. přenesená",J3232,0)</f>
        <v>0</v>
      </c>
      <c r="BI3232" s="209">
        <f>IF(N3232="nulová",J3232,0)</f>
        <v>0</v>
      </c>
      <c r="BJ3232" s="11" t="s">
        <v>84</v>
      </c>
      <c r="BK3232" s="209">
        <f>ROUND(I3232*H3232,2)</f>
        <v>0</v>
      </c>
      <c r="BL3232" s="11" t="s">
        <v>788</v>
      </c>
      <c r="BM3232" s="208" t="s">
        <v>5626</v>
      </c>
    </row>
    <row r="3233" s="2" customFormat="1">
      <c r="A3233" s="32"/>
      <c r="B3233" s="33"/>
      <c r="C3233" s="34"/>
      <c r="D3233" s="210" t="s">
        <v>115</v>
      </c>
      <c r="E3233" s="34"/>
      <c r="F3233" s="211" t="s">
        <v>5625</v>
      </c>
      <c r="G3233" s="34"/>
      <c r="H3233" s="34"/>
      <c r="I3233" s="134"/>
      <c r="J3233" s="34"/>
      <c r="K3233" s="34"/>
      <c r="L3233" s="38"/>
      <c r="M3233" s="212"/>
      <c r="N3233" s="213"/>
      <c r="O3233" s="85"/>
      <c r="P3233" s="85"/>
      <c r="Q3233" s="85"/>
      <c r="R3233" s="85"/>
      <c r="S3233" s="85"/>
      <c r="T3233" s="86"/>
      <c r="U3233" s="32"/>
      <c r="V3233" s="32"/>
      <c r="W3233" s="32"/>
      <c r="X3233" s="32"/>
      <c r="Y3233" s="32"/>
      <c r="Z3233" s="32"/>
      <c r="AA3233" s="32"/>
      <c r="AB3233" s="32"/>
      <c r="AC3233" s="32"/>
      <c r="AD3233" s="32"/>
      <c r="AE3233" s="32"/>
      <c r="AT3233" s="11" t="s">
        <v>115</v>
      </c>
      <c r="AU3233" s="11" t="s">
        <v>76</v>
      </c>
    </row>
    <row r="3234" s="2" customFormat="1" ht="16.5" customHeight="1">
      <c r="A3234" s="32"/>
      <c r="B3234" s="33"/>
      <c r="C3234" s="216" t="s">
        <v>5627</v>
      </c>
      <c r="D3234" s="216" t="s">
        <v>5304</v>
      </c>
      <c r="E3234" s="217" t="s">
        <v>5628</v>
      </c>
      <c r="F3234" s="218" t="s">
        <v>5629</v>
      </c>
      <c r="G3234" s="219" t="s">
        <v>121</v>
      </c>
      <c r="H3234" s="220">
        <v>4</v>
      </c>
      <c r="I3234" s="221"/>
      <c r="J3234" s="222">
        <f>ROUND(I3234*H3234,2)</f>
        <v>0</v>
      </c>
      <c r="K3234" s="223"/>
      <c r="L3234" s="224"/>
      <c r="M3234" s="225" t="s">
        <v>1</v>
      </c>
      <c r="N3234" s="226" t="s">
        <v>41</v>
      </c>
      <c r="O3234" s="85"/>
      <c r="P3234" s="206">
        <f>O3234*H3234</f>
        <v>0</v>
      </c>
      <c r="Q3234" s="206">
        <v>0.0054000000000000003</v>
      </c>
      <c r="R3234" s="206">
        <f>Q3234*H3234</f>
        <v>0.021600000000000001</v>
      </c>
      <c r="S3234" s="206">
        <v>0</v>
      </c>
      <c r="T3234" s="207">
        <f>S3234*H3234</f>
        <v>0</v>
      </c>
      <c r="U3234" s="32"/>
      <c r="V3234" s="32"/>
      <c r="W3234" s="32"/>
      <c r="X3234" s="32"/>
      <c r="Y3234" s="32"/>
      <c r="Z3234" s="32"/>
      <c r="AA3234" s="32"/>
      <c r="AB3234" s="32"/>
      <c r="AC3234" s="32"/>
      <c r="AD3234" s="32"/>
      <c r="AE3234" s="32"/>
      <c r="AR3234" s="208" t="s">
        <v>788</v>
      </c>
      <c r="AT3234" s="208" t="s">
        <v>5304</v>
      </c>
      <c r="AU3234" s="208" t="s">
        <v>76</v>
      </c>
      <c r="AY3234" s="11" t="s">
        <v>113</v>
      </c>
      <c r="BE3234" s="209">
        <f>IF(N3234="základní",J3234,0)</f>
        <v>0</v>
      </c>
      <c r="BF3234" s="209">
        <f>IF(N3234="snížená",J3234,0)</f>
        <v>0</v>
      </c>
      <c r="BG3234" s="209">
        <f>IF(N3234="zákl. přenesená",J3234,0)</f>
        <v>0</v>
      </c>
      <c r="BH3234" s="209">
        <f>IF(N3234="sníž. přenesená",J3234,0)</f>
        <v>0</v>
      </c>
      <c r="BI3234" s="209">
        <f>IF(N3234="nulová",J3234,0)</f>
        <v>0</v>
      </c>
      <c r="BJ3234" s="11" t="s">
        <v>84</v>
      </c>
      <c r="BK3234" s="209">
        <f>ROUND(I3234*H3234,2)</f>
        <v>0</v>
      </c>
      <c r="BL3234" s="11" t="s">
        <v>788</v>
      </c>
      <c r="BM3234" s="208" t="s">
        <v>5630</v>
      </c>
    </row>
    <row r="3235" s="2" customFormat="1">
      <c r="A3235" s="32"/>
      <c r="B3235" s="33"/>
      <c r="C3235" s="34"/>
      <c r="D3235" s="210" t="s">
        <v>115</v>
      </c>
      <c r="E3235" s="34"/>
      <c r="F3235" s="211" t="s">
        <v>5629</v>
      </c>
      <c r="G3235" s="34"/>
      <c r="H3235" s="34"/>
      <c r="I3235" s="134"/>
      <c r="J3235" s="34"/>
      <c r="K3235" s="34"/>
      <c r="L3235" s="38"/>
      <c r="M3235" s="212"/>
      <c r="N3235" s="213"/>
      <c r="O3235" s="85"/>
      <c r="P3235" s="85"/>
      <c r="Q3235" s="85"/>
      <c r="R3235" s="85"/>
      <c r="S3235" s="85"/>
      <c r="T3235" s="86"/>
      <c r="U3235" s="32"/>
      <c r="V3235" s="32"/>
      <c r="W3235" s="32"/>
      <c r="X3235" s="32"/>
      <c r="Y3235" s="32"/>
      <c r="Z3235" s="32"/>
      <c r="AA3235" s="32"/>
      <c r="AB3235" s="32"/>
      <c r="AC3235" s="32"/>
      <c r="AD3235" s="32"/>
      <c r="AE3235" s="32"/>
      <c r="AT3235" s="11" t="s">
        <v>115</v>
      </c>
      <c r="AU3235" s="11" t="s">
        <v>76</v>
      </c>
    </row>
    <row r="3236" s="2" customFormat="1" ht="16.5" customHeight="1">
      <c r="A3236" s="32"/>
      <c r="B3236" s="33"/>
      <c r="C3236" s="216" t="s">
        <v>5631</v>
      </c>
      <c r="D3236" s="216" t="s">
        <v>5304</v>
      </c>
      <c r="E3236" s="217" t="s">
        <v>5632</v>
      </c>
      <c r="F3236" s="218" t="s">
        <v>5633</v>
      </c>
      <c r="G3236" s="219" t="s">
        <v>121</v>
      </c>
      <c r="H3236" s="220">
        <v>10</v>
      </c>
      <c r="I3236" s="221"/>
      <c r="J3236" s="222">
        <f>ROUND(I3236*H3236,2)</f>
        <v>0</v>
      </c>
      <c r="K3236" s="223"/>
      <c r="L3236" s="224"/>
      <c r="M3236" s="225" t="s">
        <v>1</v>
      </c>
      <c r="N3236" s="226" t="s">
        <v>41</v>
      </c>
      <c r="O3236" s="85"/>
      <c r="P3236" s="206">
        <f>O3236*H3236</f>
        <v>0</v>
      </c>
      <c r="Q3236" s="206">
        <v>0.002</v>
      </c>
      <c r="R3236" s="206">
        <f>Q3236*H3236</f>
        <v>0.02</v>
      </c>
      <c r="S3236" s="206">
        <v>0</v>
      </c>
      <c r="T3236" s="207">
        <f>S3236*H3236</f>
        <v>0</v>
      </c>
      <c r="U3236" s="32"/>
      <c r="V3236" s="32"/>
      <c r="W3236" s="32"/>
      <c r="X3236" s="32"/>
      <c r="Y3236" s="32"/>
      <c r="Z3236" s="32"/>
      <c r="AA3236" s="32"/>
      <c r="AB3236" s="32"/>
      <c r="AC3236" s="32"/>
      <c r="AD3236" s="32"/>
      <c r="AE3236" s="32"/>
      <c r="AR3236" s="208" t="s">
        <v>788</v>
      </c>
      <c r="AT3236" s="208" t="s">
        <v>5304</v>
      </c>
      <c r="AU3236" s="208" t="s">
        <v>76</v>
      </c>
      <c r="AY3236" s="11" t="s">
        <v>113</v>
      </c>
      <c r="BE3236" s="209">
        <f>IF(N3236="základní",J3236,0)</f>
        <v>0</v>
      </c>
      <c r="BF3236" s="209">
        <f>IF(N3236="snížená",J3236,0)</f>
        <v>0</v>
      </c>
      <c r="BG3236" s="209">
        <f>IF(N3236="zákl. přenesená",J3236,0)</f>
        <v>0</v>
      </c>
      <c r="BH3236" s="209">
        <f>IF(N3236="sníž. přenesená",J3236,0)</f>
        <v>0</v>
      </c>
      <c r="BI3236" s="209">
        <f>IF(N3236="nulová",J3236,0)</f>
        <v>0</v>
      </c>
      <c r="BJ3236" s="11" t="s">
        <v>84</v>
      </c>
      <c r="BK3236" s="209">
        <f>ROUND(I3236*H3236,2)</f>
        <v>0</v>
      </c>
      <c r="BL3236" s="11" t="s">
        <v>788</v>
      </c>
      <c r="BM3236" s="208" t="s">
        <v>5634</v>
      </c>
    </row>
    <row r="3237" s="2" customFormat="1">
      <c r="A3237" s="32"/>
      <c r="B3237" s="33"/>
      <c r="C3237" s="34"/>
      <c r="D3237" s="210" t="s">
        <v>115</v>
      </c>
      <c r="E3237" s="34"/>
      <c r="F3237" s="211" t="s">
        <v>5633</v>
      </c>
      <c r="G3237" s="34"/>
      <c r="H3237" s="34"/>
      <c r="I3237" s="134"/>
      <c r="J3237" s="34"/>
      <c r="K3237" s="34"/>
      <c r="L3237" s="38"/>
      <c r="M3237" s="212"/>
      <c r="N3237" s="213"/>
      <c r="O3237" s="85"/>
      <c r="P3237" s="85"/>
      <c r="Q3237" s="85"/>
      <c r="R3237" s="85"/>
      <c r="S3237" s="85"/>
      <c r="T3237" s="86"/>
      <c r="U3237" s="32"/>
      <c r="V3237" s="32"/>
      <c r="W3237" s="32"/>
      <c r="X3237" s="32"/>
      <c r="Y3237" s="32"/>
      <c r="Z3237" s="32"/>
      <c r="AA3237" s="32"/>
      <c r="AB3237" s="32"/>
      <c r="AC3237" s="32"/>
      <c r="AD3237" s="32"/>
      <c r="AE3237" s="32"/>
      <c r="AT3237" s="11" t="s">
        <v>115</v>
      </c>
      <c r="AU3237" s="11" t="s">
        <v>76</v>
      </c>
    </row>
    <row r="3238" s="2" customFormat="1" ht="16.5" customHeight="1">
      <c r="A3238" s="32"/>
      <c r="B3238" s="33"/>
      <c r="C3238" s="216" t="s">
        <v>5635</v>
      </c>
      <c r="D3238" s="216" t="s">
        <v>5304</v>
      </c>
      <c r="E3238" s="217" t="s">
        <v>5636</v>
      </c>
      <c r="F3238" s="218" t="s">
        <v>5637</v>
      </c>
      <c r="G3238" s="219" t="s">
        <v>121</v>
      </c>
      <c r="H3238" s="220">
        <v>4</v>
      </c>
      <c r="I3238" s="221"/>
      <c r="J3238" s="222">
        <f>ROUND(I3238*H3238,2)</f>
        <v>0</v>
      </c>
      <c r="K3238" s="223"/>
      <c r="L3238" s="224"/>
      <c r="M3238" s="225" t="s">
        <v>1</v>
      </c>
      <c r="N3238" s="226" t="s">
        <v>41</v>
      </c>
      <c r="O3238" s="85"/>
      <c r="P3238" s="206">
        <f>O3238*H3238</f>
        <v>0</v>
      </c>
      <c r="Q3238" s="206">
        <v>0.00265</v>
      </c>
      <c r="R3238" s="206">
        <f>Q3238*H3238</f>
        <v>0.0106</v>
      </c>
      <c r="S3238" s="206">
        <v>0</v>
      </c>
      <c r="T3238" s="207">
        <f>S3238*H3238</f>
        <v>0</v>
      </c>
      <c r="U3238" s="32"/>
      <c r="V3238" s="32"/>
      <c r="W3238" s="32"/>
      <c r="X3238" s="32"/>
      <c r="Y3238" s="32"/>
      <c r="Z3238" s="32"/>
      <c r="AA3238" s="32"/>
      <c r="AB3238" s="32"/>
      <c r="AC3238" s="32"/>
      <c r="AD3238" s="32"/>
      <c r="AE3238" s="32"/>
      <c r="AR3238" s="208" t="s">
        <v>788</v>
      </c>
      <c r="AT3238" s="208" t="s">
        <v>5304</v>
      </c>
      <c r="AU3238" s="208" t="s">
        <v>76</v>
      </c>
      <c r="AY3238" s="11" t="s">
        <v>113</v>
      </c>
      <c r="BE3238" s="209">
        <f>IF(N3238="základní",J3238,0)</f>
        <v>0</v>
      </c>
      <c r="BF3238" s="209">
        <f>IF(N3238="snížená",J3238,0)</f>
        <v>0</v>
      </c>
      <c r="BG3238" s="209">
        <f>IF(N3238="zákl. přenesená",J3238,0)</f>
        <v>0</v>
      </c>
      <c r="BH3238" s="209">
        <f>IF(N3238="sníž. přenesená",J3238,0)</f>
        <v>0</v>
      </c>
      <c r="BI3238" s="209">
        <f>IF(N3238="nulová",J3238,0)</f>
        <v>0</v>
      </c>
      <c r="BJ3238" s="11" t="s">
        <v>84</v>
      </c>
      <c r="BK3238" s="209">
        <f>ROUND(I3238*H3238,2)</f>
        <v>0</v>
      </c>
      <c r="BL3238" s="11" t="s">
        <v>788</v>
      </c>
      <c r="BM3238" s="208" t="s">
        <v>5638</v>
      </c>
    </row>
    <row r="3239" s="2" customFormat="1">
      <c r="A3239" s="32"/>
      <c r="B3239" s="33"/>
      <c r="C3239" s="34"/>
      <c r="D3239" s="210" t="s">
        <v>115</v>
      </c>
      <c r="E3239" s="34"/>
      <c r="F3239" s="211" t="s">
        <v>5637</v>
      </c>
      <c r="G3239" s="34"/>
      <c r="H3239" s="34"/>
      <c r="I3239" s="134"/>
      <c r="J3239" s="34"/>
      <c r="K3239" s="34"/>
      <c r="L3239" s="38"/>
      <c r="M3239" s="212"/>
      <c r="N3239" s="213"/>
      <c r="O3239" s="85"/>
      <c r="P3239" s="85"/>
      <c r="Q3239" s="85"/>
      <c r="R3239" s="85"/>
      <c r="S3239" s="85"/>
      <c r="T3239" s="86"/>
      <c r="U3239" s="32"/>
      <c r="V3239" s="32"/>
      <c r="W3239" s="32"/>
      <c r="X3239" s="32"/>
      <c r="Y3239" s="32"/>
      <c r="Z3239" s="32"/>
      <c r="AA3239" s="32"/>
      <c r="AB3239" s="32"/>
      <c r="AC3239" s="32"/>
      <c r="AD3239" s="32"/>
      <c r="AE3239" s="32"/>
      <c r="AT3239" s="11" t="s">
        <v>115</v>
      </c>
      <c r="AU3239" s="11" t="s">
        <v>76</v>
      </c>
    </row>
    <row r="3240" s="2" customFormat="1" ht="16.5" customHeight="1">
      <c r="A3240" s="32"/>
      <c r="B3240" s="33"/>
      <c r="C3240" s="216" t="s">
        <v>5639</v>
      </c>
      <c r="D3240" s="216" t="s">
        <v>5304</v>
      </c>
      <c r="E3240" s="217" t="s">
        <v>5640</v>
      </c>
      <c r="F3240" s="218" t="s">
        <v>5641</v>
      </c>
      <c r="G3240" s="219" t="s">
        <v>121</v>
      </c>
      <c r="H3240" s="220">
        <v>2</v>
      </c>
      <c r="I3240" s="221"/>
      <c r="J3240" s="222">
        <f>ROUND(I3240*H3240,2)</f>
        <v>0</v>
      </c>
      <c r="K3240" s="223"/>
      <c r="L3240" s="224"/>
      <c r="M3240" s="225" t="s">
        <v>1</v>
      </c>
      <c r="N3240" s="226" t="s">
        <v>41</v>
      </c>
      <c r="O3240" s="85"/>
      <c r="P3240" s="206">
        <f>O3240*H3240</f>
        <v>0</v>
      </c>
      <c r="Q3240" s="206">
        <v>0.0025500000000000002</v>
      </c>
      <c r="R3240" s="206">
        <f>Q3240*H3240</f>
        <v>0.0051000000000000004</v>
      </c>
      <c r="S3240" s="206">
        <v>0</v>
      </c>
      <c r="T3240" s="207">
        <f>S3240*H3240</f>
        <v>0</v>
      </c>
      <c r="U3240" s="32"/>
      <c r="V3240" s="32"/>
      <c r="W3240" s="32"/>
      <c r="X3240" s="32"/>
      <c r="Y3240" s="32"/>
      <c r="Z3240" s="32"/>
      <c r="AA3240" s="32"/>
      <c r="AB3240" s="32"/>
      <c r="AC3240" s="32"/>
      <c r="AD3240" s="32"/>
      <c r="AE3240" s="32"/>
      <c r="AR3240" s="208" t="s">
        <v>788</v>
      </c>
      <c r="AT3240" s="208" t="s">
        <v>5304</v>
      </c>
      <c r="AU3240" s="208" t="s">
        <v>76</v>
      </c>
      <c r="AY3240" s="11" t="s">
        <v>113</v>
      </c>
      <c r="BE3240" s="209">
        <f>IF(N3240="základní",J3240,0)</f>
        <v>0</v>
      </c>
      <c r="BF3240" s="209">
        <f>IF(N3240="snížená",J3240,0)</f>
        <v>0</v>
      </c>
      <c r="BG3240" s="209">
        <f>IF(N3240="zákl. přenesená",J3240,0)</f>
        <v>0</v>
      </c>
      <c r="BH3240" s="209">
        <f>IF(N3240="sníž. přenesená",J3240,0)</f>
        <v>0</v>
      </c>
      <c r="BI3240" s="209">
        <f>IF(N3240="nulová",J3240,0)</f>
        <v>0</v>
      </c>
      <c r="BJ3240" s="11" t="s">
        <v>84</v>
      </c>
      <c r="BK3240" s="209">
        <f>ROUND(I3240*H3240,2)</f>
        <v>0</v>
      </c>
      <c r="BL3240" s="11" t="s">
        <v>788</v>
      </c>
      <c r="BM3240" s="208" t="s">
        <v>5642</v>
      </c>
    </row>
    <row r="3241" s="2" customFormat="1">
      <c r="A3241" s="32"/>
      <c r="B3241" s="33"/>
      <c r="C3241" s="34"/>
      <c r="D3241" s="210" t="s">
        <v>115</v>
      </c>
      <c r="E3241" s="34"/>
      <c r="F3241" s="211" t="s">
        <v>5641</v>
      </c>
      <c r="G3241" s="34"/>
      <c r="H3241" s="34"/>
      <c r="I3241" s="134"/>
      <c r="J3241" s="34"/>
      <c r="K3241" s="34"/>
      <c r="L3241" s="38"/>
      <c r="M3241" s="212"/>
      <c r="N3241" s="213"/>
      <c r="O3241" s="85"/>
      <c r="P3241" s="85"/>
      <c r="Q3241" s="85"/>
      <c r="R3241" s="85"/>
      <c r="S3241" s="85"/>
      <c r="T3241" s="86"/>
      <c r="U3241" s="32"/>
      <c r="V3241" s="32"/>
      <c r="W3241" s="32"/>
      <c r="X3241" s="32"/>
      <c r="Y3241" s="32"/>
      <c r="Z3241" s="32"/>
      <c r="AA3241" s="32"/>
      <c r="AB3241" s="32"/>
      <c r="AC3241" s="32"/>
      <c r="AD3241" s="32"/>
      <c r="AE3241" s="32"/>
      <c r="AT3241" s="11" t="s">
        <v>115</v>
      </c>
      <c r="AU3241" s="11" t="s">
        <v>76</v>
      </c>
    </row>
    <row r="3242" s="2" customFormat="1" ht="16.5" customHeight="1">
      <c r="A3242" s="32"/>
      <c r="B3242" s="33"/>
      <c r="C3242" s="216" t="s">
        <v>5643</v>
      </c>
      <c r="D3242" s="216" t="s">
        <v>5304</v>
      </c>
      <c r="E3242" s="217" t="s">
        <v>5644</v>
      </c>
      <c r="F3242" s="218" t="s">
        <v>5645</v>
      </c>
      <c r="G3242" s="219" t="s">
        <v>121</v>
      </c>
      <c r="H3242" s="220">
        <v>10</v>
      </c>
      <c r="I3242" s="221"/>
      <c r="J3242" s="222">
        <f>ROUND(I3242*H3242,2)</f>
        <v>0</v>
      </c>
      <c r="K3242" s="223"/>
      <c r="L3242" s="224"/>
      <c r="M3242" s="225" t="s">
        <v>1</v>
      </c>
      <c r="N3242" s="226" t="s">
        <v>41</v>
      </c>
      <c r="O3242" s="85"/>
      <c r="P3242" s="206">
        <f>O3242*H3242</f>
        <v>0</v>
      </c>
      <c r="Q3242" s="206">
        <v>4.0000000000000003E-05</v>
      </c>
      <c r="R3242" s="206">
        <f>Q3242*H3242</f>
        <v>0.00040000000000000002</v>
      </c>
      <c r="S3242" s="206">
        <v>0</v>
      </c>
      <c r="T3242" s="207">
        <f>S3242*H3242</f>
        <v>0</v>
      </c>
      <c r="U3242" s="32"/>
      <c r="V3242" s="32"/>
      <c r="W3242" s="32"/>
      <c r="X3242" s="32"/>
      <c r="Y3242" s="32"/>
      <c r="Z3242" s="32"/>
      <c r="AA3242" s="32"/>
      <c r="AB3242" s="32"/>
      <c r="AC3242" s="32"/>
      <c r="AD3242" s="32"/>
      <c r="AE3242" s="32"/>
      <c r="AR3242" s="208" t="s">
        <v>788</v>
      </c>
      <c r="AT3242" s="208" t="s">
        <v>5304</v>
      </c>
      <c r="AU3242" s="208" t="s">
        <v>76</v>
      </c>
      <c r="AY3242" s="11" t="s">
        <v>113</v>
      </c>
      <c r="BE3242" s="209">
        <f>IF(N3242="základní",J3242,0)</f>
        <v>0</v>
      </c>
      <c r="BF3242" s="209">
        <f>IF(N3242="snížená",J3242,0)</f>
        <v>0</v>
      </c>
      <c r="BG3242" s="209">
        <f>IF(N3242="zákl. přenesená",J3242,0)</f>
        <v>0</v>
      </c>
      <c r="BH3242" s="209">
        <f>IF(N3242="sníž. přenesená",J3242,0)</f>
        <v>0</v>
      </c>
      <c r="BI3242" s="209">
        <f>IF(N3242="nulová",J3242,0)</f>
        <v>0</v>
      </c>
      <c r="BJ3242" s="11" t="s">
        <v>84</v>
      </c>
      <c r="BK3242" s="209">
        <f>ROUND(I3242*H3242,2)</f>
        <v>0</v>
      </c>
      <c r="BL3242" s="11" t="s">
        <v>788</v>
      </c>
      <c r="BM3242" s="208" t="s">
        <v>5646</v>
      </c>
    </row>
    <row r="3243" s="2" customFormat="1">
      <c r="A3243" s="32"/>
      <c r="B3243" s="33"/>
      <c r="C3243" s="34"/>
      <c r="D3243" s="210" t="s">
        <v>115</v>
      </c>
      <c r="E3243" s="34"/>
      <c r="F3243" s="211" t="s">
        <v>5645</v>
      </c>
      <c r="G3243" s="34"/>
      <c r="H3243" s="34"/>
      <c r="I3243" s="134"/>
      <c r="J3243" s="34"/>
      <c r="K3243" s="34"/>
      <c r="L3243" s="38"/>
      <c r="M3243" s="212"/>
      <c r="N3243" s="213"/>
      <c r="O3243" s="85"/>
      <c r="P3243" s="85"/>
      <c r="Q3243" s="85"/>
      <c r="R3243" s="85"/>
      <c r="S3243" s="85"/>
      <c r="T3243" s="86"/>
      <c r="U3243" s="32"/>
      <c r="V3243" s="32"/>
      <c r="W3243" s="32"/>
      <c r="X3243" s="32"/>
      <c r="Y3243" s="32"/>
      <c r="Z3243" s="32"/>
      <c r="AA3243" s="32"/>
      <c r="AB3243" s="32"/>
      <c r="AC3243" s="32"/>
      <c r="AD3243" s="32"/>
      <c r="AE3243" s="32"/>
      <c r="AT3243" s="11" t="s">
        <v>115</v>
      </c>
      <c r="AU3243" s="11" t="s">
        <v>76</v>
      </c>
    </row>
    <row r="3244" s="2" customFormat="1" ht="16.5" customHeight="1">
      <c r="A3244" s="32"/>
      <c r="B3244" s="33"/>
      <c r="C3244" s="216" t="s">
        <v>5647</v>
      </c>
      <c r="D3244" s="216" t="s">
        <v>5304</v>
      </c>
      <c r="E3244" s="217" t="s">
        <v>5648</v>
      </c>
      <c r="F3244" s="218" t="s">
        <v>5649</v>
      </c>
      <c r="G3244" s="219" t="s">
        <v>121</v>
      </c>
      <c r="H3244" s="220">
        <v>30</v>
      </c>
      <c r="I3244" s="221"/>
      <c r="J3244" s="222">
        <f>ROUND(I3244*H3244,2)</f>
        <v>0</v>
      </c>
      <c r="K3244" s="223"/>
      <c r="L3244" s="224"/>
      <c r="M3244" s="225" t="s">
        <v>1</v>
      </c>
      <c r="N3244" s="226" t="s">
        <v>41</v>
      </c>
      <c r="O3244" s="85"/>
      <c r="P3244" s="206">
        <f>O3244*H3244</f>
        <v>0</v>
      </c>
      <c r="Q3244" s="206">
        <v>3.0000000000000001E-05</v>
      </c>
      <c r="R3244" s="206">
        <f>Q3244*H3244</f>
        <v>0.00089999999999999998</v>
      </c>
      <c r="S3244" s="206">
        <v>0</v>
      </c>
      <c r="T3244" s="207">
        <f>S3244*H3244</f>
        <v>0</v>
      </c>
      <c r="U3244" s="32"/>
      <c r="V3244" s="32"/>
      <c r="W3244" s="32"/>
      <c r="X3244" s="32"/>
      <c r="Y3244" s="32"/>
      <c r="Z3244" s="32"/>
      <c r="AA3244" s="32"/>
      <c r="AB3244" s="32"/>
      <c r="AC3244" s="32"/>
      <c r="AD3244" s="32"/>
      <c r="AE3244" s="32"/>
      <c r="AR3244" s="208" t="s">
        <v>788</v>
      </c>
      <c r="AT3244" s="208" t="s">
        <v>5304</v>
      </c>
      <c r="AU3244" s="208" t="s">
        <v>76</v>
      </c>
      <c r="AY3244" s="11" t="s">
        <v>113</v>
      </c>
      <c r="BE3244" s="209">
        <f>IF(N3244="základní",J3244,0)</f>
        <v>0</v>
      </c>
      <c r="BF3244" s="209">
        <f>IF(N3244="snížená",J3244,0)</f>
        <v>0</v>
      </c>
      <c r="BG3244" s="209">
        <f>IF(N3244="zákl. přenesená",J3244,0)</f>
        <v>0</v>
      </c>
      <c r="BH3244" s="209">
        <f>IF(N3244="sníž. přenesená",J3244,0)</f>
        <v>0</v>
      </c>
      <c r="BI3244" s="209">
        <f>IF(N3244="nulová",J3244,0)</f>
        <v>0</v>
      </c>
      <c r="BJ3244" s="11" t="s">
        <v>84</v>
      </c>
      <c r="BK3244" s="209">
        <f>ROUND(I3244*H3244,2)</f>
        <v>0</v>
      </c>
      <c r="BL3244" s="11" t="s">
        <v>788</v>
      </c>
      <c r="BM3244" s="208" t="s">
        <v>5650</v>
      </c>
    </row>
    <row r="3245" s="2" customFormat="1">
      <c r="A3245" s="32"/>
      <c r="B3245" s="33"/>
      <c r="C3245" s="34"/>
      <c r="D3245" s="210" t="s">
        <v>115</v>
      </c>
      <c r="E3245" s="34"/>
      <c r="F3245" s="211" t="s">
        <v>5649</v>
      </c>
      <c r="G3245" s="34"/>
      <c r="H3245" s="34"/>
      <c r="I3245" s="134"/>
      <c r="J3245" s="34"/>
      <c r="K3245" s="34"/>
      <c r="L3245" s="38"/>
      <c r="M3245" s="212"/>
      <c r="N3245" s="213"/>
      <c r="O3245" s="85"/>
      <c r="P3245" s="85"/>
      <c r="Q3245" s="85"/>
      <c r="R3245" s="85"/>
      <c r="S3245" s="85"/>
      <c r="T3245" s="86"/>
      <c r="U3245" s="32"/>
      <c r="V3245" s="32"/>
      <c r="W3245" s="32"/>
      <c r="X3245" s="32"/>
      <c r="Y3245" s="32"/>
      <c r="Z3245" s="32"/>
      <c r="AA3245" s="32"/>
      <c r="AB3245" s="32"/>
      <c r="AC3245" s="32"/>
      <c r="AD3245" s="32"/>
      <c r="AE3245" s="32"/>
      <c r="AT3245" s="11" t="s">
        <v>115</v>
      </c>
      <c r="AU3245" s="11" t="s">
        <v>76</v>
      </c>
    </row>
    <row r="3246" s="2" customFormat="1" ht="16.5" customHeight="1">
      <c r="A3246" s="32"/>
      <c r="B3246" s="33"/>
      <c r="C3246" s="216" t="s">
        <v>5651</v>
      </c>
      <c r="D3246" s="216" t="s">
        <v>5304</v>
      </c>
      <c r="E3246" s="217" t="s">
        <v>5652</v>
      </c>
      <c r="F3246" s="218" t="s">
        <v>5653</v>
      </c>
      <c r="G3246" s="219" t="s">
        <v>121</v>
      </c>
      <c r="H3246" s="220">
        <v>5</v>
      </c>
      <c r="I3246" s="221"/>
      <c r="J3246" s="222">
        <f>ROUND(I3246*H3246,2)</f>
        <v>0</v>
      </c>
      <c r="K3246" s="223"/>
      <c r="L3246" s="224"/>
      <c r="M3246" s="225" t="s">
        <v>1</v>
      </c>
      <c r="N3246" s="226" t="s">
        <v>41</v>
      </c>
      <c r="O3246" s="85"/>
      <c r="P3246" s="206">
        <f>O3246*H3246</f>
        <v>0</v>
      </c>
      <c r="Q3246" s="206">
        <v>3.0000000000000001E-05</v>
      </c>
      <c r="R3246" s="206">
        <f>Q3246*H3246</f>
        <v>0.00015000000000000001</v>
      </c>
      <c r="S3246" s="206">
        <v>0</v>
      </c>
      <c r="T3246" s="207">
        <f>S3246*H3246</f>
        <v>0</v>
      </c>
      <c r="U3246" s="32"/>
      <c r="V3246" s="32"/>
      <c r="W3246" s="32"/>
      <c r="X3246" s="32"/>
      <c r="Y3246" s="32"/>
      <c r="Z3246" s="32"/>
      <c r="AA3246" s="32"/>
      <c r="AB3246" s="32"/>
      <c r="AC3246" s="32"/>
      <c r="AD3246" s="32"/>
      <c r="AE3246" s="32"/>
      <c r="AR3246" s="208" t="s">
        <v>788</v>
      </c>
      <c r="AT3246" s="208" t="s">
        <v>5304</v>
      </c>
      <c r="AU3246" s="208" t="s">
        <v>76</v>
      </c>
      <c r="AY3246" s="11" t="s">
        <v>113</v>
      </c>
      <c r="BE3246" s="209">
        <f>IF(N3246="základní",J3246,0)</f>
        <v>0</v>
      </c>
      <c r="BF3246" s="209">
        <f>IF(N3246="snížená",J3246,0)</f>
        <v>0</v>
      </c>
      <c r="BG3246" s="209">
        <f>IF(N3246="zákl. přenesená",J3246,0)</f>
        <v>0</v>
      </c>
      <c r="BH3246" s="209">
        <f>IF(N3246="sníž. přenesená",J3246,0)</f>
        <v>0</v>
      </c>
      <c r="BI3246" s="209">
        <f>IF(N3246="nulová",J3246,0)</f>
        <v>0</v>
      </c>
      <c r="BJ3246" s="11" t="s">
        <v>84</v>
      </c>
      <c r="BK3246" s="209">
        <f>ROUND(I3246*H3246,2)</f>
        <v>0</v>
      </c>
      <c r="BL3246" s="11" t="s">
        <v>788</v>
      </c>
      <c r="BM3246" s="208" t="s">
        <v>5654</v>
      </c>
    </row>
    <row r="3247" s="2" customFormat="1">
      <c r="A3247" s="32"/>
      <c r="B3247" s="33"/>
      <c r="C3247" s="34"/>
      <c r="D3247" s="210" t="s">
        <v>115</v>
      </c>
      <c r="E3247" s="34"/>
      <c r="F3247" s="211" t="s">
        <v>5653</v>
      </c>
      <c r="G3247" s="34"/>
      <c r="H3247" s="34"/>
      <c r="I3247" s="134"/>
      <c r="J3247" s="34"/>
      <c r="K3247" s="34"/>
      <c r="L3247" s="38"/>
      <c r="M3247" s="212"/>
      <c r="N3247" s="213"/>
      <c r="O3247" s="85"/>
      <c r="P3247" s="85"/>
      <c r="Q3247" s="85"/>
      <c r="R3247" s="85"/>
      <c r="S3247" s="85"/>
      <c r="T3247" s="86"/>
      <c r="U3247" s="32"/>
      <c r="V3247" s="32"/>
      <c r="W3247" s="32"/>
      <c r="X3247" s="32"/>
      <c r="Y3247" s="32"/>
      <c r="Z3247" s="32"/>
      <c r="AA3247" s="32"/>
      <c r="AB3247" s="32"/>
      <c r="AC3247" s="32"/>
      <c r="AD3247" s="32"/>
      <c r="AE3247" s="32"/>
      <c r="AT3247" s="11" t="s">
        <v>115</v>
      </c>
      <c r="AU3247" s="11" t="s">
        <v>76</v>
      </c>
    </row>
    <row r="3248" s="2" customFormat="1" ht="21.75" customHeight="1">
      <c r="A3248" s="32"/>
      <c r="B3248" s="33"/>
      <c r="C3248" s="216" t="s">
        <v>5655</v>
      </c>
      <c r="D3248" s="216" t="s">
        <v>5304</v>
      </c>
      <c r="E3248" s="217" t="s">
        <v>5656</v>
      </c>
      <c r="F3248" s="218" t="s">
        <v>5657</v>
      </c>
      <c r="G3248" s="219" t="s">
        <v>121</v>
      </c>
      <c r="H3248" s="220">
        <v>30</v>
      </c>
      <c r="I3248" s="221"/>
      <c r="J3248" s="222">
        <f>ROUND(I3248*H3248,2)</f>
        <v>0</v>
      </c>
      <c r="K3248" s="223"/>
      <c r="L3248" s="224"/>
      <c r="M3248" s="225" t="s">
        <v>1</v>
      </c>
      <c r="N3248" s="226" t="s">
        <v>41</v>
      </c>
      <c r="O3248" s="85"/>
      <c r="P3248" s="206">
        <f>O3248*H3248</f>
        <v>0</v>
      </c>
      <c r="Q3248" s="206">
        <v>0.00040999999999999999</v>
      </c>
      <c r="R3248" s="206">
        <f>Q3248*H3248</f>
        <v>0.0123</v>
      </c>
      <c r="S3248" s="206">
        <v>0</v>
      </c>
      <c r="T3248" s="207">
        <f>S3248*H3248</f>
        <v>0</v>
      </c>
      <c r="U3248" s="32"/>
      <c r="V3248" s="32"/>
      <c r="W3248" s="32"/>
      <c r="X3248" s="32"/>
      <c r="Y3248" s="32"/>
      <c r="Z3248" s="32"/>
      <c r="AA3248" s="32"/>
      <c r="AB3248" s="32"/>
      <c r="AC3248" s="32"/>
      <c r="AD3248" s="32"/>
      <c r="AE3248" s="32"/>
      <c r="AR3248" s="208" t="s">
        <v>788</v>
      </c>
      <c r="AT3248" s="208" t="s">
        <v>5304</v>
      </c>
      <c r="AU3248" s="208" t="s">
        <v>76</v>
      </c>
      <c r="AY3248" s="11" t="s">
        <v>113</v>
      </c>
      <c r="BE3248" s="209">
        <f>IF(N3248="základní",J3248,0)</f>
        <v>0</v>
      </c>
      <c r="BF3248" s="209">
        <f>IF(N3248="snížená",J3248,0)</f>
        <v>0</v>
      </c>
      <c r="BG3248" s="209">
        <f>IF(N3248="zákl. přenesená",J3248,0)</f>
        <v>0</v>
      </c>
      <c r="BH3248" s="209">
        <f>IF(N3248="sníž. přenesená",J3248,0)</f>
        <v>0</v>
      </c>
      <c r="BI3248" s="209">
        <f>IF(N3248="nulová",J3248,0)</f>
        <v>0</v>
      </c>
      <c r="BJ3248" s="11" t="s">
        <v>84</v>
      </c>
      <c r="BK3248" s="209">
        <f>ROUND(I3248*H3248,2)</f>
        <v>0</v>
      </c>
      <c r="BL3248" s="11" t="s">
        <v>788</v>
      </c>
      <c r="BM3248" s="208" t="s">
        <v>5658</v>
      </c>
    </row>
    <row r="3249" s="2" customFormat="1">
      <c r="A3249" s="32"/>
      <c r="B3249" s="33"/>
      <c r="C3249" s="34"/>
      <c r="D3249" s="210" t="s">
        <v>115</v>
      </c>
      <c r="E3249" s="34"/>
      <c r="F3249" s="211" t="s">
        <v>5657</v>
      </c>
      <c r="G3249" s="34"/>
      <c r="H3249" s="34"/>
      <c r="I3249" s="134"/>
      <c r="J3249" s="34"/>
      <c r="K3249" s="34"/>
      <c r="L3249" s="38"/>
      <c r="M3249" s="212"/>
      <c r="N3249" s="213"/>
      <c r="O3249" s="85"/>
      <c r="P3249" s="85"/>
      <c r="Q3249" s="85"/>
      <c r="R3249" s="85"/>
      <c r="S3249" s="85"/>
      <c r="T3249" s="86"/>
      <c r="U3249" s="32"/>
      <c r="V3249" s="32"/>
      <c r="W3249" s="32"/>
      <c r="X3249" s="32"/>
      <c r="Y3249" s="32"/>
      <c r="Z3249" s="32"/>
      <c r="AA3249" s="32"/>
      <c r="AB3249" s="32"/>
      <c r="AC3249" s="32"/>
      <c r="AD3249" s="32"/>
      <c r="AE3249" s="32"/>
      <c r="AT3249" s="11" t="s">
        <v>115</v>
      </c>
      <c r="AU3249" s="11" t="s">
        <v>76</v>
      </c>
    </row>
    <row r="3250" s="2" customFormat="1" ht="21.75" customHeight="1">
      <c r="A3250" s="32"/>
      <c r="B3250" s="33"/>
      <c r="C3250" s="216" t="s">
        <v>5659</v>
      </c>
      <c r="D3250" s="216" t="s">
        <v>5304</v>
      </c>
      <c r="E3250" s="217" t="s">
        <v>5660</v>
      </c>
      <c r="F3250" s="218" t="s">
        <v>5661</v>
      </c>
      <c r="G3250" s="219" t="s">
        <v>121</v>
      </c>
      <c r="H3250" s="220">
        <v>30</v>
      </c>
      <c r="I3250" s="221"/>
      <c r="J3250" s="222">
        <f>ROUND(I3250*H3250,2)</f>
        <v>0</v>
      </c>
      <c r="K3250" s="223"/>
      <c r="L3250" s="224"/>
      <c r="M3250" s="225" t="s">
        <v>1</v>
      </c>
      <c r="N3250" s="226" t="s">
        <v>41</v>
      </c>
      <c r="O3250" s="85"/>
      <c r="P3250" s="206">
        <f>O3250*H3250</f>
        <v>0</v>
      </c>
      <c r="Q3250" s="206">
        <v>0.00036000000000000002</v>
      </c>
      <c r="R3250" s="206">
        <f>Q3250*H3250</f>
        <v>0.010800000000000001</v>
      </c>
      <c r="S3250" s="206">
        <v>0</v>
      </c>
      <c r="T3250" s="207">
        <f>S3250*H3250</f>
        <v>0</v>
      </c>
      <c r="U3250" s="32"/>
      <c r="V3250" s="32"/>
      <c r="W3250" s="32"/>
      <c r="X3250" s="32"/>
      <c r="Y3250" s="32"/>
      <c r="Z3250" s="32"/>
      <c r="AA3250" s="32"/>
      <c r="AB3250" s="32"/>
      <c r="AC3250" s="32"/>
      <c r="AD3250" s="32"/>
      <c r="AE3250" s="32"/>
      <c r="AR3250" s="208" t="s">
        <v>788</v>
      </c>
      <c r="AT3250" s="208" t="s">
        <v>5304</v>
      </c>
      <c r="AU3250" s="208" t="s">
        <v>76</v>
      </c>
      <c r="AY3250" s="11" t="s">
        <v>113</v>
      </c>
      <c r="BE3250" s="209">
        <f>IF(N3250="základní",J3250,0)</f>
        <v>0</v>
      </c>
      <c r="BF3250" s="209">
        <f>IF(N3250="snížená",J3250,0)</f>
        <v>0</v>
      </c>
      <c r="BG3250" s="209">
        <f>IF(N3250="zákl. přenesená",J3250,0)</f>
        <v>0</v>
      </c>
      <c r="BH3250" s="209">
        <f>IF(N3250="sníž. přenesená",J3250,0)</f>
        <v>0</v>
      </c>
      <c r="BI3250" s="209">
        <f>IF(N3250="nulová",J3250,0)</f>
        <v>0</v>
      </c>
      <c r="BJ3250" s="11" t="s">
        <v>84</v>
      </c>
      <c r="BK3250" s="209">
        <f>ROUND(I3250*H3250,2)</f>
        <v>0</v>
      </c>
      <c r="BL3250" s="11" t="s">
        <v>788</v>
      </c>
      <c r="BM3250" s="208" t="s">
        <v>5662</v>
      </c>
    </row>
    <row r="3251" s="2" customFormat="1">
      <c r="A3251" s="32"/>
      <c r="B3251" s="33"/>
      <c r="C3251" s="34"/>
      <c r="D3251" s="210" t="s">
        <v>115</v>
      </c>
      <c r="E3251" s="34"/>
      <c r="F3251" s="211" t="s">
        <v>5661</v>
      </c>
      <c r="G3251" s="34"/>
      <c r="H3251" s="34"/>
      <c r="I3251" s="134"/>
      <c r="J3251" s="34"/>
      <c r="K3251" s="34"/>
      <c r="L3251" s="38"/>
      <c r="M3251" s="212"/>
      <c r="N3251" s="213"/>
      <c r="O3251" s="85"/>
      <c r="P3251" s="85"/>
      <c r="Q3251" s="85"/>
      <c r="R3251" s="85"/>
      <c r="S3251" s="85"/>
      <c r="T3251" s="86"/>
      <c r="U3251" s="32"/>
      <c r="V3251" s="32"/>
      <c r="W3251" s="32"/>
      <c r="X3251" s="32"/>
      <c r="Y3251" s="32"/>
      <c r="Z3251" s="32"/>
      <c r="AA3251" s="32"/>
      <c r="AB3251" s="32"/>
      <c r="AC3251" s="32"/>
      <c r="AD3251" s="32"/>
      <c r="AE3251" s="32"/>
      <c r="AT3251" s="11" t="s">
        <v>115</v>
      </c>
      <c r="AU3251" s="11" t="s">
        <v>76</v>
      </c>
    </row>
    <row r="3252" s="2" customFormat="1" ht="21.75" customHeight="1">
      <c r="A3252" s="32"/>
      <c r="B3252" s="33"/>
      <c r="C3252" s="216" t="s">
        <v>5663</v>
      </c>
      <c r="D3252" s="216" t="s">
        <v>5304</v>
      </c>
      <c r="E3252" s="217" t="s">
        <v>5664</v>
      </c>
      <c r="F3252" s="218" t="s">
        <v>5665</v>
      </c>
      <c r="G3252" s="219" t="s">
        <v>121</v>
      </c>
      <c r="H3252" s="220">
        <v>30</v>
      </c>
      <c r="I3252" s="221"/>
      <c r="J3252" s="222">
        <f>ROUND(I3252*H3252,2)</f>
        <v>0</v>
      </c>
      <c r="K3252" s="223"/>
      <c r="L3252" s="224"/>
      <c r="M3252" s="225" t="s">
        <v>1</v>
      </c>
      <c r="N3252" s="226" t="s">
        <v>41</v>
      </c>
      <c r="O3252" s="85"/>
      <c r="P3252" s="206">
        <f>O3252*H3252</f>
        <v>0</v>
      </c>
      <c r="Q3252" s="206">
        <v>0.00027</v>
      </c>
      <c r="R3252" s="206">
        <f>Q3252*H3252</f>
        <v>0.0080999999999999996</v>
      </c>
      <c r="S3252" s="206">
        <v>0</v>
      </c>
      <c r="T3252" s="207">
        <f>S3252*H3252</f>
        <v>0</v>
      </c>
      <c r="U3252" s="32"/>
      <c r="V3252" s="32"/>
      <c r="W3252" s="32"/>
      <c r="X3252" s="32"/>
      <c r="Y3252" s="32"/>
      <c r="Z3252" s="32"/>
      <c r="AA3252" s="32"/>
      <c r="AB3252" s="32"/>
      <c r="AC3252" s="32"/>
      <c r="AD3252" s="32"/>
      <c r="AE3252" s="32"/>
      <c r="AR3252" s="208" t="s">
        <v>788</v>
      </c>
      <c r="AT3252" s="208" t="s">
        <v>5304</v>
      </c>
      <c r="AU3252" s="208" t="s">
        <v>76</v>
      </c>
      <c r="AY3252" s="11" t="s">
        <v>113</v>
      </c>
      <c r="BE3252" s="209">
        <f>IF(N3252="základní",J3252,0)</f>
        <v>0</v>
      </c>
      <c r="BF3252" s="209">
        <f>IF(N3252="snížená",J3252,0)</f>
        <v>0</v>
      </c>
      <c r="BG3252" s="209">
        <f>IF(N3252="zákl. přenesená",J3252,0)</f>
        <v>0</v>
      </c>
      <c r="BH3252" s="209">
        <f>IF(N3252="sníž. přenesená",J3252,0)</f>
        <v>0</v>
      </c>
      <c r="BI3252" s="209">
        <f>IF(N3252="nulová",J3252,0)</f>
        <v>0</v>
      </c>
      <c r="BJ3252" s="11" t="s">
        <v>84</v>
      </c>
      <c r="BK3252" s="209">
        <f>ROUND(I3252*H3252,2)</f>
        <v>0</v>
      </c>
      <c r="BL3252" s="11" t="s">
        <v>788</v>
      </c>
      <c r="BM3252" s="208" t="s">
        <v>5666</v>
      </c>
    </row>
    <row r="3253" s="2" customFormat="1">
      <c r="A3253" s="32"/>
      <c r="B3253" s="33"/>
      <c r="C3253" s="34"/>
      <c r="D3253" s="210" t="s">
        <v>115</v>
      </c>
      <c r="E3253" s="34"/>
      <c r="F3253" s="211" t="s">
        <v>5665</v>
      </c>
      <c r="G3253" s="34"/>
      <c r="H3253" s="34"/>
      <c r="I3253" s="134"/>
      <c r="J3253" s="34"/>
      <c r="K3253" s="34"/>
      <c r="L3253" s="38"/>
      <c r="M3253" s="212"/>
      <c r="N3253" s="213"/>
      <c r="O3253" s="85"/>
      <c r="P3253" s="85"/>
      <c r="Q3253" s="85"/>
      <c r="R3253" s="85"/>
      <c r="S3253" s="85"/>
      <c r="T3253" s="86"/>
      <c r="U3253" s="32"/>
      <c r="V3253" s="32"/>
      <c r="W3253" s="32"/>
      <c r="X3253" s="32"/>
      <c r="Y3253" s="32"/>
      <c r="Z3253" s="32"/>
      <c r="AA3253" s="32"/>
      <c r="AB3253" s="32"/>
      <c r="AC3253" s="32"/>
      <c r="AD3253" s="32"/>
      <c r="AE3253" s="32"/>
      <c r="AT3253" s="11" t="s">
        <v>115</v>
      </c>
      <c r="AU3253" s="11" t="s">
        <v>76</v>
      </c>
    </row>
    <row r="3254" s="2" customFormat="1" ht="21.75" customHeight="1">
      <c r="A3254" s="32"/>
      <c r="B3254" s="33"/>
      <c r="C3254" s="216" t="s">
        <v>5667</v>
      </c>
      <c r="D3254" s="216" t="s">
        <v>5304</v>
      </c>
      <c r="E3254" s="217" t="s">
        <v>5668</v>
      </c>
      <c r="F3254" s="218" t="s">
        <v>5669</v>
      </c>
      <c r="G3254" s="219" t="s">
        <v>121</v>
      </c>
      <c r="H3254" s="220">
        <v>30</v>
      </c>
      <c r="I3254" s="221"/>
      <c r="J3254" s="222">
        <f>ROUND(I3254*H3254,2)</f>
        <v>0</v>
      </c>
      <c r="K3254" s="223"/>
      <c r="L3254" s="224"/>
      <c r="M3254" s="225" t="s">
        <v>1</v>
      </c>
      <c r="N3254" s="226" t="s">
        <v>41</v>
      </c>
      <c r="O3254" s="85"/>
      <c r="P3254" s="206">
        <f>O3254*H3254</f>
        <v>0</v>
      </c>
      <c r="Q3254" s="206">
        <v>0.00038000000000000002</v>
      </c>
      <c r="R3254" s="206">
        <f>Q3254*H3254</f>
        <v>0.0114</v>
      </c>
      <c r="S3254" s="206">
        <v>0</v>
      </c>
      <c r="T3254" s="207">
        <f>S3254*H3254</f>
        <v>0</v>
      </c>
      <c r="U3254" s="32"/>
      <c r="V3254" s="32"/>
      <c r="W3254" s="32"/>
      <c r="X3254" s="32"/>
      <c r="Y3254" s="32"/>
      <c r="Z3254" s="32"/>
      <c r="AA3254" s="32"/>
      <c r="AB3254" s="32"/>
      <c r="AC3254" s="32"/>
      <c r="AD3254" s="32"/>
      <c r="AE3254" s="32"/>
      <c r="AR3254" s="208" t="s">
        <v>788</v>
      </c>
      <c r="AT3254" s="208" t="s">
        <v>5304</v>
      </c>
      <c r="AU3254" s="208" t="s">
        <v>76</v>
      </c>
      <c r="AY3254" s="11" t="s">
        <v>113</v>
      </c>
      <c r="BE3254" s="209">
        <f>IF(N3254="základní",J3254,0)</f>
        <v>0</v>
      </c>
      <c r="BF3254" s="209">
        <f>IF(N3254="snížená",J3254,0)</f>
        <v>0</v>
      </c>
      <c r="BG3254" s="209">
        <f>IF(N3254="zákl. přenesená",J3254,0)</f>
        <v>0</v>
      </c>
      <c r="BH3254" s="209">
        <f>IF(N3254="sníž. přenesená",J3254,0)</f>
        <v>0</v>
      </c>
      <c r="BI3254" s="209">
        <f>IF(N3254="nulová",J3254,0)</f>
        <v>0</v>
      </c>
      <c r="BJ3254" s="11" t="s">
        <v>84</v>
      </c>
      <c r="BK3254" s="209">
        <f>ROUND(I3254*H3254,2)</f>
        <v>0</v>
      </c>
      <c r="BL3254" s="11" t="s">
        <v>788</v>
      </c>
      <c r="BM3254" s="208" t="s">
        <v>5670</v>
      </c>
    </row>
    <row r="3255" s="2" customFormat="1">
      <c r="A3255" s="32"/>
      <c r="B3255" s="33"/>
      <c r="C3255" s="34"/>
      <c r="D3255" s="210" t="s">
        <v>115</v>
      </c>
      <c r="E3255" s="34"/>
      <c r="F3255" s="211" t="s">
        <v>5669</v>
      </c>
      <c r="G3255" s="34"/>
      <c r="H3255" s="34"/>
      <c r="I3255" s="134"/>
      <c r="J3255" s="34"/>
      <c r="K3255" s="34"/>
      <c r="L3255" s="38"/>
      <c r="M3255" s="212"/>
      <c r="N3255" s="213"/>
      <c r="O3255" s="85"/>
      <c r="P3255" s="85"/>
      <c r="Q3255" s="85"/>
      <c r="R3255" s="85"/>
      <c r="S3255" s="85"/>
      <c r="T3255" s="86"/>
      <c r="U3255" s="32"/>
      <c r="V3255" s="32"/>
      <c r="W3255" s="32"/>
      <c r="X3255" s="32"/>
      <c r="Y3255" s="32"/>
      <c r="Z3255" s="32"/>
      <c r="AA3255" s="32"/>
      <c r="AB3255" s="32"/>
      <c r="AC3255" s="32"/>
      <c r="AD3255" s="32"/>
      <c r="AE3255" s="32"/>
      <c r="AT3255" s="11" t="s">
        <v>115</v>
      </c>
      <c r="AU3255" s="11" t="s">
        <v>76</v>
      </c>
    </row>
    <row r="3256" s="2" customFormat="1" ht="16.5" customHeight="1">
      <c r="A3256" s="32"/>
      <c r="B3256" s="33"/>
      <c r="C3256" s="216" t="s">
        <v>5671</v>
      </c>
      <c r="D3256" s="216" t="s">
        <v>5304</v>
      </c>
      <c r="E3256" s="217" t="s">
        <v>5672</v>
      </c>
      <c r="F3256" s="218" t="s">
        <v>5673</v>
      </c>
      <c r="G3256" s="219" t="s">
        <v>121</v>
      </c>
      <c r="H3256" s="220">
        <v>30</v>
      </c>
      <c r="I3256" s="221"/>
      <c r="J3256" s="222">
        <f>ROUND(I3256*H3256,2)</f>
        <v>0</v>
      </c>
      <c r="K3256" s="223"/>
      <c r="L3256" s="224"/>
      <c r="M3256" s="225" t="s">
        <v>1</v>
      </c>
      <c r="N3256" s="226" t="s">
        <v>41</v>
      </c>
      <c r="O3256" s="85"/>
      <c r="P3256" s="206">
        <f>O3256*H3256</f>
        <v>0</v>
      </c>
      <c r="Q3256" s="206">
        <v>8.0000000000000007E-05</v>
      </c>
      <c r="R3256" s="206">
        <f>Q3256*H3256</f>
        <v>0.0024000000000000002</v>
      </c>
      <c r="S3256" s="206">
        <v>0</v>
      </c>
      <c r="T3256" s="207">
        <f>S3256*H3256</f>
        <v>0</v>
      </c>
      <c r="U3256" s="32"/>
      <c r="V3256" s="32"/>
      <c r="W3256" s="32"/>
      <c r="X3256" s="32"/>
      <c r="Y3256" s="32"/>
      <c r="Z3256" s="32"/>
      <c r="AA3256" s="32"/>
      <c r="AB3256" s="32"/>
      <c r="AC3256" s="32"/>
      <c r="AD3256" s="32"/>
      <c r="AE3256" s="32"/>
      <c r="AR3256" s="208" t="s">
        <v>788</v>
      </c>
      <c r="AT3256" s="208" t="s">
        <v>5304</v>
      </c>
      <c r="AU3256" s="208" t="s">
        <v>76</v>
      </c>
      <c r="AY3256" s="11" t="s">
        <v>113</v>
      </c>
      <c r="BE3256" s="209">
        <f>IF(N3256="základní",J3256,0)</f>
        <v>0</v>
      </c>
      <c r="BF3256" s="209">
        <f>IF(N3256="snížená",J3256,0)</f>
        <v>0</v>
      </c>
      <c r="BG3256" s="209">
        <f>IF(N3256="zákl. přenesená",J3256,0)</f>
        <v>0</v>
      </c>
      <c r="BH3256" s="209">
        <f>IF(N3256="sníž. přenesená",J3256,0)</f>
        <v>0</v>
      </c>
      <c r="BI3256" s="209">
        <f>IF(N3256="nulová",J3256,0)</f>
        <v>0</v>
      </c>
      <c r="BJ3256" s="11" t="s">
        <v>84</v>
      </c>
      <c r="BK3256" s="209">
        <f>ROUND(I3256*H3256,2)</f>
        <v>0</v>
      </c>
      <c r="BL3256" s="11" t="s">
        <v>788</v>
      </c>
      <c r="BM3256" s="208" t="s">
        <v>5674</v>
      </c>
    </row>
    <row r="3257" s="2" customFormat="1">
      <c r="A3257" s="32"/>
      <c r="B3257" s="33"/>
      <c r="C3257" s="34"/>
      <c r="D3257" s="210" t="s">
        <v>115</v>
      </c>
      <c r="E3257" s="34"/>
      <c r="F3257" s="211" t="s">
        <v>5673</v>
      </c>
      <c r="G3257" s="34"/>
      <c r="H3257" s="34"/>
      <c r="I3257" s="134"/>
      <c r="J3257" s="34"/>
      <c r="K3257" s="34"/>
      <c r="L3257" s="38"/>
      <c r="M3257" s="212"/>
      <c r="N3257" s="213"/>
      <c r="O3257" s="85"/>
      <c r="P3257" s="85"/>
      <c r="Q3257" s="85"/>
      <c r="R3257" s="85"/>
      <c r="S3257" s="85"/>
      <c r="T3257" s="86"/>
      <c r="U3257" s="32"/>
      <c r="V3257" s="32"/>
      <c r="W3257" s="32"/>
      <c r="X3257" s="32"/>
      <c r="Y3257" s="32"/>
      <c r="Z3257" s="32"/>
      <c r="AA3257" s="32"/>
      <c r="AB3257" s="32"/>
      <c r="AC3257" s="32"/>
      <c r="AD3257" s="32"/>
      <c r="AE3257" s="32"/>
      <c r="AT3257" s="11" t="s">
        <v>115</v>
      </c>
      <c r="AU3257" s="11" t="s">
        <v>76</v>
      </c>
    </row>
    <row r="3258" s="2" customFormat="1" ht="16.5" customHeight="1">
      <c r="A3258" s="32"/>
      <c r="B3258" s="33"/>
      <c r="C3258" s="216" t="s">
        <v>5675</v>
      </c>
      <c r="D3258" s="216" t="s">
        <v>5304</v>
      </c>
      <c r="E3258" s="217" t="s">
        <v>5676</v>
      </c>
      <c r="F3258" s="218" t="s">
        <v>5677</v>
      </c>
      <c r="G3258" s="219" t="s">
        <v>121</v>
      </c>
      <c r="H3258" s="220">
        <v>200</v>
      </c>
      <c r="I3258" s="221"/>
      <c r="J3258" s="222">
        <f>ROUND(I3258*H3258,2)</f>
        <v>0</v>
      </c>
      <c r="K3258" s="223"/>
      <c r="L3258" s="224"/>
      <c r="M3258" s="225" t="s">
        <v>1</v>
      </c>
      <c r="N3258" s="226" t="s">
        <v>41</v>
      </c>
      <c r="O3258" s="85"/>
      <c r="P3258" s="206">
        <f>O3258*H3258</f>
        <v>0</v>
      </c>
      <c r="Q3258" s="206">
        <v>0.00052999999999999998</v>
      </c>
      <c r="R3258" s="206">
        <f>Q3258*H3258</f>
        <v>0.106</v>
      </c>
      <c r="S3258" s="206">
        <v>0</v>
      </c>
      <c r="T3258" s="207">
        <f>S3258*H3258</f>
        <v>0</v>
      </c>
      <c r="U3258" s="32"/>
      <c r="V3258" s="32"/>
      <c r="W3258" s="32"/>
      <c r="X3258" s="32"/>
      <c r="Y3258" s="32"/>
      <c r="Z3258" s="32"/>
      <c r="AA3258" s="32"/>
      <c r="AB3258" s="32"/>
      <c r="AC3258" s="32"/>
      <c r="AD3258" s="32"/>
      <c r="AE3258" s="32"/>
      <c r="AR3258" s="208" t="s">
        <v>788</v>
      </c>
      <c r="AT3258" s="208" t="s">
        <v>5304</v>
      </c>
      <c r="AU3258" s="208" t="s">
        <v>76</v>
      </c>
      <c r="AY3258" s="11" t="s">
        <v>113</v>
      </c>
      <c r="BE3258" s="209">
        <f>IF(N3258="základní",J3258,0)</f>
        <v>0</v>
      </c>
      <c r="BF3258" s="209">
        <f>IF(N3258="snížená",J3258,0)</f>
        <v>0</v>
      </c>
      <c r="BG3258" s="209">
        <f>IF(N3258="zákl. přenesená",J3258,0)</f>
        <v>0</v>
      </c>
      <c r="BH3258" s="209">
        <f>IF(N3258="sníž. přenesená",J3258,0)</f>
        <v>0</v>
      </c>
      <c r="BI3258" s="209">
        <f>IF(N3258="nulová",J3258,0)</f>
        <v>0</v>
      </c>
      <c r="BJ3258" s="11" t="s">
        <v>84</v>
      </c>
      <c r="BK3258" s="209">
        <f>ROUND(I3258*H3258,2)</f>
        <v>0</v>
      </c>
      <c r="BL3258" s="11" t="s">
        <v>788</v>
      </c>
      <c r="BM3258" s="208" t="s">
        <v>5678</v>
      </c>
    </row>
    <row r="3259" s="2" customFormat="1">
      <c r="A3259" s="32"/>
      <c r="B3259" s="33"/>
      <c r="C3259" s="34"/>
      <c r="D3259" s="210" t="s">
        <v>115</v>
      </c>
      <c r="E3259" s="34"/>
      <c r="F3259" s="211" t="s">
        <v>5677</v>
      </c>
      <c r="G3259" s="34"/>
      <c r="H3259" s="34"/>
      <c r="I3259" s="134"/>
      <c r="J3259" s="34"/>
      <c r="K3259" s="34"/>
      <c r="L3259" s="38"/>
      <c r="M3259" s="212"/>
      <c r="N3259" s="213"/>
      <c r="O3259" s="85"/>
      <c r="P3259" s="85"/>
      <c r="Q3259" s="85"/>
      <c r="R3259" s="85"/>
      <c r="S3259" s="85"/>
      <c r="T3259" s="86"/>
      <c r="U3259" s="32"/>
      <c r="V3259" s="32"/>
      <c r="W3259" s="32"/>
      <c r="X3259" s="32"/>
      <c r="Y3259" s="32"/>
      <c r="Z3259" s="32"/>
      <c r="AA3259" s="32"/>
      <c r="AB3259" s="32"/>
      <c r="AC3259" s="32"/>
      <c r="AD3259" s="32"/>
      <c r="AE3259" s="32"/>
      <c r="AT3259" s="11" t="s">
        <v>115</v>
      </c>
      <c r="AU3259" s="11" t="s">
        <v>76</v>
      </c>
    </row>
    <row r="3260" s="2" customFormat="1" ht="16.5" customHeight="1">
      <c r="A3260" s="32"/>
      <c r="B3260" s="33"/>
      <c r="C3260" s="216" t="s">
        <v>5679</v>
      </c>
      <c r="D3260" s="216" t="s">
        <v>5304</v>
      </c>
      <c r="E3260" s="217" t="s">
        <v>5680</v>
      </c>
      <c r="F3260" s="218" t="s">
        <v>5681</v>
      </c>
      <c r="G3260" s="219" t="s">
        <v>121</v>
      </c>
      <c r="H3260" s="220">
        <v>50</v>
      </c>
      <c r="I3260" s="221"/>
      <c r="J3260" s="222">
        <f>ROUND(I3260*H3260,2)</f>
        <v>0</v>
      </c>
      <c r="K3260" s="223"/>
      <c r="L3260" s="224"/>
      <c r="M3260" s="225" t="s">
        <v>1</v>
      </c>
      <c r="N3260" s="226" t="s">
        <v>41</v>
      </c>
      <c r="O3260" s="85"/>
      <c r="P3260" s="206">
        <f>O3260*H3260</f>
        <v>0</v>
      </c>
      <c r="Q3260" s="206">
        <v>0.00067000000000000002</v>
      </c>
      <c r="R3260" s="206">
        <f>Q3260*H3260</f>
        <v>0.033500000000000002</v>
      </c>
      <c r="S3260" s="206">
        <v>0</v>
      </c>
      <c r="T3260" s="207">
        <f>S3260*H3260</f>
        <v>0</v>
      </c>
      <c r="U3260" s="32"/>
      <c r="V3260" s="32"/>
      <c r="W3260" s="32"/>
      <c r="X3260" s="32"/>
      <c r="Y3260" s="32"/>
      <c r="Z3260" s="32"/>
      <c r="AA3260" s="32"/>
      <c r="AB3260" s="32"/>
      <c r="AC3260" s="32"/>
      <c r="AD3260" s="32"/>
      <c r="AE3260" s="32"/>
      <c r="AR3260" s="208" t="s">
        <v>788</v>
      </c>
      <c r="AT3260" s="208" t="s">
        <v>5304</v>
      </c>
      <c r="AU3260" s="208" t="s">
        <v>76</v>
      </c>
      <c r="AY3260" s="11" t="s">
        <v>113</v>
      </c>
      <c r="BE3260" s="209">
        <f>IF(N3260="základní",J3260,0)</f>
        <v>0</v>
      </c>
      <c r="BF3260" s="209">
        <f>IF(N3260="snížená",J3260,0)</f>
        <v>0</v>
      </c>
      <c r="BG3260" s="209">
        <f>IF(N3260="zákl. přenesená",J3260,0)</f>
        <v>0</v>
      </c>
      <c r="BH3260" s="209">
        <f>IF(N3260="sníž. přenesená",J3260,0)</f>
        <v>0</v>
      </c>
      <c r="BI3260" s="209">
        <f>IF(N3260="nulová",J3260,0)</f>
        <v>0</v>
      </c>
      <c r="BJ3260" s="11" t="s">
        <v>84</v>
      </c>
      <c r="BK3260" s="209">
        <f>ROUND(I3260*H3260,2)</f>
        <v>0</v>
      </c>
      <c r="BL3260" s="11" t="s">
        <v>788</v>
      </c>
      <c r="BM3260" s="208" t="s">
        <v>5682</v>
      </c>
    </row>
    <row r="3261" s="2" customFormat="1">
      <c r="A3261" s="32"/>
      <c r="B3261" s="33"/>
      <c r="C3261" s="34"/>
      <c r="D3261" s="210" t="s">
        <v>115</v>
      </c>
      <c r="E3261" s="34"/>
      <c r="F3261" s="211" t="s">
        <v>5681</v>
      </c>
      <c r="G3261" s="34"/>
      <c r="H3261" s="34"/>
      <c r="I3261" s="134"/>
      <c r="J3261" s="34"/>
      <c r="K3261" s="34"/>
      <c r="L3261" s="38"/>
      <c r="M3261" s="212"/>
      <c r="N3261" s="213"/>
      <c r="O3261" s="85"/>
      <c r="P3261" s="85"/>
      <c r="Q3261" s="85"/>
      <c r="R3261" s="85"/>
      <c r="S3261" s="85"/>
      <c r="T3261" s="86"/>
      <c r="U3261" s="32"/>
      <c r="V3261" s="32"/>
      <c r="W3261" s="32"/>
      <c r="X3261" s="32"/>
      <c r="Y3261" s="32"/>
      <c r="Z3261" s="32"/>
      <c r="AA3261" s="32"/>
      <c r="AB3261" s="32"/>
      <c r="AC3261" s="32"/>
      <c r="AD3261" s="32"/>
      <c r="AE3261" s="32"/>
      <c r="AT3261" s="11" t="s">
        <v>115</v>
      </c>
      <c r="AU3261" s="11" t="s">
        <v>76</v>
      </c>
    </row>
    <row r="3262" s="2" customFormat="1" ht="16.5" customHeight="1">
      <c r="A3262" s="32"/>
      <c r="B3262" s="33"/>
      <c r="C3262" s="216" t="s">
        <v>5683</v>
      </c>
      <c r="D3262" s="216" t="s">
        <v>5304</v>
      </c>
      <c r="E3262" s="217" t="s">
        <v>5684</v>
      </c>
      <c r="F3262" s="218" t="s">
        <v>5685</v>
      </c>
      <c r="G3262" s="219" t="s">
        <v>121</v>
      </c>
      <c r="H3262" s="220">
        <v>100</v>
      </c>
      <c r="I3262" s="221"/>
      <c r="J3262" s="222">
        <f>ROUND(I3262*H3262,2)</f>
        <v>0</v>
      </c>
      <c r="K3262" s="223"/>
      <c r="L3262" s="224"/>
      <c r="M3262" s="225" t="s">
        <v>1</v>
      </c>
      <c r="N3262" s="226" t="s">
        <v>41</v>
      </c>
      <c r="O3262" s="85"/>
      <c r="P3262" s="206">
        <f>O3262*H3262</f>
        <v>0</v>
      </c>
      <c r="Q3262" s="206">
        <v>0.00013999999999999999</v>
      </c>
      <c r="R3262" s="206">
        <f>Q3262*H3262</f>
        <v>0.013999999999999999</v>
      </c>
      <c r="S3262" s="206">
        <v>0</v>
      </c>
      <c r="T3262" s="207">
        <f>S3262*H3262</f>
        <v>0</v>
      </c>
      <c r="U3262" s="32"/>
      <c r="V3262" s="32"/>
      <c r="W3262" s="32"/>
      <c r="X3262" s="32"/>
      <c r="Y3262" s="32"/>
      <c r="Z3262" s="32"/>
      <c r="AA3262" s="32"/>
      <c r="AB3262" s="32"/>
      <c r="AC3262" s="32"/>
      <c r="AD3262" s="32"/>
      <c r="AE3262" s="32"/>
      <c r="AR3262" s="208" t="s">
        <v>788</v>
      </c>
      <c r="AT3262" s="208" t="s">
        <v>5304</v>
      </c>
      <c r="AU3262" s="208" t="s">
        <v>76</v>
      </c>
      <c r="AY3262" s="11" t="s">
        <v>113</v>
      </c>
      <c r="BE3262" s="209">
        <f>IF(N3262="základní",J3262,0)</f>
        <v>0</v>
      </c>
      <c r="BF3262" s="209">
        <f>IF(N3262="snížená",J3262,0)</f>
        <v>0</v>
      </c>
      <c r="BG3262" s="209">
        <f>IF(N3262="zákl. přenesená",J3262,0)</f>
        <v>0</v>
      </c>
      <c r="BH3262" s="209">
        <f>IF(N3262="sníž. přenesená",J3262,0)</f>
        <v>0</v>
      </c>
      <c r="BI3262" s="209">
        <f>IF(N3262="nulová",J3262,0)</f>
        <v>0</v>
      </c>
      <c r="BJ3262" s="11" t="s">
        <v>84</v>
      </c>
      <c r="BK3262" s="209">
        <f>ROUND(I3262*H3262,2)</f>
        <v>0</v>
      </c>
      <c r="BL3262" s="11" t="s">
        <v>788</v>
      </c>
      <c r="BM3262" s="208" t="s">
        <v>5686</v>
      </c>
    </row>
    <row r="3263" s="2" customFormat="1">
      <c r="A3263" s="32"/>
      <c r="B3263" s="33"/>
      <c r="C3263" s="34"/>
      <c r="D3263" s="210" t="s">
        <v>115</v>
      </c>
      <c r="E3263" s="34"/>
      <c r="F3263" s="211" t="s">
        <v>5685</v>
      </c>
      <c r="G3263" s="34"/>
      <c r="H3263" s="34"/>
      <c r="I3263" s="134"/>
      <c r="J3263" s="34"/>
      <c r="K3263" s="34"/>
      <c r="L3263" s="38"/>
      <c r="M3263" s="212"/>
      <c r="N3263" s="213"/>
      <c r="O3263" s="85"/>
      <c r="P3263" s="85"/>
      <c r="Q3263" s="85"/>
      <c r="R3263" s="85"/>
      <c r="S3263" s="85"/>
      <c r="T3263" s="86"/>
      <c r="U3263" s="32"/>
      <c r="V3263" s="32"/>
      <c r="W3263" s="32"/>
      <c r="X3263" s="32"/>
      <c r="Y3263" s="32"/>
      <c r="Z3263" s="32"/>
      <c r="AA3263" s="32"/>
      <c r="AB3263" s="32"/>
      <c r="AC3263" s="32"/>
      <c r="AD3263" s="32"/>
      <c r="AE3263" s="32"/>
      <c r="AT3263" s="11" t="s">
        <v>115</v>
      </c>
      <c r="AU3263" s="11" t="s">
        <v>76</v>
      </c>
    </row>
    <row r="3264" s="2" customFormat="1" ht="16.5" customHeight="1">
      <c r="A3264" s="32"/>
      <c r="B3264" s="33"/>
      <c r="C3264" s="216" t="s">
        <v>5687</v>
      </c>
      <c r="D3264" s="216" t="s">
        <v>5304</v>
      </c>
      <c r="E3264" s="217" t="s">
        <v>5688</v>
      </c>
      <c r="F3264" s="218" t="s">
        <v>5689</v>
      </c>
      <c r="G3264" s="219" t="s">
        <v>121</v>
      </c>
      <c r="H3264" s="220">
        <v>100</v>
      </c>
      <c r="I3264" s="221"/>
      <c r="J3264" s="222">
        <f>ROUND(I3264*H3264,2)</f>
        <v>0</v>
      </c>
      <c r="K3264" s="223"/>
      <c r="L3264" s="224"/>
      <c r="M3264" s="225" t="s">
        <v>1</v>
      </c>
      <c r="N3264" s="226" t="s">
        <v>41</v>
      </c>
      <c r="O3264" s="85"/>
      <c r="P3264" s="206">
        <f>O3264*H3264</f>
        <v>0</v>
      </c>
      <c r="Q3264" s="206">
        <v>0.00069999999999999999</v>
      </c>
      <c r="R3264" s="206">
        <f>Q3264*H3264</f>
        <v>0.069999999999999993</v>
      </c>
      <c r="S3264" s="206">
        <v>0</v>
      </c>
      <c r="T3264" s="207">
        <f>S3264*H3264</f>
        <v>0</v>
      </c>
      <c r="U3264" s="32"/>
      <c r="V3264" s="32"/>
      <c r="W3264" s="32"/>
      <c r="X3264" s="32"/>
      <c r="Y3264" s="32"/>
      <c r="Z3264" s="32"/>
      <c r="AA3264" s="32"/>
      <c r="AB3264" s="32"/>
      <c r="AC3264" s="32"/>
      <c r="AD3264" s="32"/>
      <c r="AE3264" s="32"/>
      <c r="AR3264" s="208" t="s">
        <v>788</v>
      </c>
      <c r="AT3264" s="208" t="s">
        <v>5304</v>
      </c>
      <c r="AU3264" s="208" t="s">
        <v>76</v>
      </c>
      <c r="AY3264" s="11" t="s">
        <v>113</v>
      </c>
      <c r="BE3264" s="209">
        <f>IF(N3264="základní",J3264,0)</f>
        <v>0</v>
      </c>
      <c r="BF3264" s="209">
        <f>IF(N3264="snížená",J3264,0)</f>
        <v>0</v>
      </c>
      <c r="BG3264" s="209">
        <f>IF(N3264="zákl. přenesená",J3264,0)</f>
        <v>0</v>
      </c>
      <c r="BH3264" s="209">
        <f>IF(N3264="sníž. přenesená",J3264,0)</f>
        <v>0</v>
      </c>
      <c r="BI3264" s="209">
        <f>IF(N3264="nulová",J3264,0)</f>
        <v>0</v>
      </c>
      <c r="BJ3264" s="11" t="s">
        <v>84</v>
      </c>
      <c r="BK3264" s="209">
        <f>ROUND(I3264*H3264,2)</f>
        <v>0</v>
      </c>
      <c r="BL3264" s="11" t="s">
        <v>788</v>
      </c>
      <c r="BM3264" s="208" t="s">
        <v>5690</v>
      </c>
    </row>
    <row r="3265" s="2" customFormat="1">
      <c r="A3265" s="32"/>
      <c r="B3265" s="33"/>
      <c r="C3265" s="34"/>
      <c r="D3265" s="210" t="s">
        <v>115</v>
      </c>
      <c r="E3265" s="34"/>
      <c r="F3265" s="211" t="s">
        <v>5689</v>
      </c>
      <c r="G3265" s="34"/>
      <c r="H3265" s="34"/>
      <c r="I3265" s="134"/>
      <c r="J3265" s="34"/>
      <c r="K3265" s="34"/>
      <c r="L3265" s="38"/>
      <c r="M3265" s="212"/>
      <c r="N3265" s="213"/>
      <c r="O3265" s="85"/>
      <c r="P3265" s="85"/>
      <c r="Q3265" s="85"/>
      <c r="R3265" s="85"/>
      <c r="S3265" s="85"/>
      <c r="T3265" s="86"/>
      <c r="U3265" s="32"/>
      <c r="V3265" s="32"/>
      <c r="W3265" s="32"/>
      <c r="X3265" s="32"/>
      <c r="Y3265" s="32"/>
      <c r="Z3265" s="32"/>
      <c r="AA3265" s="32"/>
      <c r="AB3265" s="32"/>
      <c r="AC3265" s="32"/>
      <c r="AD3265" s="32"/>
      <c r="AE3265" s="32"/>
      <c r="AT3265" s="11" t="s">
        <v>115</v>
      </c>
      <c r="AU3265" s="11" t="s">
        <v>76</v>
      </c>
    </row>
    <row r="3266" s="2" customFormat="1" ht="16.5" customHeight="1">
      <c r="A3266" s="32"/>
      <c r="B3266" s="33"/>
      <c r="C3266" s="216" t="s">
        <v>5691</v>
      </c>
      <c r="D3266" s="216" t="s">
        <v>5304</v>
      </c>
      <c r="E3266" s="217" t="s">
        <v>5692</v>
      </c>
      <c r="F3266" s="218" t="s">
        <v>5693</v>
      </c>
      <c r="G3266" s="219" t="s">
        <v>121</v>
      </c>
      <c r="H3266" s="220">
        <v>100</v>
      </c>
      <c r="I3266" s="221"/>
      <c r="J3266" s="222">
        <f>ROUND(I3266*H3266,2)</f>
        <v>0</v>
      </c>
      <c r="K3266" s="223"/>
      <c r="L3266" s="224"/>
      <c r="M3266" s="225" t="s">
        <v>1</v>
      </c>
      <c r="N3266" s="226" t="s">
        <v>41</v>
      </c>
      <c r="O3266" s="85"/>
      <c r="P3266" s="206">
        <f>O3266*H3266</f>
        <v>0</v>
      </c>
      <c r="Q3266" s="206">
        <v>0</v>
      </c>
      <c r="R3266" s="206">
        <f>Q3266*H3266</f>
        <v>0</v>
      </c>
      <c r="S3266" s="206">
        <v>0</v>
      </c>
      <c r="T3266" s="207">
        <f>S3266*H3266</f>
        <v>0</v>
      </c>
      <c r="U3266" s="32"/>
      <c r="V3266" s="32"/>
      <c r="W3266" s="32"/>
      <c r="X3266" s="32"/>
      <c r="Y3266" s="32"/>
      <c r="Z3266" s="32"/>
      <c r="AA3266" s="32"/>
      <c r="AB3266" s="32"/>
      <c r="AC3266" s="32"/>
      <c r="AD3266" s="32"/>
      <c r="AE3266" s="32"/>
      <c r="AR3266" s="208" t="s">
        <v>788</v>
      </c>
      <c r="AT3266" s="208" t="s">
        <v>5304</v>
      </c>
      <c r="AU3266" s="208" t="s">
        <v>76</v>
      </c>
      <c r="AY3266" s="11" t="s">
        <v>113</v>
      </c>
      <c r="BE3266" s="209">
        <f>IF(N3266="základní",J3266,0)</f>
        <v>0</v>
      </c>
      <c r="BF3266" s="209">
        <f>IF(N3266="snížená",J3266,0)</f>
        <v>0</v>
      </c>
      <c r="BG3266" s="209">
        <f>IF(N3266="zákl. přenesená",J3266,0)</f>
        <v>0</v>
      </c>
      <c r="BH3266" s="209">
        <f>IF(N3266="sníž. přenesená",J3266,0)</f>
        <v>0</v>
      </c>
      <c r="BI3266" s="209">
        <f>IF(N3266="nulová",J3266,0)</f>
        <v>0</v>
      </c>
      <c r="BJ3266" s="11" t="s">
        <v>84</v>
      </c>
      <c r="BK3266" s="209">
        <f>ROUND(I3266*H3266,2)</f>
        <v>0</v>
      </c>
      <c r="BL3266" s="11" t="s">
        <v>788</v>
      </c>
      <c r="BM3266" s="208" t="s">
        <v>5694</v>
      </c>
    </row>
    <row r="3267" s="2" customFormat="1">
      <c r="A3267" s="32"/>
      <c r="B3267" s="33"/>
      <c r="C3267" s="34"/>
      <c r="D3267" s="210" t="s">
        <v>115</v>
      </c>
      <c r="E3267" s="34"/>
      <c r="F3267" s="211" t="s">
        <v>5693</v>
      </c>
      <c r="G3267" s="34"/>
      <c r="H3267" s="34"/>
      <c r="I3267" s="134"/>
      <c r="J3267" s="34"/>
      <c r="K3267" s="34"/>
      <c r="L3267" s="38"/>
      <c r="M3267" s="212"/>
      <c r="N3267" s="213"/>
      <c r="O3267" s="85"/>
      <c r="P3267" s="85"/>
      <c r="Q3267" s="85"/>
      <c r="R3267" s="85"/>
      <c r="S3267" s="85"/>
      <c r="T3267" s="86"/>
      <c r="U3267" s="32"/>
      <c r="V3267" s="32"/>
      <c r="W3267" s="32"/>
      <c r="X3267" s="32"/>
      <c r="Y3267" s="32"/>
      <c r="Z3267" s="32"/>
      <c r="AA3267" s="32"/>
      <c r="AB3267" s="32"/>
      <c r="AC3267" s="32"/>
      <c r="AD3267" s="32"/>
      <c r="AE3267" s="32"/>
      <c r="AT3267" s="11" t="s">
        <v>115</v>
      </c>
      <c r="AU3267" s="11" t="s">
        <v>76</v>
      </c>
    </row>
    <row r="3268" s="2" customFormat="1" ht="16.5" customHeight="1">
      <c r="A3268" s="32"/>
      <c r="B3268" s="33"/>
      <c r="C3268" s="216" t="s">
        <v>5695</v>
      </c>
      <c r="D3268" s="216" t="s">
        <v>5304</v>
      </c>
      <c r="E3268" s="217" t="s">
        <v>5696</v>
      </c>
      <c r="F3268" s="218" t="s">
        <v>5697</v>
      </c>
      <c r="G3268" s="219" t="s">
        <v>121</v>
      </c>
      <c r="H3268" s="220">
        <v>100</v>
      </c>
      <c r="I3268" s="221"/>
      <c r="J3268" s="222">
        <f>ROUND(I3268*H3268,2)</f>
        <v>0</v>
      </c>
      <c r="K3268" s="223"/>
      <c r="L3268" s="224"/>
      <c r="M3268" s="225" t="s">
        <v>1</v>
      </c>
      <c r="N3268" s="226" t="s">
        <v>41</v>
      </c>
      <c r="O3268" s="85"/>
      <c r="P3268" s="206">
        <f>O3268*H3268</f>
        <v>0</v>
      </c>
      <c r="Q3268" s="206">
        <v>0</v>
      </c>
      <c r="R3268" s="206">
        <f>Q3268*H3268</f>
        <v>0</v>
      </c>
      <c r="S3268" s="206">
        <v>0</v>
      </c>
      <c r="T3268" s="207">
        <f>S3268*H3268</f>
        <v>0</v>
      </c>
      <c r="U3268" s="32"/>
      <c r="V3268" s="32"/>
      <c r="W3268" s="32"/>
      <c r="X3268" s="32"/>
      <c r="Y3268" s="32"/>
      <c r="Z3268" s="32"/>
      <c r="AA3268" s="32"/>
      <c r="AB3268" s="32"/>
      <c r="AC3268" s="32"/>
      <c r="AD3268" s="32"/>
      <c r="AE3268" s="32"/>
      <c r="AR3268" s="208" t="s">
        <v>788</v>
      </c>
      <c r="AT3268" s="208" t="s">
        <v>5304</v>
      </c>
      <c r="AU3268" s="208" t="s">
        <v>76</v>
      </c>
      <c r="AY3268" s="11" t="s">
        <v>113</v>
      </c>
      <c r="BE3268" s="209">
        <f>IF(N3268="základní",J3268,0)</f>
        <v>0</v>
      </c>
      <c r="BF3268" s="209">
        <f>IF(N3268="snížená",J3268,0)</f>
        <v>0</v>
      </c>
      <c r="BG3268" s="209">
        <f>IF(N3268="zákl. přenesená",J3268,0)</f>
        <v>0</v>
      </c>
      <c r="BH3268" s="209">
        <f>IF(N3268="sníž. přenesená",J3268,0)</f>
        <v>0</v>
      </c>
      <c r="BI3268" s="209">
        <f>IF(N3268="nulová",J3268,0)</f>
        <v>0</v>
      </c>
      <c r="BJ3268" s="11" t="s">
        <v>84</v>
      </c>
      <c r="BK3268" s="209">
        <f>ROUND(I3268*H3268,2)</f>
        <v>0</v>
      </c>
      <c r="BL3268" s="11" t="s">
        <v>788</v>
      </c>
      <c r="BM3268" s="208" t="s">
        <v>5698</v>
      </c>
    </row>
    <row r="3269" s="2" customFormat="1">
      <c r="A3269" s="32"/>
      <c r="B3269" s="33"/>
      <c r="C3269" s="34"/>
      <c r="D3269" s="210" t="s">
        <v>115</v>
      </c>
      <c r="E3269" s="34"/>
      <c r="F3269" s="211" t="s">
        <v>5697</v>
      </c>
      <c r="G3269" s="34"/>
      <c r="H3269" s="34"/>
      <c r="I3269" s="134"/>
      <c r="J3269" s="34"/>
      <c r="K3269" s="34"/>
      <c r="L3269" s="38"/>
      <c r="M3269" s="212"/>
      <c r="N3269" s="213"/>
      <c r="O3269" s="85"/>
      <c r="P3269" s="85"/>
      <c r="Q3269" s="85"/>
      <c r="R3269" s="85"/>
      <c r="S3269" s="85"/>
      <c r="T3269" s="86"/>
      <c r="U3269" s="32"/>
      <c r="V3269" s="32"/>
      <c r="W3269" s="32"/>
      <c r="X3269" s="32"/>
      <c r="Y3269" s="32"/>
      <c r="Z3269" s="32"/>
      <c r="AA3269" s="32"/>
      <c r="AB3269" s="32"/>
      <c r="AC3269" s="32"/>
      <c r="AD3269" s="32"/>
      <c r="AE3269" s="32"/>
      <c r="AT3269" s="11" t="s">
        <v>115</v>
      </c>
      <c r="AU3269" s="11" t="s">
        <v>76</v>
      </c>
    </row>
    <row r="3270" s="2" customFormat="1" ht="16.5" customHeight="1">
      <c r="A3270" s="32"/>
      <c r="B3270" s="33"/>
      <c r="C3270" s="216" t="s">
        <v>5699</v>
      </c>
      <c r="D3270" s="216" t="s">
        <v>5304</v>
      </c>
      <c r="E3270" s="217" t="s">
        <v>5700</v>
      </c>
      <c r="F3270" s="218" t="s">
        <v>5701</v>
      </c>
      <c r="G3270" s="219" t="s">
        <v>121</v>
      </c>
      <c r="H3270" s="220">
        <v>100</v>
      </c>
      <c r="I3270" s="221"/>
      <c r="J3270" s="222">
        <f>ROUND(I3270*H3270,2)</f>
        <v>0</v>
      </c>
      <c r="K3270" s="223"/>
      <c r="L3270" s="224"/>
      <c r="M3270" s="225" t="s">
        <v>1</v>
      </c>
      <c r="N3270" s="226" t="s">
        <v>41</v>
      </c>
      <c r="O3270" s="85"/>
      <c r="P3270" s="206">
        <f>O3270*H3270</f>
        <v>0</v>
      </c>
      <c r="Q3270" s="206">
        <v>0</v>
      </c>
      <c r="R3270" s="206">
        <f>Q3270*H3270</f>
        <v>0</v>
      </c>
      <c r="S3270" s="206">
        <v>0</v>
      </c>
      <c r="T3270" s="207">
        <f>S3270*H3270</f>
        <v>0</v>
      </c>
      <c r="U3270" s="32"/>
      <c r="V3270" s="32"/>
      <c r="W3270" s="32"/>
      <c r="X3270" s="32"/>
      <c r="Y3270" s="32"/>
      <c r="Z3270" s="32"/>
      <c r="AA3270" s="32"/>
      <c r="AB3270" s="32"/>
      <c r="AC3270" s="32"/>
      <c r="AD3270" s="32"/>
      <c r="AE3270" s="32"/>
      <c r="AR3270" s="208" t="s">
        <v>788</v>
      </c>
      <c r="AT3270" s="208" t="s">
        <v>5304</v>
      </c>
      <c r="AU3270" s="208" t="s">
        <v>76</v>
      </c>
      <c r="AY3270" s="11" t="s">
        <v>113</v>
      </c>
      <c r="BE3270" s="209">
        <f>IF(N3270="základní",J3270,0)</f>
        <v>0</v>
      </c>
      <c r="BF3270" s="209">
        <f>IF(N3270="snížená",J3270,0)</f>
        <v>0</v>
      </c>
      <c r="BG3270" s="209">
        <f>IF(N3270="zákl. přenesená",J3270,0)</f>
        <v>0</v>
      </c>
      <c r="BH3270" s="209">
        <f>IF(N3270="sníž. přenesená",J3270,0)</f>
        <v>0</v>
      </c>
      <c r="BI3270" s="209">
        <f>IF(N3270="nulová",J3270,0)</f>
        <v>0</v>
      </c>
      <c r="BJ3270" s="11" t="s">
        <v>84</v>
      </c>
      <c r="BK3270" s="209">
        <f>ROUND(I3270*H3270,2)</f>
        <v>0</v>
      </c>
      <c r="BL3270" s="11" t="s">
        <v>788</v>
      </c>
      <c r="BM3270" s="208" t="s">
        <v>5702</v>
      </c>
    </row>
    <row r="3271" s="2" customFormat="1">
      <c r="A3271" s="32"/>
      <c r="B3271" s="33"/>
      <c r="C3271" s="34"/>
      <c r="D3271" s="210" t="s">
        <v>115</v>
      </c>
      <c r="E3271" s="34"/>
      <c r="F3271" s="211" t="s">
        <v>5701</v>
      </c>
      <c r="G3271" s="34"/>
      <c r="H3271" s="34"/>
      <c r="I3271" s="134"/>
      <c r="J3271" s="34"/>
      <c r="K3271" s="34"/>
      <c r="L3271" s="38"/>
      <c r="M3271" s="212"/>
      <c r="N3271" s="213"/>
      <c r="O3271" s="85"/>
      <c r="P3271" s="85"/>
      <c r="Q3271" s="85"/>
      <c r="R3271" s="85"/>
      <c r="S3271" s="85"/>
      <c r="T3271" s="86"/>
      <c r="U3271" s="32"/>
      <c r="V3271" s="32"/>
      <c r="W3271" s="32"/>
      <c r="X3271" s="32"/>
      <c r="Y3271" s="32"/>
      <c r="Z3271" s="32"/>
      <c r="AA3271" s="32"/>
      <c r="AB3271" s="32"/>
      <c r="AC3271" s="32"/>
      <c r="AD3271" s="32"/>
      <c r="AE3271" s="32"/>
      <c r="AT3271" s="11" t="s">
        <v>115</v>
      </c>
      <c r="AU3271" s="11" t="s">
        <v>76</v>
      </c>
    </row>
    <row r="3272" s="2" customFormat="1" ht="16.5" customHeight="1">
      <c r="A3272" s="32"/>
      <c r="B3272" s="33"/>
      <c r="C3272" s="216" t="s">
        <v>5703</v>
      </c>
      <c r="D3272" s="216" t="s">
        <v>5304</v>
      </c>
      <c r="E3272" s="217" t="s">
        <v>5704</v>
      </c>
      <c r="F3272" s="218" t="s">
        <v>5705</v>
      </c>
      <c r="G3272" s="219" t="s">
        <v>121</v>
      </c>
      <c r="H3272" s="220">
        <v>100</v>
      </c>
      <c r="I3272" s="221"/>
      <c r="J3272" s="222">
        <f>ROUND(I3272*H3272,2)</f>
        <v>0</v>
      </c>
      <c r="K3272" s="223"/>
      <c r="L3272" s="224"/>
      <c r="M3272" s="225" t="s">
        <v>1</v>
      </c>
      <c r="N3272" s="226" t="s">
        <v>41</v>
      </c>
      <c r="O3272" s="85"/>
      <c r="P3272" s="206">
        <f>O3272*H3272</f>
        <v>0</v>
      </c>
      <c r="Q3272" s="206">
        <v>0</v>
      </c>
      <c r="R3272" s="206">
        <f>Q3272*H3272</f>
        <v>0</v>
      </c>
      <c r="S3272" s="206">
        <v>0</v>
      </c>
      <c r="T3272" s="207">
        <f>S3272*H3272</f>
        <v>0</v>
      </c>
      <c r="U3272" s="32"/>
      <c r="V3272" s="32"/>
      <c r="W3272" s="32"/>
      <c r="X3272" s="32"/>
      <c r="Y3272" s="32"/>
      <c r="Z3272" s="32"/>
      <c r="AA3272" s="32"/>
      <c r="AB3272" s="32"/>
      <c r="AC3272" s="32"/>
      <c r="AD3272" s="32"/>
      <c r="AE3272" s="32"/>
      <c r="AR3272" s="208" t="s">
        <v>788</v>
      </c>
      <c r="AT3272" s="208" t="s">
        <v>5304</v>
      </c>
      <c r="AU3272" s="208" t="s">
        <v>76</v>
      </c>
      <c r="AY3272" s="11" t="s">
        <v>113</v>
      </c>
      <c r="BE3272" s="209">
        <f>IF(N3272="základní",J3272,0)</f>
        <v>0</v>
      </c>
      <c r="BF3272" s="209">
        <f>IF(N3272="snížená",J3272,0)</f>
        <v>0</v>
      </c>
      <c r="BG3272" s="209">
        <f>IF(N3272="zákl. přenesená",J3272,0)</f>
        <v>0</v>
      </c>
      <c r="BH3272" s="209">
        <f>IF(N3272="sníž. přenesená",J3272,0)</f>
        <v>0</v>
      </c>
      <c r="BI3272" s="209">
        <f>IF(N3272="nulová",J3272,0)</f>
        <v>0</v>
      </c>
      <c r="BJ3272" s="11" t="s">
        <v>84</v>
      </c>
      <c r="BK3272" s="209">
        <f>ROUND(I3272*H3272,2)</f>
        <v>0</v>
      </c>
      <c r="BL3272" s="11" t="s">
        <v>788</v>
      </c>
      <c r="BM3272" s="208" t="s">
        <v>5706</v>
      </c>
    </row>
    <row r="3273" s="2" customFormat="1">
      <c r="A3273" s="32"/>
      <c r="B3273" s="33"/>
      <c r="C3273" s="34"/>
      <c r="D3273" s="210" t="s">
        <v>115</v>
      </c>
      <c r="E3273" s="34"/>
      <c r="F3273" s="211" t="s">
        <v>5705</v>
      </c>
      <c r="G3273" s="34"/>
      <c r="H3273" s="34"/>
      <c r="I3273" s="134"/>
      <c r="J3273" s="34"/>
      <c r="K3273" s="34"/>
      <c r="L3273" s="38"/>
      <c r="M3273" s="212"/>
      <c r="N3273" s="213"/>
      <c r="O3273" s="85"/>
      <c r="P3273" s="85"/>
      <c r="Q3273" s="85"/>
      <c r="R3273" s="85"/>
      <c r="S3273" s="85"/>
      <c r="T3273" s="86"/>
      <c r="U3273" s="32"/>
      <c r="V3273" s="32"/>
      <c r="W3273" s="32"/>
      <c r="X3273" s="32"/>
      <c r="Y3273" s="32"/>
      <c r="Z3273" s="32"/>
      <c r="AA3273" s="32"/>
      <c r="AB3273" s="32"/>
      <c r="AC3273" s="32"/>
      <c r="AD3273" s="32"/>
      <c r="AE3273" s="32"/>
      <c r="AT3273" s="11" t="s">
        <v>115</v>
      </c>
      <c r="AU3273" s="11" t="s">
        <v>76</v>
      </c>
    </row>
    <row r="3274" s="2" customFormat="1" ht="16.5" customHeight="1">
      <c r="A3274" s="32"/>
      <c r="B3274" s="33"/>
      <c r="C3274" s="216" t="s">
        <v>5707</v>
      </c>
      <c r="D3274" s="216" t="s">
        <v>5304</v>
      </c>
      <c r="E3274" s="217" t="s">
        <v>5708</v>
      </c>
      <c r="F3274" s="218" t="s">
        <v>5709</v>
      </c>
      <c r="G3274" s="219" t="s">
        <v>121</v>
      </c>
      <c r="H3274" s="220">
        <v>100</v>
      </c>
      <c r="I3274" s="221"/>
      <c r="J3274" s="222">
        <f>ROUND(I3274*H3274,2)</f>
        <v>0</v>
      </c>
      <c r="K3274" s="223"/>
      <c r="L3274" s="224"/>
      <c r="M3274" s="225" t="s">
        <v>1</v>
      </c>
      <c r="N3274" s="226" t="s">
        <v>41</v>
      </c>
      <c r="O3274" s="85"/>
      <c r="P3274" s="206">
        <f>O3274*H3274</f>
        <v>0</v>
      </c>
      <c r="Q3274" s="206">
        <v>0</v>
      </c>
      <c r="R3274" s="206">
        <f>Q3274*H3274</f>
        <v>0</v>
      </c>
      <c r="S3274" s="206">
        <v>0</v>
      </c>
      <c r="T3274" s="207">
        <f>S3274*H3274</f>
        <v>0</v>
      </c>
      <c r="U3274" s="32"/>
      <c r="V3274" s="32"/>
      <c r="W3274" s="32"/>
      <c r="X3274" s="32"/>
      <c r="Y3274" s="32"/>
      <c r="Z3274" s="32"/>
      <c r="AA3274" s="32"/>
      <c r="AB3274" s="32"/>
      <c r="AC3274" s="32"/>
      <c r="AD3274" s="32"/>
      <c r="AE3274" s="32"/>
      <c r="AR3274" s="208" t="s">
        <v>788</v>
      </c>
      <c r="AT3274" s="208" t="s">
        <v>5304</v>
      </c>
      <c r="AU3274" s="208" t="s">
        <v>76</v>
      </c>
      <c r="AY3274" s="11" t="s">
        <v>113</v>
      </c>
      <c r="BE3274" s="209">
        <f>IF(N3274="základní",J3274,0)</f>
        <v>0</v>
      </c>
      <c r="BF3274" s="209">
        <f>IF(N3274="snížená",J3274,0)</f>
        <v>0</v>
      </c>
      <c r="BG3274" s="209">
        <f>IF(N3274="zákl. přenesená",J3274,0)</f>
        <v>0</v>
      </c>
      <c r="BH3274" s="209">
        <f>IF(N3274="sníž. přenesená",J3274,0)</f>
        <v>0</v>
      </c>
      <c r="BI3274" s="209">
        <f>IF(N3274="nulová",J3274,0)</f>
        <v>0</v>
      </c>
      <c r="BJ3274" s="11" t="s">
        <v>84</v>
      </c>
      <c r="BK3274" s="209">
        <f>ROUND(I3274*H3274,2)</f>
        <v>0</v>
      </c>
      <c r="BL3274" s="11" t="s">
        <v>788</v>
      </c>
      <c r="BM3274" s="208" t="s">
        <v>5710</v>
      </c>
    </row>
    <row r="3275" s="2" customFormat="1">
      <c r="A3275" s="32"/>
      <c r="B3275" s="33"/>
      <c r="C3275" s="34"/>
      <c r="D3275" s="210" t="s">
        <v>115</v>
      </c>
      <c r="E3275" s="34"/>
      <c r="F3275" s="211" t="s">
        <v>5709</v>
      </c>
      <c r="G3275" s="34"/>
      <c r="H3275" s="34"/>
      <c r="I3275" s="134"/>
      <c r="J3275" s="34"/>
      <c r="K3275" s="34"/>
      <c r="L3275" s="38"/>
      <c r="M3275" s="212"/>
      <c r="N3275" s="213"/>
      <c r="O3275" s="85"/>
      <c r="P3275" s="85"/>
      <c r="Q3275" s="85"/>
      <c r="R3275" s="85"/>
      <c r="S3275" s="85"/>
      <c r="T3275" s="86"/>
      <c r="U3275" s="32"/>
      <c r="V3275" s="32"/>
      <c r="W3275" s="32"/>
      <c r="X3275" s="32"/>
      <c r="Y3275" s="32"/>
      <c r="Z3275" s="32"/>
      <c r="AA3275" s="32"/>
      <c r="AB3275" s="32"/>
      <c r="AC3275" s="32"/>
      <c r="AD3275" s="32"/>
      <c r="AE3275" s="32"/>
      <c r="AT3275" s="11" t="s">
        <v>115</v>
      </c>
      <c r="AU3275" s="11" t="s">
        <v>76</v>
      </c>
    </row>
    <row r="3276" s="2" customFormat="1" ht="16.5" customHeight="1">
      <c r="A3276" s="32"/>
      <c r="B3276" s="33"/>
      <c r="C3276" s="216" t="s">
        <v>5711</v>
      </c>
      <c r="D3276" s="216" t="s">
        <v>5304</v>
      </c>
      <c r="E3276" s="217" t="s">
        <v>5712</v>
      </c>
      <c r="F3276" s="218" t="s">
        <v>5713</v>
      </c>
      <c r="G3276" s="219" t="s">
        <v>121</v>
      </c>
      <c r="H3276" s="220">
        <v>100</v>
      </c>
      <c r="I3276" s="221"/>
      <c r="J3276" s="222">
        <f>ROUND(I3276*H3276,2)</f>
        <v>0</v>
      </c>
      <c r="K3276" s="223"/>
      <c r="L3276" s="224"/>
      <c r="M3276" s="225" t="s">
        <v>1</v>
      </c>
      <c r="N3276" s="226" t="s">
        <v>41</v>
      </c>
      <c r="O3276" s="85"/>
      <c r="P3276" s="206">
        <f>O3276*H3276</f>
        <v>0</v>
      </c>
      <c r="Q3276" s="206">
        <v>0</v>
      </c>
      <c r="R3276" s="206">
        <f>Q3276*H3276</f>
        <v>0</v>
      </c>
      <c r="S3276" s="206">
        <v>0</v>
      </c>
      <c r="T3276" s="207">
        <f>S3276*H3276</f>
        <v>0</v>
      </c>
      <c r="U3276" s="32"/>
      <c r="V3276" s="32"/>
      <c r="W3276" s="32"/>
      <c r="X3276" s="32"/>
      <c r="Y3276" s="32"/>
      <c r="Z3276" s="32"/>
      <c r="AA3276" s="32"/>
      <c r="AB3276" s="32"/>
      <c r="AC3276" s="32"/>
      <c r="AD3276" s="32"/>
      <c r="AE3276" s="32"/>
      <c r="AR3276" s="208" t="s">
        <v>788</v>
      </c>
      <c r="AT3276" s="208" t="s">
        <v>5304</v>
      </c>
      <c r="AU3276" s="208" t="s">
        <v>76</v>
      </c>
      <c r="AY3276" s="11" t="s">
        <v>113</v>
      </c>
      <c r="BE3276" s="209">
        <f>IF(N3276="základní",J3276,0)</f>
        <v>0</v>
      </c>
      <c r="BF3276" s="209">
        <f>IF(N3276="snížená",J3276,0)</f>
        <v>0</v>
      </c>
      <c r="BG3276" s="209">
        <f>IF(N3276="zákl. přenesená",J3276,0)</f>
        <v>0</v>
      </c>
      <c r="BH3276" s="209">
        <f>IF(N3276="sníž. přenesená",J3276,0)</f>
        <v>0</v>
      </c>
      <c r="BI3276" s="209">
        <f>IF(N3276="nulová",J3276,0)</f>
        <v>0</v>
      </c>
      <c r="BJ3276" s="11" t="s">
        <v>84</v>
      </c>
      <c r="BK3276" s="209">
        <f>ROUND(I3276*H3276,2)</f>
        <v>0</v>
      </c>
      <c r="BL3276" s="11" t="s">
        <v>788</v>
      </c>
      <c r="BM3276" s="208" t="s">
        <v>5714</v>
      </c>
    </row>
    <row r="3277" s="2" customFormat="1">
      <c r="A3277" s="32"/>
      <c r="B3277" s="33"/>
      <c r="C3277" s="34"/>
      <c r="D3277" s="210" t="s">
        <v>115</v>
      </c>
      <c r="E3277" s="34"/>
      <c r="F3277" s="211" t="s">
        <v>5713</v>
      </c>
      <c r="G3277" s="34"/>
      <c r="H3277" s="34"/>
      <c r="I3277" s="134"/>
      <c r="J3277" s="34"/>
      <c r="K3277" s="34"/>
      <c r="L3277" s="38"/>
      <c r="M3277" s="212"/>
      <c r="N3277" s="213"/>
      <c r="O3277" s="85"/>
      <c r="P3277" s="85"/>
      <c r="Q3277" s="85"/>
      <c r="R3277" s="85"/>
      <c r="S3277" s="85"/>
      <c r="T3277" s="86"/>
      <c r="U3277" s="32"/>
      <c r="V3277" s="32"/>
      <c r="W3277" s="32"/>
      <c r="X3277" s="32"/>
      <c r="Y3277" s="32"/>
      <c r="Z3277" s="32"/>
      <c r="AA3277" s="32"/>
      <c r="AB3277" s="32"/>
      <c r="AC3277" s="32"/>
      <c r="AD3277" s="32"/>
      <c r="AE3277" s="32"/>
      <c r="AT3277" s="11" t="s">
        <v>115</v>
      </c>
      <c r="AU3277" s="11" t="s">
        <v>76</v>
      </c>
    </row>
    <row r="3278" s="2" customFormat="1" ht="16.5" customHeight="1">
      <c r="A3278" s="32"/>
      <c r="B3278" s="33"/>
      <c r="C3278" s="216" t="s">
        <v>5715</v>
      </c>
      <c r="D3278" s="216" t="s">
        <v>5304</v>
      </c>
      <c r="E3278" s="217" t="s">
        <v>5716</v>
      </c>
      <c r="F3278" s="218" t="s">
        <v>5717</v>
      </c>
      <c r="G3278" s="219" t="s">
        <v>121</v>
      </c>
      <c r="H3278" s="220">
        <v>100</v>
      </c>
      <c r="I3278" s="221"/>
      <c r="J3278" s="222">
        <f>ROUND(I3278*H3278,2)</f>
        <v>0</v>
      </c>
      <c r="K3278" s="223"/>
      <c r="L3278" s="224"/>
      <c r="M3278" s="225" t="s">
        <v>1</v>
      </c>
      <c r="N3278" s="226" t="s">
        <v>41</v>
      </c>
      <c r="O3278" s="85"/>
      <c r="P3278" s="206">
        <f>O3278*H3278</f>
        <v>0</v>
      </c>
      <c r="Q3278" s="206">
        <v>0</v>
      </c>
      <c r="R3278" s="206">
        <f>Q3278*H3278</f>
        <v>0</v>
      </c>
      <c r="S3278" s="206">
        <v>0</v>
      </c>
      <c r="T3278" s="207">
        <f>S3278*H3278</f>
        <v>0</v>
      </c>
      <c r="U3278" s="32"/>
      <c r="V3278" s="32"/>
      <c r="W3278" s="32"/>
      <c r="X3278" s="32"/>
      <c r="Y3278" s="32"/>
      <c r="Z3278" s="32"/>
      <c r="AA3278" s="32"/>
      <c r="AB3278" s="32"/>
      <c r="AC3278" s="32"/>
      <c r="AD3278" s="32"/>
      <c r="AE3278" s="32"/>
      <c r="AR3278" s="208" t="s">
        <v>788</v>
      </c>
      <c r="AT3278" s="208" t="s">
        <v>5304</v>
      </c>
      <c r="AU3278" s="208" t="s">
        <v>76</v>
      </c>
      <c r="AY3278" s="11" t="s">
        <v>113</v>
      </c>
      <c r="BE3278" s="209">
        <f>IF(N3278="základní",J3278,0)</f>
        <v>0</v>
      </c>
      <c r="BF3278" s="209">
        <f>IF(N3278="snížená",J3278,0)</f>
        <v>0</v>
      </c>
      <c r="BG3278" s="209">
        <f>IF(N3278="zákl. přenesená",J3278,0)</f>
        <v>0</v>
      </c>
      <c r="BH3278" s="209">
        <f>IF(N3278="sníž. přenesená",J3278,0)</f>
        <v>0</v>
      </c>
      <c r="BI3278" s="209">
        <f>IF(N3278="nulová",J3278,0)</f>
        <v>0</v>
      </c>
      <c r="BJ3278" s="11" t="s">
        <v>84</v>
      </c>
      <c r="BK3278" s="209">
        <f>ROUND(I3278*H3278,2)</f>
        <v>0</v>
      </c>
      <c r="BL3278" s="11" t="s">
        <v>788</v>
      </c>
      <c r="BM3278" s="208" t="s">
        <v>5718</v>
      </c>
    </row>
    <row r="3279" s="2" customFormat="1">
      <c r="A3279" s="32"/>
      <c r="B3279" s="33"/>
      <c r="C3279" s="34"/>
      <c r="D3279" s="210" t="s">
        <v>115</v>
      </c>
      <c r="E3279" s="34"/>
      <c r="F3279" s="211" t="s">
        <v>5717</v>
      </c>
      <c r="G3279" s="34"/>
      <c r="H3279" s="34"/>
      <c r="I3279" s="134"/>
      <c r="J3279" s="34"/>
      <c r="K3279" s="34"/>
      <c r="L3279" s="38"/>
      <c r="M3279" s="212"/>
      <c r="N3279" s="213"/>
      <c r="O3279" s="85"/>
      <c r="P3279" s="85"/>
      <c r="Q3279" s="85"/>
      <c r="R3279" s="85"/>
      <c r="S3279" s="85"/>
      <c r="T3279" s="86"/>
      <c r="U3279" s="32"/>
      <c r="V3279" s="32"/>
      <c r="W3279" s="32"/>
      <c r="X3279" s="32"/>
      <c r="Y3279" s="32"/>
      <c r="Z3279" s="32"/>
      <c r="AA3279" s="32"/>
      <c r="AB3279" s="32"/>
      <c r="AC3279" s="32"/>
      <c r="AD3279" s="32"/>
      <c r="AE3279" s="32"/>
      <c r="AT3279" s="11" t="s">
        <v>115</v>
      </c>
      <c r="AU3279" s="11" t="s">
        <v>76</v>
      </c>
    </row>
    <row r="3280" s="2" customFormat="1" ht="16.5" customHeight="1">
      <c r="A3280" s="32"/>
      <c r="B3280" s="33"/>
      <c r="C3280" s="216" t="s">
        <v>5719</v>
      </c>
      <c r="D3280" s="216" t="s">
        <v>5304</v>
      </c>
      <c r="E3280" s="217" t="s">
        <v>5720</v>
      </c>
      <c r="F3280" s="218" t="s">
        <v>5721</v>
      </c>
      <c r="G3280" s="219" t="s">
        <v>121</v>
      </c>
      <c r="H3280" s="220">
        <v>100</v>
      </c>
      <c r="I3280" s="221"/>
      <c r="J3280" s="222">
        <f>ROUND(I3280*H3280,2)</f>
        <v>0</v>
      </c>
      <c r="K3280" s="223"/>
      <c r="L3280" s="224"/>
      <c r="M3280" s="225" t="s">
        <v>1</v>
      </c>
      <c r="N3280" s="226" t="s">
        <v>41</v>
      </c>
      <c r="O3280" s="85"/>
      <c r="P3280" s="206">
        <f>O3280*H3280</f>
        <v>0</v>
      </c>
      <c r="Q3280" s="206">
        <v>0.0010499999999999999</v>
      </c>
      <c r="R3280" s="206">
        <f>Q3280*H3280</f>
        <v>0.105</v>
      </c>
      <c r="S3280" s="206">
        <v>0</v>
      </c>
      <c r="T3280" s="207">
        <f>S3280*H3280</f>
        <v>0</v>
      </c>
      <c r="U3280" s="32"/>
      <c r="V3280" s="32"/>
      <c r="W3280" s="32"/>
      <c r="X3280" s="32"/>
      <c r="Y3280" s="32"/>
      <c r="Z3280" s="32"/>
      <c r="AA3280" s="32"/>
      <c r="AB3280" s="32"/>
      <c r="AC3280" s="32"/>
      <c r="AD3280" s="32"/>
      <c r="AE3280" s="32"/>
      <c r="AR3280" s="208" t="s">
        <v>788</v>
      </c>
      <c r="AT3280" s="208" t="s">
        <v>5304</v>
      </c>
      <c r="AU3280" s="208" t="s">
        <v>76</v>
      </c>
      <c r="AY3280" s="11" t="s">
        <v>113</v>
      </c>
      <c r="BE3280" s="209">
        <f>IF(N3280="základní",J3280,0)</f>
        <v>0</v>
      </c>
      <c r="BF3280" s="209">
        <f>IF(N3280="snížená",J3280,0)</f>
        <v>0</v>
      </c>
      <c r="BG3280" s="209">
        <f>IF(N3280="zákl. přenesená",J3280,0)</f>
        <v>0</v>
      </c>
      <c r="BH3280" s="209">
        <f>IF(N3280="sníž. přenesená",J3280,0)</f>
        <v>0</v>
      </c>
      <c r="BI3280" s="209">
        <f>IF(N3280="nulová",J3280,0)</f>
        <v>0</v>
      </c>
      <c r="BJ3280" s="11" t="s">
        <v>84</v>
      </c>
      <c r="BK3280" s="209">
        <f>ROUND(I3280*H3280,2)</f>
        <v>0</v>
      </c>
      <c r="BL3280" s="11" t="s">
        <v>788</v>
      </c>
      <c r="BM3280" s="208" t="s">
        <v>5722</v>
      </c>
    </row>
    <row r="3281" s="2" customFormat="1">
      <c r="A3281" s="32"/>
      <c r="B3281" s="33"/>
      <c r="C3281" s="34"/>
      <c r="D3281" s="210" t="s">
        <v>115</v>
      </c>
      <c r="E3281" s="34"/>
      <c r="F3281" s="211" t="s">
        <v>5721</v>
      </c>
      <c r="G3281" s="34"/>
      <c r="H3281" s="34"/>
      <c r="I3281" s="134"/>
      <c r="J3281" s="34"/>
      <c r="K3281" s="34"/>
      <c r="L3281" s="38"/>
      <c r="M3281" s="212"/>
      <c r="N3281" s="213"/>
      <c r="O3281" s="85"/>
      <c r="P3281" s="85"/>
      <c r="Q3281" s="85"/>
      <c r="R3281" s="85"/>
      <c r="S3281" s="85"/>
      <c r="T3281" s="86"/>
      <c r="U3281" s="32"/>
      <c r="V3281" s="32"/>
      <c r="W3281" s="32"/>
      <c r="X3281" s="32"/>
      <c r="Y3281" s="32"/>
      <c r="Z3281" s="32"/>
      <c r="AA3281" s="32"/>
      <c r="AB3281" s="32"/>
      <c r="AC3281" s="32"/>
      <c r="AD3281" s="32"/>
      <c r="AE3281" s="32"/>
      <c r="AT3281" s="11" t="s">
        <v>115</v>
      </c>
      <c r="AU3281" s="11" t="s">
        <v>76</v>
      </c>
    </row>
    <row r="3282" s="2" customFormat="1" ht="16.5" customHeight="1">
      <c r="A3282" s="32"/>
      <c r="B3282" s="33"/>
      <c r="C3282" s="216" t="s">
        <v>5723</v>
      </c>
      <c r="D3282" s="216" t="s">
        <v>5304</v>
      </c>
      <c r="E3282" s="217" t="s">
        <v>5724</v>
      </c>
      <c r="F3282" s="218" t="s">
        <v>5725</v>
      </c>
      <c r="G3282" s="219" t="s">
        <v>121</v>
      </c>
      <c r="H3282" s="220">
        <v>2000</v>
      </c>
      <c r="I3282" s="221"/>
      <c r="J3282" s="222">
        <f>ROUND(I3282*H3282,2)</f>
        <v>0</v>
      </c>
      <c r="K3282" s="223"/>
      <c r="L3282" s="224"/>
      <c r="M3282" s="225" t="s">
        <v>1</v>
      </c>
      <c r="N3282" s="226" t="s">
        <v>41</v>
      </c>
      <c r="O3282" s="85"/>
      <c r="P3282" s="206">
        <f>O3282*H3282</f>
        <v>0</v>
      </c>
      <c r="Q3282" s="206">
        <v>0.00123</v>
      </c>
      <c r="R3282" s="206">
        <f>Q3282*H3282</f>
        <v>2.46</v>
      </c>
      <c r="S3282" s="206">
        <v>0</v>
      </c>
      <c r="T3282" s="207">
        <f>S3282*H3282</f>
        <v>0</v>
      </c>
      <c r="U3282" s="32"/>
      <c r="V3282" s="32"/>
      <c r="W3282" s="32"/>
      <c r="X3282" s="32"/>
      <c r="Y3282" s="32"/>
      <c r="Z3282" s="32"/>
      <c r="AA3282" s="32"/>
      <c r="AB3282" s="32"/>
      <c r="AC3282" s="32"/>
      <c r="AD3282" s="32"/>
      <c r="AE3282" s="32"/>
      <c r="AR3282" s="208" t="s">
        <v>788</v>
      </c>
      <c r="AT3282" s="208" t="s">
        <v>5304</v>
      </c>
      <c r="AU3282" s="208" t="s">
        <v>76</v>
      </c>
      <c r="AY3282" s="11" t="s">
        <v>113</v>
      </c>
      <c r="BE3282" s="209">
        <f>IF(N3282="základní",J3282,0)</f>
        <v>0</v>
      </c>
      <c r="BF3282" s="209">
        <f>IF(N3282="snížená",J3282,0)</f>
        <v>0</v>
      </c>
      <c r="BG3282" s="209">
        <f>IF(N3282="zákl. přenesená",J3282,0)</f>
        <v>0</v>
      </c>
      <c r="BH3282" s="209">
        <f>IF(N3282="sníž. přenesená",J3282,0)</f>
        <v>0</v>
      </c>
      <c r="BI3282" s="209">
        <f>IF(N3282="nulová",J3282,0)</f>
        <v>0</v>
      </c>
      <c r="BJ3282" s="11" t="s">
        <v>84</v>
      </c>
      <c r="BK3282" s="209">
        <f>ROUND(I3282*H3282,2)</f>
        <v>0</v>
      </c>
      <c r="BL3282" s="11" t="s">
        <v>788</v>
      </c>
      <c r="BM3282" s="208" t="s">
        <v>5726</v>
      </c>
    </row>
    <row r="3283" s="2" customFormat="1">
      <c r="A3283" s="32"/>
      <c r="B3283" s="33"/>
      <c r="C3283" s="34"/>
      <c r="D3283" s="210" t="s">
        <v>115</v>
      </c>
      <c r="E3283" s="34"/>
      <c r="F3283" s="211" t="s">
        <v>5725</v>
      </c>
      <c r="G3283" s="34"/>
      <c r="H3283" s="34"/>
      <c r="I3283" s="134"/>
      <c r="J3283" s="34"/>
      <c r="K3283" s="34"/>
      <c r="L3283" s="38"/>
      <c r="M3283" s="212"/>
      <c r="N3283" s="213"/>
      <c r="O3283" s="85"/>
      <c r="P3283" s="85"/>
      <c r="Q3283" s="85"/>
      <c r="R3283" s="85"/>
      <c r="S3283" s="85"/>
      <c r="T3283" s="86"/>
      <c r="U3283" s="32"/>
      <c r="V3283" s="32"/>
      <c r="W3283" s="32"/>
      <c r="X3283" s="32"/>
      <c r="Y3283" s="32"/>
      <c r="Z3283" s="32"/>
      <c r="AA3283" s="32"/>
      <c r="AB3283" s="32"/>
      <c r="AC3283" s="32"/>
      <c r="AD3283" s="32"/>
      <c r="AE3283" s="32"/>
      <c r="AT3283" s="11" t="s">
        <v>115</v>
      </c>
      <c r="AU3283" s="11" t="s">
        <v>76</v>
      </c>
    </row>
    <row r="3284" s="2" customFormat="1" ht="16.5" customHeight="1">
      <c r="A3284" s="32"/>
      <c r="B3284" s="33"/>
      <c r="C3284" s="216" t="s">
        <v>5727</v>
      </c>
      <c r="D3284" s="216" t="s">
        <v>5304</v>
      </c>
      <c r="E3284" s="217" t="s">
        <v>5728</v>
      </c>
      <c r="F3284" s="218" t="s">
        <v>5729</v>
      </c>
      <c r="G3284" s="219" t="s">
        <v>121</v>
      </c>
      <c r="H3284" s="220">
        <v>100</v>
      </c>
      <c r="I3284" s="221"/>
      <c r="J3284" s="222">
        <f>ROUND(I3284*H3284,2)</f>
        <v>0</v>
      </c>
      <c r="K3284" s="223"/>
      <c r="L3284" s="224"/>
      <c r="M3284" s="225" t="s">
        <v>1</v>
      </c>
      <c r="N3284" s="226" t="s">
        <v>41</v>
      </c>
      <c r="O3284" s="85"/>
      <c r="P3284" s="206">
        <f>O3284*H3284</f>
        <v>0</v>
      </c>
      <c r="Q3284" s="206">
        <v>0.0010499999999999999</v>
      </c>
      <c r="R3284" s="206">
        <f>Q3284*H3284</f>
        <v>0.105</v>
      </c>
      <c r="S3284" s="206">
        <v>0</v>
      </c>
      <c r="T3284" s="207">
        <f>S3284*H3284</f>
        <v>0</v>
      </c>
      <c r="U3284" s="32"/>
      <c r="V3284" s="32"/>
      <c r="W3284" s="32"/>
      <c r="X3284" s="32"/>
      <c r="Y3284" s="32"/>
      <c r="Z3284" s="32"/>
      <c r="AA3284" s="32"/>
      <c r="AB3284" s="32"/>
      <c r="AC3284" s="32"/>
      <c r="AD3284" s="32"/>
      <c r="AE3284" s="32"/>
      <c r="AR3284" s="208" t="s">
        <v>788</v>
      </c>
      <c r="AT3284" s="208" t="s">
        <v>5304</v>
      </c>
      <c r="AU3284" s="208" t="s">
        <v>76</v>
      </c>
      <c r="AY3284" s="11" t="s">
        <v>113</v>
      </c>
      <c r="BE3284" s="209">
        <f>IF(N3284="základní",J3284,0)</f>
        <v>0</v>
      </c>
      <c r="BF3284" s="209">
        <f>IF(N3284="snížená",J3284,0)</f>
        <v>0</v>
      </c>
      <c r="BG3284" s="209">
        <f>IF(N3284="zákl. přenesená",J3284,0)</f>
        <v>0</v>
      </c>
      <c r="BH3284" s="209">
        <f>IF(N3284="sníž. přenesená",J3284,0)</f>
        <v>0</v>
      </c>
      <c r="BI3284" s="209">
        <f>IF(N3284="nulová",J3284,0)</f>
        <v>0</v>
      </c>
      <c r="BJ3284" s="11" t="s">
        <v>84</v>
      </c>
      <c r="BK3284" s="209">
        <f>ROUND(I3284*H3284,2)</f>
        <v>0</v>
      </c>
      <c r="BL3284" s="11" t="s">
        <v>788</v>
      </c>
      <c r="BM3284" s="208" t="s">
        <v>5730</v>
      </c>
    </row>
    <row r="3285" s="2" customFormat="1">
      <c r="A3285" s="32"/>
      <c r="B3285" s="33"/>
      <c r="C3285" s="34"/>
      <c r="D3285" s="210" t="s">
        <v>115</v>
      </c>
      <c r="E3285" s="34"/>
      <c r="F3285" s="211" t="s">
        <v>5729</v>
      </c>
      <c r="G3285" s="34"/>
      <c r="H3285" s="34"/>
      <c r="I3285" s="134"/>
      <c r="J3285" s="34"/>
      <c r="K3285" s="34"/>
      <c r="L3285" s="38"/>
      <c r="M3285" s="212"/>
      <c r="N3285" s="213"/>
      <c r="O3285" s="85"/>
      <c r="P3285" s="85"/>
      <c r="Q3285" s="85"/>
      <c r="R3285" s="85"/>
      <c r="S3285" s="85"/>
      <c r="T3285" s="86"/>
      <c r="U3285" s="32"/>
      <c r="V3285" s="32"/>
      <c r="W3285" s="32"/>
      <c r="X3285" s="32"/>
      <c r="Y3285" s="32"/>
      <c r="Z3285" s="32"/>
      <c r="AA3285" s="32"/>
      <c r="AB3285" s="32"/>
      <c r="AC3285" s="32"/>
      <c r="AD3285" s="32"/>
      <c r="AE3285" s="32"/>
      <c r="AT3285" s="11" t="s">
        <v>115</v>
      </c>
      <c r="AU3285" s="11" t="s">
        <v>76</v>
      </c>
    </row>
    <row r="3286" s="2" customFormat="1" ht="16.5" customHeight="1">
      <c r="A3286" s="32"/>
      <c r="B3286" s="33"/>
      <c r="C3286" s="216" t="s">
        <v>5731</v>
      </c>
      <c r="D3286" s="216" t="s">
        <v>5304</v>
      </c>
      <c r="E3286" s="217" t="s">
        <v>5732</v>
      </c>
      <c r="F3286" s="218" t="s">
        <v>5733</v>
      </c>
      <c r="G3286" s="219" t="s">
        <v>121</v>
      </c>
      <c r="H3286" s="220">
        <v>100</v>
      </c>
      <c r="I3286" s="221"/>
      <c r="J3286" s="222">
        <f>ROUND(I3286*H3286,2)</f>
        <v>0</v>
      </c>
      <c r="K3286" s="223"/>
      <c r="L3286" s="224"/>
      <c r="M3286" s="225" t="s">
        <v>1</v>
      </c>
      <c r="N3286" s="226" t="s">
        <v>41</v>
      </c>
      <c r="O3286" s="85"/>
      <c r="P3286" s="206">
        <f>O3286*H3286</f>
        <v>0</v>
      </c>
      <c r="Q3286" s="206">
        <v>0.0011100000000000001</v>
      </c>
      <c r="R3286" s="206">
        <f>Q3286*H3286</f>
        <v>0.11100000000000002</v>
      </c>
      <c r="S3286" s="206">
        <v>0</v>
      </c>
      <c r="T3286" s="207">
        <f>S3286*H3286</f>
        <v>0</v>
      </c>
      <c r="U3286" s="32"/>
      <c r="V3286" s="32"/>
      <c r="W3286" s="32"/>
      <c r="X3286" s="32"/>
      <c r="Y3286" s="32"/>
      <c r="Z3286" s="32"/>
      <c r="AA3286" s="32"/>
      <c r="AB3286" s="32"/>
      <c r="AC3286" s="32"/>
      <c r="AD3286" s="32"/>
      <c r="AE3286" s="32"/>
      <c r="AR3286" s="208" t="s">
        <v>788</v>
      </c>
      <c r="AT3286" s="208" t="s">
        <v>5304</v>
      </c>
      <c r="AU3286" s="208" t="s">
        <v>76</v>
      </c>
      <c r="AY3286" s="11" t="s">
        <v>113</v>
      </c>
      <c r="BE3286" s="209">
        <f>IF(N3286="základní",J3286,0)</f>
        <v>0</v>
      </c>
      <c r="BF3286" s="209">
        <f>IF(N3286="snížená",J3286,0)</f>
        <v>0</v>
      </c>
      <c r="BG3286" s="209">
        <f>IF(N3286="zákl. přenesená",J3286,0)</f>
        <v>0</v>
      </c>
      <c r="BH3286" s="209">
        <f>IF(N3286="sníž. přenesená",J3286,0)</f>
        <v>0</v>
      </c>
      <c r="BI3286" s="209">
        <f>IF(N3286="nulová",J3286,0)</f>
        <v>0</v>
      </c>
      <c r="BJ3286" s="11" t="s">
        <v>84</v>
      </c>
      <c r="BK3286" s="209">
        <f>ROUND(I3286*H3286,2)</f>
        <v>0</v>
      </c>
      <c r="BL3286" s="11" t="s">
        <v>788</v>
      </c>
      <c r="BM3286" s="208" t="s">
        <v>5734</v>
      </c>
    </row>
    <row r="3287" s="2" customFormat="1">
      <c r="A3287" s="32"/>
      <c r="B3287" s="33"/>
      <c r="C3287" s="34"/>
      <c r="D3287" s="210" t="s">
        <v>115</v>
      </c>
      <c r="E3287" s="34"/>
      <c r="F3287" s="211" t="s">
        <v>5733</v>
      </c>
      <c r="G3287" s="34"/>
      <c r="H3287" s="34"/>
      <c r="I3287" s="134"/>
      <c r="J3287" s="34"/>
      <c r="K3287" s="34"/>
      <c r="L3287" s="38"/>
      <c r="M3287" s="212"/>
      <c r="N3287" s="213"/>
      <c r="O3287" s="85"/>
      <c r="P3287" s="85"/>
      <c r="Q3287" s="85"/>
      <c r="R3287" s="85"/>
      <c r="S3287" s="85"/>
      <c r="T3287" s="86"/>
      <c r="U3287" s="32"/>
      <c r="V3287" s="32"/>
      <c r="W3287" s="32"/>
      <c r="X3287" s="32"/>
      <c r="Y3287" s="32"/>
      <c r="Z3287" s="32"/>
      <c r="AA3287" s="32"/>
      <c r="AB3287" s="32"/>
      <c r="AC3287" s="32"/>
      <c r="AD3287" s="32"/>
      <c r="AE3287" s="32"/>
      <c r="AT3287" s="11" t="s">
        <v>115</v>
      </c>
      <c r="AU3287" s="11" t="s">
        <v>76</v>
      </c>
    </row>
    <row r="3288" s="2" customFormat="1" ht="16.5" customHeight="1">
      <c r="A3288" s="32"/>
      <c r="B3288" s="33"/>
      <c r="C3288" s="216" t="s">
        <v>5735</v>
      </c>
      <c r="D3288" s="216" t="s">
        <v>5304</v>
      </c>
      <c r="E3288" s="217" t="s">
        <v>5736</v>
      </c>
      <c r="F3288" s="218" t="s">
        <v>5737</v>
      </c>
      <c r="G3288" s="219" t="s">
        <v>121</v>
      </c>
      <c r="H3288" s="220">
        <v>5000</v>
      </c>
      <c r="I3288" s="221"/>
      <c r="J3288" s="222">
        <f>ROUND(I3288*H3288,2)</f>
        <v>0</v>
      </c>
      <c r="K3288" s="223"/>
      <c r="L3288" s="224"/>
      <c r="M3288" s="225" t="s">
        <v>1</v>
      </c>
      <c r="N3288" s="226" t="s">
        <v>41</v>
      </c>
      <c r="O3288" s="85"/>
      <c r="P3288" s="206">
        <f>O3288*H3288</f>
        <v>0</v>
      </c>
      <c r="Q3288" s="206">
        <v>0.00123</v>
      </c>
      <c r="R3288" s="206">
        <f>Q3288*H3288</f>
        <v>6.1499999999999995</v>
      </c>
      <c r="S3288" s="206">
        <v>0</v>
      </c>
      <c r="T3288" s="207">
        <f>S3288*H3288</f>
        <v>0</v>
      </c>
      <c r="U3288" s="32"/>
      <c r="V3288" s="32"/>
      <c r="W3288" s="32"/>
      <c r="X3288" s="32"/>
      <c r="Y3288" s="32"/>
      <c r="Z3288" s="32"/>
      <c r="AA3288" s="32"/>
      <c r="AB3288" s="32"/>
      <c r="AC3288" s="32"/>
      <c r="AD3288" s="32"/>
      <c r="AE3288" s="32"/>
      <c r="AR3288" s="208" t="s">
        <v>788</v>
      </c>
      <c r="AT3288" s="208" t="s">
        <v>5304</v>
      </c>
      <c r="AU3288" s="208" t="s">
        <v>76</v>
      </c>
      <c r="AY3288" s="11" t="s">
        <v>113</v>
      </c>
      <c r="BE3288" s="209">
        <f>IF(N3288="základní",J3288,0)</f>
        <v>0</v>
      </c>
      <c r="BF3288" s="209">
        <f>IF(N3288="snížená",J3288,0)</f>
        <v>0</v>
      </c>
      <c r="BG3288" s="209">
        <f>IF(N3288="zákl. přenesená",J3288,0)</f>
        <v>0</v>
      </c>
      <c r="BH3288" s="209">
        <f>IF(N3288="sníž. přenesená",J3288,0)</f>
        <v>0</v>
      </c>
      <c r="BI3288" s="209">
        <f>IF(N3288="nulová",J3288,0)</f>
        <v>0</v>
      </c>
      <c r="BJ3288" s="11" t="s">
        <v>84</v>
      </c>
      <c r="BK3288" s="209">
        <f>ROUND(I3288*H3288,2)</f>
        <v>0</v>
      </c>
      <c r="BL3288" s="11" t="s">
        <v>788</v>
      </c>
      <c r="BM3288" s="208" t="s">
        <v>5738</v>
      </c>
    </row>
    <row r="3289" s="2" customFormat="1">
      <c r="A3289" s="32"/>
      <c r="B3289" s="33"/>
      <c r="C3289" s="34"/>
      <c r="D3289" s="210" t="s">
        <v>115</v>
      </c>
      <c r="E3289" s="34"/>
      <c r="F3289" s="211" t="s">
        <v>5737</v>
      </c>
      <c r="G3289" s="34"/>
      <c r="H3289" s="34"/>
      <c r="I3289" s="134"/>
      <c r="J3289" s="34"/>
      <c r="K3289" s="34"/>
      <c r="L3289" s="38"/>
      <c r="M3289" s="212"/>
      <c r="N3289" s="213"/>
      <c r="O3289" s="85"/>
      <c r="P3289" s="85"/>
      <c r="Q3289" s="85"/>
      <c r="R3289" s="85"/>
      <c r="S3289" s="85"/>
      <c r="T3289" s="86"/>
      <c r="U3289" s="32"/>
      <c r="V3289" s="32"/>
      <c r="W3289" s="32"/>
      <c r="X3289" s="32"/>
      <c r="Y3289" s="32"/>
      <c r="Z3289" s="32"/>
      <c r="AA3289" s="32"/>
      <c r="AB3289" s="32"/>
      <c r="AC3289" s="32"/>
      <c r="AD3289" s="32"/>
      <c r="AE3289" s="32"/>
      <c r="AT3289" s="11" t="s">
        <v>115</v>
      </c>
      <c r="AU3289" s="11" t="s">
        <v>76</v>
      </c>
    </row>
    <row r="3290" s="2" customFormat="1" ht="16.5" customHeight="1">
      <c r="A3290" s="32"/>
      <c r="B3290" s="33"/>
      <c r="C3290" s="216" t="s">
        <v>5739</v>
      </c>
      <c r="D3290" s="216" t="s">
        <v>5304</v>
      </c>
      <c r="E3290" s="217" t="s">
        <v>5740</v>
      </c>
      <c r="F3290" s="218" t="s">
        <v>5741</v>
      </c>
      <c r="G3290" s="219" t="s">
        <v>121</v>
      </c>
      <c r="H3290" s="220">
        <v>100</v>
      </c>
      <c r="I3290" s="221"/>
      <c r="J3290" s="222">
        <f>ROUND(I3290*H3290,2)</f>
        <v>0</v>
      </c>
      <c r="K3290" s="223"/>
      <c r="L3290" s="224"/>
      <c r="M3290" s="225" t="s">
        <v>1</v>
      </c>
      <c r="N3290" s="226" t="s">
        <v>41</v>
      </c>
      <c r="O3290" s="85"/>
      <c r="P3290" s="206">
        <f>O3290*H3290</f>
        <v>0</v>
      </c>
      <c r="Q3290" s="206">
        <v>0.00063000000000000003</v>
      </c>
      <c r="R3290" s="206">
        <f>Q3290*H3290</f>
        <v>0.063</v>
      </c>
      <c r="S3290" s="206">
        <v>0</v>
      </c>
      <c r="T3290" s="207">
        <f>S3290*H3290</f>
        <v>0</v>
      </c>
      <c r="U3290" s="32"/>
      <c r="V3290" s="32"/>
      <c r="W3290" s="32"/>
      <c r="X3290" s="32"/>
      <c r="Y3290" s="32"/>
      <c r="Z3290" s="32"/>
      <c r="AA3290" s="32"/>
      <c r="AB3290" s="32"/>
      <c r="AC3290" s="32"/>
      <c r="AD3290" s="32"/>
      <c r="AE3290" s="32"/>
      <c r="AR3290" s="208" t="s">
        <v>788</v>
      </c>
      <c r="AT3290" s="208" t="s">
        <v>5304</v>
      </c>
      <c r="AU3290" s="208" t="s">
        <v>76</v>
      </c>
      <c r="AY3290" s="11" t="s">
        <v>113</v>
      </c>
      <c r="BE3290" s="209">
        <f>IF(N3290="základní",J3290,0)</f>
        <v>0</v>
      </c>
      <c r="BF3290" s="209">
        <f>IF(N3290="snížená",J3290,0)</f>
        <v>0</v>
      </c>
      <c r="BG3290" s="209">
        <f>IF(N3290="zákl. přenesená",J3290,0)</f>
        <v>0</v>
      </c>
      <c r="BH3290" s="209">
        <f>IF(N3290="sníž. přenesená",J3290,0)</f>
        <v>0</v>
      </c>
      <c r="BI3290" s="209">
        <f>IF(N3290="nulová",J3290,0)</f>
        <v>0</v>
      </c>
      <c r="BJ3290" s="11" t="s">
        <v>84</v>
      </c>
      <c r="BK3290" s="209">
        <f>ROUND(I3290*H3290,2)</f>
        <v>0</v>
      </c>
      <c r="BL3290" s="11" t="s">
        <v>788</v>
      </c>
      <c r="BM3290" s="208" t="s">
        <v>5742</v>
      </c>
    </row>
    <row r="3291" s="2" customFormat="1">
      <c r="A3291" s="32"/>
      <c r="B3291" s="33"/>
      <c r="C3291" s="34"/>
      <c r="D3291" s="210" t="s">
        <v>115</v>
      </c>
      <c r="E3291" s="34"/>
      <c r="F3291" s="211" t="s">
        <v>5741</v>
      </c>
      <c r="G3291" s="34"/>
      <c r="H3291" s="34"/>
      <c r="I3291" s="134"/>
      <c r="J3291" s="34"/>
      <c r="K3291" s="34"/>
      <c r="L3291" s="38"/>
      <c r="M3291" s="212"/>
      <c r="N3291" s="213"/>
      <c r="O3291" s="85"/>
      <c r="P3291" s="85"/>
      <c r="Q3291" s="85"/>
      <c r="R3291" s="85"/>
      <c r="S3291" s="85"/>
      <c r="T3291" s="86"/>
      <c r="U3291" s="32"/>
      <c r="V3291" s="32"/>
      <c r="W3291" s="32"/>
      <c r="X3291" s="32"/>
      <c r="Y3291" s="32"/>
      <c r="Z3291" s="32"/>
      <c r="AA3291" s="32"/>
      <c r="AB3291" s="32"/>
      <c r="AC3291" s="32"/>
      <c r="AD3291" s="32"/>
      <c r="AE3291" s="32"/>
      <c r="AT3291" s="11" t="s">
        <v>115</v>
      </c>
      <c r="AU3291" s="11" t="s">
        <v>76</v>
      </c>
    </row>
    <row r="3292" s="2" customFormat="1" ht="16.5" customHeight="1">
      <c r="A3292" s="32"/>
      <c r="B3292" s="33"/>
      <c r="C3292" s="216" t="s">
        <v>5743</v>
      </c>
      <c r="D3292" s="216" t="s">
        <v>5304</v>
      </c>
      <c r="E3292" s="217" t="s">
        <v>5744</v>
      </c>
      <c r="F3292" s="218" t="s">
        <v>5745</v>
      </c>
      <c r="G3292" s="219" t="s">
        <v>121</v>
      </c>
      <c r="H3292" s="220">
        <v>100</v>
      </c>
      <c r="I3292" s="221"/>
      <c r="J3292" s="222">
        <f>ROUND(I3292*H3292,2)</f>
        <v>0</v>
      </c>
      <c r="K3292" s="223"/>
      <c r="L3292" s="224"/>
      <c r="M3292" s="225" t="s">
        <v>1</v>
      </c>
      <c r="N3292" s="226" t="s">
        <v>41</v>
      </c>
      <c r="O3292" s="85"/>
      <c r="P3292" s="206">
        <f>O3292*H3292</f>
        <v>0</v>
      </c>
      <c r="Q3292" s="206">
        <v>0.00063000000000000003</v>
      </c>
      <c r="R3292" s="206">
        <f>Q3292*H3292</f>
        <v>0.063</v>
      </c>
      <c r="S3292" s="206">
        <v>0</v>
      </c>
      <c r="T3292" s="207">
        <f>S3292*H3292</f>
        <v>0</v>
      </c>
      <c r="U3292" s="32"/>
      <c r="V3292" s="32"/>
      <c r="W3292" s="32"/>
      <c r="X3292" s="32"/>
      <c r="Y3292" s="32"/>
      <c r="Z3292" s="32"/>
      <c r="AA3292" s="32"/>
      <c r="AB3292" s="32"/>
      <c r="AC3292" s="32"/>
      <c r="AD3292" s="32"/>
      <c r="AE3292" s="32"/>
      <c r="AR3292" s="208" t="s">
        <v>788</v>
      </c>
      <c r="AT3292" s="208" t="s">
        <v>5304</v>
      </c>
      <c r="AU3292" s="208" t="s">
        <v>76</v>
      </c>
      <c r="AY3292" s="11" t="s">
        <v>113</v>
      </c>
      <c r="BE3292" s="209">
        <f>IF(N3292="základní",J3292,0)</f>
        <v>0</v>
      </c>
      <c r="BF3292" s="209">
        <f>IF(N3292="snížená",J3292,0)</f>
        <v>0</v>
      </c>
      <c r="BG3292" s="209">
        <f>IF(N3292="zákl. přenesená",J3292,0)</f>
        <v>0</v>
      </c>
      <c r="BH3292" s="209">
        <f>IF(N3292="sníž. přenesená",J3292,0)</f>
        <v>0</v>
      </c>
      <c r="BI3292" s="209">
        <f>IF(N3292="nulová",J3292,0)</f>
        <v>0</v>
      </c>
      <c r="BJ3292" s="11" t="s">
        <v>84</v>
      </c>
      <c r="BK3292" s="209">
        <f>ROUND(I3292*H3292,2)</f>
        <v>0</v>
      </c>
      <c r="BL3292" s="11" t="s">
        <v>788</v>
      </c>
      <c r="BM3292" s="208" t="s">
        <v>5746</v>
      </c>
    </row>
    <row r="3293" s="2" customFormat="1">
      <c r="A3293" s="32"/>
      <c r="B3293" s="33"/>
      <c r="C3293" s="34"/>
      <c r="D3293" s="210" t="s">
        <v>115</v>
      </c>
      <c r="E3293" s="34"/>
      <c r="F3293" s="211" t="s">
        <v>5745</v>
      </c>
      <c r="G3293" s="34"/>
      <c r="H3293" s="34"/>
      <c r="I3293" s="134"/>
      <c r="J3293" s="34"/>
      <c r="K3293" s="34"/>
      <c r="L3293" s="38"/>
      <c r="M3293" s="212"/>
      <c r="N3293" s="213"/>
      <c r="O3293" s="85"/>
      <c r="P3293" s="85"/>
      <c r="Q3293" s="85"/>
      <c r="R3293" s="85"/>
      <c r="S3293" s="85"/>
      <c r="T3293" s="86"/>
      <c r="U3293" s="32"/>
      <c r="V3293" s="32"/>
      <c r="W3293" s="32"/>
      <c r="X3293" s="32"/>
      <c r="Y3293" s="32"/>
      <c r="Z3293" s="32"/>
      <c r="AA3293" s="32"/>
      <c r="AB3293" s="32"/>
      <c r="AC3293" s="32"/>
      <c r="AD3293" s="32"/>
      <c r="AE3293" s="32"/>
      <c r="AT3293" s="11" t="s">
        <v>115</v>
      </c>
      <c r="AU3293" s="11" t="s">
        <v>76</v>
      </c>
    </row>
    <row r="3294" s="2" customFormat="1" ht="16.5" customHeight="1">
      <c r="A3294" s="32"/>
      <c r="B3294" s="33"/>
      <c r="C3294" s="216" t="s">
        <v>5747</v>
      </c>
      <c r="D3294" s="216" t="s">
        <v>5304</v>
      </c>
      <c r="E3294" s="217" t="s">
        <v>5748</v>
      </c>
      <c r="F3294" s="218" t="s">
        <v>5749</v>
      </c>
      <c r="G3294" s="219" t="s">
        <v>121</v>
      </c>
      <c r="H3294" s="220">
        <v>100</v>
      </c>
      <c r="I3294" s="221"/>
      <c r="J3294" s="222">
        <f>ROUND(I3294*H3294,2)</f>
        <v>0</v>
      </c>
      <c r="K3294" s="223"/>
      <c r="L3294" s="224"/>
      <c r="M3294" s="225" t="s">
        <v>1</v>
      </c>
      <c r="N3294" s="226" t="s">
        <v>41</v>
      </c>
      <c r="O3294" s="85"/>
      <c r="P3294" s="206">
        <f>O3294*H3294</f>
        <v>0</v>
      </c>
      <c r="Q3294" s="206">
        <v>0.00054000000000000001</v>
      </c>
      <c r="R3294" s="206">
        <f>Q3294*H3294</f>
        <v>0.053999999999999999</v>
      </c>
      <c r="S3294" s="206">
        <v>0</v>
      </c>
      <c r="T3294" s="207">
        <f>S3294*H3294</f>
        <v>0</v>
      </c>
      <c r="U3294" s="32"/>
      <c r="V3294" s="32"/>
      <c r="W3294" s="32"/>
      <c r="X3294" s="32"/>
      <c r="Y3294" s="32"/>
      <c r="Z3294" s="32"/>
      <c r="AA3294" s="32"/>
      <c r="AB3294" s="32"/>
      <c r="AC3294" s="32"/>
      <c r="AD3294" s="32"/>
      <c r="AE3294" s="32"/>
      <c r="AR3294" s="208" t="s">
        <v>788</v>
      </c>
      <c r="AT3294" s="208" t="s">
        <v>5304</v>
      </c>
      <c r="AU3294" s="208" t="s">
        <v>76</v>
      </c>
      <c r="AY3294" s="11" t="s">
        <v>113</v>
      </c>
      <c r="BE3294" s="209">
        <f>IF(N3294="základní",J3294,0)</f>
        <v>0</v>
      </c>
      <c r="BF3294" s="209">
        <f>IF(N3294="snížená",J3294,0)</f>
        <v>0</v>
      </c>
      <c r="BG3294" s="209">
        <f>IF(N3294="zákl. přenesená",J3294,0)</f>
        <v>0</v>
      </c>
      <c r="BH3294" s="209">
        <f>IF(N3294="sníž. přenesená",J3294,0)</f>
        <v>0</v>
      </c>
      <c r="BI3294" s="209">
        <f>IF(N3294="nulová",J3294,0)</f>
        <v>0</v>
      </c>
      <c r="BJ3294" s="11" t="s">
        <v>84</v>
      </c>
      <c r="BK3294" s="209">
        <f>ROUND(I3294*H3294,2)</f>
        <v>0</v>
      </c>
      <c r="BL3294" s="11" t="s">
        <v>788</v>
      </c>
      <c r="BM3294" s="208" t="s">
        <v>5750</v>
      </c>
    </row>
    <row r="3295" s="2" customFormat="1">
      <c r="A3295" s="32"/>
      <c r="B3295" s="33"/>
      <c r="C3295" s="34"/>
      <c r="D3295" s="210" t="s">
        <v>115</v>
      </c>
      <c r="E3295" s="34"/>
      <c r="F3295" s="211" t="s">
        <v>5749</v>
      </c>
      <c r="G3295" s="34"/>
      <c r="H3295" s="34"/>
      <c r="I3295" s="134"/>
      <c r="J3295" s="34"/>
      <c r="K3295" s="34"/>
      <c r="L3295" s="38"/>
      <c r="M3295" s="212"/>
      <c r="N3295" s="213"/>
      <c r="O3295" s="85"/>
      <c r="P3295" s="85"/>
      <c r="Q3295" s="85"/>
      <c r="R3295" s="85"/>
      <c r="S3295" s="85"/>
      <c r="T3295" s="86"/>
      <c r="U3295" s="32"/>
      <c r="V3295" s="32"/>
      <c r="W3295" s="32"/>
      <c r="X3295" s="32"/>
      <c r="Y3295" s="32"/>
      <c r="Z3295" s="32"/>
      <c r="AA3295" s="32"/>
      <c r="AB3295" s="32"/>
      <c r="AC3295" s="32"/>
      <c r="AD3295" s="32"/>
      <c r="AE3295" s="32"/>
      <c r="AT3295" s="11" t="s">
        <v>115</v>
      </c>
      <c r="AU3295" s="11" t="s">
        <v>76</v>
      </c>
    </row>
    <row r="3296" s="2" customFormat="1" ht="16.5" customHeight="1">
      <c r="A3296" s="32"/>
      <c r="B3296" s="33"/>
      <c r="C3296" s="216" t="s">
        <v>5751</v>
      </c>
      <c r="D3296" s="216" t="s">
        <v>5304</v>
      </c>
      <c r="E3296" s="217" t="s">
        <v>5752</v>
      </c>
      <c r="F3296" s="218" t="s">
        <v>5753</v>
      </c>
      <c r="G3296" s="219" t="s">
        <v>121</v>
      </c>
      <c r="H3296" s="220">
        <v>100</v>
      </c>
      <c r="I3296" s="221"/>
      <c r="J3296" s="222">
        <f>ROUND(I3296*H3296,2)</f>
        <v>0</v>
      </c>
      <c r="K3296" s="223"/>
      <c r="L3296" s="224"/>
      <c r="M3296" s="225" t="s">
        <v>1</v>
      </c>
      <c r="N3296" s="226" t="s">
        <v>41</v>
      </c>
      <c r="O3296" s="85"/>
      <c r="P3296" s="206">
        <f>O3296*H3296</f>
        <v>0</v>
      </c>
      <c r="Q3296" s="206">
        <v>0.00051999999999999995</v>
      </c>
      <c r="R3296" s="206">
        <f>Q3296*H3296</f>
        <v>0.051999999999999998</v>
      </c>
      <c r="S3296" s="206">
        <v>0</v>
      </c>
      <c r="T3296" s="207">
        <f>S3296*H3296</f>
        <v>0</v>
      </c>
      <c r="U3296" s="32"/>
      <c r="V3296" s="32"/>
      <c r="W3296" s="32"/>
      <c r="X3296" s="32"/>
      <c r="Y3296" s="32"/>
      <c r="Z3296" s="32"/>
      <c r="AA3296" s="32"/>
      <c r="AB3296" s="32"/>
      <c r="AC3296" s="32"/>
      <c r="AD3296" s="32"/>
      <c r="AE3296" s="32"/>
      <c r="AR3296" s="208" t="s">
        <v>788</v>
      </c>
      <c r="AT3296" s="208" t="s">
        <v>5304</v>
      </c>
      <c r="AU3296" s="208" t="s">
        <v>76</v>
      </c>
      <c r="AY3296" s="11" t="s">
        <v>113</v>
      </c>
      <c r="BE3296" s="209">
        <f>IF(N3296="základní",J3296,0)</f>
        <v>0</v>
      </c>
      <c r="BF3296" s="209">
        <f>IF(N3296="snížená",J3296,0)</f>
        <v>0</v>
      </c>
      <c r="BG3296" s="209">
        <f>IF(N3296="zákl. přenesená",J3296,0)</f>
        <v>0</v>
      </c>
      <c r="BH3296" s="209">
        <f>IF(N3296="sníž. přenesená",J3296,0)</f>
        <v>0</v>
      </c>
      <c r="BI3296" s="209">
        <f>IF(N3296="nulová",J3296,0)</f>
        <v>0</v>
      </c>
      <c r="BJ3296" s="11" t="s">
        <v>84</v>
      </c>
      <c r="BK3296" s="209">
        <f>ROUND(I3296*H3296,2)</f>
        <v>0</v>
      </c>
      <c r="BL3296" s="11" t="s">
        <v>788</v>
      </c>
      <c r="BM3296" s="208" t="s">
        <v>5754</v>
      </c>
    </row>
    <row r="3297" s="2" customFormat="1">
      <c r="A3297" s="32"/>
      <c r="B3297" s="33"/>
      <c r="C3297" s="34"/>
      <c r="D3297" s="210" t="s">
        <v>115</v>
      </c>
      <c r="E3297" s="34"/>
      <c r="F3297" s="211" t="s">
        <v>5753</v>
      </c>
      <c r="G3297" s="34"/>
      <c r="H3297" s="34"/>
      <c r="I3297" s="134"/>
      <c r="J3297" s="34"/>
      <c r="K3297" s="34"/>
      <c r="L3297" s="38"/>
      <c r="M3297" s="212"/>
      <c r="N3297" s="213"/>
      <c r="O3297" s="85"/>
      <c r="P3297" s="85"/>
      <c r="Q3297" s="85"/>
      <c r="R3297" s="85"/>
      <c r="S3297" s="85"/>
      <c r="T3297" s="86"/>
      <c r="U3297" s="32"/>
      <c r="V3297" s="32"/>
      <c r="W3297" s="32"/>
      <c r="X3297" s="32"/>
      <c r="Y3297" s="32"/>
      <c r="Z3297" s="32"/>
      <c r="AA3297" s="32"/>
      <c r="AB3297" s="32"/>
      <c r="AC3297" s="32"/>
      <c r="AD3297" s="32"/>
      <c r="AE3297" s="32"/>
      <c r="AT3297" s="11" t="s">
        <v>115</v>
      </c>
      <c r="AU3297" s="11" t="s">
        <v>76</v>
      </c>
    </row>
    <row r="3298" s="2" customFormat="1" ht="16.5" customHeight="1">
      <c r="A3298" s="32"/>
      <c r="B3298" s="33"/>
      <c r="C3298" s="216" t="s">
        <v>5755</v>
      </c>
      <c r="D3298" s="216" t="s">
        <v>5304</v>
      </c>
      <c r="E3298" s="217" t="s">
        <v>5756</v>
      </c>
      <c r="F3298" s="218" t="s">
        <v>5757</v>
      </c>
      <c r="G3298" s="219" t="s">
        <v>121</v>
      </c>
      <c r="H3298" s="220">
        <v>100</v>
      </c>
      <c r="I3298" s="221"/>
      <c r="J3298" s="222">
        <f>ROUND(I3298*H3298,2)</f>
        <v>0</v>
      </c>
      <c r="K3298" s="223"/>
      <c r="L3298" s="224"/>
      <c r="M3298" s="225" t="s">
        <v>1</v>
      </c>
      <c r="N3298" s="226" t="s">
        <v>41</v>
      </c>
      <c r="O3298" s="85"/>
      <c r="P3298" s="206">
        <f>O3298*H3298</f>
        <v>0</v>
      </c>
      <c r="Q3298" s="206">
        <v>0.00056999999999999998</v>
      </c>
      <c r="R3298" s="206">
        <f>Q3298*H3298</f>
        <v>0.056999999999999995</v>
      </c>
      <c r="S3298" s="206">
        <v>0</v>
      </c>
      <c r="T3298" s="207">
        <f>S3298*H3298</f>
        <v>0</v>
      </c>
      <c r="U3298" s="32"/>
      <c r="V3298" s="32"/>
      <c r="W3298" s="32"/>
      <c r="X3298" s="32"/>
      <c r="Y3298" s="32"/>
      <c r="Z3298" s="32"/>
      <c r="AA3298" s="32"/>
      <c r="AB3298" s="32"/>
      <c r="AC3298" s="32"/>
      <c r="AD3298" s="32"/>
      <c r="AE3298" s="32"/>
      <c r="AR3298" s="208" t="s">
        <v>788</v>
      </c>
      <c r="AT3298" s="208" t="s">
        <v>5304</v>
      </c>
      <c r="AU3298" s="208" t="s">
        <v>76</v>
      </c>
      <c r="AY3298" s="11" t="s">
        <v>113</v>
      </c>
      <c r="BE3298" s="209">
        <f>IF(N3298="základní",J3298,0)</f>
        <v>0</v>
      </c>
      <c r="BF3298" s="209">
        <f>IF(N3298="snížená",J3298,0)</f>
        <v>0</v>
      </c>
      <c r="BG3298" s="209">
        <f>IF(N3298="zákl. přenesená",J3298,0)</f>
        <v>0</v>
      </c>
      <c r="BH3298" s="209">
        <f>IF(N3298="sníž. přenesená",J3298,0)</f>
        <v>0</v>
      </c>
      <c r="BI3298" s="209">
        <f>IF(N3298="nulová",J3298,0)</f>
        <v>0</v>
      </c>
      <c r="BJ3298" s="11" t="s">
        <v>84</v>
      </c>
      <c r="BK3298" s="209">
        <f>ROUND(I3298*H3298,2)</f>
        <v>0</v>
      </c>
      <c r="BL3298" s="11" t="s">
        <v>788</v>
      </c>
      <c r="BM3298" s="208" t="s">
        <v>5758</v>
      </c>
    </row>
    <row r="3299" s="2" customFormat="1">
      <c r="A3299" s="32"/>
      <c r="B3299" s="33"/>
      <c r="C3299" s="34"/>
      <c r="D3299" s="210" t="s">
        <v>115</v>
      </c>
      <c r="E3299" s="34"/>
      <c r="F3299" s="211" t="s">
        <v>5757</v>
      </c>
      <c r="G3299" s="34"/>
      <c r="H3299" s="34"/>
      <c r="I3299" s="134"/>
      <c r="J3299" s="34"/>
      <c r="K3299" s="34"/>
      <c r="L3299" s="38"/>
      <c r="M3299" s="212"/>
      <c r="N3299" s="213"/>
      <c r="O3299" s="85"/>
      <c r="P3299" s="85"/>
      <c r="Q3299" s="85"/>
      <c r="R3299" s="85"/>
      <c r="S3299" s="85"/>
      <c r="T3299" s="86"/>
      <c r="U3299" s="32"/>
      <c r="V3299" s="32"/>
      <c r="W3299" s="32"/>
      <c r="X3299" s="32"/>
      <c r="Y3299" s="32"/>
      <c r="Z3299" s="32"/>
      <c r="AA3299" s="32"/>
      <c r="AB3299" s="32"/>
      <c r="AC3299" s="32"/>
      <c r="AD3299" s="32"/>
      <c r="AE3299" s="32"/>
      <c r="AT3299" s="11" t="s">
        <v>115</v>
      </c>
      <c r="AU3299" s="11" t="s">
        <v>76</v>
      </c>
    </row>
    <row r="3300" s="2" customFormat="1" ht="16.5" customHeight="1">
      <c r="A3300" s="32"/>
      <c r="B3300" s="33"/>
      <c r="C3300" s="216" t="s">
        <v>5759</v>
      </c>
      <c r="D3300" s="216" t="s">
        <v>5304</v>
      </c>
      <c r="E3300" s="217" t="s">
        <v>5760</v>
      </c>
      <c r="F3300" s="218" t="s">
        <v>5761</v>
      </c>
      <c r="G3300" s="219" t="s">
        <v>121</v>
      </c>
      <c r="H3300" s="220">
        <v>100</v>
      </c>
      <c r="I3300" s="221"/>
      <c r="J3300" s="222">
        <f>ROUND(I3300*H3300,2)</f>
        <v>0</v>
      </c>
      <c r="K3300" s="223"/>
      <c r="L3300" s="224"/>
      <c r="M3300" s="225" t="s">
        <v>1</v>
      </c>
      <c r="N3300" s="226" t="s">
        <v>41</v>
      </c>
      <c r="O3300" s="85"/>
      <c r="P3300" s="206">
        <f>O3300*H3300</f>
        <v>0</v>
      </c>
      <c r="Q3300" s="206">
        <v>0.00013999999999999999</v>
      </c>
      <c r="R3300" s="206">
        <f>Q3300*H3300</f>
        <v>0.013999999999999999</v>
      </c>
      <c r="S3300" s="206">
        <v>0</v>
      </c>
      <c r="T3300" s="207">
        <f>S3300*H3300</f>
        <v>0</v>
      </c>
      <c r="U3300" s="32"/>
      <c r="V3300" s="32"/>
      <c r="W3300" s="32"/>
      <c r="X3300" s="32"/>
      <c r="Y3300" s="32"/>
      <c r="Z3300" s="32"/>
      <c r="AA3300" s="32"/>
      <c r="AB3300" s="32"/>
      <c r="AC3300" s="32"/>
      <c r="AD3300" s="32"/>
      <c r="AE3300" s="32"/>
      <c r="AR3300" s="208" t="s">
        <v>788</v>
      </c>
      <c r="AT3300" s="208" t="s">
        <v>5304</v>
      </c>
      <c r="AU3300" s="208" t="s">
        <v>76</v>
      </c>
      <c r="AY3300" s="11" t="s">
        <v>113</v>
      </c>
      <c r="BE3300" s="209">
        <f>IF(N3300="základní",J3300,0)</f>
        <v>0</v>
      </c>
      <c r="BF3300" s="209">
        <f>IF(N3300="snížená",J3300,0)</f>
        <v>0</v>
      </c>
      <c r="BG3300" s="209">
        <f>IF(N3300="zákl. přenesená",J3300,0)</f>
        <v>0</v>
      </c>
      <c r="BH3300" s="209">
        <f>IF(N3300="sníž. přenesená",J3300,0)</f>
        <v>0</v>
      </c>
      <c r="BI3300" s="209">
        <f>IF(N3300="nulová",J3300,0)</f>
        <v>0</v>
      </c>
      <c r="BJ3300" s="11" t="s">
        <v>84</v>
      </c>
      <c r="BK3300" s="209">
        <f>ROUND(I3300*H3300,2)</f>
        <v>0</v>
      </c>
      <c r="BL3300" s="11" t="s">
        <v>788</v>
      </c>
      <c r="BM3300" s="208" t="s">
        <v>5762</v>
      </c>
    </row>
    <row r="3301" s="2" customFormat="1">
      <c r="A3301" s="32"/>
      <c r="B3301" s="33"/>
      <c r="C3301" s="34"/>
      <c r="D3301" s="210" t="s">
        <v>115</v>
      </c>
      <c r="E3301" s="34"/>
      <c r="F3301" s="211" t="s">
        <v>5761</v>
      </c>
      <c r="G3301" s="34"/>
      <c r="H3301" s="34"/>
      <c r="I3301" s="134"/>
      <c r="J3301" s="34"/>
      <c r="K3301" s="34"/>
      <c r="L3301" s="38"/>
      <c r="M3301" s="212"/>
      <c r="N3301" s="213"/>
      <c r="O3301" s="85"/>
      <c r="P3301" s="85"/>
      <c r="Q3301" s="85"/>
      <c r="R3301" s="85"/>
      <c r="S3301" s="85"/>
      <c r="T3301" s="86"/>
      <c r="U3301" s="32"/>
      <c r="V3301" s="32"/>
      <c r="W3301" s="32"/>
      <c r="X3301" s="32"/>
      <c r="Y3301" s="32"/>
      <c r="Z3301" s="32"/>
      <c r="AA3301" s="32"/>
      <c r="AB3301" s="32"/>
      <c r="AC3301" s="32"/>
      <c r="AD3301" s="32"/>
      <c r="AE3301" s="32"/>
      <c r="AT3301" s="11" t="s">
        <v>115</v>
      </c>
      <c r="AU3301" s="11" t="s">
        <v>76</v>
      </c>
    </row>
    <row r="3302" s="2" customFormat="1" ht="16.5" customHeight="1">
      <c r="A3302" s="32"/>
      <c r="B3302" s="33"/>
      <c r="C3302" s="216" t="s">
        <v>5763</v>
      </c>
      <c r="D3302" s="216" t="s">
        <v>5304</v>
      </c>
      <c r="E3302" s="217" t="s">
        <v>5764</v>
      </c>
      <c r="F3302" s="218" t="s">
        <v>5765</v>
      </c>
      <c r="G3302" s="219" t="s">
        <v>121</v>
      </c>
      <c r="H3302" s="220">
        <v>100</v>
      </c>
      <c r="I3302" s="221"/>
      <c r="J3302" s="222">
        <f>ROUND(I3302*H3302,2)</f>
        <v>0</v>
      </c>
      <c r="K3302" s="223"/>
      <c r="L3302" s="224"/>
      <c r="M3302" s="225" t="s">
        <v>1</v>
      </c>
      <c r="N3302" s="226" t="s">
        <v>41</v>
      </c>
      <c r="O3302" s="85"/>
      <c r="P3302" s="206">
        <f>O3302*H3302</f>
        <v>0</v>
      </c>
      <c r="Q3302" s="206">
        <v>9.0000000000000006E-05</v>
      </c>
      <c r="R3302" s="206">
        <f>Q3302*H3302</f>
        <v>0.0090000000000000011</v>
      </c>
      <c r="S3302" s="206">
        <v>0</v>
      </c>
      <c r="T3302" s="207">
        <f>S3302*H3302</f>
        <v>0</v>
      </c>
      <c r="U3302" s="32"/>
      <c r="V3302" s="32"/>
      <c r="W3302" s="32"/>
      <c r="X3302" s="32"/>
      <c r="Y3302" s="32"/>
      <c r="Z3302" s="32"/>
      <c r="AA3302" s="32"/>
      <c r="AB3302" s="32"/>
      <c r="AC3302" s="32"/>
      <c r="AD3302" s="32"/>
      <c r="AE3302" s="32"/>
      <c r="AR3302" s="208" t="s">
        <v>788</v>
      </c>
      <c r="AT3302" s="208" t="s">
        <v>5304</v>
      </c>
      <c r="AU3302" s="208" t="s">
        <v>76</v>
      </c>
      <c r="AY3302" s="11" t="s">
        <v>113</v>
      </c>
      <c r="BE3302" s="209">
        <f>IF(N3302="základní",J3302,0)</f>
        <v>0</v>
      </c>
      <c r="BF3302" s="209">
        <f>IF(N3302="snížená",J3302,0)</f>
        <v>0</v>
      </c>
      <c r="BG3302" s="209">
        <f>IF(N3302="zákl. přenesená",J3302,0)</f>
        <v>0</v>
      </c>
      <c r="BH3302" s="209">
        <f>IF(N3302="sníž. přenesená",J3302,0)</f>
        <v>0</v>
      </c>
      <c r="BI3302" s="209">
        <f>IF(N3302="nulová",J3302,0)</f>
        <v>0</v>
      </c>
      <c r="BJ3302" s="11" t="s">
        <v>84</v>
      </c>
      <c r="BK3302" s="209">
        <f>ROUND(I3302*H3302,2)</f>
        <v>0</v>
      </c>
      <c r="BL3302" s="11" t="s">
        <v>788</v>
      </c>
      <c r="BM3302" s="208" t="s">
        <v>5766</v>
      </c>
    </row>
    <row r="3303" s="2" customFormat="1">
      <c r="A3303" s="32"/>
      <c r="B3303" s="33"/>
      <c r="C3303" s="34"/>
      <c r="D3303" s="210" t="s">
        <v>115</v>
      </c>
      <c r="E3303" s="34"/>
      <c r="F3303" s="211" t="s">
        <v>5765</v>
      </c>
      <c r="G3303" s="34"/>
      <c r="H3303" s="34"/>
      <c r="I3303" s="134"/>
      <c r="J3303" s="34"/>
      <c r="K3303" s="34"/>
      <c r="L3303" s="38"/>
      <c r="M3303" s="212"/>
      <c r="N3303" s="213"/>
      <c r="O3303" s="85"/>
      <c r="P3303" s="85"/>
      <c r="Q3303" s="85"/>
      <c r="R3303" s="85"/>
      <c r="S3303" s="85"/>
      <c r="T3303" s="86"/>
      <c r="U3303" s="32"/>
      <c r="V3303" s="32"/>
      <c r="W3303" s="32"/>
      <c r="X3303" s="32"/>
      <c r="Y3303" s="32"/>
      <c r="Z3303" s="32"/>
      <c r="AA3303" s="32"/>
      <c r="AB3303" s="32"/>
      <c r="AC3303" s="32"/>
      <c r="AD3303" s="32"/>
      <c r="AE3303" s="32"/>
      <c r="AT3303" s="11" t="s">
        <v>115</v>
      </c>
      <c r="AU3303" s="11" t="s">
        <v>76</v>
      </c>
    </row>
    <row r="3304" s="2" customFormat="1" ht="16.5" customHeight="1">
      <c r="A3304" s="32"/>
      <c r="B3304" s="33"/>
      <c r="C3304" s="216" t="s">
        <v>5767</v>
      </c>
      <c r="D3304" s="216" t="s">
        <v>5304</v>
      </c>
      <c r="E3304" s="217" t="s">
        <v>5768</v>
      </c>
      <c r="F3304" s="218" t="s">
        <v>5769</v>
      </c>
      <c r="G3304" s="219" t="s">
        <v>121</v>
      </c>
      <c r="H3304" s="220">
        <v>500</v>
      </c>
      <c r="I3304" s="221"/>
      <c r="J3304" s="222">
        <f>ROUND(I3304*H3304,2)</f>
        <v>0</v>
      </c>
      <c r="K3304" s="223"/>
      <c r="L3304" s="224"/>
      <c r="M3304" s="225" t="s">
        <v>1</v>
      </c>
      <c r="N3304" s="226" t="s">
        <v>41</v>
      </c>
      <c r="O3304" s="85"/>
      <c r="P3304" s="206">
        <f>O3304*H3304</f>
        <v>0</v>
      </c>
      <c r="Q3304" s="206">
        <v>0.00048999999999999998</v>
      </c>
      <c r="R3304" s="206">
        <f>Q3304*H3304</f>
        <v>0.245</v>
      </c>
      <c r="S3304" s="206">
        <v>0</v>
      </c>
      <c r="T3304" s="207">
        <f>S3304*H3304</f>
        <v>0</v>
      </c>
      <c r="U3304" s="32"/>
      <c r="V3304" s="32"/>
      <c r="W3304" s="32"/>
      <c r="X3304" s="32"/>
      <c r="Y3304" s="32"/>
      <c r="Z3304" s="32"/>
      <c r="AA3304" s="32"/>
      <c r="AB3304" s="32"/>
      <c r="AC3304" s="32"/>
      <c r="AD3304" s="32"/>
      <c r="AE3304" s="32"/>
      <c r="AR3304" s="208" t="s">
        <v>788</v>
      </c>
      <c r="AT3304" s="208" t="s">
        <v>5304</v>
      </c>
      <c r="AU3304" s="208" t="s">
        <v>76</v>
      </c>
      <c r="AY3304" s="11" t="s">
        <v>113</v>
      </c>
      <c r="BE3304" s="209">
        <f>IF(N3304="základní",J3304,0)</f>
        <v>0</v>
      </c>
      <c r="BF3304" s="209">
        <f>IF(N3304="snížená",J3304,0)</f>
        <v>0</v>
      </c>
      <c r="BG3304" s="209">
        <f>IF(N3304="zákl. přenesená",J3304,0)</f>
        <v>0</v>
      </c>
      <c r="BH3304" s="209">
        <f>IF(N3304="sníž. přenesená",J3304,0)</f>
        <v>0</v>
      </c>
      <c r="BI3304" s="209">
        <f>IF(N3304="nulová",J3304,0)</f>
        <v>0</v>
      </c>
      <c r="BJ3304" s="11" t="s">
        <v>84</v>
      </c>
      <c r="BK3304" s="209">
        <f>ROUND(I3304*H3304,2)</f>
        <v>0</v>
      </c>
      <c r="BL3304" s="11" t="s">
        <v>788</v>
      </c>
      <c r="BM3304" s="208" t="s">
        <v>5770</v>
      </c>
    </row>
    <row r="3305" s="2" customFormat="1">
      <c r="A3305" s="32"/>
      <c r="B3305" s="33"/>
      <c r="C3305" s="34"/>
      <c r="D3305" s="210" t="s">
        <v>115</v>
      </c>
      <c r="E3305" s="34"/>
      <c r="F3305" s="211" t="s">
        <v>5769</v>
      </c>
      <c r="G3305" s="34"/>
      <c r="H3305" s="34"/>
      <c r="I3305" s="134"/>
      <c r="J3305" s="34"/>
      <c r="K3305" s="34"/>
      <c r="L3305" s="38"/>
      <c r="M3305" s="212"/>
      <c r="N3305" s="213"/>
      <c r="O3305" s="85"/>
      <c r="P3305" s="85"/>
      <c r="Q3305" s="85"/>
      <c r="R3305" s="85"/>
      <c r="S3305" s="85"/>
      <c r="T3305" s="86"/>
      <c r="U3305" s="32"/>
      <c r="V3305" s="32"/>
      <c r="W3305" s="32"/>
      <c r="X3305" s="32"/>
      <c r="Y3305" s="32"/>
      <c r="Z3305" s="32"/>
      <c r="AA3305" s="32"/>
      <c r="AB3305" s="32"/>
      <c r="AC3305" s="32"/>
      <c r="AD3305" s="32"/>
      <c r="AE3305" s="32"/>
      <c r="AT3305" s="11" t="s">
        <v>115</v>
      </c>
      <c r="AU3305" s="11" t="s">
        <v>76</v>
      </c>
    </row>
    <row r="3306" s="2" customFormat="1" ht="16.5" customHeight="1">
      <c r="A3306" s="32"/>
      <c r="B3306" s="33"/>
      <c r="C3306" s="216" t="s">
        <v>5771</v>
      </c>
      <c r="D3306" s="216" t="s">
        <v>5304</v>
      </c>
      <c r="E3306" s="217" t="s">
        <v>5772</v>
      </c>
      <c r="F3306" s="218" t="s">
        <v>5773</v>
      </c>
      <c r="G3306" s="219" t="s">
        <v>121</v>
      </c>
      <c r="H3306" s="220">
        <v>200</v>
      </c>
      <c r="I3306" s="221"/>
      <c r="J3306" s="222">
        <f>ROUND(I3306*H3306,2)</f>
        <v>0</v>
      </c>
      <c r="K3306" s="223"/>
      <c r="L3306" s="224"/>
      <c r="M3306" s="225" t="s">
        <v>1</v>
      </c>
      <c r="N3306" s="226" t="s">
        <v>41</v>
      </c>
      <c r="O3306" s="85"/>
      <c r="P3306" s="206">
        <f>O3306*H3306</f>
        <v>0</v>
      </c>
      <c r="Q3306" s="206">
        <v>0.00059999999999999995</v>
      </c>
      <c r="R3306" s="206">
        <f>Q3306*H3306</f>
        <v>0.12</v>
      </c>
      <c r="S3306" s="206">
        <v>0</v>
      </c>
      <c r="T3306" s="207">
        <f>S3306*H3306</f>
        <v>0</v>
      </c>
      <c r="U3306" s="32"/>
      <c r="V3306" s="32"/>
      <c r="W3306" s="32"/>
      <c r="X3306" s="32"/>
      <c r="Y3306" s="32"/>
      <c r="Z3306" s="32"/>
      <c r="AA3306" s="32"/>
      <c r="AB3306" s="32"/>
      <c r="AC3306" s="32"/>
      <c r="AD3306" s="32"/>
      <c r="AE3306" s="32"/>
      <c r="AR3306" s="208" t="s">
        <v>788</v>
      </c>
      <c r="AT3306" s="208" t="s">
        <v>5304</v>
      </c>
      <c r="AU3306" s="208" t="s">
        <v>76</v>
      </c>
      <c r="AY3306" s="11" t="s">
        <v>113</v>
      </c>
      <c r="BE3306" s="209">
        <f>IF(N3306="základní",J3306,0)</f>
        <v>0</v>
      </c>
      <c r="BF3306" s="209">
        <f>IF(N3306="snížená",J3306,0)</f>
        <v>0</v>
      </c>
      <c r="BG3306" s="209">
        <f>IF(N3306="zákl. přenesená",J3306,0)</f>
        <v>0</v>
      </c>
      <c r="BH3306" s="209">
        <f>IF(N3306="sníž. přenesená",J3306,0)</f>
        <v>0</v>
      </c>
      <c r="BI3306" s="209">
        <f>IF(N3306="nulová",J3306,0)</f>
        <v>0</v>
      </c>
      <c r="BJ3306" s="11" t="s">
        <v>84</v>
      </c>
      <c r="BK3306" s="209">
        <f>ROUND(I3306*H3306,2)</f>
        <v>0</v>
      </c>
      <c r="BL3306" s="11" t="s">
        <v>788</v>
      </c>
      <c r="BM3306" s="208" t="s">
        <v>5774</v>
      </c>
    </row>
    <row r="3307" s="2" customFormat="1">
      <c r="A3307" s="32"/>
      <c r="B3307" s="33"/>
      <c r="C3307" s="34"/>
      <c r="D3307" s="210" t="s">
        <v>115</v>
      </c>
      <c r="E3307" s="34"/>
      <c r="F3307" s="211" t="s">
        <v>5773</v>
      </c>
      <c r="G3307" s="34"/>
      <c r="H3307" s="34"/>
      <c r="I3307" s="134"/>
      <c r="J3307" s="34"/>
      <c r="K3307" s="34"/>
      <c r="L3307" s="38"/>
      <c r="M3307" s="212"/>
      <c r="N3307" s="213"/>
      <c r="O3307" s="85"/>
      <c r="P3307" s="85"/>
      <c r="Q3307" s="85"/>
      <c r="R3307" s="85"/>
      <c r="S3307" s="85"/>
      <c r="T3307" s="86"/>
      <c r="U3307" s="32"/>
      <c r="V3307" s="32"/>
      <c r="W3307" s="32"/>
      <c r="X3307" s="32"/>
      <c r="Y3307" s="32"/>
      <c r="Z3307" s="32"/>
      <c r="AA3307" s="32"/>
      <c r="AB3307" s="32"/>
      <c r="AC3307" s="32"/>
      <c r="AD3307" s="32"/>
      <c r="AE3307" s="32"/>
      <c r="AT3307" s="11" t="s">
        <v>115</v>
      </c>
      <c r="AU3307" s="11" t="s">
        <v>76</v>
      </c>
    </row>
    <row r="3308" s="2" customFormat="1" ht="16.5" customHeight="1">
      <c r="A3308" s="32"/>
      <c r="B3308" s="33"/>
      <c r="C3308" s="216" t="s">
        <v>5775</v>
      </c>
      <c r="D3308" s="216" t="s">
        <v>5304</v>
      </c>
      <c r="E3308" s="217" t="s">
        <v>5776</v>
      </c>
      <c r="F3308" s="218" t="s">
        <v>5777</v>
      </c>
      <c r="G3308" s="219" t="s">
        <v>121</v>
      </c>
      <c r="H3308" s="220">
        <v>200</v>
      </c>
      <c r="I3308" s="221"/>
      <c r="J3308" s="222">
        <f>ROUND(I3308*H3308,2)</f>
        <v>0</v>
      </c>
      <c r="K3308" s="223"/>
      <c r="L3308" s="224"/>
      <c r="M3308" s="225" t="s">
        <v>1</v>
      </c>
      <c r="N3308" s="226" t="s">
        <v>41</v>
      </c>
      <c r="O3308" s="85"/>
      <c r="P3308" s="206">
        <f>O3308*H3308</f>
        <v>0</v>
      </c>
      <c r="Q3308" s="206">
        <v>6.9999999999999994E-05</v>
      </c>
      <c r="R3308" s="206">
        <f>Q3308*H3308</f>
        <v>0.013999999999999999</v>
      </c>
      <c r="S3308" s="206">
        <v>0</v>
      </c>
      <c r="T3308" s="207">
        <f>S3308*H3308</f>
        <v>0</v>
      </c>
      <c r="U3308" s="32"/>
      <c r="V3308" s="32"/>
      <c r="W3308" s="32"/>
      <c r="X3308" s="32"/>
      <c r="Y3308" s="32"/>
      <c r="Z3308" s="32"/>
      <c r="AA3308" s="32"/>
      <c r="AB3308" s="32"/>
      <c r="AC3308" s="32"/>
      <c r="AD3308" s="32"/>
      <c r="AE3308" s="32"/>
      <c r="AR3308" s="208" t="s">
        <v>788</v>
      </c>
      <c r="AT3308" s="208" t="s">
        <v>5304</v>
      </c>
      <c r="AU3308" s="208" t="s">
        <v>76</v>
      </c>
      <c r="AY3308" s="11" t="s">
        <v>113</v>
      </c>
      <c r="BE3308" s="209">
        <f>IF(N3308="základní",J3308,0)</f>
        <v>0</v>
      </c>
      <c r="BF3308" s="209">
        <f>IF(N3308="snížená",J3308,0)</f>
        <v>0</v>
      </c>
      <c r="BG3308" s="209">
        <f>IF(N3308="zákl. přenesená",J3308,0)</f>
        <v>0</v>
      </c>
      <c r="BH3308" s="209">
        <f>IF(N3308="sníž. přenesená",J3308,0)</f>
        <v>0</v>
      </c>
      <c r="BI3308" s="209">
        <f>IF(N3308="nulová",J3308,0)</f>
        <v>0</v>
      </c>
      <c r="BJ3308" s="11" t="s">
        <v>84</v>
      </c>
      <c r="BK3308" s="209">
        <f>ROUND(I3308*H3308,2)</f>
        <v>0</v>
      </c>
      <c r="BL3308" s="11" t="s">
        <v>788</v>
      </c>
      <c r="BM3308" s="208" t="s">
        <v>5778</v>
      </c>
    </row>
    <row r="3309" s="2" customFormat="1">
      <c r="A3309" s="32"/>
      <c r="B3309" s="33"/>
      <c r="C3309" s="34"/>
      <c r="D3309" s="210" t="s">
        <v>115</v>
      </c>
      <c r="E3309" s="34"/>
      <c r="F3309" s="211" t="s">
        <v>5777</v>
      </c>
      <c r="G3309" s="34"/>
      <c r="H3309" s="34"/>
      <c r="I3309" s="134"/>
      <c r="J3309" s="34"/>
      <c r="K3309" s="34"/>
      <c r="L3309" s="38"/>
      <c r="M3309" s="212"/>
      <c r="N3309" s="213"/>
      <c r="O3309" s="85"/>
      <c r="P3309" s="85"/>
      <c r="Q3309" s="85"/>
      <c r="R3309" s="85"/>
      <c r="S3309" s="85"/>
      <c r="T3309" s="86"/>
      <c r="U3309" s="32"/>
      <c r="V3309" s="32"/>
      <c r="W3309" s="32"/>
      <c r="X3309" s="32"/>
      <c r="Y3309" s="32"/>
      <c r="Z3309" s="32"/>
      <c r="AA3309" s="32"/>
      <c r="AB3309" s="32"/>
      <c r="AC3309" s="32"/>
      <c r="AD3309" s="32"/>
      <c r="AE3309" s="32"/>
      <c r="AT3309" s="11" t="s">
        <v>115</v>
      </c>
      <c r="AU3309" s="11" t="s">
        <v>76</v>
      </c>
    </row>
    <row r="3310" s="2" customFormat="1" ht="16.5" customHeight="1">
      <c r="A3310" s="32"/>
      <c r="B3310" s="33"/>
      <c r="C3310" s="216" t="s">
        <v>5779</v>
      </c>
      <c r="D3310" s="216" t="s">
        <v>5304</v>
      </c>
      <c r="E3310" s="217" t="s">
        <v>5780</v>
      </c>
      <c r="F3310" s="218" t="s">
        <v>5781</v>
      </c>
      <c r="G3310" s="219" t="s">
        <v>121</v>
      </c>
      <c r="H3310" s="220">
        <v>5000</v>
      </c>
      <c r="I3310" s="221"/>
      <c r="J3310" s="222">
        <f>ROUND(I3310*H3310,2)</f>
        <v>0</v>
      </c>
      <c r="K3310" s="223"/>
      <c r="L3310" s="224"/>
      <c r="M3310" s="225" t="s">
        <v>1</v>
      </c>
      <c r="N3310" s="226" t="s">
        <v>41</v>
      </c>
      <c r="O3310" s="85"/>
      <c r="P3310" s="206">
        <f>O3310*H3310</f>
        <v>0</v>
      </c>
      <c r="Q3310" s="206">
        <v>9.0000000000000006E-05</v>
      </c>
      <c r="R3310" s="206">
        <f>Q3310*H3310</f>
        <v>0.45000000000000001</v>
      </c>
      <c r="S3310" s="206">
        <v>0</v>
      </c>
      <c r="T3310" s="207">
        <f>S3310*H3310</f>
        <v>0</v>
      </c>
      <c r="U3310" s="32"/>
      <c r="V3310" s="32"/>
      <c r="W3310" s="32"/>
      <c r="X3310" s="32"/>
      <c r="Y3310" s="32"/>
      <c r="Z3310" s="32"/>
      <c r="AA3310" s="32"/>
      <c r="AB3310" s="32"/>
      <c r="AC3310" s="32"/>
      <c r="AD3310" s="32"/>
      <c r="AE3310" s="32"/>
      <c r="AR3310" s="208" t="s">
        <v>788</v>
      </c>
      <c r="AT3310" s="208" t="s">
        <v>5304</v>
      </c>
      <c r="AU3310" s="208" t="s">
        <v>76</v>
      </c>
      <c r="AY3310" s="11" t="s">
        <v>113</v>
      </c>
      <c r="BE3310" s="209">
        <f>IF(N3310="základní",J3310,0)</f>
        <v>0</v>
      </c>
      <c r="BF3310" s="209">
        <f>IF(N3310="snížená",J3310,0)</f>
        <v>0</v>
      </c>
      <c r="BG3310" s="209">
        <f>IF(N3310="zákl. přenesená",J3310,0)</f>
        <v>0</v>
      </c>
      <c r="BH3310" s="209">
        <f>IF(N3310="sníž. přenesená",J3310,0)</f>
        <v>0</v>
      </c>
      <c r="BI3310" s="209">
        <f>IF(N3310="nulová",J3310,0)</f>
        <v>0</v>
      </c>
      <c r="BJ3310" s="11" t="s">
        <v>84</v>
      </c>
      <c r="BK3310" s="209">
        <f>ROUND(I3310*H3310,2)</f>
        <v>0</v>
      </c>
      <c r="BL3310" s="11" t="s">
        <v>788</v>
      </c>
      <c r="BM3310" s="208" t="s">
        <v>5782</v>
      </c>
    </row>
    <row r="3311" s="2" customFormat="1">
      <c r="A3311" s="32"/>
      <c r="B3311" s="33"/>
      <c r="C3311" s="34"/>
      <c r="D3311" s="210" t="s">
        <v>115</v>
      </c>
      <c r="E3311" s="34"/>
      <c r="F3311" s="211" t="s">
        <v>5781</v>
      </c>
      <c r="G3311" s="34"/>
      <c r="H3311" s="34"/>
      <c r="I3311" s="134"/>
      <c r="J3311" s="34"/>
      <c r="K3311" s="34"/>
      <c r="L3311" s="38"/>
      <c r="M3311" s="212"/>
      <c r="N3311" s="213"/>
      <c r="O3311" s="85"/>
      <c r="P3311" s="85"/>
      <c r="Q3311" s="85"/>
      <c r="R3311" s="85"/>
      <c r="S3311" s="85"/>
      <c r="T3311" s="86"/>
      <c r="U3311" s="32"/>
      <c r="V3311" s="32"/>
      <c r="W3311" s="32"/>
      <c r="X3311" s="32"/>
      <c r="Y3311" s="32"/>
      <c r="Z3311" s="32"/>
      <c r="AA3311" s="32"/>
      <c r="AB3311" s="32"/>
      <c r="AC3311" s="32"/>
      <c r="AD3311" s="32"/>
      <c r="AE3311" s="32"/>
      <c r="AT3311" s="11" t="s">
        <v>115</v>
      </c>
      <c r="AU3311" s="11" t="s">
        <v>76</v>
      </c>
    </row>
    <row r="3312" s="2" customFormat="1" ht="16.5" customHeight="1">
      <c r="A3312" s="32"/>
      <c r="B3312" s="33"/>
      <c r="C3312" s="216" t="s">
        <v>5783</v>
      </c>
      <c r="D3312" s="216" t="s">
        <v>5304</v>
      </c>
      <c r="E3312" s="217" t="s">
        <v>5784</v>
      </c>
      <c r="F3312" s="218" t="s">
        <v>5785</v>
      </c>
      <c r="G3312" s="219" t="s">
        <v>121</v>
      </c>
      <c r="H3312" s="220">
        <v>5000</v>
      </c>
      <c r="I3312" s="221"/>
      <c r="J3312" s="222">
        <f>ROUND(I3312*H3312,2)</f>
        <v>0</v>
      </c>
      <c r="K3312" s="223"/>
      <c r="L3312" s="224"/>
      <c r="M3312" s="225" t="s">
        <v>1</v>
      </c>
      <c r="N3312" s="226" t="s">
        <v>41</v>
      </c>
      <c r="O3312" s="85"/>
      <c r="P3312" s="206">
        <f>O3312*H3312</f>
        <v>0</v>
      </c>
      <c r="Q3312" s="206">
        <v>0.00040999999999999999</v>
      </c>
      <c r="R3312" s="206">
        <f>Q3312*H3312</f>
        <v>2.0499999999999998</v>
      </c>
      <c r="S3312" s="206">
        <v>0</v>
      </c>
      <c r="T3312" s="207">
        <f>S3312*H3312</f>
        <v>0</v>
      </c>
      <c r="U3312" s="32"/>
      <c r="V3312" s="32"/>
      <c r="W3312" s="32"/>
      <c r="X3312" s="32"/>
      <c r="Y3312" s="32"/>
      <c r="Z3312" s="32"/>
      <c r="AA3312" s="32"/>
      <c r="AB3312" s="32"/>
      <c r="AC3312" s="32"/>
      <c r="AD3312" s="32"/>
      <c r="AE3312" s="32"/>
      <c r="AR3312" s="208" t="s">
        <v>788</v>
      </c>
      <c r="AT3312" s="208" t="s">
        <v>5304</v>
      </c>
      <c r="AU3312" s="208" t="s">
        <v>76</v>
      </c>
      <c r="AY3312" s="11" t="s">
        <v>113</v>
      </c>
      <c r="BE3312" s="209">
        <f>IF(N3312="základní",J3312,0)</f>
        <v>0</v>
      </c>
      <c r="BF3312" s="209">
        <f>IF(N3312="snížená",J3312,0)</f>
        <v>0</v>
      </c>
      <c r="BG3312" s="209">
        <f>IF(N3312="zákl. přenesená",J3312,0)</f>
        <v>0</v>
      </c>
      <c r="BH3312" s="209">
        <f>IF(N3312="sníž. přenesená",J3312,0)</f>
        <v>0</v>
      </c>
      <c r="BI3312" s="209">
        <f>IF(N3312="nulová",J3312,0)</f>
        <v>0</v>
      </c>
      <c r="BJ3312" s="11" t="s">
        <v>84</v>
      </c>
      <c r="BK3312" s="209">
        <f>ROUND(I3312*H3312,2)</f>
        <v>0</v>
      </c>
      <c r="BL3312" s="11" t="s">
        <v>788</v>
      </c>
      <c r="BM3312" s="208" t="s">
        <v>5786</v>
      </c>
    </row>
    <row r="3313" s="2" customFormat="1">
      <c r="A3313" s="32"/>
      <c r="B3313" s="33"/>
      <c r="C3313" s="34"/>
      <c r="D3313" s="210" t="s">
        <v>115</v>
      </c>
      <c r="E3313" s="34"/>
      <c r="F3313" s="211" t="s">
        <v>5785</v>
      </c>
      <c r="G3313" s="34"/>
      <c r="H3313" s="34"/>
      <c r="I3313" s="134"/>
      <c r="J3313" s="34"/>
      <c r="K3313" s="34"/>
      <c r="L3313" s="38"/>
      <c r="M3313" s="212"/>
      <c r="N3313" s="213"/>
      <c r="O3313" s="85"/>
      <c r="P3313" s="85"/>
      <c r="Q3313" s="85"/>
      <c r="R3313" s="85"/>
      <c r="S3313" s="85"/>
      <c r="T3313" s="86"/>
      <c r="U3313" s="32"/>
      <c r="V3313" s="32"/>
      <c r="W3313" s="32"/>
      <c r="X3313" s="32"/>
      <c r="Y3313" s="32"/>
      <c r="Z3313" s="32"/>
      <c r="AA3313" s="32"/>
      <c r="AB3313" s="32"/>
      <c r="AC3313" s="32"/>
      <c r="AD3313" s="32"/>
      <c r="AE3313" s="32"/>
      <c r="AT3313" s="11" t="s">
        <v>115</v>
      </c>
      <c r="AU3313" s="11" t="s">
        <v>76</v>
      </c>
    </row>
    <row r="3314" s="2" customFormat="1" ht="16.5" customHeight="1">
      <c r="A3314" s="32"/>
      <c r="B3314" s="33"/>
      <c r="C3314" s="216" t="s">
        <v>5787</v>
      </c>
      <c r="D3314" s="216" t="s">
        <v>5304</v>
      </c>
      <c r="E3314" s="217" t="s">
        <v>5788</v>
      </c>
      <c r="F3314" s="218" t="s">
        <v>5789</v>
      </c>
      <c r="G3314" s="219" t="s">
        <v>121</v>
      </c>
      <c r="H3314" s="220">
        <v>200</v>
      </c>
      <c r="I3314" s="221"/>
      <c r="J3314" s="222">
        <f>ROUND(I3314*H3314,2)</f>
        <v>0</v>
      </c>
      <c r="K3314" s="223"/>
      <c r="L3314" s="224"/>
      <c r="M3314" s="225" t="s">
        <v>1</v>
      </c>
      <c r="N3314" s="226" t="s">
        <v>41</v>
      </c>
      <c r="O3314" s="85"/>
      <c r="P3314" s="206">
        <f>O3314*H3314</f>
        <v>0</v>
      </c>
      <c r="Q3314" s="206">
        <v>0.00032000000000000003</v>
      </c>
      <c r="R3314" s="206">
        <f>Q3314*H3314</f>
        <v>0.064000000000000001</v>
      </c>
      <c r="S3314" s="206">
        <v>0</v>
      </c>
      <c r="T3314" s="207">
        <f>S3314*H3314</f>
        <v>0</v>
      </c>
      <c r="U3314" s="32"/>
      <c r="V3314" s="32"/>
      <c r="W3314" s="32"/>
      <c r="X3314" s="32"/>
      <c r="Y3314" s="32"/>
      <c r="Z3314" s="32"/>
      <c r="AA3314" s="32"/>
      <c r="AB3314" s="32"/>
      <c r="AC3314" s="32"/>
      <c r="AD3314" s="32"/>
      <c r="AE3314" s="32"/>
      <c r="AR3314" s="208" t="s">
        <v>788</v>
      </c>
      <c r="AT3314" s="208" t="s">
        <v>5304</v>
      </c>
      <c r="AU3314" s="208" t="s">
        <v>76</v>
      </c>
      <c r="AY3314" s="11" t="s">
        <v>113</v>
      </c>
      <c r="BE3314" s="209">
        <f>IF(N3314="základní",J3314,0)</f>
        <v>0</v>
      </c>
      <c r="BF3314" s="209">
        <f>IF(N3314="snížená",J3314,0)</f>
        <v>0</v>
      </c>
      <c r="BG3314" s="209">
        <f>IF(N3314="zákl. přenesená",J3314,0)</f>
        <v>0</v>
      </c>
      <c r="BH3314" s="209">
        <f>IF(N3314="sníž. přenesená",J3314,0)</f>
        <v>0</v>
      </c>
      <c r="BI3314" s="209">
        <f>IF(N3314="nulová",J3314,0)</f>
        <v>0</v>
      </c>
      <c r="BJ3314" s="11" t="s">
        <v>84</v>
      </c>
      <c r="BK3314" s="209">
        <f>ROUND(I3314*H3314,2)</f>
        <v>0</v>
      </c>
      <c r="BL3314" s="11" t="s">
        <v>788</v>
      </c>
      <c r="BM3314" s="208" t="s">
        <v>5790</v>
      </c>
    </row>
    <row r="3315" s="2" customFormat="1">
      <c r="A3315" s="32"/>
      <c r="B3315" s="33"/>
      <c r="C3315" s="34"/>
      <c r="D3315" s="210" t="s">
        <v>115</v>
      </c>
      <c r="E3315" s="34"/>
      <c r="F3315" s="211" t="s">
        <v>5789</v>
      </c>
      <c r="G3315" s="34"/>
      <c r="H3315" s="34"/>
      <c r="I3315" s="134"/>
      <c r="J3315" s="34"/>
      <c r="K3315" s="34"/>
      <c r="L3315" s="38"/>
      <c r="M3315" s="212"/>
      <c r="N3315" s="213"/>
      <c r="O3315" s="85"/>
      <c r="P3315" s="85"/>
      <c r="Q3315" s="85"/>
      <c r="R3315" s="85"/>
      <c r="S3315" s="85"/>
      <c r="T3315" s="86"/>
      <c r="U3315" s="32"/>
      <c r="V3315" s="32"/>
      <c r="W3315" s="32"/>
      <c r="X3315" s="32"/>
      <c r="Y3315" s="32"/>
      <c r="Z3315" s="32"/>
      <c r="AA3315" s="32"/>
      <c r="AB3315" s="32"/>
      <c r="AC3315" s="32"/>
      <c r="AD3315" s="32"/>
      <c r="AE3315" s="32"/>
      <c r="AT3315" s="11" t="s">
        <v>115</v>
      </c>
      <c r="AU3315" s="11" t="s">
        <v>76</v>
      </c>
    </row>
    <row r="3316" s="2" customFormat="1" ht="16.5" customHeight="1">
      <c r="A3316" s="32"/>
      <c r="B3316" s="33"/>
      <c r="C3316" s="216" t="s">
        <v>5791</v>
      </c>
      <c r="D3316" s="216" t="s">
        <v>5304</v>
      </c>
      <c r="E3316" s="217" t="s">
        <v>5792</v>
      </c>
      <c r="F3316" s="218" t="s">
        <v>5793</v>
      </c>
      <c r="G3316" s="219" t="s">
        <v>121</v>
      </c>
      <c r="H3316" s="220">
        <v>200</v>
      </c>
      <c r="I3316" s="221"/>
      <c r="J3316" s="222">
        <f>ROUND(I3316*H3316,2)</f>
        <v>0</v>
      </c>
      <c r="K3316" s="223"/>
      <c r="L3316" s="224"/>
      <c r="M3316" s="225" t="s">
        <v>1</v>
      </c>
      <c r="N3316" s="226" t="s">
        <v>41</v>
      </c>
      <c r="O3316" s="85"/>
      <c r="P3316" s="206">
        <f>O3316*H3316</f>
        <v>0</v>
      </c>
      <c r="Q3316" s="206">
        <v>0.00048999999999999998</v>
      </c>
      <c r="R3316" s="206">
        <f>Q3316*H3316</f>
        <v>0.098000000000000004</v>
      </c>
      <c r="S3316" s="206">
        <v>0</v>
      </c>
      <c r="T3316" s="207">
        <f>S3316*H3316</f>
        <v>0</v>
      </c>
      <c r="U3316" s="32"/>
      <c r="V3316" s="32"/>
      <c r="W3316" s="32"/>
      <c r="X3316" s="32"/>
      <c r="Y3316" s="32"/>
      <c r="Z3316" s="32"/>
      <c r="AA3316" s="32"/>
      <c r="AB3316" s="32"/>
      <c r="AC3316" s="32"/>
      <c r="AD3316" s="32"/>
      <c r="AE3316" s="32"/>
      <c r="AR3316" s="208" t="s">
        <v>788</v>
      </c>
      <c r="AT3316" s="208" t="s">
        <v>5304</v>
      </c>
      <c r="AU3316" s="208" t="s">
        <v>76</v>
      </c>
      <c r="AY3316" s="11" t="s">
        <v>113</v>
      </c>
      <c r="BE3316" s="209">
        <f>IF(N3316="základní",J3316,0)</f>
        <v>0</v>
      </c>
      <c r="BF3316" s="209">
        <f>IF(N3316="snížená",J3316,0)</f>
        <v>0</v>
      </c>
      <c r="BG3316" s="209">
        <f>IF(N3316="zákl. přenesená",J3316,0)</f>
        <v>0</v>
      </c>
      <c r="BH3316" s="209">
        <f>IF(N3316="sníž. přenesená",J3316,0)</f>
        <v>0</v>
      </c>
      <c r="BI3316" s="209">
        <f>IF(N3316="nulová",J3316,0)</f>
        <v>0</v>
      </c>
      <c r="BJ3316" s="11" t="s">
        <v>84</v>
      </c>
      <c r="BK3316" s="209">
        <f>ROUND(I3316*H3316,2)</f>
        <v>0</v>
      </c>
      <c r="BL3316" s="11" t="s">
        <v>788</v>
      </c>
      <c r="BM3316" s="208" t="s">
        <v>5794</v>
      </c>
    </row>
    <row r="3317" s="2" customFormat="1">
      <c r="A3317" s="32"/>
      <c r="B3317" s="33"/>
      <c r="C3317" s="34"/>
      <c r="D3317" s="210" t="s">
        <v>115</v>
      </c>
      <c r="E3317" s="34"/>
      <c r="F3317" s="211" t="s">
        <v>5793</v>
      </c>
      <c r="G3317" s="34"/>
      <c r="H3317" s="34"/>
      <c r="I3317" s="134"/>
      <c r="J3317" s="34"/>
      <c r="K3317" s="34"/>
      <c r="L3317" s="38"/>
      <c r="M3317" s="212"/>
      <c r="N3317" s="213"/>
      <c r="O3317" s="85"/>
      <c r="P3317" s="85"/>
      <c r="Q3317" s="85"/>
      <c r="R3317" s="85"/>
      <c r="S3317" s="85"/>
      <c r="T3317" s="86"/>
      <c r="U3317" s="32"/>
      <c r="V3317" s="32"/>
      <c r="W3317" s="32"/>
      <c r="X3317" s="32"/>
      <c r="Y3317" s="32"/>
      <c r="Z3317" s="32"/>
      <c r="AA3317" s="32"/>
      <c r="AB3317" s="32"/>
      <c r="AC3317" s="32"/>
      <c r="AD3317" s="32"/>
      <c r="AE3317" s="32"/>
      <c r="AT3317" s="11" t="s">
        <v>115</v>
      </c>
      <c r="AU3317" s="11" t="s">
        <v>76</v>
      </c>
    </row>
    <row r="3318" s="2" customFormat="1" ht="16.5" customHeight="1">
      <c r="A3318" s="32"/>
      <c r="B3318" s="33"/>
      <c r="C3318" s="216" t="s">
        <v>5795</v>
      </c>
      <c r="D3318" s="216" t="s">
        <v>5304</v>
      </c>
      <c r="E3318" s="217" t="s">
        <v>5796</v>
      </c>
      <c r="F3318" s="218" t="s">
        <v>5797</v>
      </c>
      <c r="G3318" s="219" t="s">
        <v>121</v>
      </c>
      <c r="H3318" s="220">
        <v>50</v>
      </c>
      <c r="I3318" s="221"/>
      <c r="J3318" s="222">
        <f>ROUND(I3318*H3318,2)</f>
        <v>0</v>
      </c>
      <c r="K3318" s="223"/>
      <c r="L3318" s="224"/>
      <c r="M3318" s="225" t="s">
        <v>1</v>
      </c>
      <c r="N3318" s="226" t="s">
        <v>41</v>
      </c>
      <c r="O3318" s="85"/>
      <c r="P3318" s="206">
        <f>O3318*H3318</f>
        <v>0</v>
      </c>
      <c r="Q3318" s="206">
        <v>0.0066</v>
      </c>
      <c r="R3318" s="206">
        <f>Q3318*H3318</f>
        <v>0.33000000000000002</v>
      </c>
      <c r="S3318" s="206">
        <v>0</v>
      </c>
      <c r="T3318" s="207">
        <f>S3318*H3318</f>
        <v>0</v>
      </c>
      <c r="U3318" s="32"/>
      <c r="V3318" s="32"/>
      <c r="W3318" s="32"/>
      <c r="X3318" s="32"/>
      <c r="Y3318" s="32"/>
      <c r="Z3318" s="32"/>
      <c r="AA3318" s="32"/>
      <c r="AB3318" s="32"/>
      <c r="AC3318" s="32"/>
      <c r="AD3318" s="32"/>
      <c r="AE3318" s="32"/>
      <c r="AR3318" s="208" t="s">
        <v>788</v>
      </c>
      <c r="AT3318" s="208" t="s">
        <v>5304</v>
      </c>
      <c r="AU3318" s="208" t="s">
        <v>76</v>
      </c>
      <c r="AY3318" s="11" t="s">
        <v>113</v>
      </c>
      <c r="BE3318" s="209">
        <f>IF(N3318="základní",J3318,0)</f>
        <v>0</v>
      </c>
      <c r="BF3318" s="209">
        <f>IF(N3318="snížená",J3318,0)</f>
        <v>0</v>
      </c>
      <c r="BG3318" s="209">
        <f>IF(N3318="zákl. přenesená",J3318,0)</f>
        <v>0</v>
      </c>
      <c r="BH3318" s="209">
        <f>IF(N3318="sníž. přenesená",J3318,0)</f>
        <v>0</v>
      </c>
      <c r="BI3318" s="209">
        <f>IF(N3318="nulová",J3318,0)</f>
        <v>0</v>
      </c>
      <c r="BJ3318" s="11" t="s">
        <v>84</v>
      </c>
      <c r="BK3318" s="209">
        <f>ROUND(I3318*H3318,2)</f>
        <v>0</v>
      </c>
      <c r="BL3318" s="11" t="s">
        <v>788</v>
      </c>
      <c r="BM3318" s="208" t="s">
        <v>5798</v>
      </c>
    </row>
    <row r="3319" s="2" customFormat="1">
      <c r="A3319" s="32"/>
      <c r="B3319" s="33"/>
      <c r="C3319" s="34"/>
      <c r="D3319" s="210" t="s">
        <v>115</v>
      </c>
      <c r="E3319" s="34"/>
      <c r="F3319" s="211" t="s">
        <v>5797</v>
      </c>
      <c r="G3319" s="34"/>
      <c r="H3319" s="34"/>
      <c r="I3319" s="134"/>
      <c r="J3319" s="34"/>
      <c r="K3319" s="34"/>
      <c r="L3319" s="38"/>
      <c r="M3319" s="212"/>
      <c r="N3319" s="213"/>
      <c r="O3319" s="85"/>
      <c r="P3319" s="85"/>
      <c r="Q3319" s="85"/>
      <c r="R3319" s="85"/>
      <c r="S3319" s="85"/>
      <c r="T3319" s="86"/>
      <c r="U3319" s="32"/>
      <c r="V3319" s="32"/>
      <c r="W3319" s="32"/>
      <c r="X3319" s="32"/>
      <c r="Y3319" s="32"/>
      <c r="Z3319" s="32"/>
      <c r="AA3319" s="32"/>
      <c r="AB3319" s="32"/>
      <c r="AC3319" s="32"/>
      <c r="AD3319" s="32"/>
      <c r="AE3319" s="32"/>
      <c r="AT3319" s="11" t="s">
        <v>115</v>
      </c>
      <c r="AU3319" s="11" t="s">
        <v>76</v>
      </c>
    </row>
    <row r="3320" s="2" customFormat="1" ht="16.5" customHeight="1">
      <c r="A3320" s="32"/>
      <c r="B3320" s="33"/>
      <c r="C3320" s="216" t="s">
        <v>5799</v>
      </c>
      <c r="D3320" s="216" t="s">
        <v>5304</v>
      </c>
      <c r="E3320" s="217" t="s">
        <v>5800</v>
      </c>
      <c r="F3320" s="218" t="s">
        <v>5801</v>
      </c>
      <c r="G3320" s="219" t="s">
        <v>121</v>
      </c>
      <c r="H3320" s="220">
        <v>16000</v>
      </c>
      <c r="I3320" s="221"/>
      <c r="J3320" s="222">
        <f>ROUND(I3320*H3320,2)</f>
        <v>0</v>
      </c>
      <c r="K3320" s="223"/>
      <c r="L3320" s="224"/>
      <c r="M3320" s="225" t="s">
        <v>1</v>
      </c>
      <c r="N3320" s="226" t="s">
        <v>41</v>
      </c>
      <c r="O3320" s="85"/>
      <c r="P3320" s="206">
        <f>O3320*H3320</f>
        <v>0</v>
      </c>
      <c r="Q3320" s="206">
        <v>0.00051999999999999995</v>
      </c>
      <c r="R3320" s="206">
        <f>Q3320*H3320</f>
        <v>8.3199999999999985</v>
      </c>
      <c r="S3320" s="206">
        <v>0</v>
      </c>
      <c r="T3320" s="207">
        <f>S3320*H3320</f>
        <v>0</v>
      </c>
      <c r="U3320" s="32"/>
      <c r="V3320" s="32"/>
      <c r="W3320" s="32"/>
      <c r="X3320" s="32"/>
      <c r="Y3320" s="32"/>
      <c r="Z3320" s="32"/>
      <c r="AA3320" s="32"/>
      <c r="AB3320" s="32"/>
      <c r="AC3320" s="32"/>
      <c r="AD3320" s="32"/>
      <c r="AE3320" s="32"/>
      <c r="AR3320" s="208" t="s">
        <v>788</v>
      </c>
      <c r="AT3320" s="208" t="s">
        <v>5304</v>
      </c>
      <c r="AU3320" s="208" t="s">
        <v>76</v>
      </c>
      <c r="AY3320" s="11" t="s">
        <v>113</v>
      </c>
      <c r="BE3320" s="209">
        <f>IF(N3320="základní",J3320,0)</f>
        <v>0</v>
      </c>
      <c r="BF3320" s="209">
        <f>IF(N3320="snížená",J3320,0)</f>
        <v>0</v>
      </c>
      <c r="BG3320" s="209">
        <f>IF(N3320="zákl. přenesená",J3320,0)</f>
        <v>0</v>
      </c>
      <c r="BH3320" s="209">
        <f>IF(N3320="sníž. přenesená",J3320,0)</f>
        <v>0</v>
      </c>
      <c r="BI3320" s="209">
        <f>IF(N3320="nulová",J3320,0)</f>
        <v>0</v>
      </c>
      <c r="BJ3320" s="11" t="s">
        <v>84</v>
      </c>
      <c r="BK3320" s="209">
        <f>ROUND(I3320*H3320,2)</f>
        <v>0</v>
      </c>
      <c r="BL3320" s="11" t="s">
        <v>788</v>
      </c>
      <c r="BM3320" s="208" t="s">
        <v>5802</v>
      </c>
    </row>
    <row r="3321" s="2" customFormat="1">
      <c r="A3321" s="32"/>
      <c r="B3321" s="33"/>
      <c r="C3321" s="34"/>
      <c r="D3321" s="210" t="s">
        <v>115</v>
      </c>
      <c r="E3321" s="34"/>
      <c r="F3321" s="211" t="s">
        <v>5801</v>
      </c>
      <c r="G3321" s="34"/>
      <c r="H3321" s="34"/>
      <c r="I3321" s="134"/>
      <c r="J3321" s="34"/>
      <c r="K3321" s="34"/>
      <c r="L3321" s="38"/>
      <c r="M3321" s="212"/>
      <c r="N3321" s="213"/>
      <c r="O3321" s="85"/>
      <c r="P3321" s="85"/>
      <c r="Q3321" s="85"/>
      <c r="R3321" s="85"/>
      <c r="S3321" s="85"/>
      <c r="T3321" s="86"/>
      <c r="U3321" s="32"/>
      <c r="V3321" s="32"/>
      <c r="W3321" s="32"/>
      <c r="X3321" s="32"/>
      <c r="Y3321" s="32"/>
      <c r="Z3321" s="32"/>
      <c r="AA3321" s="32"/>
      <c r="AB3321" s="32"/>
      <c r="AC3321" s="32"/>
      <c r="AD3321" s="32"/>
      <c r="AE3321" s="32"/>
      <c r="AT3321" s="11" t="s">
        <v>115</v>
      </c>
      <c r="AU3321" s="11" t="s">
        <v>76</v>
      </c>
    </row>
    <row r="3322" s="2" customFormat="1" ht="16.5" customHeight="1">
      <c r="A3322" s="32"/>
      <c r="B3322" s="33"/>
      <c r="C3322" s="216" t="s">
        <v>5803</v>
      </c>
      <c r="D3322" s="216" t="s">
        <v>5304</v>
      </c>
      <c r="E3322" s="217" t="s">
        <v>5804</v>
      </c>
      <c r="F3322" s="218" t="s">
        <v>5805</v>
      </c>
      <c r="G3322" s="219" t="s">
        <v>121</v>
      </c>
      <c r="H3322" s="220">
        <v>9000</v>
      </c>
      <c r="I3322" s="221"/>
      <c r="J3322" s="222">
        <f>ROUND(I3322*H3322,2)</f>
        <v>0</v>
      </c>
      <c r="K3322" s="223"/>
      <c r="L3322" s="224"/>
      <c r="M3322" s="225" t="s">
        <v>1</v>
      </c>
      <c r="N3322" s="226" t="s">
        <v>41</v>
      </c>
      <c r="O3322" s="85"/>
      <c r="P3322" s="206">
        <f>O3322*H3322</f>
        <v>0</v>
      </c>
      <c r="Q3322" s="206">
        <v>0.00056999999999999998</v>
      </c>
      <c r="R3322" s="206">
        <f>Q3322*H3322</f>
        <v>5.1299999999999999</v>
      </c>
      <c r="S3322" s="206">
        <v>0</v>
      </c>
      <c r="T3322" s="207">
        <f>S3322*H3322</f>
        <v>0</v>
      </c>
      <c r="U3322" s="32"/>
      <c r="V3322" s="32"/>
      <c r="W3322" s="32"/>
      <c r="X3322" s="32"/>
      <c r="Y3322" s="32"/>
      <c r="Z3322" s="32"/>
      <c r="AA3322" s="32"/>
      <c r="AB3322" s="32"/>
      <c r="AC3322" s="32"/>
      <c r="AD3322" s="32"/>
      <c r="AE3322" s="32"/>
      <c r="AR3322" s="208" t="s">
        <v>788</v>
      </c>
      <c r="AT3322" s="208" t="s">
        <v>5304</v>
      </c>
      <c r="AU3322" s="208" t="s">
        <v>76</v>
      </c>
      <c r="AY3322" s="11" t="s">
        <v>113</v>
      </c>
      <c r="BE3322" s="209">
        <f>IF(N3322="základní",J3322,0)</f>
        <v>0</v>
      </c>
      <c r="BF3322" s="209">
        <f>IF(N3322="snížená",J3322,0)</f>
        <v>0</v>
      </c>
      <c r="BG3322" s="209">
        <f>IF(N3322="zákl. přenesená",J3322,0)</f>
        <v>0</v>
      </c>
      <c r="BH3322" s="209">
        <f>IF(N3322="sníž. přenesená",J3322,0)</f>
        <v>0</v>
      </c>
      <c r="BI3322" s="209">
        <f>IF(N3322="nulová",J3322,0)</f>
        <v>0</v>
      </c>
      <c r="BJ3322" s="11" t="s">
        <v>84</v>
      </c>
      <c r="BK3322" s="209">
        <f>ROUND(I3322*H3322,2)</f>
        <v>0</v>
      </c>
      <c r="BL3322" s="11" t="s">
        <v>788</v>
      </c>
      <c r="BM3322" s="208" t="s">
        <v>5806</v>
      </c>
    </row>
    <row r="3323" s="2" customFormat="1">
      <c r="A3323" s="32"/>
      <c r="B3323" s="33"/>
      <c r="C3323" s="34"/>
      <c r="D3323" s="210" t="s">
        <v>115</v>
      </c>
      <c r="E3323" s="34"/>
      <c r="F3323" s="211" t="s">
        <v>5805</v>
      </c>
      <c r="G3323" s="34"/>
      <c r="H3323" s="34"/>
      <c r="I3323" s="134"/>
      <c r="J3323" s="34"/>
      <c r="K3323" s="34"/>
      <c r="L3323" s="38"/>
      <c r="M3323" s="212"/>
      <c r="N3323" s="213"/>
      <c r="O3323" s="85"/>
      <c r="P3323" s="85"/>
      <c r="Q3323" s="85"/>
      <c r="R3323" s="85"/>
      <c r="S3323" s="85"/>
      <c r="T3323" s="86"/>
      <c r="U3323" s="32"/>
      <c r="V3323" s="32"/>
      <c r="W3323" s="32"/>
      <c r="X3323" s="32"/>
      <c r="Y3323" s="32"/>
      <c r="Z3323" s="32"/>
      <c r="AA3323" s="32"/>
      <c r="AB3323" s="32"/>
      <c r="AC3323" s="32"/>
      <c r="AD3323" s="32"/>
      <c r="AE3323" s="32"/>
      <c r="AT3323" s="11" t="s">
        <v>115</v>
      </c>
      <c r="AU3323" s="11" t="s">
        <v>76</v>
      </c>
    </row>
    <row r="3324" s="2" customFormat="1" ht="16.5" customHeight="1">
      <c r="A3324" s="32"/>
      <c r="B3324" s="33"/>
      <c r="C3324" s="216" t="s">
        <v>5807</v>
      </c>
      <c r="D3324" s="216" t="s">
        <v>5304</v>
      </c>
      <c r="E3324" s="217" t="s">
        <v>5808</v>
      </c>
      <c r="F3324" s="218" t="s">
        <v>5809</v>
      </c>
      <c r="G3324" s="219" t="s">
        <v>121</v>
      </c>
      <c r="H3324" s="220">
        <v>200</v>
      </c>
      <c r="I3324" s="221"/>
      <c r="J3324" s="222">
        <f>ROUND(I3324*H3324,2)</f>
        <v>0</v>
      </c>
      <c r="K3324" s="223"/>
      <c r="L3324" s="224"/>
      <c r="M3324" s="225" t="s">
        <v>1</v>
      </c>
      <c r="N3324" s="226" t="s">
        <v>41</v>
      </c>
      <c r="O3324" s="85"/>
      <c r="P3324" s="206">
        <f>O3324*H3324</f>
        <v>0</v>
      </c>
      <c r="Q3324" s="206">
        <v>0.00014999999999999999</v>
      </c>
      <c r="R3324" s="206">
        <f>Q3324*H3324</f>
        <v>0.029999999999999999</v>
      </c>
      <c r="S3324" s="206">
        <v>0</v>
      </c>
      <c r="T3324" s="207">
        <f>S3324*H3324</f>
        <v>0</v>
      </c>
      <c r="U3324" s="32"/>
      <c r="V3324" s="32"/>
      <c r="W3324" s="32"/>
      <c r="X3324" s="32"/>
      <c r="Y3324" s="32"/>
      <c r="Z3324" s="32"/>
      <c r="AA3324" s="32"/>
      <c r="AB3324" s="32"/>
      <c r="AC3324" s="32"/>
      <c r="AD3324" s="32"/>
      <c r="AE3324" s="32"/>
      <c r="AR3324" s="208" t="s">
        <v>788</v>
      </c>
      <c r="AT3324" s="208" t="s">
        <v>5304</v>
      </c>
      <c r="AU3324" s="208" t="s">
        <v>76</v>
      </c>
      <c r="AY3324" s="11" t="s">
        <v>113</v>
      </c>
      <c r="BE3324" s="209">
        <f>IF(N3324="základní",J3324,0)</f>
        <v>0</v>
      </c>
      <c r="BF3324" s="209">
        <f>IF(N3324="snížená",J3324,0)</f>
        <v>0</v>
      </c>
      <c r="BG3324" s="209">
        <f>IF(N3324="zákl. přenesená",J3324,0)</f>
        <v>0</v>
      </c>
      <c r="BH3324" s="209">
        <f>IF(N3324="sníž. přenesená",J3324,0)</f>
        <v>0</v>
      </c>
      <c r="BI3324" s="209">
        <f>IF(N3324="nulová",J3324,0)</f>
        <v>0</v>
      </c>
      <c r="BJ3324" s="11" t="s">
        <v>84</v>
      </c>
      <c r="BK3324" s="209">
        <f>ROUND(I3324*H3324,2)</f>
        <v>0</v>
      </c>
      <c r="BL3324" s="11" t="s">
        <v>788</v>
      </c>
      <c r="BM3324" s="208" t="s">
        <v>5810</v>
      </c>
    </row>
    <row r="3325" s="2" customFormat="1">
      <c r="A3325" s="32"/>
      <c r="B3325" s="33"/>
      <c r="C3325" s="34"/>
      <c r="D3325" s="210" t="s">
        <v>115</v>
      </c>
      <c r="E3325" s="34"/>
      <c r="F3325" s="211" t="s">
        <v>5809</v>
      </c>
      <c r="G3325" s="34"/>
      <c r="H3325" s="34"/>
      <c r="I3325" s="134"/>
      <c r="J3325" s="34"/>
      <c r="K3325" s="34"/>
      <c r="L3325" s="38"/>
      <c r="M3325" s="212"/>
      <c r="N3325" s="213"/>
      <c r="O3325" s="85"/>
      <c r="P3325" s="85"/>
      <c r="Q3325" s="85"/>
      <c r="R3325" s="85"/>
      <c r="S3325" s="85"/>
      <c r="T3325" s="86"/>
      <c r="U3325" s="32"/>
      <c r="V3325" s="32"/>
      <c r="W3325" s="32"/>
      <c r="X3325" s="32"/>
      <c r="Y3325" s="32"/>
      <c r="Z3325" s="32"/>
      <c r="AA3325" s="32"/>
      <c r="AB3325" s="32"/>
      <c r="AC3325" s="32"/>
      <c r="AD3325" s="32"/>
      <c r="AE3325" s="32"/>
      <c r="AT3325" s="11" t="s">
        <v>115</v>
      </c>
      <c r="AU3325" s="11" t="s">
        <v>76</v>
      </c>
    </row>
    <row r="3326" s="2" customFormat="1" ht="16.5" customHeight="1">
      <c r="A3326" s="32"/>
      <c r="B3326" s="33"/>
      <c r="C3326" s="216" t="s">
        <v>5811</v>
      </c>
      <c r="D3326" s="216" t="s">
        <v>5304</v>
      </c>
      <c r="E3326" s="217" t="s">
        <v>5812</v>
      </c>
      <c r="F3326" s="218" t="s">
        <v>5813</v>
      </c>
      <c r="G3326" s="219" t="s">
        <v>121</v>
      </c>
      <c r="H3326" s="220">
        <v>50</v>
      </c>
      <c r="I3326" s="221"/>
      <c r="J3326" s="222">
        <f>ROUND(I3326*H3326,2)</f>
        <v>0</v>
      </c>
      <c r="K3326" s="223"/>
      <c r="L3326" s="224"/>
      <c r="M3326" s="225" t="s">
        <v>1</v>
      </c>
      <c r="N3326" s="226" t="s">
        <v>41</v>
      </c>
      <c r="O3326" s="85"/>
      <c r="P3326" s="206">
        <f>O3326*H3326</f>
        <v>0</v>
      </c>
      <c r="Q3326" s="206">
        <v>0.00012999999999999999</v>
      </c>
      <c r="R3326" s="206">
        <f>Q3326*H3326</f>
        <v>0.0064999999999999997</v>
      </c>
      <c r="S3326" s="206">
        <v>0</v>
      </c>
      <c r="T3326" s="207">
        <f>S3326*H3326</f>
        <v>0</v>
      </c>
      <c r="U3326" s="32"/>
      <c r="V3326" s="32"/>
      <c r="W3326" s="32"/>
      <c r="X3326" s="32"/>
      <c r="Y3326" s="32"/>
      <c r="Z3326" s="32"/>
      <c r="AA3326" s="32"/>
      <c r="AB3326" s="32"/>
      <c r="AC3326" s="32"/>
      <c r="AD3326" s="32"/>
      <c r="AE3326" s="32"/>
      <c r="AR3326" s="208" t="s">
        <v>788</v>
      </c>
      <c r="AT3326" s="208" t="s">
        <v>5304</v>
      </c>
      <c r="AU3326" s="208" t="s">
        <v>76</v>
      </c>
      <c r="AY3326" s="11" t="s">
        <v>113</v>
      </c>
      <c r="BE3326" s="209">
        <f>IF(N3326="základní",J3326,0)</f>
        <v>0</v>
      </c>
      <c r="BF3326" s="209">
        <f>IF(N3326="snížená",J3326,0)</f>
        <v>0</v>
      </c>
      <c r="BG3326" s="209">
        <f>IF(N3326="zákl. přenesená",J3326,0)</f>
        <v>0</v>
      </c>
      <c r="BH3326" s="209">
        <f>IF(N3326="sníž. přenesená",J3326,0)</f>
        <v>0</v>
      </c>
      <c r="BI3326" s="209">
        <f>IF(N3326="nulová",J3326,0)</f>
        <v>0</v>
      </c>
      <c r="BJ3326" s="11" t="s">
        <v>84</v>
      </c>
      <c r="BK3326" s="209">
        <f>ROUND(I3326*H3326,2)</f>
        <v>0</v>
      </c>
      <c r="BL3326" s="11" t="s">
        <v>788</v>
      </c>
      <c r="BM3326" s="208" t="s">
        <v>5814</v>
      </c>
    </row>
    <row r="3327" s="2" customFormat="1">
      <c r="A3327" s="32"/>
      <c r="B3327" s="33"/>
      <c r="C3327" s="34"/>
      <c r="D3327" s="210" t="s">
        <v>115</v>
      </c>
      <c r="E3327" s="34"/>
      <c r="F3327" s="211" t="s">
        <v>5813</v>
      </c>
      <c r="G3327" s="34"/>
      <c r="H3327" s="34"/>
      <c r="I3327" s="134"/>
      <c r="J3327" s="34"/>
      <c r="K3327" s="34"/>
      <c r="L3327" s="38"/>
      <c r="M3327" s="212"/>
      <c r="N3327" s="213"/>
      <c r="O3327" s="85"/>
      <c r="P3327" s="85"/>
      <c r="Q3327" s="85"/>
      <c r="R3327" s="85"/>
      <c r="S3327" s="85"/>
      <c r="T3327" s="86"/>
      <c r="U3327" s="32"/>
      <c r="V3327" s="32"/>
      <c r="W3327" s="32"/>
      <c r="X3327" s="32"/>
      <c r="Y3327" s="32"/>
      <c r="Z3327" s="32"/>
      <c r="AA3327" s="32"/>
      <c r="AB3327" s="32"/>
      <c r="AC3327" s="32"/>
      <c r="AD3327" s="32"/>
      <c r="AE3327" s="32"/>
      <c r="AT3327" s="11" t="s">
        <v>115</v>
      </c>
      <c r="AU3327" s="11" t="s">
        <v>76</v>
      </c>
    </row>
    <row r="3328" s="2" customFormat="1" ht="16.5" customHeight="1">
      <c r="A3328" s="32"/>
      <c r="B3328" s="33"/>
      <c r="C3328" s="216" t="s">
        <v>5815</v>
      </c>
      <c r="D3328" s="216" t="s">
        <v>5304</v>
      </c>
      <c r="E3328" s="217" t="s">
        <v>5816</v>
      </c>
      <c r="F3328" s="218" t="s">
        <v>5817</v>
      </c>
      <c r="G3328" s="219" t="s">
        <v>121</v>
      </c>
      <c r="H3328" s="220">
        <v>100</v>
      </c>
      <c r="I3328" s="221"/>
      <c r="J3328" s="222">
        <f>ROUND(I3328*H3328,2)</f>
        <v>0</v>
      </c>
      <c r="K3328" s="223"/>
      <c r="L3328" s="224"/>
      <c r="M3328" s="225" t="s">
        <v>1</v>
      </c>
      <c r="N3328" s="226" t="s">
        <v>41</v>
      </c>
      <c r="O3328" s="85"/>
      <c r="P3328" s="206">
        <f>O3328*H3328</f>
        <v>0</v>
      </c>
      <c r="Q3328" s="206">
        <v>4.0000000000000003E-05</v>
      </c>
      <c r="R3328" s="206">
        <f>Q3328*H3328</f>
        <v>0.0040000000000000001</v>
      </c>
      <c r="S3328" s="206">
        <v>0</v>
      </c>
      <c r="T3328" s="207">
        <f>S3328*H3328</f>
        <v>0</v>
      </c>
      <c r="U3328" s="32"/>
      <c r="V3328" s="32"/>
      <c r="W3328" s="32"/>
      <c r="X3328" s="32"/>
      <c r="Y3328" s="32"/>
      <c r="Z3328" s="32"/>
      <c r="AA3328" s="32"/>
      <c r="AB3328" s="32"/>
      <c r="AC3328" s="32"/>
      <c r="AD3328" s="32"/>
      <c r="AE3328" s="32"/>
      <c r="AR3328" s="208" t="s">
        <v>788</v>
      </c>
      <c r="AT3328" s="208" t="s">
        <v>5304</v>
      </c>
      <c r="AU3328" s="208" t="s">
        <v>76</v>
      </c>
      <c r="AY3328" s="11" t="s">
        <v>113</v>
      </c>
      <c r="BE3328" s="209">
        <f>IF(N3328="základní",J3328,0)</f>
        <v>0</v>
      </c>
      <c r="BF3328" s="209">
        <f>IF(N3328="snížená",J3328,0)</f>
        <v>0</v>
      </c>
      <c r="BG3328" s="209">
        <f>IF(N3328="zákl. přenesená",J3328,0)</f>
        <v>0</v>
      </c>
      <c r="BH3328" s="209">
        <f>IF(N3328="sníž. přenesená",J3328,0)</f>
        <v>0</v>
      </c>
      <c r="BI3328" s="209">
        <f>IF(N3328="nulová",J3328,0)</f>
        <v>0</v>
      </c>
      <c r="BJ3328" s="11" t="s">
        <v>84</v>
      </c>
      <c r="BK3328" s="209">
        <f>ROUND(I3328*H3328,2)</f>
        <v>0</v>
      </c>
      <c r="BL3328" s="11" t="s">
        <v>788</v>
      </c>
      <c r="BM3328" s="208" t="s">
        <v>5818</v>
      </c>
    </row>
    <row r="3329" s="2" customFormat="1">
      <c r="A3329" s="32"/>
      <c r="B3329" s="33"/>
      <c r="C3329" s="34"/>
      <c r="D3329" s="210" t="s">
        <v>115</v>
      </c>
      <c r="E3329" s="34"/>
      <c r="F3329" s="211" t="s">
        <v>5817</v>
      </c>
      <c r="G3329" s="34"/>
      <c r="H3329" s="34"/>
      <c r="I3329" s="134"/>
      <c r="J3329" s="34"/>
      <c r="K3329" s="34"/>
      <c r="L3329" s="38"/>
      <c r="M3329" s="212"/>
      <c r="N3329" s="213"/>
      <c r="O3329" s="85"/>
      <c r="P3329" s="85"/>
      <c r="Q3329" s="85"/>
      <c r="R3329" s="85"/>
      <c r="S3329" s="85"/>
      <c r="T3329" s="86"/>
      <c r="U3329" s="32"/>
      <c r="V3329" s="32"/>
      <c r="W3329" s="32"/>
      <c r="X3329" s="32"/>
      <c r="Y3329" s="32"/>
      <c r="Z3329" s="32"/>
      <c r="AA3329" s="32"/>
      <c r="AB3329" s="32"/>
      <c r="AC3329" s="32"/>
      <c r="AD3329" s="32"/>
      <c r="AE3329" s="32"/>
      <c r="AT3329" s="11" t="s">
        <v>115</v>
      </c>
      <c r="AU3329" s="11" t="s">
        <v>76</v>
      </c>
    </row>
    <row r="3330" s="2" customFormat="1" ht="16.5" customHeight="1">
      <c r="A3330" s="32"/>
      <c r="B3330" s="33"/>
      <c r="C3330" s="216" t="s">
        <v>5819</v>
      </c>
      <c r="D3330" s="216" t="s">
        <v>5304</v>
      </c>
      <c r="E3330" s="217" t="s">
        <v>5820</v>
      </c>
      <c r="F3330" s="218" t="s">
        <v>5821</v>
      </c>
      <c r="G3330" s="219" t="s">
        <v>121</v>
      </c>
      <c r="H3330" s="220">
        <v>100</v>
      </c>
      <c r="I3330" s="221"/>
      <c r="J3330" s="222">
        <f>ROUND(I3330*H3330,2)</f>
        <v>0</v>
      </c>
      <c r="K3330" s="223"/>
      <c r="L3330" s="224"/>
      <c r="M3330" s="225" t="s">
        <v>1</v>
      </c>
      <c r="N3330" s="226" t="s">
        <v>41</v>
      </c>
      <c r="O3330" s="85"/>
      <c r="P3330" s="206">
        <f>O3330*H3330</f>
        <v>0</v>
      </c>
      <c r="Q3330" s="206">
        <v>4.0000000000000003E-05</v>
      </c>
      <c r="R3330" s="206">
        <f>Q3330*H3330</f>
        <v>0.0040000000000000001</v>
      </c>
      <c r="S3330" s="206">
        <v>0</v>
      </c>
      <c r="T3330" s="207">
        <f>S3330*H3330</f>
        <v>0</v>
      </c>
      <c r="U3330" s="32"/>
      <c r="V3330" s="32"/>
      <c r="W3330" s="32"/>
      <c r="X3330" s="32"/>
      <c r="Y3330" s="32"/>
      <c r="Z3330" s="32"/>
      <c r="AA3330" s="32"/>
      <c r="AB3330" s="32"/>
      <c r="AC3330" s="32"/>
      <c r="AD3330" s="32"/>
      <c r="AE3330" s="32"/>
      <c r="AR3330" s="208" t="s">
        <v>788</v>
      </c>
      <c r="AT3330" s="208" t="s">
        <v>5304</v>
      </c>
      <c r="AU3330" s="208" t="s">
        <v>76</v>
      </c>
      <c r="AY3330" s="11" t="s">
        <v>113</v>
      </c>
      <c r="BE3330" s="209">
        <f>IF(N3330="základní",J3330,0)</f>
        <v>0</v>
      </c>
      <c r="BF3330" s="209">
        <f>IF(N3330="snížená",J3330,0)</f>
        <v>0</v>
      </c>
      <c r="BG3330" s="209">
        <f>IF(N3330="zákl. přenesená",J3330,0)</f>
        <v>0</v>
      </c>
      <c r="BH3330" s="209">
        <f>IF(N3330="sníž. přenesená",J3330,0)</f>
        <v>0</v>
      </c>
      <c r="BI3330" s="209">
        <f>IF(N3330="nulová",J3330,0)</f>
        <v>0</v>
      </c>
      <c r="BJ3330" s="11" t="s">
        <v>84</v>
      </c>
      <c r="BK3330" s="209">
        <f>ROUND(I3330*H3330,2)</f>
        <v>0</v>
      </c>
      <c r="BL3330" s="11" t="s">
        <v>788</v>
      </c>
      <c r="BM3330" s="208" t="s">
        <v>5822</v>
      </c>
    </row>
    <row r="3331" s="2" customFormat="1">
      <c r="A3331" s="32"/>
      <c r="B3331" s="33"/>
      <c r="C3331" s="34"/>
      <c r="D3331" s="210" t="s">
        <v>115</v>
      </c>
      <c r="E3331" s="34"/>
      <c r="F3331" s="211" t="s">
        <v>5821</v>
      </c>
      <c r="G3331" s="34"/>
      <c r="H3331" s="34"/>
      <c r="I3331" s="134"/>
      <c r="J3331" s="34"/>
      <c r="K3331" s="34"/>
      <c r="L3331" s="38"/>
      <c r="M3331" s="212"/>
      <c r="N3331" s="213"/>
      <c r="O3331" s="85"/>
      <c r="P3331" s="85"/>
      <c r="Q3331" s="85"/>
      <c r="R3331" s="85"/>
      <c r="S3331" s="85"/>
      <c r="T3331" s="86"/>
      <c r="U3331" s="32"/>
      <c r="V3331" s="32"/>
      <c r="W3331" s="32"/>
      <c r="X3331" s="32"/>
      <c r="Y3331" s="32"/>
      <c r="Z3331" s="32"/>
      <c r="AA3331" s="32"/>
      <c r="AB3331" s="32"/>
      <c r="AC3331" s="32"/>
      <c r="AD3331" s="32"/>
      <c r="AE3331" s="32"/>
      <c r="AT3331" s="11" t="s">
        <v>115</v>
      </c>
      <c r="AU3331" s="11" t="s">
        <v>76</v>
      </c>
    </row>
    <row r="3332" s="2" customFormat="1" ht="16.5" customHeight="1">
      <c r="A3332" s="32"/>
      <c r="B3332" s="33"/>
      <c r="C3332" s="216" t="s">
        <v>5823</v>
      </c>
      <c r="D3332" s="216" t="s">
        <v>5304</v>
      </c>
      <c r="E3332" s="217" t="s">
        <v>5824</v>
      </c>
      <c r="F3332" s="218" t="s">
        <v>5825</v>
      </c>
      <c r="G3332" s="219" t="s">
        <v>121</v>
      </c>
      <c r="H3332" s="220">
        <v>20000</v>
      </c>
      <c r="I3332" s="221"/>
      <c r="J3332" s="222">
        <f>ROUND(I3332*H3332,2)</f>
        <v>0</v>
      </c>
      <c r="K3332" s="223"/>
      <c r="L3332" s="224"/>
      <c r="M3332" s="225" t="s">
        <v>1</v>
      </c>
      <c r="N3332" s="226" t="s">
        <v>41</v>
      </c>
      <c r="O3332" s="85"/>
      <c r="P3332" s="206">
        <f>O3332*H3332</f>
        <v>0</v>
      </c>
      <c r="Q3332" s="206">
        <v>5.0000000000000002E-05</v>
      </c>
      <c r="R3332" s="206">
        <f>Q3332*H3332</f>
        <v>1</v>
      </c>
      <c r="S3332" s="206">
        <v>0</v>
      </c>
      <c r="T3332" s="207">
        <f>S3332*H3332</f>
        <v>0</v>
      </c>
      <c r="U3332" s="32"/>
      <c r="V3332" s="32"/>
      <c r="W3332" s="32"/>
      <c r="X3332" s="32"/>
      <c r="Y3332" s="32"/>
      <c r="Z3332" s="32"/>
      <c r="AA3332" s="32"/>
      <c r="AB3332" s="32"/>
      <c r="AC3332" s="32"/>
      <c r="AD3332" s="32"/>
      <c r="AE3332" s="32"/>
      <c r="AR3332" s="208" t="s">
        <v>788</v>
      </c>
      <c r="AT3332" s="208" t="s">
        <v>5304</v>
      </c>
      <c r="AU3332" s="208" t="s">
        <v>76</v>
      </c>
      <c r="AY3332" s="11" t="s">
        <v>113</v>
      </c>
      <c r="BE3332" s="209">
        <f>IF(N3332="základní",J3332,0)</f>
        <v>0</v>
      </c>
      <c r="BF3332" s="209">
        <f>IF(N3332="snížená",J3332,0)</f>
        <v>0</v>
      </c>
      <c r="BG3332" s="209">
        <f>IF(N3332="zákl. přenesená",J3332,0)</f>
        <v>0</v>
      </c>
      <c r="BH3332" s="209">
        <f>IF(N3332="sníž. přenesená",J3332,0)</f>
        <v>0</v>
      </c>
      <c r="BI3332" s="209">
        <f>IF(N3332="nulová",J3332,0)</f>
        <v>0</v>
      </c>
      <c r="BJ3332" s="11" t="s">
        <v>84</v>
      </c>
      <c r="BK3332" s="209">
        <f>ROUND(I3332*H3332,2)</f>
        <v>0</v>
      </c>
      <c r="BL3332" s="11" t="s">
        <v>788</v>
      </c>
      <c r="BM3332" s="208" t="s">
        <v>5826</v>
      </c>
    </row>
    <row r="3333" s="2" customFormat="1">
      <c r="A3333" s="32"/>
      <c r="B3333" s="33"/>
      <c r="C3333" s="34"/>
      <c r="D3333" s="210" t="s">
        <v>115</v>
      </c>
      <c r="E3333" s="34"/>
      <c r="F3333" s="211" t="s">
        <v>5825</v>
      </c>
      <c r="G3333" s="34"/>
      <c r="H3333" s="34"/>
      <c r="I3333" s="134"/>
      <c r="J3333" s="34"/>
      <c r="K3333" s="34"/>
      <c r="L3333" s="38"/>
      <c r="M3333" s="212"/>
      <c r="N3333" s="213"/>
      <c r="O3333" s="85"/>
      <c r="P3333" s="85"/>
      <c r="Q3333" s="85"/>
      <c r="R3333" s="85"/>
      <c r="S3333" s="85"/>
      <c r="T3333" s="86"/>
      <c r="U3333" s="32"/>
      <c r="V3333" s="32"/>
      <c r="W3333" s="32"/>
      <c r="X3333" s="32"/>
      <c r="Y3333" s="32"/>
      <c r="Z3333" s="32"/>
      <c r="AA3333" s="32"/>
      <c r="AB3333" s="32"/>
      <c r="AC3333" s="32"/>
      <c r="AD3333" s="32"/>
      <c r="AE3333" s="32"/>
      <c r="AT3333" s="11" t="s">
        <v>115</v>
      </c>
      <c r="AU3333" s="11" t="s">
        <v>76</v>
      </c>
    </row>
    <row r="3334" s="2" customFormat="1" ht="16.5" customHeight="1">
      <c r="A3334" s="32"/>
      <c r="B3334" s="33"/>
      <c r="C3334" s="216" t="s">
        <v>5827</v>
      </c>
      <c r="D3334" s="216" t="s">
        <v>5304</v>
      </c>
      <c r="E3334" s="217" t="s">
        <v>5828</v>
      </c>
      <c r="F3334" s="218" t="s">
        <v>5829</v>
      </c>
      <c r="G3334" s="219" t="s">
        <v>121</v>
      </c>
      <c r="H3334" s="220">
        <v>20</v>
      </c>
      <c r="I3334" s="221"/>
      <c r="J3334" s="222">
        <f>ROUND(I3334*H3334,2)</f>
        <v>0</v>
      </c>
      <c r="K3334" s="223"/>
      <c r="L3334" s="224"/>
      <c r="M3334" s="225" t="s">
        <v>1</v>
      </c>
      <c r="N3334" s="226" t="s">
        <v>41</v>
      </c>
      <c r="O3334" s="85"/>
      <c r="P3334" s="206">
        <f>O3334*H3334</f>
        <v>0</v>
      </c>
      <c r="Q3334" s="206">
        <v>0.0085199999999999998</v>
      </c>
      <c r="R3334" s="206">
        <f>Q3334*H3334</f>
        <v>0.1704</v>
      </c>
      <c r="S3334" s="206">
        <v>0</v>
      </c>
      <c r="T3334" s="207">
        <f>S3334*H3334</f>
        <v>0</v>
      </c>
      <c r="U3334" s="32"/>
      <c r="V3334" s="32"/>
      <c r="W3334" s="32"/>
      <c r="X3334" s="32"/>
      <c r="Y3334" s="32"/>
      <c r="Z3334" s="32"/>
      <c r="AA3334" s="32"/>
      <c r="AB3334" s="32"/>
      <c r="AC3334" s="32"/>
      <c r="AD3334" s="32"/>
      <c r="AE3334" s="32"/>
      <c r="AR3334" s="208" t="s">
        <v>788</v>
      </c>
      <c r="AT3334" s="208" t="s">
        <v>5304</v>
      </c>
      <c r="AU3334" s="208" t="s">
        <v>76</v>
      </c>
      <c r="AY3334" s="11" t="s">
        <v>113</v>
      </c>
      <c r="BE3334" s="209">
        <f>IF(N3334="základní",J3334,0)</f>
        <v>0</v>
      </c>
      <c r="BF3334" s="209">
        <f>IF(N3334="snížená",J3334,0)</f>
        <v>0</v>
      </c>
      <c r="BG3334" s="209">
        <f>IF(N3334="zákl. přenesená",J3334,0)</f>
        <v>0</v>
      </c>
      <c r="BH3334" s="209">
        <f>IF(N3334="sníž. přenesená",J3334,0)</f>
        <v>0</v>
      </c>
      <c r="BI3334" s="209">
        <f>IF(N3334="nulová",J3334,0)</f>
        <v>0</v>
      </c>
      <c r="BJ3334" s="11" t="s">
        <v>84</v>
      </c>
      <c r="BK3334" s="209">
        <f>ROUND(I3334*H3334,2)</f>
        <v>0</v>
      </c>
      <c r="BL3334" s="11" t="s">
        <v>788</v>
      </c>
      <c r="BM3334" s="208" t="s">
        <v>5830</v>
      </c>
    </row>
    <row r="3335" s="2" customFormat="1">
      <c r="A3335" s="32"/>
      <c r="B3335" s="33"/>
      <c r="C3335" s="34"/>
      <c r="D3335" s="210" t="s">
        <v>115</v>
      </c>
      <c r="E3335" s="34"/>
      <c r="F3335" s="211" t="s">
        <v>5829</v>
      </c>
      <c r="G3335" s="34"/>
      <c r="H3335" s="34"/>
      <c r="I3335" s="134"/>
      <c r="J3335" s="34"/>
      <c r="K3335" s="34"/>
      <c r="L3335" s="38"/>
      <c r="M3335" s="212"/>
      <c r="N3335" s="213"/>
      <c r="O3335" s="85"/>
      <c r="P3335" s="85"/>
      <c r="Q3335" s="85"/>
      <c r="R3335" s="85"/>
      <c r="S3335" s="85"/>
      <c r="T3335" s="86"/>
      <c r="U3335" s="32"/>
      <c r="V3335" s="32"/>
      <c r="W3335" s="32"/>
      <c r="X3335" s="32"/>
      <c r="Y3335" s="32"/>
      <c r="Z3335" s="32"/>
      <c r="AA3335" s="32"/>
      <c r="AB3335" s="32"/>
      <c r="AC3335" s="32"/>
      <c r="AD3335" s="32"/>
      <c r="AE3335" s="32"/>
      <c r="AT3335" s="11" t="s">
        <v>115</v>
      </c>
      <c r="AU3335" s="11" t="s">
        <v>76</v>
      </c>
    </row>
    <row r="3336" s="2" customFormat="1" ht="16.5" customHeight="1">
      <c r="A3336" s="32"/>
      <c r="B3336" s="33"/>
      <c r="C3336" s="216" t="s">
        <v>5831</v>
      </c>
      <c r="D3336" s="216" t="s">
        <v>5304</v>
      </c>
      <c r="E3336" s="217" t="s">
        <v>5832</v>
      </c>
      <c r="F3336" s="218" t="s">
        <v>5833</v>
      </c>
      <c r="G3336" s="219" t="s">
        <v>121</v>
      </c>
      <c r="H3336" s="220">
        <v>20</v>
      </c>
      <c r="I3336" s="221"/>
      <c r="J3336" s="222">
        <f>ROUND(I3336*H3336,2)</f>
        <v>0</v>
      </c>
      <c r="K3336" s="223"/>
      <c r="L3336" s="224"/>
      <c r="M3336" s="225" t="s">
        <v>1</v>
      </c>
      <c r="N3336" s="226" t="s">
        <v>41</v>
      </c>
      <c r="O3336" s="85"/>
      <c r="P3336" s="206">
        <f>O3336*H3336</f>
        <v>0</v>
      </c>
      <c r="Q3336" s="206">
        <v>0.0074200000000000004</v>
      </c>
      <c r="R3336" s="206">
        <f>Q3336*H3336</f>
        <v>0.1484</v>
      </c>
      <c r="S3336" s="206">
        <v>0</v>
      </c>
      <c r="T3336" s="207">
        <f>S3336*H3336</f>
        <v>0</v>
      </c>
      <c r="U3336" s="32"/>
      <c r="V3336" s="32"/>
      <c r="W3336" s="32"/>
      <c r="X3336" s="32"/>
      <c r="Y3336" s="32"/>
      <c r="Z3336" s="32"/>
      <c r="AA3336" s="32"/>
      <c r="AB3336" s="32"/>
      <c r="AC3336" s="32"/>
      <c r="AD3336" s="32"/>
      <c r="AE3336" s="32"/>
      <c r="AR3336" s="208" t="s">
        <v>788</v>
      </c>
      <c r="AT3336" s="208" t="s">
        <v>5304</v>
      </c>
      <c r="AU3336" s="208" t="s">
        <v>76</v>
      </c>
      <c r="AY3336" s="11" t="s">
        <v>113</v>
      </c>
      <c r="BE3336" s="209">
        <f>IF(N3336="základní",J3336,0)</f>
        <v>0</v>
      </c>
      <c r="BF3336" s="209">
        <f>IF(N3336="snížená",J3336,0)</f>
        <v>0</v>
      </c>
      <c r="BG3336" s="209">
        <f>IF(N3336="zákl. přenesená",J3336,0)</f>
        <v>0</v>
      </c>
      <c r="BH3336" s="209">
        <f>IF(N3336="sníž. přenesená",J3336,0)</f>
        <v>0</v>
      </c>
      <c r="BI3336" s="209">
        <f>IF(N3336="nulová",J3336,0)</f>
        <v>0</v>
      </c>
      <c r="BJ3336" s="11" t="s">
        <v>84</v>
      </c>
      <c r="BK3336" s="209">
        <f>ROUND(I3336*H3336,2)</f>
        <v>0</v>
      </c>
      <c r="BL3336" s="11" t="s">
        <v>788</v>
      </c>
      <c r="BM3336" s="208" t="s">
        <v>5834</v>
      </c>
    </row>
    <row r="3337" s="2" customFormat="1">
      <c r="A3337" s="32"/>
      <c r="B3337" s="33"/>
      <c r="C3337" s="34"/>
      <c r="D3337" s="210" t="s">
        <v>115</v>
      </c>
      <c r="E3337" s="34"/>
      <c r="F3337" s="211" t="s">
        <v>5833</v>
      </c>
      <c r="G3337" s="34"/>
      <c r="H3337" s="34"/>
      <c r="I3337" s="134"/>
      <c r="J3337" s="34"/>
      <c r="K3337" s="34"/>
      <c r="L3337" s="38"/>
      <c r="M3337" s="212"/>
      <c r="N3337" s="213"/>
      <c r="O3337" s="85"/>
      <c r="P3337" s="85"/>
      <c r="Q3337" s="85"/>
      <c r="R3337" s="85"/>
      <c r="S3337" s="85"/>
      <c r="T3337" s="86"/>
      <c r="U3337" s="32"/>
      <c r="V3337" s="32"/>
      <c r="W3337" s="32"/>
      <c r="X3337" s="32"/>
      <c r="Y3337" s="32"/>
      <c r="Z3337" s="32"/>
      <c r="AA3337" s="32"/>
      <c r="AB3337" s="32"/>
      <c r="AC3337" s="32"/>
      <c r="AD3337" s="32"/>
      <c r="AE3337" s="32"/>
      <c r="AT3337" s="11" t="s">
        <v>115</v>
      </c>
      <c r="AU3337" s="11" t="s">
        <v>76</v>
      </c>
    </row>
    <row r="3338" s="2" customFormat="1" ht="16.5" customHeight="1">
      <c r="A3338" s="32"/>
      <c r="B3338" s="33"/>
      <c r="C3338" s="216" t="s">
        <v>5835</v>
      </c>
      <c r="D3338" s="216" t="s">
        <v>5304</v>
      </c>
      <c r="E3338" s="217" t="s">
        <v>5836</v>
      </c>
      <c r="F3338" s="218" t="s">
        <v>5837</v>
      </c>
      <c r="G3338" s="219" t="s">
        <v>121</v>
      </c>
      <c r="H3338" s="220">
        <v>50</v>
      </c>
      <c r="I3338" s="221"/>
      <c r="J3338" s="222">
        <f>ROUND(I3338*H3338,2)</f>
        <v>0</v>
      </c>
      <c r="K3338" s="223"/>
      <c r="L3338" s="224"/>
      <c r="M3338" s="225" t="s">
        <v>1</v>
      </c>
      <c r="N3338" s="226" t="s">
        <v>41</v>
      </c>
      <c r="O3338" s="85"/>
      <c r="P3338" s="206">
        <f>O3338*H3338</f>
        <v>0</v>
      </c>
      <c r="Q3338" s="206">
        <v>0.01167</v>
      </c>
      <c r="R3338" s="206">
        <f>Q3338*H3338</f>
        <v>0.58350000000000002</v>
      </c>
      <c r="S3338" s="206">
        <v>0</v>
      </c>
      <c r="T3338" s="207">
        <f>S3338*H3338</f>
        <v>0</v>
      </c>
      <c r="U3338" s="32"/>
      <c r="V3338" s="32"/>
      <c r="W3338" s="32"/>
      <c r="X3338" s="32"/>
      <c r="Y3338" s="32"/>
      <c r="Z3338" s="32"/>
      <c r="AA3338" s="32"/>
      <c r="AB3338" s="32"/>
      <c r="AC3338" s="32"/>
      <c r="AD3338" s="32"/>
      <c r="AE3338" s="32"/>
      <c r="AR3338" s="208" t="s">
        <v>788</v>
      </c>
      <c r="AT3338" s="208" t="s">
        <v>5304</v>
      </c>
      <c r="AU3338" s="208" t="s">
        <v>76</v>
      </c>
      <c r="AY3338" s="11" t="s">
        <v>113</v>
      </c>
      <c r="BE3338" s="209">
        <f>IF(N3338="základní",J3338,0)</f>
        <v>0</v>
      </c>
      <c r="BF3338" s="209">
        <f>IF(N3338="snížená",J3338,0)</f>
        <v>0</v>
      </c>
      <c r="BG3338" s="209">
        <f>IF(N3338="zákl. přenesená",J3338,0)</f>
        <v>0</v>
      </c>
      <c r="BH3338" s="209">
        <f>IF(N3338="sníž. přenesená",J3338,0)</f>
        <v>0</v>
      </c>
      <c r="BI3338" s="209">
        <f>IF(N3338="nulová",J3338,0)</f>
        <v>0</v>
      </c>
      <c r="BJ3338" s="11" t="s">
        <v>84</v>
      </c>
      <c r="BK3338" s="209">
        <f>ROUND(I3338*H3338,2)</f>
        <v>0</v>
      </c>
      <c r="BL3338" s="11" t="s">
        <v>788</v>
      </c>
      <c r="BM3338" s="208" t="s">
        <v>5838</v>
      </c>
    </row>
    <row r="3339" s="2" customFormat="1">
      <c r="A3339" s="32"/>
      <c r="B3339" s="33"/>
      <c r="C3339" s="34"/>
      <c r="D3339" s="210" t="s">
        <v>115</v>
      </c>
      <c r="E3339" s="34"/>
      <c r="F3339" s="211" t="s">
        <v>5837</v>
      </c>
      <c r="G3339" s="34"/>
      <c r="H3339" s="34"/>
      <c r="I3339" s="134"/>
      <c r="J3339" s="34"/>
      <c r="K3339" s="34"/>
      <c r="L3339" s="38"/>
      <c r="M3339" s="212"/>
      <c r="N3339" s="213"/>
      <c r="O3339" s="85"/>
      <c r="P3339" s="85"/>
      <c r="Q3339" s="85"/>
      <c r="R3339" s="85"/>
      <c r="S3339" s="85"/>
      <c r="T3339" s="86"/>
      <c r="U3339" s="32"/>
      <c r="V3339" s="32"/>
      <c r="W3339" s="32"/>
      <c r="X3339" s="32"/>
      <c r="Y3339" s="32"/>
      <c r="Z3339" s="32"/>
      <c r="AA3339" s="32"/>
      <c r="AB3339" s="32"/>
      <c r="AC3339" s="32"/>
      <c r="AD3339" s="32"/>
      <c r="AE3339" s="32"/>
      <c r="AT3339" s="11" t="s">
        <v>115</v>
      </c>
      <c r="AU3339" s="11" t="s">
        <v>76</v>
      </c>
    </row>
    <row r="3340" s="2" customFormat="1" ht="16.5" customHeight="1">
      <c r="A3340" s="32"/>
      <c r="B3340" s="33"/>
      <c r="C3340" s="216" t="s">
        <v>5839</v>
      </c>
      <c r="D3340" s="216" t="s">
        <v>5304</v>
      </c>
      <c r="E3340" s="217" t="s">
        <v>5840</v>
      </c>
      <c r="F3340" s="218" t="s">
        <v>5841</v>
      </c>
      <c r="G3340" s="219" t="s">
        <v>571</v>
      </c>
      <c r="H3340" s="220">
        <v>30</v>
      </c>
      <c r="I3340" s="221"/>
      <c r="J3340" s="222">
        <f>ROUND(I3340*H3340,2)</f>
        <v>0</v>
      </c>
      <c r="K3340" s="223"/>
      <c r="L3340" s="224"/>
      <c r="M3340" s="225" t="s">
        <v>1</v>
      </c>
      <c r="N3340" s="226" t="s">
        <v>41</v>
      </c>
      <c r="O3340" s="85"/>
      <c r="P3340" s="206">
        <f>O3340*H3340</f>
        <v>0</v>
      </c>
      <c r="Q3340" s="206">
        <v>0</v>
      </c>
      <c r="R3340" s="206">
        <f>Q3340*H3340</f>
        <v>0</v>
      </c>
      <c r="S3340" s="206">
        <v>0</v>
      </c>
      <c r="T3340" s="207">
        <f>S3340*H3340</f>
        <v>0</v>
      </c>
      <c r="U3340" s="32"/>
      <c r="V3340" s="32"/>
      <c r="W3340" s="32"/>
      <c r="X3340" s="32"/>
      <c r="Y3340" s="32"/>
      <c r="Z3340" s="32"/>
      <c r="AA3340" s="32"/>
      <c r="AB3340" s="32"/>
      <c r="AC3340" s="32"/>
      <c r="AD3340" s="32"/>
      <c r="AE3340" s="32"/>
      <c r="AR3340" s="208" t="s">
        <v>788</v>
      </c>
      <c r="AT3340" s="208" t="s">
        <v>5304</v>
      </c>
      <c r="AU3340" s="208" t="s">
        <v>76</v>
      </c>
      <c r="AY3340" s="11" t="s">
        <v>113</v>
      </c>
      <c r="BE3340" s="209">
        <f>IF(N3340="základní",J3340,0)</f>
        <v>0</v>
      </c>
      <c r="BF3340" s="209">
        <f>IF(N3340="snížená",J3340,0)</f>
        <v>0</v>
      </c>
      <c r="BG3340" s="209">
        <f>IF(N3340="zákl. přenesená",J3340,0)</f>
        <v>0</v>
      </c>
      <c r="BH3340" s="209">
        <f>IF(N3340="sníž. přenesená",J3340,0)</f>
        <v>0</v>
      </c>
      <c r="BI3340" s="209">
        <f>IF(N3340="nulová",J3340,0)</f>
        <v>0</v>
      </c>
      <c r="BJ3340" s="11" t="s">
        <v>84</v>
      </c>
      <c r="BK3340" s="209">
        <f>ROUND(I3340*H3340,2)</f>
        <v>0</v>
      </c>
      <c r="BL3340" s="11" t="s">
        <v>788</v>
      </c>
      <c r="BM3340" s="208" t="s">
        <v>5842</v>
      </c>
    </row>
    <row r="3341" s="2" customFormat="1">
      <c r="A3341" s="32"/>
      <c r="B3341" s="33"/>
      <c r="C3341" s="34"/>
      <c r="D3341" s="210" t="s">
        <v>115</v>
      </c>
      <c r="E3341" s="34"/>
      <c r="F3341" s="211" t="s">
        <v>5841</v>
      </c>
      <c r="G3341" s="34"/>
      <c r="H3341" s="34"/>
      <c r="I3341" s="134"/>
      <c r="J3341" s="34"/>
      <c r="K3341" s="34"/>
      <c r="L3341" s="38"/>
      <c r="M3341" s="212"/>
      <c r="N3341" s="213"/>
      <c r="O3341" s="85"/>
      <c r="P3341" s="85"/>
      <c r="Q3341" s="85"/>
      <c r="R3341" s="85"/>
      <c r="S3341" s="85"/>
      <c r="T3341" s="86"/>
      <c r="U3341" s="32"/>
      <c r="V3341" s="32"/>
      <c r="W3341" s="32"/>
      <c r="X3341" s="32"/>
      <c r="Y3341" s="32"/>
      <c r="Z3341" s="32"/>
      <c r="AA3341" s="32"/>
      <c r="AB3341" s="32"/>
      <c r="AC3341" s="32"/>
      <c r="AD3341" s="32"/>
      <c r="AE3341" s="32"/>
      <c r="AT3341" s="11" t="s">
        <v>115</v>
      </c>
      <c r="AU3341" s="11" t="s">
        <v>76</v>
      </c>
    </row>
    <row r="3342" s="2" customFormat="1" ht="16.5" customHeight="1">
      <c r="A3342" s="32"/>
      <c r="B3342" s="33"/>
      <c r="C3342" s="216" t="s">
        <v>5843</v>
      </c>
      <c r="D3342" s="216" t="s">
        <v>5304</v>
      </c>
      <c r="E3342" s="217" t="s">
        <v>5844</v>
      </c>
      <c r="F3342" s="218" t="s">
        <v>5845</v>
      </c>
      <c r="G3342" s="219" t="s">
        <v>121</v>
      </c>
      <c r="H3342" s="220">
        <v>50</v>
      </c>
      <c r="I3342" s="221"/>
      <c r="J3342" s="222">
        <f>ROUND(I3342*H3342,2)</f>
        <v>0</v>
      </c>
      <c r="K3342" s="223"/>
      <c r="L3342" s="224"/>
      <c r="M3342" s="225" t="s">
        <v>1</v>
      </c>
      <c r="N3342" s="226" t="s">
        <v>41</v>
      </c>
      <c r="O3342" s="85"/>
      <c r="P3342" s="206">
        <f>O3342*H3342</f>
        <v>0</v>
      </c>
      <c r="Q3342" s="206">
        <v>2.0000000000000002E-05</v>
      </c>
      <c r="R3342" s="206">
        <f>Q3342*H3342</f>
        <v>0.001</v>
      </c>
      <c r="S3342" s="206">
        <v>0</v>
      </c>
      <c r="T3342" s="207">
        <f>S3342*H3342</f>
        <v>0</v>
      </c>
      <c r="U3342" s="32"/>
      <c r="V3342" s="32"/>
      <c r="W3342" s="32"/>
      <c r="X3342" s="32"/>
      <c r="Y3342" s="32"/>
      <c r="Z3342" s="32"/>
      <c r="AA3342" s="32"/>
      <c r="AB3342" s="32"/>
      <c r="AC3342" s="32"/>
      <c r="AD3342" s="32"/>
      <c r="AE3342" s="32"/>
      <c r="AR3342" s="208" t="s">
        <v>788</v>
      </c>
      <c r="AT3342" s="208" t="s">
        <v>5304</v>
      </c>
      <c r="AU3342" s="208" t="s">
        <v>76</v>
      </c>
      <c r="AY3342" s="11" t="s">
        <v>113</v>
      </c>
      <c r="BE3342" s="209">
        <f>IF(N3342="základní",J3342,0)</f>
        <v>0</v>
      </c>
      <c r="BF3342" s="209">
        <f>IF(N3342="snížená",J3342,0)</f>
        <v>0</v>
      </c>
      <c r="BG3342" s="209">
        <f>IF(N3342="zákl. přenesená",J3342,0)</f>
        <v>0</v>
      </c>
      <c r="BH3342" s="209">
        <f>IF(N3342="sníž. přenesená",J3342,0)</f>
        <v>0</v>
      </c>
      <c r="BI3342" s="209">
        <f>IF(N3342="nulová",J3342,0)</f>
        <v>0</v>
      </c>
      <c r="BJ3342" s="11" t="s">
        <v>84</v>
      </c>
      <c r="BK3342" s="209">
        <f>ROUND(I3342*H3342,2)</f>
        <v>0</v>
      </c>
      <c r="BL3342" s="11" t="s">
        <v>788</v>
      </c>
      <c r="BM3342" s="208" t="s">
        <v>5846</v>
      </c>
    </row>
    <row r="3343" s="2" customFormat="1">
      <c r="A3343" s="32"/>
      <c r="B3343" s="33"/>
      <c r="C3343" s="34"/>
      <c r="D3343" s="210" t="s">
        <v>115</v>
      </c>
      <c r="E3343" s="34"/>
      <c r="F3343" s="211" t="s">
        <v>5845</v>
      </c>
      <c r="G3343" s="34"/>
      <c r="H3343" s="34"/>
      <c r="I3343" s="134"/>
      <c r="J3343" s="34"/>
      <c r="K3343" s="34"/>
      <c r="L3343" s="38"/>
      <c r="M3343" s="212"/>
      <c r="N3343" s="213"/>
      <c r="O3343" s="85"/>
      <c r="P3343" s="85"/>
      <c r="Q3343" s="85"/>
      <c r="R3343" s="85"/>
      <c r="S3343" s="85"/>
      <c r="T3343" s="86"/>
      <c r="U3343" s="32"/>
      <c r="V3343" s="32"/>
      <c r="W3343" s="32"/>
      <c r="X3343" s="32"/>
      <c r="Y3343" s="32"/>
      <c r="Z3343" s="32"/>
      <c r="AA3343" s="32"/>
      <c r="AB3343" s="32"/>
      <c r="AC3343" s="32"/>
      <c r="AD3343" s="32"/>
      <c r="AE3343" s="32"/>
      <c r="AT3343" s="11" t="s">
        <v>115</v>
      </c>
      <c r="AU3343" s="11" t="s">
        <v>76</v>
      </c>
    </row>
    <row r="3344" s="2" customFormat="1" ht="16.5" customHeight="1">
      <c r="A3344" s="32"/>
      <c r="B3344" s="33"/>
      <c r="C3344" s="216" t="s">
        <v>5847</v>
      </c>
      <c r="D3344" s="216" t="s">
        <v>5304</v>
      </c>
      <c r="E3344" s="217" t="s">
        <v>5848</v>
      </c>
      <c r="F3344" s="218" t="s">
        <v>5849</v>
      </c>
      <c r="G3344" s="219" t="s">
        <v>121</v>
      </c>
      <c r="H3344" s="220">
        <v>10000</v>
      </c>
      <c r="I3344" s="221"/>
      <c r="J3344" s="222">
        <f>ROUND(I3344*H3344,2)</f>
        <v>0</v>
      </c>
      <c r="K3344" s="223"/>
      <c r="L3344" s="224"/>
      <c r="M3344" s="225" t="s">
        <v>1</v>
      </c>
      <c r="N3344" s="226" t="s">
        <v>41</v>
      </c>
      <c r="O3344" s="85"/>
      <c r="P3344" s="206">
        <f>O3344*H3344</f>
        <v>0</v>
      </c>
      <c r="Q3344" s="206">
        <v>0.00018000000000000001</v>
      </c>
      <c r="R3344" s="206">
        <f>Q3344*H3344</f>
        <v>1.8</v>
      </c>
      <c r="S3344" s="206">
        <v>0</v>
      </c>
      <c r="T3344" s="207">
        <f>S3344*H3344</f>
        <v>0</v>
      </c>
      <c r="U3344" s="32"/>
      <c r="V3344" s="32"/>
      <c r="W3344" s="32"/>
      <c r="X3344" s="32"/>
      <c r="Y3344" s="32"/>
      <c r="Z3344" s="32"/>
      <c r="AA3344" s="32"/>
      <c r="AB3344" s="32"/>
      <c r="AC3344" s="32"/>
      <c r="AD3344" s="32"/>
      <c r="AE3344" s="32"/>
      <c r="AR3344" s="208" t="s">
        <v>788</v>
      </c>
      <c r="AT3344" s="208" t="s">
        <v>5304</v>
      </c>
      <c r="AU3344" s="208" t="s">
        <v>76</v>
      </c>
      <c r="AY3344" s="11" t="s">
        <v>113</v>
      </c>
      <c r="BE3344" s="209">
        <f>IF(N3344="základní",J3344,0)</f>
        <v>0</v>
      </c>
      <c r="BF3344" s="209">
        <f>IF(N3344="snížená",J3344,0)</f>
        <v>0</v>
      </c>
      <c r="BG3344" s="209">
        <f>IF(N3344="zákl. přenesená",J3344,0)</f>
        <v>0</v>
      </c>
      <c r="BH3344" s="209">
        <f>IF(N3344="sníž. přenesená",J3344,0)</f>
        <v>0</v>
      </c>
      <c r="BI3344" s="209">
        <f>IF(N3344="nulová",J3344,0)</f>
        <v>0</v>
      </c>
      <c r="BJ3344" s="11" t="s">
        <v>84</v>
      </c>
      <c r="BK3344" s="209">
        <f>ROUND(I3344*H3344,2)</f>
        <v>0</v>
      </c>
      <c r="BL3344" s="11" t="s">
        <v>788</v>
      </c>
      <c r="BM3344" s="208" t="s">
        <v>5850</v>
      </c>
    </row>
    <row r="3345" s="2" customFormat="1">
      <c r="A3345" s="32"/>
      <c r="B3345" s="33"/>
      <c r="C3345" s="34"/>
      <c r="D3345" s="210" t="s">
        <v>115</v>
      </c>
      <c r="E3345" s="34"/>
      <c r="F3345" s="211" t="s">
        <v>5849</v>
      </c>
      <c r="G3345" s="34"/>
      <c r="H3345" s="34"/>
      <c r="I3345" s="134"/>
      <c r="J3345" s="34"/>
      <c r="K3345" s="34"/>
      <c r="L3345" s="38"/>
      <c r="M3345" s="212"/>
      <c r="N3345" s="213"/>
      <c r="O3345" s="85"/>
      <c r="P3345" s="85"/>
      <c r="Q3345" s="85"/>
      <c r="R3345" s="85"/>
      <c r="S3345" s="85"/>
      <c r="T3345" s="86"/>
      <c r="U3345" s="32"/>
      <c r="V3345" s="32"/>
      <c r="W3345" s="32"/>
      <c r="X3345" s="32"/>
      <c r="Y3345" s="32"/>
      <c r="Z3345" s="32"/>
      <c r="AA3345" s="32"/>
      <c r="AB3345" s="32"/>
      <c r="AC3345" s="32"/>
      <c r="AD3345" s="32"/>
      <c r="AE3345" s="32"/>
      <c r="AT3345" s="11" t="s">
        <v>115</v>
      </c>
      <c r="AU3345" s="11" t="s">
        <v>76</v>
      </c>
    </row>
    <row r="3346" s="2" customFormat="1" ht="16.5" customHeight="1">
      <c r="A3346" s="32"/>
      <c r="B3346" s="33"/>
      <c r="C3346" s="216" t="s">
        <v>5851</v>
      </c>
      <c r="D3346" s="216" t="s">
        <v>5304</v>
      </c>
      <c r="E3346" s="217" t="s">
        <v>5852</v>
      </c>
      <c r="F3346" s="218" t="s">
        <v>5853</v>
      </c>
      <c r="G3346" s="219" t="s">
        <v>121</v>
      </c>
      <c r="H3346" s="220">
        <v>50</v>
      </c>
      <c r="I3346" s="221"/>
      <c r="J3346" s="222">
        <f>ROUND(I3346*H3346,2)</f>
        <v>0</v>
      </c>
      <c r="K3346" s="223"/>
      <c r="L3346" s="224"/>
      <c r="M3346" s="225" t="s">
        <v>1</v>
      </c>
      <c r="N3346" s="226" t="s">
        <v>41</v>
      </c>
      <c r="O3346" s="85"/>
      <c r="P3346" s="206">
        <f>O3346*H3346</f>
        <v>0</v>
      </c>
      <c r="Q3346" s="206">
        <v>0.00014999999999999999</v>
      </c>
      <c r="R3346" s="206">
        <f>Q3346*H3346</f>
        <v>0.0074999999999999997</v>
      </c>
      <c r="S3346" s="206">
        <v>0</v>
      </c>
      <c r="T3346" s="207">
        <f>S3346*H3346</f>
        <v>0</v>
      </c>
      <c r="U3346" s="32"/>
      <c r="V3346" s="32"/>
      <c r="W3346" s="32"/>
      <c r="X3346" s="32"/>
      <c r="Y3346" s="32"/>
      <c r="Z3346" s="32"/>
      <c r="AA3346" s="32"/>
      <c r="AB3346" s="32"/>
      <c r="AC3346" s="32"/>
      <c r="AD3346" s="32"/>
      <c r="AE3346" s="32"/>
      <c r="AR3346" s="208" t="s">
        <v>788</v>
      </c>
      <c r="AT3346" s="208" t="s">
        <v>5304</v>
      </c>
      <c r="AU3346" s="208" t="s">
        <v>76</v>
      </c>
      <c r="AY3346" s="11" t="s">
        <v>113</v>
      </c>
      <c r="BE3346" s="209">
        <f>IF(N3346="základní",J3346,0)</f>
        <v>0</v>
      </c>
      <c r="BF3346" s="209">
        <f>IF(N3346="snížená",J3346,0)</f>
        <v>0</v>
      </c>
      <c r="BG3346" s="209">
        <f>IF(N3346="zákl. přenesená",J3346,0)</f>
        <v>0</v>
      </c>
      <c r="BH3346" s="209">
        <f>IF(N3346="sníž. přenesená",J3346,0)</f>
        <v>0</v>
      </c>
      <c r="BI3346" s="209">
        <f>IF(N3346="nulová",J3346,0)</f>
        <v>0</v>
      </c>
      <c r="BJ3346" s="11" t="s">
        <v>84</v>
      </c>
      <c r="BK3346" s="209">
        <f>ROUND(I3346*H3346,2)</f>
        <v>0</v>
      </c>
      <c r="BL3346" s="11" t="s">
        <v>788</v>
      </c>
      <c r="BM3346" s="208" t="s">
        <v>5854</v>
      </c>
    </row>
    <row r="3347" s="2" customFormat="1">
      <c r="A3347" s="32"/>
      <c r="B3347" s="33"/>
      <c r="C3347" s="34"/>
      <c r="D3347" s="210" t="s">
        <v>115</v>
      </c>
      <c r="E3347" s="34"/>
      <c r="F3347" s="211" t="s">
        <v>5853</v>
      </c>
      <c r="G3347" s="34"/>
      <c r="H3347" s="34"/>
      <c r="I3347" s="134"/>
      <c r="J3347" s="34"/>
      <c r="K3347" s="34"/>
      <c r="L3347" s="38"/>
      <c r="M3347" s="212"/>
      <c r="N3347" s="213"/>
      <c r="O3347" s="85"/>
      <c r="P3347" s="85"/>
      <c r="Q3347" s="85"/>
      <c r="R3347" s="85"/>
      <c r="S3347" s="85"/>
      <c r="T3347" s="86"/>
      <c r="U3347" s="32"/>
      <c r="V3347" s="32"/>
      <c r="W3347" s="32"/>
      <c r="X3347" s="32"/>
      <c r="Y3347" s="32"/>
      <c r="Z3347" s="32"/>
      <c r="AA3347" s="32"/>
      <c r="AB3347" s="32"/>
      <c r="AC3347" s="32"/>
      <c r="AD3347" s="32"/>
      <c r="AE3347" s="32"/>
      <c r="AT3347" s="11" t="s">
        <v>115</v>
      </c>
      <c r="AU3347" s="11" t="s">
        <v>76</v>
      </c>
    </row>
    <row r="3348" s="2" customFormat="1" ht="16.5" customHeight="1">
      <c r="A3348" s="32"/>
      <c r="B3348" s="33"/>
      <c r="C3348" s="216" t="s">
        <v>5855</v>
      </c>
      <c r="D3348" s="216" t="s">
        <v>5304</v>
      </c>
      <c r="E3348" s="217" t="s">
        <v>5856</v>
      </c>
      <c r="F3348" s="218" t="s">
        <v>5857</v>
      </c>
      <c r="G3348" s="219" t="s">
        <v>121</v>
      </c>
      <c r="H3348" s="220">
        <v>50</v>
      </c>
      <c r="I3348" s="221"/>
      <c r="J3348" s="222">
        <f>ROUND(I3348*H3348,2)</f>
        <v>0</v>
      </c>
      <c r="K3348" s="223"/>
      <c r="L3348" s="224"/>
      <c r="M3348" s="225" t="s">
        <v>1</v>
      </c>
      <c r="N3348" s="226" t="s">
        <v>41</v>
      </c>
      <c r="O3348" s="85"/>
      <c r="P3348" s="206">
        <f>O3348*H3348</f>
        <v>0</v>
      </c>
      <c r="Q3348" s="206">
        <v>0.00018000000000000001</v>
      </c>
      <c r="R3348" s="206">
        <f>Q3348*H3348</f>
        <v>0.0090000000000000011</v>
      </c>
      <c r="S3348" s="206">
        <v>0</v>
      </c>
      <c r="T3348" s="207">
        <f>S3348*H3348</f>
        <v>0</v>
      </c>
      <c r="U3348" s="32"/>
      <c r="V3348" s="32"/>
      <c r="W3348" s="32"/>
      <c r="X3348" s="32"/>
      <c r="Y3348" s="32"/>
      <c r="Z3348" s="32"/>
      <c r="AA3348" s="32"/>
      <c r="AB3348" s="32"/>
      <c r="AC3348" s="32"/>
      <c r="AD3348" s="32"/>
      <c r="AE3348" s="32"/>
      <c r="AR3348" s="208" t="s">
        <v>788</v>
      </c>
      <c r="AT3348" s="208" t="s">
        <v>5304</v>
      </c>
      <c r="AU3348" s="208" t="s">
        <v>76</v>
      </c>
      <c r="AY3348" s="11" t="s">
        <v>113</v>
      </c>
      <c r="BE3348" s="209">
        <f>IF(N3348="základní",J3348,0)</f>
        <v>0</v>
      </c>
      <c r="BF3348" s="209">
        <f>IF(N3348="snížená",J3348,0)</f>
        <v>0</v>
      </c>
      <c r="BG3348" s="209">
        <f>IF(N3348="zákl. přenesená",J3348,0)</f>
        <v>0</v>
      </c>
      <c r="BH3348" s="209">
        <f>IF(N3348="sníž. přenesená",J3348,0)</f>
        <v>0</v>
      </c>
      <c r="BI3348" s="209">
        <f>IF(N3348="nulová",J3348,0)</f>
        <v>0</v>
      </c>
      <c r="BJ3348" s="11" t="s">
        <v>84</v>
      </c>
      <c r="BK3348" s="209">
        <f>ROUND(I3348*H3348,2)</f>
        <v>0</v>
      </c>
      <c r="BL3348" s="11" t="s">
        <v>788</v>
      </c>
      <c r="BM3348" s="208" t="s">
        <v>5858</v>
      </c>
    </row>
    <row r="3349" s="2" customFormat="1">
      <c r="A3349" s="32"/>
      <c r="B3349" s="33"/>
      <c r="C3349" s="34"/>
      <c r="D3349" s="210" t="s">
        <v>115</v>
      </c>
      <c r="E3349" s="34"/>
      <c r="F3349" s="211" t="s">
        <v>5857</v>
      </c>
      <c r="G3349" s="34"/>
      <c r="H3349" s="34"/>
      <c r="I3349" s="134"/>
      <c r="J3349" s="34"/>
      <c r="K3349" s="34"/>
      <c r="L3349" s="38"/>
      <c r="M3349" s="212"/>
      <c r="N3349" s="213"/>
      <c r="O3349" s="85"/>
      <c r="P3349" s="85"/>
      <c r="Q3349" s="85"/>
      <c r="R3349" s="85"/>
      <c r="S3349" s="85"/>
      <c r="T3349" s="86"/>
      <c r="U3349" s="32"/>
      <c r="V3349" s="32"/>
      <c r="W3349" s="32"/>
      <c r="X3349" s="32"/>
      <c r="Y3349" s="32"/>
      <c r="Z3349" s="32"/>
      <c r="AA3349" s="32"/>
      <c r="AB3349" s="32"/>
      <c r="AC3349" s="32"/>
      <c r="AD3349" s="32"/>
      <c r="AE3349" s="32"/>
      <c r="AT3349" s="11" t="s">
        <v>115</v>
      </c>
      <c r="AU3349" s="11" t="s">
        <v>76</v>
      </c>
    </row>
    <row r="3350" s="2" customFormat="1" ht="16.5" customHeight="1">
      <c r="A3350" s="32"/>
      <c r="B3350" s="33"/>
      <c r="C3350" s="216" t="s">
        <v>5859</v>
      </c>
      <c r="D3350" s="216" t="s">
        <v>5304</v>
      </c>
      <c r="E3350" s="217" t="s">
        <v>5860</v>
      </c>
      <c r="F3350" s="218" t="s">
        <v>5861</v>
      </c>
      <c r="G3350" s="219" t="s">
        <v>121</v>
      </c>
      <c r="H3350" s="220">
        <v>500</v>
      </c>
      <c r="I3350" s="221"/>
      <c r="J3350" s="222">
        <f>ROUND(I3350*H3350,2)</f>
        <v>0</v>
      </c>
      <c r="K3350" s="223"/>
      <c r="L3350" s="224"/>
      <c r="M3350" s="225" t="s">
        <v>1</v>
      </c>
      <c r="N3350" s="226" t="s">
        <v>41</v>
      </c>
      <c r="O3350" s="85"/>
      <c r="P3350" s="206">
        <f>O3350*H3350</f>
        <v>0</v>
      </c>
      <c r="Q3350" s="206">
        <v>8.0000000000000007E-05</v>
      </c>
      <c r="R3350" s="206">
        <f>Q3350*H3350</f>
        <v>0.040000000000000001</v>
      </c>
      <c r="S3350" s="206">
        <v>0</v>
      </c>
      <c r="T3350" s="207">
        <f>S3350*H3350</f>
        <v>0</v>
      </c>
      <c r="U3350" s="32"/>
      <c r="V3350" s="32"/>
      <c r="W3350" s="32"/>
      <c r="X3350" s="32"/>
      <c r="Y3350" s="32"/>
      <c r="Z3350" s="32"/>
      <c r="AA3350" s="32"/>
      <c r="AB3350" s="32"/>
      <c r="AC3350" s="32"/>
      <c r="AD3350" s="32"/>
      <c r="AE3350" s="32"/>
      <c r="AR3350" s="208" t="s">
        <v>788</v>
      </c>
      <c r="AT3350" s="208" t="s">
        <v>5304</v>
      </c>
      <c r="AU3350" s="208" t="s">
        <v>76</v>
      </c>
      <c r="AY3350" s="11" t="s">
        <v>113</v>
      </c>
      <c r="BE3350" s="209">
        <f>IF(N3350="základní",J3350,0)</f>
        <v>0</v>
      </c>
      <c r="BF3350" s="209">
        <f>IF(N3350="snížená",J3350,0)</f>
        <v>0</v>
      </c>
      <c r="BG3350" s="209">
        <f>IF(N3350="zákl. přenesená",J3350,0)</f>
        <v>0</v>
      </c>
      <c r="BH3350" s="209">
        <f>IF(N3350="sníž. přenesená",J3350,0)</f>
        <v>0</v>
      </c>
      <c r="BI3350" s="209">
        <f>IF(N3350="nulová",J3350,0)</f>
        <v>0</v>
      </c>
      <c r="BJ3350" s="11" t="s">
        <v>84</v>
      </c>
      <c r="BK3350" s="209">
        <f>ROUND(I3350*H3350,2)</f>
        <v>0</v>
      </c>
      <c r="BL3350" s="11" t="s">
        <v>788</v>
      </c>
      <c r="BM3350" s="208" t="s">
        <v>5862</v>
      </c>
    </row>
    <row r="3351" s="2" customFormat="1">
      <c r="A3351" s="32"/>
      <c r="B3351" s="33"/>
      <c r="C3351" s="34"/>
      <c r="D3351" s="210" t="s">
        <v>115</v>
      </c>
      <c r="E3351" s="34"/>
      <c r="F3351" s="211" t="s">
        <v>5861</v>
      </c>
      <c r="G3351" s="34"/>
      <c r="H3351" s="34"/>
      <c r="I3351" s="134"/>
      <c r="J3351" s="34"/>
      <c r="K3351" s="34"/>
      <c r="L3351" s="38"/>
      <c r="M3351" s="212"/>
      <c r="N3351" s="213"/>
      <c r="O3351" s="85"/>
      <c r="P3351" s="85"/>
      <c r="Q3351" s="85"/>
      <c r="R3351" s="85"/>
      <c r="S3351" s="85"/>
      <c r="T3351" s="86"/>
      <c r="U3351" s="32"/>
      <c r="V3351" s="32"/>
      <c r="W3351" s="32"/>
      <c r="X3351" s="32"/>
      <c r="Y3351" s="32"/>
      <c r="Z3351" s="32"/>
      <c r="AA3351" s="32"/>
      <c r="AB3351" s="32"/>
      <c r="AC3351" s="32"/>
      <c r="AD3351" s="32"/>
      <c r="AE3351" s="32"/>
      <c r="AT3351" s="11" t="s">
        <v>115</v>
      </c>
      <c r="AU3351" s="11" t="s">
        <v>76</v>
      </c>
    </row>
    <row r="3352" s="2" customFormat="1" ht="16.5" customHeight="1">
      <c r="A3352" s="32"/>
      <c r="B3352" s="33"/>
      <c r="C3352" s="216" t="s">
        <v>5863</v>
      </c>
      <c r="D3352" s="216" t="s">
        <v>5304</v>
      </c>
      <c r="E3352" s="217" t="s">
        <v>5864</v>
      </c>
      <c r="F3352" s="218" t="s">
        <v>5865</v>
      </c>
      <c r="G3352" s="219" t="s">
        <v>121</v>
      </c>
      <c r="H3352" s="220">
        <v>500</v>
      </c>
      <c r="I3352" s="221"/>
      <c r="J3352" s="222">
        <f>ROUND(I3352*H3352,2)</f>
        <v>0</v>
      </c>
      <c r="K3352" s="223"/>
      <c r="L3352" s="224"/>
      <c r="M3352" s="225" t="s">
        <v>1</v>
      </c>
      <c r="N3352" s="226" t="s">
        <v>41</v>
      </c>
      <c r="O3352" s="85"/>
      <c r="P3352" s="206">
        <f>O3352*H3352</f>
        <v>0</v>
      </c>
      <c r="Q3352" s="206">
        <v>8.0000000000000007E-05</v>
      </c>
      <c r="R3352" s="206">
        <f>Q3352*H3352</f>
        <v>0.040000000000000001</v>
      </c>
      <c r="S3352" s="206">
        <v>0</v>
      </c>
      <c r="T3352" s="207">
        <f>S3352*H3352</f>
        <v>0</v>
      </c>
      <c r="U3352" s="32"/>
      <c r="V3352" s="32"/>
      <c r="W3352" s="32"/>
      <c r="X3352" s="32"/>
      <c r="Y3352" s="32"/>
      <c r="Z3352" s="32"/>
      <c r="AA3352" s="32"/>
      <c r="AB3352" s="32"/>
      <c r="AC3352" s="32"/>
      <c r="AD3352" s="32"/>
      <c r="AE3352" s="32"/>
      <c r="AR3352" s="208" t="s">
        <v>788</v>
      </c>
      <c r="AT3352" s="208" t="s">
        <v>5304</v>
      </c>
      <c r="AU3352" s="208" t="s">
        <v>76</v>
      </c>
      <c r="AY3352" s="11" t="s">
        <v>113</v>
      </c>
      <c r="BE3352" s="209">
        <f>IF(N3352="základní",J3352,0)</f>
        <v>0</v>
      </c>
      <c r="BF3352" s="209">
        <f>IF(N3352="snížená",J3352,0)</f>
        <v>0</v>
      </c>
      <c r="BG3352" s="209">
        <f>IF(N3352="zákl. přenesená",J3352,0)</f>
        <v>0</v>
      </c>
      <c r="BH3352" s="209">
        <f>IF(N3352="sníž. přenesená",J3352,0)</f>
        <v>0</v>
      </c>
      <c r="BI3352" s="209">
        <f>IF(N3352="nulová",J3352,0)</f>
        <v>0</v>
      </c>
      <c r="BJ3352" s="11" t="s">
        <v>84</v>
      </c>
      <c r="BK3352" s="209">
        <f>ROUND(I3352*H3352,2)</f>
        <v>0</v>
      </c>
      <c r="BL3352" s="11" t="s">
        <v>788</v>
      </c>
      <c r="BM3352" s="208" t="s">
        <v>5866</v>
      </c>
    </row>
    <row r="3353" s="2" customFormat="1">
      <c r="A3353" s="32"/>
      <c r="B3353" s="33"/>
      <c r="C3353" s="34"/>
      <c r="D3353" s="210" t="s">
        <v>115</v>
      </c>
      <c r="E3353" s="34"/>
      <c r="F3353" s="211" t="s">
        <v>5865</v>
      </c>
      <c r="G3353" s="34"/>
      <c r="H3353" s="34"/>
      <c r="I3353" s="134"/>
      <c r="J3353" s="34"/>
      <c r="K3353" s="34"/>
      <c r="L3353" s="38"/>
      <c r="M3353" s="212"/>
      <c r="N3353" s="213"/>
      <c r="O3353" s="85"/>
      <c r="P3353" s="85"/>
      <c r="Q3353" s="85"/>
      <c r="R3353" s="85"/>
      <c r="S3353" s="85"/>
      <c r="T3353" s="86"/>
      <c r="U3353" s="32"/>
      <c r="V3353" s="32"/>
      <c r="W3353" s="32"/>
      <c r="X3353" s="32"/>
      <c r="Y3353" s="32"/>
      <c r="Z3353" s="32"/>
      <c r="AA3353" s="32"/>
      <c r="AB3353" s="32"/>
      <c r="AC3353" s="32"/>
      <c r="AD3353" s="32"/>
      <c r="AE3353" s="32"/>
      <c r="AT3353" s="11" t="s">
        <v>115</v>
      </c>
      <c r="AU3353" s="11" t="s">
        <v>76</v>
      </c>
    </row>
    <row r="3354" s="2" customFormat="1" ht="16.5" customHeight="1">
      <c r="A3354" s="32"/>
      <c r="B3354" s="33"/>
      <c r="C3354" s="216" t="s">
        <v>5867</v>
      </c>
      <c r="D3354" s="216" t="s">
        <v>5304</v>
      </c>
      <c r="E3354" s="217" t="s">
        <v>5868</v>
      </c>
      <c r="F3354" s="218" t="s">
        <v>5869</v>
      </c>
      <c r="G3354" s="219" t="s">
        <v>121</v>
      </c>
      <c r="H3354" s="220">
        <v>4000</v>
      </c>
      <c r="I3354" s="221"/>
      <c r="J3354" s="222">
        <f>ROUND(I3354*H3354,2)</f>
        <v>0</v>
      </c>
      <c r="K3354" s="223"/>
      <c r="L3354" s="224"/>
      <c r="M3354" s="225" t="s">
        <v>1</v>
      </c>
      <c r="N3354" s="226" t="s">
        <v>41</v>
      </c>
      <c r="O3354" s="85"/>
      <c r="P3354" s="206">
        <f>O3354*H3354</f>
        <v>0</v>
      </c>
      <c r="Q3354" s="206">
        <v>9.0000000000000006E-05</v>
      </c>
      <c r="R3354" s="206">
        <f>Q3354*H3354</f>
        <v>0.36000000000000004</v>
      </c>
      <c r="S3354" s="206">
        <v>0</v>
      </c>
      <c r="T3354" s="207">
        <f>S3354*H3354</f>
        <v>0</v>
      </c>
      <c r="U3354" s="32"/>
      <c r="V3354" s="32"/>
      <c r="W3354" s="32"/>
      <c r="X3354" s="32"/>
      <c r="Y3354" s="32"/>
      <c r="Z3354" s="32"/>
      <c r="AA3354" s="32"/>
      <c r="AB3354" s="32"/>
      <c r="AC3354" s="32"/>
      <c r="AD3354" s="32"/>
      <c r="AE3354" s="32"/>
      <c r="AR3354" s="208" t="s">
        <v>788</v>
      </c>
      <c r="AT3354" s="208" t="s">
        <v>5304</v>
      </c>
      <c r="AU3354" s="208" t="s">
        <v>76</v>
      </c>
      <c r="AY3354" s="11" t="s">
        <v>113</v>
      </c>
      <c r="BE3354" s="209">
        <f>IF(N3354="základní",J3354,0)</f>
        <v>0</v>
      </c>
      <c r="BF3354" s="209">
        <f>IF(N3354="snížená",J3354,0)</f>
        <v>0</v>
      </c>
      <c r="BG3354" s="209">
        <f>IF(N3354="zákl. přenesená",J3354,0)</f>
        <v>0</v>
      </c>
      <c r="BH3354" s="209">
        <f>IF(N3354="sníž. přenesená",J3354,0)</f>
        <v>0</v>
      </c>
      <c r="BI3354" s="209">
        <f>IF(N3354="nulová",J3354,0)</f>
        <v>0</v>
      </c>
      <c r="BJ3354" s="11" t="s">
        <v>84</v>
      </c>
      <c r="BK3354" s="209">
        <f>ROUND(I3354*H3354,2)</f>
        <v>0</v>
      </c>
      <c r="BL3354" s="11" t="s">
        <v>788</v>
      </c>
      <c r="BM3354" s="208" t="s">
        <v>5870</v>
      </c>
    </row>
    <row r="3355" s="2" customFormat="1">
      <c r="A3355" s="32"/>
      <c r="B3355" s="33"/>
      <c r="C3355" s="34"/>
      <c r="D3355" s="210" t="s">
        <v>115</v>
      </c>
      <c r="E3355" s="34"/>
      <c r="F3355" s="211" t="s">
        <v>5869</v>
      </c>
      <c r="G3355" s="34"/>
      <c r="H3355" s="34"/>
      <c r="I3355" s="134"/>
      <c r="J3355" s="34"/>
      <c r="K3355" s="34"/>
      <c r="L3355" s="38"/>
      <c r="M3355" s="212"/>
      <c r="N3355" s="213"/>
      <c r="O3355" s="85"/>
      <c r="P3355" s="85"/>
      <c r="Q3355" s="85"/>
      <c r="R3355" s="85"/>
      <c r="S3355" s="85"/>
      <c r="T3355" s="86"/>
      <c r="U3355" s="32"/>
      <c r="V3355" s="32"/>
      <c r="W3355" s="32"/>
      <c r="X3355" s="32"/>
      <c r="Y3355" s="32"/>
      <c r="Z3355" s="32"/>
      <c r="AA3355" s="32"/>
      <c r="AB3355" s="32"/>
      <c r="AC3355" s="32"/>
      <c r="AD3355" s="32"/>
      <c r="AE3355" s="32"/>
      <c r="AT3355" s="11" t="s">
        <v>115</v>
      </c>
      <c r="AU3355" s="11" t="s">
        <v>76</v>
      </c>
    </row>
    <row r="3356" s="2" customFormat="1" ht="16.5" customHeight="1">
      <c r="A3356" s="32"/>
      <c r="B3356" s="33"/>
      <c r="C3356" s="216" t="s">
        <v>5871</v>
      </c>
      <c r="D3356" s="216" t="s">
        <v>5304</v>
      </c>
      <c r="E3356" s="217" t="s">
        <v>5872</v>
      </c>
      <c r="F3356" s="218" t="s">
        <v>5873</v>
      </c>
      <c r="G3356" s="219" t="s">
        <v>121</v>
      </c>
      <c r="H3356" s="220">
        <v>100</v>
      </c>
      <c r="I3356" s="221"/>
      <c r="J3356" s="222">
        <f>ROUND(I3356*H3356,2)</f>
        <v>0</v>
      </c>
      <c r="K3356" s="223"/>
      <c r="L3356" s="224"/>
      <c r="M3356" s="225" t="s">
        <v>1</v>
      </c>
      <c r="N3356" s="226" t="s">
        <v>41</v>
      </c>
      <c r="O3356" s="85"/>
      <c r="P3356" s="206">
        <f>O3356*H3356</f>
        <v>0</v>
      </c>
      <c r="Q3356" s="206">
        <v>0.00016000000000000001</v>
      </c>
      <c r="R3356" s="206">
        <f>Q3356*H3356</f>
        <v>0.016</v>
      </c>
      <c r="S3356" s="206">
        <v>0</v>
      </c>
      <c r="T3356" s="207">
        <f>S3356*H3356</f>
        <v>0</v>
      </c>
      <c r="U3356" s="32"/>
      <c r="V3356" s="32"/>
      <c r="W3356" s="32"/>
      <c r="X3356" s="32"/>
      <c r="Y3356" s="32"/>
      <c r="Z3356" s="32"/>
      <c r="AA3356" s="32"/>
      <c r="AB3356" s="32"/>
      <c r="AC3356" s="32"/>
      <c r="AD3356" s="32"/>
      <c r="AE3356" s="32"/>
      <c r="AR3356" s="208" t="s">
        <v>788</v>
      </c>
      <c r="AT3356" s="208" t="s">
        <v>5304</v>
      </c>
      <c r="AU3356" s="208" t="s">
        <v>76</v>
      </c>
      <c r="AY3356" s="11" t="s">
        <v>113</v>
      </c>
      <c r="BE3356" s="209">
        <f>IF(N3356="základní",J3356,0)</f>
        <v>0</v>
      </c>
      <c r="BF3356" s="209">
        <f>IF(N3356="snížená",J3356,0)</f>
        <v>0</v>
      </c>
      <c r="BG3356" s="209">
        <f>IF(N3356="zákl. přenesená",J3356,0)</f>
        <v>0</v>
      </c>
      <c r="BH3356" s="209">
        <f>IF(N3356="sníž. přenesená",J3356,0)</f>
        <v>0</v>
      </c>
      <c r="BI3356" s="209">
        <f>IF(N3356="nulová",J3356,0)</f>
        <v>0</v>
      </c>
      <c r="BJ3356" s="11" t="s">
        <v>84</v>
      </c>
      <c r="BK3356" s="209">
        <f>ROUND(I3356*H3356,2)</f>
        <v>0</v>
      </c>
      <c r="BL3356" s="11" t="s">
        <v>788</v>
      </c>
      <c r="BM3356" s="208" t="s">
        <v>5874</v>
      </c>
    </row>
    <row r="3357" s="2" customFormat="1">
      <c r="A3357" s="32"/>
      <c r="B3357" s="33"/>
      <c r="C3357" s="34"/>
      <c r="D3357" s="210" t="s">
        <v>115</v>
      </c>
      <c r="E3357" s="34"/>
      <c r="F3357" s="211" t="s">
        <v>5873</v>
      </c>
      <c r="G3357" s="34"/>
      <c r="H3357" s="34"/>
      <c r="I3357" s="134"/>
      <c r="J3357" s="34"/>
      <c r="K3357" s="34"/>
      <c r="L3357" s="38"/>
      <c r="M3357" s="212"/>
      <c r="N3357" s="213"/>
      <c r="O3357" s="85"/>
      <c r="P3357" s="85"/>
      <c r="Q3357" s="85"/>
      <c r="R3357" s="85"/>
      <c r="S3357" s="85"/>
      <c r="T3357" s="86"/>
      <c r="U3357" s="32"/>
      <c r="V3357" s="32"/>
      <c r="W3357" s="32"/>
      <c r="X3357" s="32"/>
      <c r="Y3357" s="32"/>
      <c r="Z3357" s="32"/>
      <c r="AA3357" s="32"/>
      <c r="AB3357" s="32"/>
      <c r="AC3357" s="32"/>
      <c r="AD3357" s="32"/>
      <c r="AE3357" s="32"/>
      <c r="AT3357" s="11" t="s">
        <v>115</v>
      </c>
      <c r="AU3357" s="11" t="s">
        <v>76</v>
      </c>
    </row>
    <row r="3358" s="2" customFormat="1" ht="16.5" customHeight="1">
      <c r="A3358" s="32"/>
      <c r="B3358" s="33"/>
      <c r="C3358" s="216" t="s">
        <v>5875</v>
      </c>
      <c r="D3358" s="216" t="s">
        <v>5304</v>
      </c>
      <c r="E3358" s="217" t="s">
        <v>5876</v>
      </c>
      <c r="F3358" s="218" t="s">
        <v>5877</v>
      </c>
      <c r="G3358" s="219" t="s">
        <v>121</v>
      </c>
      <c r="H3358" s="220">
        <v>100</v>
      </c>
      <c r="I3358" s="221"/>
      <c r="J3358" s="222">
        <f>ROUND(I3358*H3358,2)</f>
        <v>0</v>
      </c>
      <c r="K3358" s="223"/>
      <c r="L3358" s="224"/>
      <c r="M3358" s="225" t="s">
        <v>1</v>
      </c>
      <c r="N3358" s="226" t="s">
        <v>41</v>
      </c>
      <c r="O3358" s="85"/>
      <c r="P3358" s="206">
        <f>O3358*H3358</f>
        <v>0</v>
      </c>
      <c r="Q3358" s="206">
        <v>0.00019000000000000001</v>
      </c>
      <c r="R3358" s="206">
        <f>Q3358*H3358</f>
        <v>0.019</v>
      </c>
      <c r="S3358" s="206">
        <v>0</v>
      </c>
      <c r="T3358" s="207">
        <f>S3358*H3358</f>
        <v>0</v>
      </c>
      <c r="U3358" s="32"/>
      <c r="V3358" s="32"/>
      <c r="W3358" s="32"/>
      <c r="X3358" s="32"/>
      <c r="Y3358" s="32"/>
      <c r="Z3358" s="32"/>
      <c r="AA3358" s="32"/>
      <c r="AB3358" s="32"/>
      <c r="AC3358" s="32"/>
      <c r="AD3358" s="32"/>
      <c r="AE3358" s="32"/>
      <c r="AR3358" s="208" t="s">
        <v>788</v>
      </c>
      <c r="AT3358" s="208" t="s">
        <v>5304</v>
      </c>
      <c r="AU3358" s="208" t="s">
        <v>76</v>
      </c>
      <c r="AY3358" s="11" t="s">
        <v>113</v>
      </c>
      <c r="BE3358" s="209">
        <f>IF(N3358="základní",J3358,0)</f>
        <v>0</v>
      </c>
      <c r="BF3358" s="209">
        <f>IF(N3358="snížená",J3358,0)</f>
        <v>0</v>
      </c>
      <c r="BG3358" s="209">
        <f>IF(N3358="zákl. přenesená",J3358,0)</f>
        <v>0</v>
      </c>
      <c r="BH3358" s="209">
        <f>IF(N3358="sníž. přenesená",J3358,0)</f>
        <v>0</v>
      </c>
      <c r="BI3358" s="209">
        <f>IF(N3358="nulová",J3358,0)</f>
        <v>0</v>
      </c>
      <c r="BJ3358" s="11" t="s">
        <v>84</v>
      </c>
      <c r="BK3358" s="209">
        <f>ROUND(I3358*H3358,2)</f>
        <v>0</v>
      </c>
      <c r="BL3358" s="11" t="s">
        <v>788</v>
      </c>
      <c r="BM3358" s="208" t="s">
        <v>5878</v>
      </c>
    </row>
    <row r="3359" s="2" customFormat="1">
      <c r="A3359" s="32"/>
      <c r="B3359" s="33"/>
      <c r="C3359" s="34"/>
      <c r="D3359" s="210" t="s">
        <v>115</v>
      </c>
      <c r="E3359" s="34"/>
      <c r="F3359" s="211" t="s">
        <v>5877</v>
      </c>
      <c r="G3359" s="34"/>
      <c r="H3359" s="34"/>
      <c r="I3359" s="134"/>
      <c r="J3359" s="34"/>
      <c r="K3359" s="34"/>
      <c r="L3359" s="38"/>
      <c r="M3359" s="212"/>
      <c r="N3359" s="213"/>
      <c r="O3359" s="85"/>
      <c r="P3359" s="85"/>
      <c r="Q3359" s="85"/>
      <c r="R3359" s="85"/>
      <c r="S3359" s="85"/>
      <c r="T3359" s="86"/>
      <c r="U3359" s="32"/>
      <c r="V3359" s="32"/>
      <c r="W3359" s="32"/>
      <c r="X3359" s="32"/>
      <c r="Y3359" s="32"/>
      <c r="Z3359" s="32"/>
      <c r="AA3359" s="32"/>
      <c r="AB3359" s="32"/>
      <c r="AC3359" s="32"/>
      <c r="AD3359" s="32"/>
      <c r="AE3359" s="32"/>
      <c r="AT3359" s="11" t="s">
        <v>115</v>
      </c>
      <c r="AU3359" s="11" t="s">
        <v>76</v>
      </c>
    </row>
    <row r="3360" s="2" customFormat="1" ht="16.5" customHeight="1">
      <c r="A3360" s="32"/>
      <c r="B3360" s="33"/>
      <c r="C3360" s="216" t="s">
        <v>5879</v>
      </c>
      <c r="D3360" s="216" t="s">
        <v>5304</v>
      </c>
      <c r="E3360" s="217" t="s">
        <v>5880</v>
      </c>
      <c r="F3360" s="218" t="s">
        <v>5881</v>
      </c>
      <c r="G3360" s="219" t="s">
        <v>170</v>
      </c>
      <c r="H3360" s="220">
        <v>400</v>
      </c>
      <c r="I3360" s="221"/>
      <c r="J3360" s="222">
        <f>ROUND(I3360*H3360,2)</f>
        <v>0</v>
      </c>
      <c r="K3360" s="223"/>
      <c r="L3360" s="224"/>
      <c r="M3360" s="225" t="s">
        <v>1</v>
      </c>
      <c r="N3360" s="226" t="s">
        <v>41</v>
      </c>
      <c r="O3360" s="85"/>
      <c r="P3360" s="206">
        <f>O3360*H3360</f>
        <v>0</v>
      </c>
      <c r="Q3360" s="206">
        <v>0.001</v>
      </c>
      <c r="R3360" s="206">
        <f>Q3360*H3360</f>
        <v>0.40000000000000002</v>
      </c>
      <c r="S3360" s="206">
        <v>0</v>
      </c>
      <c r="T3360" s="207">
        <f>S3360*H3360</f>
        <v>0</v>
      </c>
      <c r="U3360" s="32"/>
      <c r="V3360" s="32"/>
      <c r="W3360" s="32"/>
      <c r="X3360" s="32"/>
      <c r="Y3360" s="32"/>
      <c r="Z3360" s="32"/>
      <c r="AA3360" s="32"/>
      <c r="AB3360" s="32"/>
      <c r="AC3360" s="32"/>
      <c r="AD3360" s="32"/>
      <c r="AE3360" s="32"/>
      <c r="AR3360" s="208" t="s">
        <v>788</v>
      </c>
      <c r="AT3360" s="208" t="s">
        <v>5304</v>
      </c>
      <c r="AU3360" s="208" t="s">
        <v>76</v>
      </c>
      <c r="AY3360" s="11" t="s">
        <v>113</v>
      </c>
      <c r="BE3360" s="209">
        <f>IF(N3360="základní",J3360,0)</f>
        <v>0</v>
      </c>
      <c r="BF3360" s="209">
        <f>IF(N3360="snížená",J3360,0)</f>
        <v>0</v>
      </c>
      <c r="BG3360" s="209">
        <f>IF(N3360="zákl. přenesená",J3360,0)</f>
        <v>0</v>
      </c>
      <c r="BH3360" s="209">
        <f>IF(N3360="sníž. přenesená",J3360,0)</f>
        <v>0</v>
      </c>
      <c r="BI3360" s="209">
        <f>IF(N3360="nulová",J3360,0)</f>
        <v>0</v>
      </c>
      <c r="BJ3360" s="11" t="s">
        <v>84</v>
      </c>
      <c r="BK3360" s="209">
        <f>ROUND(I3360*H3360,2)</f>
        <v>0</v>
      </c>
      <c r="BL3360" s="11" t="s">
        <v>788</v>
      </c>
      <c r="BM3360" s="208" t="s">
        <v>5882</v>
      </c>
    </row>
    <row r="3361" s="2" customFormat="1">
      <c r="A3361" s="32"/>
      <c r="B3361" s="33"/>
      <c r="C3361" s="34"/>
      <c r="D3361" s="210" t="s">
        <v>115</v>
      </c>
      <c r="E3361" s="34"/>
      <c r="F3361" s="211" t="s">
        <v>5881</v>
      </c>
      <c r="G3361" s="34"/>
      <c r="H3361" s="34"/>
      <c r="I3361" s="134"/>
      <c r="J3361" s="34"/>
      <c r="K3361" s="34"/>
      <c r="L3361" s="38"/>
      <c r="M3361" s="212"/>
      <c r="N3361" s="213"/>
      <c r="O3361" s="85"/>
      <c r="P3361" s="85"/>
      <c r="Q3361" s="85"/>
      <c r="R3361" s="85"/>
      <c r="S3361" s="85"/>
      <c r="T3361" s="86"/>
      <c r="U3361" s="32"/>
      <c r="V3361" s="32"/>
      <c r="W3361" s="32"/>
      <c r="X3361" s="32"/>
      <c r="Y3361" s="32"/>
      <c r="Z3361" s="32"/>
      <c r="AA3361" s="32"/>
      <c r="AB3361" s="32"/>
      <c r="AC3361" s="32"/>
      <c r="AD3361" s="32"/>
      <c r="AE3361" s="32"/>
      <c r="AT3361" s="11" t="s">
        <v>115</v>
      </c>
      <c r="AU3361" s="11" t="s">
        <v>76</v>
      </c>
    </row>
    <row r="3362" s="2" customFormat="1" ht="16.5" customHeight="1">
      <c r="A3362" s="32"/>
      <c r="B3362" s="33"/>
      <c r="C3362" s="216" t="s">
        <v>5883</v>
      </c>
      <c r="D3362" s="216" t="s">
        <v>5304</v>
      </c>
      <c r="E3362" s="217" t="s">
        <v>5884</v>
      </c>
      <c r="F3362" s="218" t="s">
        <v>5885</v>
      </c>
      <c r="G3362" s="219" t="s">
        <v>121</v>
      </c>
      <c r="H3362" s="220">
        <v>100</v>
      </c>
      <c r="I3362" s="221"/>
      <c r="J3362" s="222">
        <f>ROUND(I3362*H3362,2)</f>
        <v>0</v>
      </c>
      <c r="K3362" s="223"/>
      <c r="L3362" s="224"/>
      <c r="M3362" s="225" t="s">
        <v>1</v>
      </c>
      <c r="N3362" s="226" t="s">
        <v>41</v>
      </c>
      <c r="O3362" s="85"/>
      <c r="P3362" s="206">
        <f>O3362*H3362</f>
        <v>0</v>
      </c>
      <c r="Q3362" s="206">
        <v>8.0000000000000007E-05</v>
      </c>
      <c r="R3362" s="206">
        <f>Q3362*H3362</f>
        <v>0.0080000000000000002</v>
      </c>
      <c r="S3362" s="206">
        <v>0</v>
      </c>
      <c r="T3362" s="207">
        <f>S3362*H3362</f>
        <v>0</v>
      </c>
      <c r="U3362" s="32"/>
      <c r="V3362" s="32"/>
      <c r="W3362" s="32"/>
      <c r="X3362" s="32"/>
      <c r="Y3362" s="32"/>
      <c r="Z3362" s="32"/>
      <c r="AA3362" s="32"/>
      <c r="AB3362" s="32"/>
      <c r="AC3362" s="32"/>
      <c r="AD3362" s="32"/>
      <c r="AE3362" s="32"/>
      <c r="AR3362" s="208" t="s">
        <v>788</v>
      </c>
      <c r="AT3362" s="208" t="s">
        <v>5304</v>
      </c>
      <c r="AU3362" s="208" t="s">
        <v>76</v>
      </c>
      <c r="AY3362" s="11" t="s">
        <v>113</v>
      </c>
      <c r="BE3362" s="209">
        <f>IF(N3362="základní",J3362,0)</f>
        <v>0</v>
      </c>
      <c r="BF3362" s="209">
        <f>IF(N3362="snížená",J3362,0)</f>
        <v>0</v>
      </c>
      <c r="BG3362" s="209">
        <f>IF(N3362="zákl. přenesená",J3362,0)</f>
        <v>0</v>
      </c>
      <c r="BH3362" s="209">
        <f>IF(N3362="sníž. přenesená",J3362,0)</f>
        <v>0</v>
      </c>
      <c r="BI3362" s="209">
        <f>IF(N3362="nulová",J3362,0)</f>
        <v>0</v>
      </c>
      <c r="BJ3362" s="11" t="s">
        <v>84</v>
      </c>
      <c r="BK3362" s="209">
        <f>ROUND(I3362*H3362,2)</f>
        <v>0</v>
      </c>
      <c r="BL3362" s="11" t="s">
        <v>788</v>
      </c>
      <c r="BM3362" s="208" t="s">
        <v>5886</v>
      </c>
    </row>
    <row r="3363" s="2" customFormat="1">
      <c r="A3363" s="32"/>
      <c r="B3363" s="33"/>
      <c r="C3363" s="34"/>
      <c r="D3363" s="210" t="s">
        <v>115</v>
      </c>
      <c r="E3363" s="34"/>
      <c r="F3363" s="211" t="s">
        <v>5885</v>
      </c>
      <c r="G3363" s="34"/>
      <c r="H3363" s="34"/>
      <c r="I3363" s="134"/>
      <c r="J3363" s="34"/>
      <c r="K3363" s="34"/>
      <c r="L3363" s="38"/>
      <c r="M3363" s="212"/>
      <c r="N3363" s="213"/>
      <c r="O3363" s="85"/>
      <c r="P3363" s="85"/>
      <c r="Q3363" s="85"/>
      <c r="R3363" s="85"/>
      <c r="S3363" s="85"/>
      <c r="T3363" s="86"/>
      <c r="U3363" s="32"/>
      <c r="V3363" s="32"/>
      <c r="W3363" s="32"/>
      <c r="X3363" s="32"/>
      <c r="Y3363" s="32"/>
      <c r="Z3363" s="32"/>
      <c r="AA3363" s="32"/>
      <c r="AB3363" s="32"/>
      <c r="AC3363" s="32"/>
      <c r="AD3363" s="32"/>
      <c r="AE3363" s="32"/>
      <c r="AT3363" s="11" t="s">
        <v>115</v>
      </c>
      <c r="AU3363" s="11" t="s">
        <v>76</v>
      </c>
    </row>
    <row r="3364" s="2" customFormat="1" ht="16.5" customHeight="1">
      <c r="A3364" s="32"/>
      <c r="B3364" s="33"/>
      <c r="C3364" s="216" t="s">
        <v>5887</v>
      </c>
      <c r="D3364" s="216" t="s">
        <v>5304</v>
      </c>
      <c r="E3364" s="217" t="s">
        <v>5888</v>
      </c>
      <c r="F3364" s="218" t="s">
        <v>5889</v>
      </c>
      <c r="G3364" s="219" t="s">
        <v>121</v>
      </c>
      <c r="H3364" s="220">
        <v>1000</v>
      </c>
      <c r="I3364" s="221"/>
      <c r="J3364" s="222">
        <f>ROUND(I3364*H3364,2)</f>
        <v>0</v>
      </c>
      <c r="K3364" s="223"/>
      <c r="L3364" s="224"/>
      <c r="M3364" s="225" t="s">
        <v>1</v>
      </c>
      <c r="N3364" s="226" t="s">
        <v>41</v>
      </c>
      <c r="O3364" s="85"/>
      <c r="P3364" s="206">
        <f>O3364*H3364</f>
        <v>0</v>
      </c>
      <c r="Q3364" s="206">
        <v>0.00016000000000000001</v>
      </c>
      <c r="R3364" s="206">
        <f>Q3364*H3364</f>
        <v>0.16</v>
      </c>
      <c r="S3364" s="206">
        <v>0</v>
      </c>
      <c r="T3364" s="207">
        <f>S3364*H3364</f>
        <v>0</v>
      </c>
      <c r="U3364" s="32"/>
      <c r="V3364" s="32"/>
      <c r="W3364" s="32"/>
      <c r="X3364" s="32"/>
      <c r="Y3364" s="32"/>
      <c r="Z3364" s="32"/>
      <c r="AA3364" s="32"/>
      <c r="AB3364" s="32"/>
      <c r="AC3364" s="32"/>
      <c r="AD3364" s="32"/>
      <c r="AE3364" s="32"/>
      <c r="AR3364" s="208" t="s">
        <v>788</v>
      </c>
      <c r="AT3364" s="208" t="s">
        <v>5304</v>
      </c>
      <c r="AU3364" s="208" t="s">
        <v>76</v>
      </c>
      <c r="AY3364" s="11" t="s">
        <v>113</v>
      </c>
      <c r="BE3364" s="209">
        <f>IF(N3364="základní",J3364,0)</f>
        <v>0</v>
      </c>
      <c r="BF3364" s="209">
        <f>IF(N3364="snížená",J3364,0)</f>
        <v>0</v>
      </c>
      <c r="BG3364" s="209">
        <f>IF(N3364="zákl. přenesená",J3364,0)</f>
        <v>0</v>
      </c>
      <c r="BH3364" s="209">
        <f>IF(N3364="sníž. přenesená",J3364,0)</f>
        <v>0</v>
      </c>
      <c r="BI3364" s="209">
        <f>IF(N3364="nulová",J3364,0)</f>
        <v>0</v>
      </c>
      <c r="BJ3364" s="11" t="s">
        <v>84</v>
      </c>
      <c r="BK3364" s="209">
        <f>ROUND(I3364*H3364,2)</f>
        <v>0</v>
      </c>
      <c r="BL3364" s="11" t="s">
        <v>788</v>
      </c>
      <c r="BM3364" s="208" t="s">
        <v>5890</v>
      </c>
    </row>
    <row r="3365" s="2" customFormat="1">
      <c r="A3365" s="32"/>
      <c r="B3365" s="33"/>
      <c r="C3365" s="34"/>
      <c r="D3365" s="210" t="s">
        <v>115</v>
      </c>
      <c r="E3365" s="34"/>
      <c r="F3365" s="211" t="s">
        <v>5889</v>
      </c>
      <c r="G3365" s="34"/>
      <c r="H3365" s="34"/>
      <c r="I3365" s="134"/>
      <c r="J3365" s="34"/>
      <c r="K3365" s="34"/>
      <c r="L3365" s="38"/>
      <c r="M3365" s="212"/>
      <c r="N3365" s="213"/>
      <c r="O3365" s="85"/>
      <c r="P3365" s="85"/>
      <c r="Q3365" s="85"/>
      <c r="R3365" s="85"/>
      <c r="S3365" s="85"/>
      <c r="T3365" s="86"/>
      <c r="U3365" s="32"/>
      <c r="V3365" s="32"/>
      <c r="W3365" s="32"/>
      <c r="X3365" s="32"/>
      <c r="Y3365" s="32"/>
      <c r="Z3365" s="32"/>
      <c r="AA3365" s="32"/>
      <c r="AB3365" s="32"/>
      <c r="AC3365" s="32"/>
      <c r="AD3365" s="32"/>
      <c r="AE3365" s="32"/>
      <c r="AT3365" s="11" t="s">
        <v>115</v>
      </c>
      <c r="AU3365" s="11" t="s">
        <v>76</v>
      </c>
    </row>
    <row r="3366" s="2" customFormat="1" ht="16.5" customHeight="1">
      <c r="A3366" s="32"/>
      <c r="B3366" s="33"/>
      <c r="C3366" s="216" t="s">
        <v>5891</v>
      </c>
      <c r="D3366" s="216" t="s">
        <v>5304</v>
      </c>
      <c r="E3366" s="217" t="s">
        <v>5892</v>
      </c>
      <c r="F3366" s="218" t="s">
        <v>5893</v>
      </c>
      <c r="G3366" s="219" t="s">
        <v>121</v>
      </c>
      <c r="H3366" s="220">
        <v>10</v>
      </c>
      <c r="I3366" s="221"/>
      <c r="J3366" s="222">
        <f>ROUND(I3366*H3366,2)</f>
        <v>0</v>
      </c>
      <c r="K3366" s="223"/>
      <c r="L3366" s="224"/>
      <c r="M3366" s="225" t="s">
        <v>1</v>
      </c>
      <c r="N3366" s="226" t="s">
        <v>41</v>
      </c>
      <c r="O3366" s="85"/>
      <c r="P3366" s="206">
        <f>O3366*H3366</f>
        <v>0</v>
      </c>
      <c r="Q3366" s="206">
        <v>4.0000000000000003E-05</v>
      </c>
      <c r="R3366" s="206">
        <f>Q3366*H3366</f>
        <v>0.00040000000000000002</v>
      </c>
      <c r="S3366" s="206">
        <v>0</v>
      </c>
      <c r="T3366" s="207">
        <f>S3366*H3366</f>
        <v>0</v>
      </c>
      <c r="U3366" s="32"/>
      <c r="V3366" s="32"/>
      <c r="W3366" s="32"/>
      <c r="X3366" s="32"/>
      <c r="Y3366" s="32"/>
      <c r="Z3366" s="32"/>
      <c r="AA3366" s="32"/>
      <c r="AB3366" s="32"/>
      <c r="AC3366" s="32"/>
      <c r="AD3366" s="32"/>
      <c r="AE3366" s="32"/>
      <c r="AR3366" s="208" t="s">
        <v>788</v>
      </c>
      <c r="AT3366" s="208" t="s">
        <v>5304</v>
      </c>
      <c r="AU3366" s="208" t="s">
        <v>76</v>
      </c>
      <c r="AY3366" s="11" t="s">
        <v>113</v>
      </c>
      <c r="BE3366" s="209">
        <f>IF(N3366="základní",J3366,0)</f>
        <v>0</v>
      </c>
      <c r="BF3366" s="209">
        <f>IF(N3366="snížená",J3366,0)</f>
        <v>0</v>
      </c>
      <c r="BG3366" s="209">
        <f>IF(N3366="zákl. přenesená",J3366,0)</f>
        <v>0</v>
      </c>
      <c r="BH3366" s="209">
        <f>IF(N3366="sníž. přenesená",J3366,0)</f>
        <v>0</v>
      </c>
      <c r="BI3366" s="209">
        <f>IF(N3366="nulová",J3366,0)</f>
        <v>0</v>
      </c>
      <c r="BJ3366" s="11" t="s">
        <v>84</v>
      </c>
      <c r="BK3366" s="209">
        <f>ROUND(I3366*H3366,2)</f>
        <v>0</v>
      </c>
      <c r="BL3366" s="11" t="s">
        <v>788</v>
      </c>
      <c r="BM3366" s="208" t="s">
        <v>5894</v>
      </c>
    </row>
    <row r="3367" s="2" customFormat="1">
      <c r="A3367" s="32"/>
      <c r="B3367" s="33"/>
      <c r="C3367" s="34"/>
      <c r="D3367" s="210" t="s">
        <v>115</v>
      </c>
      <c r="E3367" s="34"/>
      <c r="F3367" s="211" t="s">
        <v>5893</v>
      </c>
      <c r="G3367" s="34"/>
      <c r="H3367" s="34"/>
      <c r="I3367" s="134"/>
      <c r="J3367" s="34"/>
      <c r="K3367" s="34"/>
      <c r="L3367" s="38"/>
      <c r="M3367" s="212"/>
      <c r="N3367" s="213"/>
      <c r="O3367" s="85"/>
      <c r="P3367" s="85"/>
      <c r="Q3367" s="85"/>
      <c r="R3367" s="85"/>
      <c r="S3367" s="85"/>
      <c r="T3367" s="86"/>
      <c r="U3367" s="32"/>
      <c r="V3367" s="32"/>
      <c r="W3367" s="32"/>
      <c r="X3367" s="32"/>
      <c r="Y3367" s="32"/>
      <c r="Z3367" s="32"/>
      <c r="AA3367" s="32"/>
      <c r="AB3367" s="32"/>
      <c r="AC3367" s="32"/>
      <c r="AD3367" s="32"/>
      <c r="AE3367" s="32"/>
      <c r="AT3367" s="11" t="s">
        <v>115</v>
      </c>
      <c r="AU3367" s="11" t="s">
        <v>76</v>
      </c>
    </row>
    <row r="3368" s="2" customFormat="1" ht="16.5" customHeight="1">
      <c r="A3368" s="32"/>
      <c r="B3368" s="33"/>
      <c r="C3368" s="216" t="s">
        <v>5895</v>
      </c>
      <c r="D3368" s="216" t="s">
        <v>5304</v>
      </c>
      <c r="E3368" s="217" t="s">
        <v>5896</v>
      </c>
      <c r="F3368" s="218" t="s">
        <v>5897</v>
      </c>
      <c r="G3368" s="219" t="s">
        <v>121</v>
      </c>
      <c r="H3368" s="220">
        <v>50</v>
      </c>
      <c r="I3368" s="221"/>
      <c r="J3368" s="222">
        <f>ROUND(I3368*H3368,2)</f>
        <v>0</v>
      </c>
      <c r="K3368" s="223"/>
      <c r="L3368" s="224"/>
      <c r="M3368" s="225" t="s">
        <v>1</v>
      </c>
      <c r="N3368" s="226" t="s">
        <v>41</v>
      </c>
      <c r="O3368" s="85"/>
      <c r="P3368" s="206">
        <f>O3368*H3368</f>
        <v>0</v>
      </c>
      <c r="Q3368" s="206">
        <v>3.0000000000000001E-05</v>
      </c>
      <c r="R3368" s="206">
        <f>Q3368*H3368</f>
        <v>0.0015</v>
      </c>
      <c r="S3368" s="206">
        <v>0</v>
      </c>
      <c r="T3368" s="207">
        <f>S3368*H3368</f>
        <v>0</v>
      </c>
      <c r="U3368" s="32"/>
      <c r="V3368" s="32"/>
      <c r="W3368" s="32"/>
      <c r="X3368" s="32"/>
      <c r="Y3368" s="32"/>
      <c r="Z3368" s="32"/>
      <c r="AA3368" s="32"/>
      <c r="AB3368" s="32"/>
      <c r="AC3368" s="32"/>
      <c r="AD3368" s="32"/>
      <c r="AE3368" s="32"/>
      <c r="AR3368" s="208" t="s">
        <v>788</v>
      </c>
      <c r="AT3368" s="208" t="s">
        <v>5304</v>
      </c>
      <c r="AU3368" s="208" t="s">
        <v>76</v>
      </c>
      <c r="AY3368" s="11" t="s">
        <v>113</v>
      </c>
      <c r="BE3368" s="209">
        <f>IF(N3368="základní",J3368,0)</f>
        <v>0</v>
      </c>
      <c r="BF3368" s="209">
        <f>IF(N3368="snížená",J3368,0)</f>
        <v>0</v>
      </c>
      <c r="BG3368" s="209">
        <f>IF(N3368="zákl. přenesená",J3368,0)</f>
        <v>0</v>
      </c>
      <c r="BH3368" s="209">
        <f>IF(N3368="sníž. přenesená",J3368,0)</f>
        <v>0</v>
      </c>
      <c r="BI3368" s="209">
        <f>IF(N3368="nulová",J3368,0)</f>
        <v>0</v>
      </c>
      <c r="BJ3368" s="11" t="s">
        <v>84</v>
      </c>
      <c r="BK3368" s="209">
        <f>ROUND(I3368*H3368,2)</f>
        <v>0</v>
      </c>
      <c r="BL3368" s="11" t="s">
        <v>788</v>
      </c>
      <c r="BM3368" s="208" t="s">
        <v>5898</v>
      </c>
    </row>
    <row r="3369" s="2" customFormat="1">
      <c r="A3369" s="32"/>
      <c r="B3369" s="33"/>
      <c r="C3369" s="34"/>
      <c r="D3369" s="210" t="s">
        <v>115</v>
      </c>
      <c r="E3369" s="34"/>
      <c r="F3369" s="211" t="s">
        <v>5897</v>
      </c>
      <c r="G3369" s="34"/>
      <c r="H3369" s="34"/>
      <c r="I3369" s="134"/>
      <c r="J3369" s="34"/>
      <c r="K3369" s="34"/>
      <c r="L3369" s="38"/>
      <c r="M3369" s="212"/>
      <c r="N3369" s="213"/>
      <c r="O3369" s="85"/>
      <c r="P3369" s="85"/>
      <c r="Q3369" s="85"/>
      <c r="R3369" s="85"/>
      <c r="S3369" s="85"/>
      <c r="T3369" s="86"/>
      <c r="U3369" s="32"/>
      <c r="V3369" s="32"/>
      <c r="W3369" s="32"/>
      <c r="X3369" s="32"/>
      <c r="Y3369" s="32"/>
      <c r="Z3369" s="32"/>
      <c r="AA3369" s="32"/>
      <c r="AB3369" s="32"/>
      <c r="AC3369" s="32"/>
      <c r="AD3369" s="32"/>
      <c r="AE3369" s="32"/>
      <c r="AT3369" s="11" t="s">
        <v>115</v>
      </c>
      <c r="AU3369" s="11" t="s">
        <v>76</v>
      </c>
    </row>
    <row r="3370" s="2" customFormat="1" ht="16.5" customHeight="1">
      <c r="A3370" s="32"/>
      <c r="B3370" s="33"/>
      <c r="C3370" s="216" t="s">
        <v>5899</v>
      </c>
      <c r="D3370" s="216" t="s">
        <v>5304</v>
      </c>
      <c r="E3370" s="217" t="s">
        <v>5900</v>
      </c>
      <c r="F3370" s="218" t="s">
        <v>5901</v>
      </c>
      <c r="G3370" s="219" t="s">
        <v>121</v>
      </c>
      <c r="H3370" s="220">
        <v>10</v>
      </c>
      <c r="I3370" s="221"/>
      <c r="J3370" s="222">
        <f>ROUND(I3370*H3370,2)</f>
        <v>0</v>
      </c>
      <c r="K3370" s="223"/>
      <c r="L3370" s="224"/>
      <c r="M3370" s="225" t="s">
        <v>1</v>
      </c>
      <c r="N3370" s="226" t="s">
        <v>41</v>
      </c>
      <c r="O3370" s="85"/>
      <c r="P3370" s="206">
        <f>O3370*H3370</f>
        <v>0</v>
      </c>
      <c r="Q3370" s="206">
        <v>3.0000000000000001E-05</v>
      </c>
      <c r="R3370" s="206">
        <f>Q3370*H3370</f>
        <v>0.00030000000000000003</v>
      </c>
      <c r="S3370" s="206">
        <v>0</v>
      </c>
      <c r="T3370" s="207">
        <f>S3370*H3370</f>
        <v>0</v>
      </c>
      <c r="U3370" s="32"/>
      <c r="V3370" s="32"/>
      <c r="W3370" s="32"/>
      <c r="X3370" s="32"/>
      <c r="Y3370" s="32"/>
      <c r="Z3370" s="32"/>
      <c r="AA3370" s="32"/>
      <c r="AB3370" s="32"/>
      <c r="AC3370" s="32"/>
      <c r="AD3370" s="32"/>
      <c r="AE3370" s="32"/>
      <c r="AR3370" s="208" t="s">
        <v>788</v>
      </c>
      <c r="AT3370" s="208" t="s">
        <v>5304</v>
      </c>
      <c r="AU3370" s="208" t="s">
        <v>76</v>
      </c>
      <c r="AY3370" s="11" t="s">
        <v>113</v>
      </c>
      <c r="BE3370" s="209">
        <f>IF(N3370="základní",J3370,0)</f>
        <v>0</v>
      </c>
      <c r="BF3370" s="209">
        <f>IF(N3370="snížená",J3370,0)</f>
        <v>0</v>
      </c>
      <c r="BG3370" s="209">
        <f>IF(N3370="zákl. přenesená",J3370,0)</f>
        <v>0</v>
      </c>
      <c r="BH3370" s="209">
        <f>IF(N3370="sníž. přenesená",J3370,0)</f>
        <v>0</v>
      </c>
      <c r="BI3370" s="209">
        <f>IF(N3370="nulová",J3370,0)</f>
        <v>0</v>
      </c>
      <c r="BJ3370" s="11" t="s">
        <v>84</v>
      </c>
      <c r="BK3370" s="209">
        <f>ROUND(I3370*H3370,2)</f>
        <v>0</v>
      </c>
      <c r="BL3370" s="11" t="s">
        <v>788</v>
      </c>
      <c r="BM3370" s="208" t="s">
        <v>5902</v>
      </c>
    </row>
    <row r="3371" s="2" customFormat="1">
      <c r="A3371" s="32"/>
      <c r="B3371" s="33"/>
      <c r="C3371" s="34"/>
      <c r="D3371" s="210" t="s">
        <v>115</v>
      </c>
      <c r="E3371" s="34"/>
      <c r="F3371" s="211" t="s">
        <v>5901</v>
      </c>
      <c r="G3371" s="34"/>
      <c r="H3371" s="34"/>
      <c r="I3371" s="134"/>
      <c r="J3371" s="34"/>
      <c r="K3371" s="34"/>
      <c r="L3371" s="38"/>
      <c r="M3371" s="212"/>
      <c r="N3371" s="213"/>
      <c r="O3371" s="85"/>
      <c r="P3371" s="85"/>
      <c r="Q3371" s="85"/>
      <c r="R3371" s="85"/>
      <c r="S3371" s="85"/>
      <c r="T3371" s="86"/>
      <c r="U3371" s="32"/>
      <c r="V3371" s="32"/>
      <c r="W3371" s="32"/>
      <c r="X3371" s="32"/>
      <c r="Y3371" s="32"/>
      <c r="Z3371" s="32"/>
      <c r="AA3371" s="32"/>
      <c r="AB3371" s="32"/>
      <c r="AC3371" s="32"/>
      <c r="AD3371" s="32"/>
      <c r="AE3371" s="32"/>
      <c r="AT3371" s="11" t="s">
        <v>115</v>
      </c>
      <c r="AU3371" s="11" t="s">
        <v>76</v>
      </c>
    </row>
    <row r="3372" s="2" customFormat="1" ht="16.5" customHeight="1">
      <c r="A3372" s="32"/>
      <c r="B3372" s="33"/>
      <c r="C3372" s="216" t="s">
        <v>5903</v>
      </c>
      <c r="D3372" s="216" t="s">
        <v>5304</v>
      </c>
      <c r="E3372" s="217" t="s">
        <v>5904</v>
      </c>
      <c r="F3372" s="218" t="s">
        <v>5905</v>
      </c>
      <c r="G3372" s="219" t="s">
        <v>121</v>
      </c>
      <c r="H3372" s="220">
        <v>5</v>
      </c>
      <c r="I3372" s="221"/>
      <c r="J3372" s="222">
        <f>ROUND(I3372*H3372,2)</f>
        <v>0</v>
      </c>
      <c r="K3372" s="223"/>
      <c r="L3372" s="224"/>
      <c r="M3372" s="225" t="s">
        <v>1</v>
      </c>
      <c r="N3372" s="226" t="s">
        <v>41</v>
      </c>
      <c r="O3372" s="85"/>
      <c r="P3372" s="206">
        <f>O3372*H3372</f>
        <v>0</v>
      </c>
      <c r="Q3372" s="206">
        <v>4.0000000000000003E-05</v>
      </c>
      <c r="R3372" s="206">
        <f>Q3372*H3372</f>
        <v>0.00020000000000000001</v>
      </c>
      <c r="S3372" s="206">
        <v>0</v>
      </c>
      <c r="T3372" s="207">
        <f>S3372*H3372</f>
        <v>0</v>
      </c>
      <c r="U3372" s="32"/>
      <c r="V3372" s="32"/>
      <c r="W3372" s="32"/>
      <c r="X3372" s="32"/>
      <c r="Y3372" s="32"/>
      <c r="Z3372" s="32"/>
      <c r="AA3372" s="32"/>
      <c r="AB3372" s="32"/>
      <c r="AC3372" s="32"/>
      <c r="AD3372" s="32"/>
      <c r="AE3372" s="32"/>
      <c r="AR3372" s="208" t="s">
        <v>788</v>
      </c>
      <c r="AT3372" s="208" t="s">
        <v>5304</v>
      </c>
      <c r="AU3372" s="208" t="s">
        <v>76</v>
      </c>
      <c r="AY3372" s="11" t="s">
        <v>113</v>
      </c>
      <c r="BE3372" s="209">
        <f>IF(N3372="základní",J3372,0)</f>
        <v>0</v>
      </c>
      <c r="BF3372" s="209">
        <f>IF(N3372="snížená",J3372,0)</f>
        <v>0</v>
      </c>
      <c r="BG3372" s="209">
        <f>IF(N3372="zákl. přenesená",J3372,0)</f>
        <v>0</v>
      </c>
      <c r="BH3372" s="209">
        <f>IF(N3372="sníž. přenesená",J3372,0)</f>
        <v>0</v>
      </c>
      <c r="BI3372" s="209">
        <f>IF(N3372="nulová",J3372,0)</f>
        <v>0</v>
      </c>
      <c r="BJ3372" s="11" t="s">
        <v>84</v>
      </c>
      <c r="BK3372" s="209">
        <f>ROUND(I3372*H3372,2)</f>
        <v>0</v>
      </c>
      <c r="BL3372" s="11" t="s">
        <v>788</v>
      </c>
      <c r="BM3372" s="208" t="s">
        <v>5906</v>
      </c>
    </row>
    <row r="3373" s="2" customFormat="1">
      <c r="A3373" s="32"/>
      <c r="B3373" s="33"/>
      <c r="C3373" s="34"/>
      <c r="D3373" s="210" t="s">
        <v>115</v>
      </c>
      <c r="E3373" s="34"/>
      <c r="F3373" s="211" t="s">
        <v>5905</v>
      </c>
      <c r="G3373" s="34"/>
      <c r="H3373" s="34"/>
      <c r="I3373" s="134"/>
      <c r="J3373" s="34"/>
      <c r="K3373" s="34"/>
      <c r="L3373" s="38"/>
      <c r="M3373" s="212"/>
      <c r="N3373" s="213"/>
      <c r="O3373" s="85"/>
      <c r="P3373" s="85"/>
      <c r="Q3373" s="85"/>
      <c r="R3373" s="85"/>
      <c r="S3373" s="85"/>
      <c r="T3373" s="86"/>
      <c r="U3373" s="32"/>
      <c r="V3373" s="32"/>
      <c r="W3373" s="32"/>
      <c r="X3373" s="32"/>
      <c r="Y3373" s="32"/>
      <c r="Z3373" s="32"/>
      <c r="AA3373" s="32"/>
      <c r="AB3373" s="32"/>
      <c r="AC3373" s="32"/>
      <c r="AD3373" s="32"/>
      <c r="AE3373" s="32"/>
      <c r="AT3373" s="11" t="s">
        <v>115</v>
      </c>
      <c r="AU3373" s="11" t="s">
        <v>76</v>
      </c>
    </row>
    <row r="3374" s="2" customFormat="1" ht="16.5" customHeight="1">
      <c r="A3374" s="32"/>
      <c r="B3374" s="33"/>
      <c r="C3374" s="216" t="s">
        <v>5907</v>
      </c>
      <c r="D3374" s="216" t="s">
        <v>5304</v>
      </c>
      <c r="E3374" s="217" t="s">
        <v>5908</v>
      </c>
      <c r="F3374" s="218" t="s">
        <v>5909</v>
      </c>
      <c r="G3374" s="219" t="s">
        <v>121</v>
      </c>
      <c r="H3374" s="220">
        <v>20</v>
      </c>
      <c r="I3374" s="221"/>
      <c r="J3374" s="222">
        <f>ROUND(I3374*H3374,2)</f>
        <v>0</v>
      </c>
      <c r="K3374" s="223"/>
      <c r="L3374" s="224"/>
      <c r="M3374" s="225" t="s">
        <v>1</v>
      </c>
      <c r="N3374" s="226" t="s">
        <v>41</v>
      </c>
      <c r="O3374" s="85"/>
      <c r="P3374" s="206">
        <f>O3374*H3374</f>
        <v>0</v>
      </c>
      <c r="Q3374" s="206">
        <v>3.0000000000000001E-05</v>
      </c>
      <c r="R3374" s="206">
        <f>Q3374*H3374</f>
        <v>0.00060000000000000006</v>
      </c>
      <c r="S3374" s="206">
        <v>0</v>
      </c>
      <c r="T3374" s="207">
        <f>S3374*H3374</f>
        <v>0</v>
      </c>
      <c r="U3374" s="32"/>
      <c r="V3374" s="32"/>
      <c r="W3374" s="32"/>
      <c r="X3374" s="32"/>
      <c r="Y3374" s="32"/>
      <c r="Z3374" s="32"/>
      <c r="AA3374" s="32"/>
      <c r="AB3374" s="32"/>
      <c r="AC3374" s="32"/>
      <c r="AD3374" s="32"/>
      <c r="AE3374" s="32"/>
      <c r="AR3374" s="208" t="s">
        <v>788</v>
      </c>
      <c r="AT3374" s="208" t="s">
        <v>5304</v>
      </c>
      <c r="AU3374" s="208" t="s">
        <v>76</v>
      </c>
      <c r="AY3374" s="11" t="s">
        <v>113</v>
      </c>
      <c r="BE3374" s="209">
        <f>IF(N3374="základní",J3374,0)</f>
        <v>0</v>
      </c>
      <c r="BF3374" s="209">
        <f>IF(N3374="snížená",J3374,0)</f>
        <v>0</v>
      </c>
      <c r="BG3374" s="209">
        <f>IF(N3374="zákl. přenesená",J3374,0)</f>
        <v>0</v>
      </c>
      <c r="BH3374" s="209">
        <f>IF(N3374="sníž. přenesená",J3374,0)</f>
        <v>0</v>
      </c>
      <c r="BI3374" s="209">
        <f>IF(N3374="nulová",J3374,0)</f>
        <v>0</v>
      </c>
      <c r="BJ3374" s="11" t="s">
        <v>84</v>
      </c>
      <c r="BK3374" s="209">
        <f>ROUND(I3374*H3374,2)</f>
        <v>0</v>
      </c>
      <c r="BL3374" s="11" t="s">
        <v>788</v>
      </c>
      <c r="BM3374" s="208" t="s">
        <v>5910</v>
      </c>
    </row>
    <row r="3375" s="2" customFormat="1">
      <c r="A3375" s="32"/>
      <c r="B3375" s="33"/>
      <c r="C3375" s="34"/>
      <c r="D3375" s="210" t="s">
        <v>115</v>
      </c>
      <c r="E3375" s="34"/>
      <c r="F3375" s="211" t="s">
        <v>5909</v>
      </c>
      <c r="G3375" s="34"/>
      <c r="H3375" s="34"/>
      <c r="I3375" s="134"/>
      <c r="J3375" s="34"/>
      <c r="K3375" s="34"/>
      <c r="L3375" s="38"/>
      <c r="M3375" s="212"/>
      <c r="N3375" s="213"/>
      <c r="O3375" s="85"/>
      <c r="P3375" s="85"/>
      <c r="Q3375" s="85"/>
      <c r="R3375" s="85"/>
      <c r="S3375" s="85"/>
      <c r="T3375" s="86"/>
      <c r="U3375" s="32"/>
      <c r="V3375" s="32"/>
      <c r="W3375" s="32"/>
      <c r="X3375" s="32"/>
      <c r="Y3375" s="32"/>
      <c r="Z3375" s="32"/>
      <c r="AA3375" s="32"/>
      <c r="AB3375" s="32"/>
      <c r="AC3375" s="32"/>
      <c r="AD3375" s="32"/>
      <c r="AE3375" s="32"/>
      <c r="AT3375" s="11" t="s">
        <v>115</v>
      </c>
      <c r="AU3375" s="11" t="s">
        <v>76</v>
      </c>
    </row>
    <row r="3376" s="2" customFormat="1" ht="16.5" customHeight="1">
      <c r="A3376" s="32"/>
      <c r="B3376" s="33"/>
      <c r="C3376" s="216" t="s">
        <v>5911</v>
      </c>
      <c r="D3376" s="216" t="s">
        <v>5304</v>
      </c>
      <c r="E3376" s="217" t="s">
        <v>5912</v>
      </c>
      <c r="F3376" s="218" t="s">
        <v>5913</v>
      </c>
      <c r="G3376" s="219" t="s">
        <v>121</v>
      </c>
      <c r="H3376" s="220">
        <v>5</v>
      </c>
      <c r="I3376" s="221"/>
      <c r="J3376" s="222">
        <f>ROUND(I3376*H3376,2)</f>
        <v>0</v>
      </c>
      <c r="K3376" s="223"/>
      <c r="L3376" s="224"/>
      <c r="M3376" s="225" t="s">
        <v>1</v>
      </c>
      <c r="N3376" s="226" t="s">
        <v>41</v>
      </c>
      <c r="O3376" s="85"/>
      <c r="P3376" s="206">
        <f>O3376*H3376</f>
        <v>0</v>
      </c>
      <c r="Q3376" s="206">
        <v>3.0000000000000001E-05</v>
      </c>
      <c r="R3376" s="206">
        <f>Q3376*H3376</f>
        <v>0.00015000000000000001</v>
      </c>
      <c r="S3376" s="206">
        <v>0</v>
      </c>
      <c r="T3376" s="207">
        <f>S3376*H3376</f>
        <v>0</v>
      </c>
      <c r="U3376" s="32"/>
      <c r="V3376" s="32"/>
      <c r="W3376" s="32"/>
      <c r="X3376" s="32"/>
      <c r="Y3376" s="32"/>
      <c r="Z3376" s="32"/>
      <c r="AA3376" s="32"/>
      <c r="AB3376" s="32"/>
      <c r="AC3376" s="32"/>
      <c r="AD3376" s="32"/>
      <c r="AE3376" s="32"/>
      <c r="AR3376" s="208" t="s">
        <v>788</v>
      </c>
      <c r="AT3376" s="208" t="s">
        <v>5304</v>
      </c>
      <c r="AU3376" s="208" t="s">
        <v>76</v>
      </c>
      <c r="AY3376" s="11" t="s">
        <v>113</v>
      </c>
      <c r="BE3376" s="209">
        <f>IF(N3376="základní",J3376,0)</f>
        <v>0</v>
      </c>
      <c r="BF3376" s="209">
        <f>IF(N3376="snížená",J3376,0)</f>
        <v>0</v>
      </c>
      <c r="BG3376" s="209">
        <f>IF(N3376="zákl. přenesená",J3376,0)</f>
        <v>0</v>
      </c>
      <c r="BH3376" s="209">
        <f>IF(N3376="sníž. přenesená",J3376,0)</f>
        <v>0</v>
      </c>
      <c r="BI3376" s="209">
        <f>IF(N3376="nulová",J3376,0)</f>
        <v>0</v>
      </c>
      <c r="BJ3376" s="11" t="s">
        <v>84</v>
      </c>
      <c r="BK3376" s="209">
        <f>ROUND(I3376*H3376,2)</f>
        <v>0</v>
      </c>
      <c r="BL3376" s="11" t="s">
        <v>788</v>
      </c>
      <c r="BM3376" s="208" t="s">
        <v>5914</v>
      </c>
    </row>
    <row r="3377" s="2" customFormat="1">
      <c r="A3377" s="32"/>
      <c r="B3377" s="33"/>
      <c r="C3377" s="34"/>
      <c r="D3377" s="210" t="s">
        <v>115</v>
      </c>
      <c r="E3377" s="34"/>
      <c r="F3377" s="211" t="s">
        <v>5913</v>
      </c>
      <c r="G3377" s="34"/>
      <c r="H3377" s="34"/>
      <c r="I3377" s="134"/>
      <c r="J3377" s="34"/>
      <c r="K3377" s="34"/>
      <c r="L3377" s="38"/>
      <c r="M3377" s="212"/>
      <c r="N3377" s="213"/>
      <c r="O3377" s="85"/>
      <c r="P3377" s="85"/>
      <c r="Q3377" s="85"/>
      <c r="R3377" s="85"/>
      <c r="S3377" s="85"/>
      <c r="T3377" s="86"/>
      <c r="U3377" s="32"/>
      <c r="V3377" s="32"/>
      <c r="W3377" s="32"/>
      <c r="X3377" s="32"/>
      <c r="Y3377" s="32"/>
      <c r="Z3377" s="32"/>
      <c r="AA3377" s="32"/>
      <c r="AB3377" s="32"/>
      <c r="AC3377" s="32"/>
      <c r="AD3377" s="32"/>
      <c r="AE3377" s="32"/>
      <c r="AT3377" s="11" t="s">
        <v>115</v>
      </c>
      <c r="AU3377" s="11" t="s">
        <v>76</v>
      </c>
    </row>
    <row r="3378" s="2" customFormat="1" ht="16.5" customHeight="1">
      <c r="A3378" s="32"/>
      <c r="B3378" s="33"/>
      <c r="C3378" s="216" t="s">
        <v>5915</v>
      </c>
      <c r="D3378" s="216" t="s">
        <v>5304</v>
      </c>
      <c r="E3378" s="217" t="s">
        <v>5916</v>
      </c>
      <c r="F3378" s="218" t="s">
        <v>5917</v>
      </c>
      <c r="G3378" s="219" t="s">
        <v>121</v>
      </c>
      <c r="H3378" s="220">
        <v>10</v>
      </c>
      <c r="I3378" s="221"/>
      <c r="J3378" s="222">
        <f>ROUND(I3378*H3378,2)</f>
        <v>0</v>
      </c>
      <c r="K3378" s="223"/>
      <c r="L3378" s="224"/>
      <c r="M3378" s="225" t="s">
        <v>1</v>
      </c>
      <c r="N3378" s="226" t="s">
        <v>41</v>
      </c>
      <c r="O3378" s="85"/>
      <c r="P3378" s="206">
        <f>O3378*H3378</f>
        <v>0</v>
      </c>
      <c r="Q3378" s="206">
        <v>0.01004</v>
      </c>
      <c r="R3378" s="206">
        <f>Q3378*H3378</f>
        <v>0.1004</v>
      </c>
      <c r="S3378" s="206">
        <v>0</v>
      </c>
      <c r="T3378" s="207">
        <f>S3378*H3378</f>
        <v>0</v>
      </c>
      <c r="U3378" s="32"/>
      <c r="V3378" s="32"/>
      <c r="W3378" s="32"/>
      <c r="X3378" s="32"/>
      <c r="Y3378" s="32"/>
      <c r="Z3378" s="32"/>
      <c r="AA3378" s="32"/>
      <c r="AB3378" s="32"/>
      <c r="AC3378" s="32"/>
      <c r="AD3378" s="32"/>
      <c r="AE3378" s="32"/>
      <c r="AR3378" s="208" t="s">
        <v>788</v>
      </c>
      <c r="AT3378" s="208" t="s">
        <v>5304</v>
      </c>
      <c r="AU3378" s="208" t="s">
        <v>76</v>
      </c>
      <c r="AY3378" s="11" t="s">
        <v>113</v>
      </c>
      <c r="BE3378" s="209">
        <f>IF(N3378="základní",J3378,0)</f>
        <v>0</v>
      </c>
      <c r="BF3378" s="209">
        <f>IF(N3378="snížená",J3378,0)</f>
        <v>0</v>
      </c>
      <c r="BG3378" s="209">
        <f>IF(N3378="zákl. přenesená",J3378,0)</f>
        <v>0</v>
      </c>
      <c r="BH3378" s="209">
        <f>IF(N3378="sníž. přenesená",J3378,0)</f>
        <v>0</v>
      </c>
      <c r="BI3378" s="209">
        <f>IF(N3378="nulová",J3378,0)</f>
        <v>0</v>
      </c>
      <c r="BJ3378" s="11" t="s">
        <v>84</v>
      </c>
      <c r="BK3378" s="209">
        <f>ROUND(I3378*H3378,2)</f>
        <v>0</v>
      </c>
      <c r="BL3378" s="11" t="s">
        <v>788</v>
      </c>
      <c r="BM3378" s="208" t="s">
        <v>5918</v>
      </c>
    </row>
    <row r="3379" s="2" customFormat="1">
      <c r="A3379" s="32"/>
      <c r="B3379" s="33"/>
      <c r="C3379" s="34"/>
      <c r="D3379" s="210" t="s">
        <v>115</v>
      </c>
      <c r="E3379" s="34"/>
      <c r="F3379" s="211" t="s">
        <v>5917</v>
      </c>
      <c r="G3379" s="34"/>
      <c r="H3379" s="34"/>
      <c r="I3379" s="134"/>
      <c r="J3379" s="34"/>
      <c r="K3379" s="34"/>
      <c r="L3379" s="38"/>
      <c r="M3379" s="212"/>
      <c r="N3379" s="213"/>
      <c r="O3379" s="85"/>
      <c r="P3379" s="85"/>
      <c r="Q3379" s="85"/>
      <c r="R3379" s="85"/>
      <c r="S3379" s="85"/>
      <c r="T3379" s="86"/>
      <c r="U3379" s="32"/>
      <c r="V3379" s="32"/>
      <c r="W3379" s="32"/>
      <c r="X3379" s="32"/>
      <c r="Y3379" s="32"/>
      <c r="Z3379" s="32"/>
      <c r="AA3379" s="32"/>
      <c r="AB3379" s="32"/>
      <c r="AC3379" s="32"/>
      <c r="AD3379" s="32"/>
      <c r="AE3379" s="32"/>
      <c r="AT3379" s="11" t="s">
        <v>115</v>
      </c>
      <c r="AU3379" s="11" t="s">
        <v>76</v>
      </c>
    </row>
    <row r="3380" s="2" customFormat="1" ht="16.5" customHeight="1">
      <c r="A3380" s="32"/>
      <c r="B3380" s="33"/>
      <c r="C3380" s="216" t="s">
        <v>5919</v>
      </c>
      <c r="D3380" s="216" t="s">
        <v>5304</v>
      </c>
      <c r="E3380" s="217" t="s">
        <v>5920</v>
      </c>
      <c r="F3380" s="218" t="s">
        <v>5921</v>
      </c>
      <c r="G3380" s="219" t="s">
        <v>121</v>
      </c>
      <c r="H3380" s="220">
        <v>30</v>
      </c>
      <c r="I3380" s="221"/>
      <c r="J3380" s="222">
        <f>ROUND(I3380*H3380,2)</f>
        <v>0</v>
      </c>
      <c r="K3380" s="223"/>
      <c r="L3380" s="224"/>
      <c r="M3380" s="225" t="s">
        <v>1</v>
      </c>
      <c r="N3380" s="226" t="s">
        <v>41</v>
      </c>
      <c r="O3380" s="85"/>
      <c r="P3380" s="206">
        <f>O3380*H3380</f>
        <v>0</v>
      </c>
      <c r="Q3380" s="206">
        <v>0.01006</v>
      </c>
      <c r="R3380" s="206">
        <f>Q3380*H3380</f>
        <v>0.30179999999999996</v>
      </c>
      <c r="S3380" s="206">
        <v>0</v>
      </c>
      <c r="T3380" s="207">
        <f>S3380*H3380</f>
        <v>0</v>
      </c>
      <c r="U3380" s="32"/>
      <c r="V3380" s="32"/>
      <c r="W3380" s="32"/>
      <c r="X3380" s="32"/>
      <c r="Y3380" s="32"/>
      <c r="Z3380" s="32"/>
      <c r="AA3380" s="32"/>
      <c r="AB3380" s="32"/>
      <c r="AC3380" s="32"/>
      <c r="AD3380" s="32"/>
      <c r="AE3380" s="32"/>
      <c r="AR3380" s="208" t="s">
        <v>788</v>
      </c>
      <c r="AT3380" s="208" t="s">
        <v>5304</v>
      </c>
      <c r="AU3380" s="208" t="s">
        <v>76</v>
      </c>
      <c r="AY3380" s="11" t="s">
        <v>113</v>
      </c>
      <c r="BE3380" s="209">
        <f>IF(N3380="základní",J3380,0)</f>
        <v>0</v>
      </c>
      <c r="BF3380" s="209">
        <f>IF(N3380="snížená",J3380,0)</f>
        <v>0</v>
      </c>
      <c r="BG3380" s="209">
        <f>IF(N3380="zákl. přenesená",J3380,0)</f>
        <v>0</v>
      </c>
      <c r="BH3380" s="209">
        <f>IF(N3380="sníž. přenesená",J3380,0)</f>
        <v>0</v>
      </c>
      <c r="BI3380" s="209">
        <f>IF(N3380="nulová",J3380,0)</f>
        <v>0</v>
      </c>
      <c r="BJ3380" s="11" t="s">
        <v>84</v>
      </c>
      <c r="BK3380" s="209">
        <f>ROUND(I3380*H3380,2)</f>
        <v>0</v>
      </c>
      <c r="BL3380" s="11" t="s">
        <v>788</v>
      </c>
      <c r="BM3380" s="208" t="s">
        <v>5922</v>
      </c>
    </row>
    <row r="3381" s="2" customFormat="1">
      <c r="A3381" s="32"/>
      <c r="B3381" s="33"/>
      <c r="C3381" s="34"/>
      <c r="D3381" s="210" t="s">
        <v>115</v>
      </c>
      <c r="E3381" s="34"/>
      <c r="F3381" s="211" t="s">
        <v>5921</v>
      </c>
      <c r="G3381" s="34"/>
      <c r="H3381" s="34"/>
      <c r="I3381" s="134"/>
      <c r="J3381" s="34"/>
      <c r="K3381" s="34"/>
      <c r="L3381" s="38"/>
      <c r="M3381" s="212"/>
      <c r="N3381" s="213"/>
      <c r="O3381" s="85"/>
      <c r="P3381" s="85"/>
      <c r="Q3381" s="85"/>
      <c r="R3381" s="85"/>
      <c r="S3381" s="85"/>
      <c r="T3381" s="86"/>
      <c r="U3381" s="32"/>
      <c r="V3381" s="32"/>
      <c r="W3381" s="32"/>
      <c r="X3381" s="32"/>
      <c r="Y3381" s="32"/>
      <c r="Z3381" s="32"/>
      <c r="AA3381" s="32"/>
      <c r="AB3381" s="32"/>
      <c r="AC3381" s="32"/>
      <c r="AD3381" s="32"/>
      <c r="AE3381" s="32"/>
      <c r="AT3381" s="11" t="s">
        <v>115</v>
      </c>
      <c r="AU3381" s="11" t="s">
        <v>76</v>
      </c>
    </row>
    <row r="3382" s="2" customFormat="1" ht="16.5" customHeight="1">
      <c r="A3382" s="32"/>
      <c r="B3382" s="33"/>
      <c r="C3382" s="216" t="s">
        <v>5923</v>
      </c>
      <c r="D3382" s="216" t="s">
        <v>5304</v>
      </c>
      <c r="E3382" s="217" t="s">
        <v>5924</v>
      </c>
      <c r="F3382" s="218" t="s">
        <v>5925</v>
      </c>
      <c r="G3382" s="219" t="s">
        <v>121</v>
      </c>
      <c r="H3382" s="220">
        <v>20</v>
      </c>
      <c r="I3382" s="221"/>
      <c r="J3382" s="222">
        <f>ROUND(I3382*H3382,2)</f>
        <v>0</v>
      </c>
      <c r="K3382" s="223"/>
      <c r="L3382" s="224"/>
      <c r="M3382" s="225" t="s">
        <v>1</v>
      </c>
      <c r="N3382" s="226" t="s">
        <v>41</v>
      </c>
      <c r="O3382" s="85"/>
      <c r="P3382" s="206">
        <f>O3382*H3382</f>
        <v>0</v>
      </c>
      <c r="Q3382" s="206">
        <v>0.010030000000000001</v>
      </c>
      <c r="R3382" s="206">
        <f>Q3382*H3382</f>
        <v>0.2006</v>
      </c>
      <c r="S3382" s="206">
        <v>0</v>
      </c>
      <c r="T3382" s="207">
        <f>S3382*H3382</f>
        <v>0</v>
      </c>
      <c r="U3382" s="32"/>
      <c r="V3382" s="32"/>
      <c r="W3382" s="32"/>
      <c r="X3382" s="32"/>
      <c r="Y3382" s="32"/>
      <c r="Z3382" s="32"/>
      <c r="AA3382" s="32"/>
      <c r="AB3382" s="32"/>
      <c r="AC3382" s="32"/>
      <c r="AD3382" s="32"/>
      <c r="AE3382" s="32"/>
      <c r="AR3382" s="208" t="s">
        <v>788</v>
      </c>
      <c r="AT3382" s="208" t="s">
        <v>5304</v>
      </c>
      <c r="AU3382" s="208" t="s">
        <v>76</v>
      </c>
      <c r="AY3382" s="11" t="s">
        <v>113</v>
      </c>
      <c r="BE3382" s="209">
        <f>IF(N3382="základní",J3382,0)</f>
        <v>0</v>
      </c>
      <c r="BF3382" s="209">
        <f>IF(N3382="snížená",J3382,0)</f>
        <v>0</v>
      </c>
      <c r="BG3382" s="209">
        <f>IF(N3382="zákl. přenesená",J3382,0)</f>
        <v>0</v>
      </c>
      <c r="BH3382" s="209">
        <f>IF(N3382="sníž. přenesená",J3382,0)</f>
        <v>0</v>
      </c>
      <c r="BI3382" s="209">
        <f>IF(N3382="nulová",J3382,0)</f>
        <v>0</v>
      </c>
      <c r="BJ3382" s="11" t="s">
        <v>84</v>
      </c>
      <c r="BK3382" s="209">
        <f>ROUND(I3382*H3382,2)</f>
        <v>0</v>
      </c>
      <c r="BL3382" s="11" t="s">
        <v>788</v>
      </c>
      <c r="BM3382" s="208" t="s">
        <v>5926</v>
      </c>
    </row>
    <row r="3383" s="2" customFormat="1">
      <c r="A3383" s="32"/>
      <c r="B3383" s="33"/>
      <c r="C3383" s="34"/>
      <c r="D3383" s="210" t="s">
        <v>115</v>
      </c>
      <c r="E3383" s="34"/>
      <c r="F3383" s="211" t="s">
        <v>5925</v>
      </c>
      <c r="G3383" s="34"/>
      <c r="H3383" s="34"/>
      <c r="I3383" s="134"/>
      <c r="J3383" s="34"/>
      <c r="K3383" s="34"/>
      <c r="L3383" s="38"/>
      <c r="M3383" s="212"/>
      <c r="N3383" s="213"/>
      <c r="O3383" s="85"/>
      <c r="P3383" s="85"/>
      <c r="Q3383" s="85"/>
      <c r="R3383" s="85"/>
      <c r="S3383" s="85"/>
      <c r="T3383" s="86"/>
      <c r="U3383" s="32"/>
      <c r="V3383" s="32"/>
      <c r="W3383" s="32"/>
      <c r="X3383" s="32"/>
      <c r="Y3383" s="32"/>
      <c r="Z3383" s="32"/>
      <c r="AA3383" s="32"/>
      <c r="AB3383" s="32"/>
      <c r="AC3383" s="32"/>
      <c r="AD3383" s="32"/>
      <c r="AE3383" s="32"/>
      <c r="AT3383" s="11" t="s">
        <v>115</v>
      </c>
      <c r="AU3383" s="11" t="s">
        <v>76</v>
      </c>
    </row>
    <row r="3384" s="2" customFormat="1" ht="16.5" customHeight="1">
      <c r="A3384" s="32"/>
      <c r="B3384" s="33"/>
      <c r="C3384" s="216" t="s">
        <v>5927</v>
      </c>
      <c r="D3384" s="216" t="s">
        <v>5304</v>
      </c>
      <c r="E3384" s="217" t="s">
        <v>5928</v>
      </c>
      <c r="F3384" s="218" t="s">
        <v>5929</v>
      </c>
      <c r="G3384" s="219" t="s">
        <v>121</v>
      </c>
      <c r="H3384" s="220">
        <v>20</v>
      </c>
      <c r="I3384" s="221"/>
      <c r="J3384" s="222">
        <f>ROUND(I3384*H3384,2)</f>
        <v>0</v>
      </c>
      <c r="K3384" s="223"/>
      <c r="L3384" s="224"/>
      <c r="M3384" s="225" t="s">
        <v>1</v>
      </c>
      <c r="N3384" s="226" t="s">
        <v>41</v>
      </c>
      <c r="O3384" s="85"/>
      <c r="P3384" s="206">
        <f>O3384*H3384</f>
        <v>0</v>
      </c>
      <c r="Q3384" s="206">
        <v>0.010030000000000001</v>
      </c>
      <c r="R3384" s="206">
        <f>Q3384*H3384</f>
        <v>0.2006</v>
      </c>
      <c r="S3384" s="206">
        <v>0</v>
      </c>
      <c r="T3384" s="207">
        <f>S3384*H3384</f>
        <v>0</v>
      </c>
      <c r="U3384" s="32"/>
      <c r="V3384" s="32"/>
      <c r="W3384" s="32"/>
      <c r="X3384" s="32"/>
      <c r="Y3384" s="32"/>
      <c r="Z3384" s="32"/>
      <c r="AA3384" s="32"/>
      <c r="AB3384" s="32"/>
      <c r="AC3384" s="32"/>
      <c r="AD3384" s="32"/>
      <c r="AE3384" s="32"/>
      <c r="AR3384" s="208" t="s">
        <v>788</v>
      </c>
      <c r="AT3384" s="208" t="s">
        <v>5304</v>
      </c>
      <c r="AU3384" s="208" t="s">
        <v>76</v>
      </c>
      <c r="AY3384" s="11" t="s">
        <v>113</v>
      </c>
      <c r="BE3384" s="209">
        <f>IF(N3384="základní",J3384,0)</f>
        <v>0</v>
      </c>
      <c r="BF3384" s="209">
        <f>IF(N3384="snížená",J3384,0)</f>
        <v>0</v>
      </c>
      <c r="BG3384" s="209">
        <f>IF(N3384="zákl. přenesená",J3384,0)</f>
        <v>0</v>
      </c>
      <c r="BH3384" s="209">
        <f>IF(N3384="sníž. přenesená",J3384,0)</f>
        <v>0</v>
      </c>
      <c r="BI3384" s="209">
        <f>IF(N3384="nulová",J3384,0)</f>
        <v>0</v>
      </c>
      <c r="BJ3384" s="11" t="s">
        <v>84</v>
      </c>
      <c r="BK3384" s="209">
        <f>ROUND(I3384*H3384,2)</f>
        <v>0</v>
      </c>
      <c r="BL3384" s="11" t="s">
        <v>788</v>
      </c>
      <c r="BM3384" s="208" t="s">
        <v>5930</v>
      </c>
    </row>
    <row r="3385" s="2" customFormat="1">
      <c r="A3385" s="32"/>
      <c r="B3385" s="33"/>
      <c r="C3385" s="34"/>
      <c r="D3385" s="210" t="s">
        <v>115</v>
      </c>
      <c r="E3385" s="34"/>
      <c r="F3385" s="211" t="s">
        <v>5929</v>
      </c>
      <c r="G3385" s="34"/>
      <c r="H3385" s="34"/>
      <c r="I3385" s="134"/>
      <c r="J3385" s="34"/>
      <c r="K3385" s="34"/>
      <c r="L3385" s="38"/>
      <c r="M3385" s="212"/>
      <c r="N3385" s="213"/>
      <c r="O3385" s="85"/>
      <c r="P3385" s="85"/>
      <c r="Q3385" s="85"/>
      <c r="R3385" s="85"/>
      <c r="S3385" s="85"/>
      <c r="T3385" s="86"/>
      <c r="U3385" s="32"/>
      <c r="V3385" s="32"/>
      <c r="W3385" s="32"/>
      <c r="X3385" s="32"/>
      <c r="Y3385" s="32"/>
      <c r="Z3385" s="32"/>
      <c r="AA3385" s="32"/>
      <c r="AB3385" s="32"/>
      <c r="AC3385" s="32"/>
      <c r="AD3385" s="32"/>
      <c r="AE3385" s="32"/>
      <c r="AT3385" s="11" t="s">
        <v>115</v>
      </c>
      <c r="AU3385" s="11" t="s">
        <v>76</v>
      </c>
    </row>
    <row r="3386" s="2" customFormat="1" ht="16.5" customHeight="1">
      <c r="A3386" s="32"/>
      <c r="B3386" s="33"/>
      <c r="C3386" s="216" t="s">
        <v>5931</v>
      </c>
      <c r="D3386" s="216" t="s">
        <v>5304</v>
      </c>
      <c r="E3386" s="217" t="s">
        <v>5932</v>
      </c>
      <c r="F3386" s="218" t="s">
        <v>5933</v>
      </c>
      <c r="G3386" s="219" t="s">
        <v>121</v>
      </c>
      <c r="H3386" s="220">
        <v>10</v>
      </c>
      <c r="I3386" s="221"/>
      <c r="J3386" s="222">
        <f>ROUND(I3386*H3386,2)</f>
        <v>0</v>
      </c>
      <c r="K3386" s="223"/>
      <c r="L3386" s="224"/>
      <c r="M3386" s="225" t="s">
        <v>1</v>
      </c>
      <c r="N3386" s="226" t="s">
        <v>41</v>
      </c>
      <c r="O3386" s="85"/>
      <c r="P3386" s="206">
        <f>O3386*H3386</f>
        <v>0</v>
      </c>
      <c r="Q3386" s="206">
        <v>0.010070000000000001</v>
      </c>
      <c r="R3386" s="206">
        <f>Q3386*H3386</f>
        <v>0.10070000000000001</v>
      </c>
      <c r="S3386" s="206">
        <v>0</v>
      </c>
      <c r="T3386" s="207">
        <f>S3386*H3386</f>
        <v>0</v>
      </c>
      <c r="U3386" s="32"/>
      <c r="V3386" s="32"/>
      <c r="W3386" s="32"/>
      <c r="X3386" s="32"/>
      <c r="Y3386" s="32"/>
      <c r="Z3386" s="32"/>
      <c r="AA3386" s="32"/>
      <c r="AB3386" s="32"/>
      <c r="AC3386" s="32"/>
      <c r="AD3386" s="32"/>
      <c r="AE3386" s="32"/>
      <c r="AR3386" s="208" t="s">
        <v>788</v>
      </c>
      <c r="AT3386" s="208" t="s">
        <v>5304</v>
      </c>
      <c r="AU3386" s="208" t="s">
        <v>76</v>
      </c>
      <c r="AY3386" s="11" t="s">
        <v>113</v>
      </c>
      <c r="BE3386" s="209">
        <f>IF(N3386="základní",J3386,0)</f>
        <v>0</v>
      </c>
      <c r="BF3386" s="209">
        <f>IF(N3386="snížená",J3386,0)</f>
        <v>0</v>
      </c>
      <c r="BG3386" s="209">
        <f>IF(N3386="zákl. přenesená",J3386,0)</f>
        <v>0</v>
      </c>
      <c r="BH3386" s="209">
        <f>IF(N3386="sníž. přenesená",J3386,0)</f>
        <v>0</v>
      </c>
      <c r="BI3386" s="209">
        <f>IF(N3386="nulová",J3386,0)</f>
        <v>0</v>
      </c>
      <c r="BJ3386" s="11" t="s">
        <v>84</v>
      </c>
      <c r="BK3386" s="209">
        <f>ROUND(I3386*H3386,2)</f>
        <v>0</v>
      </c>
      <c r="BL3386" s="11" t="s">
        <v>788</v>
      </c>
      <c r="BM3386" s="208" t="s">
        <v>5934</v>
      </c>
    </row>
    <row r="3387" s="2" customFormat="1">
      <c r="A3387" s="32"/>
      <c r="B3387" s="33"/>
      <c r="C3387" s="34"/>
      <c r="D3387" s="210" t="s">
        <v>115</v>
      </c>
      <c r="E3387" s="34"/>
      <c r="F3387" s="211" t="s">
        <v>5933</v>
      </c>
      <c r="G3387" s="34"/>
      <c r="H3387" s="34"/>
      <c r="I3387" s="134"/>
      <c r="J3387" s="34"/>
      <c r="K3387" s="34"/>
      <c r="L3387" s="38"/>
      <c r="M3387" s="212"/>
      <c r="N3387" s="213"/>
      <c r="O3387" s="85"/>
      <c r="P3387" s="85"/>
      <c r="Q3387" s="85"/>
      <c r="R3387" s="85"/>
      <c r="S3387" s="85"/>
      <c r="T3387" s="86"/>
      <c r="U3387" s="32"/>
      <c r="V3387" s="32"/>
      <c r="W3387" s="32"/>
      <c r="X3387" s="32"/>
      <c r="Y3387" s="32"/>
      <c r="Z3387" s="32"/>
      <c r="AA3387" s="32"/>
      <c r="AB3387" s="32"/>
      <c r="AC3387" s="32"/>
      <c r="AD3387" s="32"/>
      <c r="AE3387" s="32"/>
      <c r="AT3387" s="11" t="s">
        <v>115</v>
      </c>
      <c r="AU3387" s="11" t="s">
        <v>76</v>
      </c>
    </row>
    <row r="3388" s="2" customFormat="1" ht="16.5" customHeight="1">
      <c r="A3388" s="32"/>
      <c r="B3388" s="33"/>
      <c r="C3388" s="216" t="s">
        <v>5935</v>
      </c>
      <c r="D3388" s="216" t="s">
        <v>5304</v>
      </c>
      <c r="E3388" s="217" t="s">
        <v>5936</v>
      </c>
      <c r="F3388" s="218" t="s">
        <v>5937</v>
      </c>
      <c r="G3388" s="219" t="s">
        <v>121</v>
      </c>
      <c r="H3388" s="220">
        <v>50</v>
      </c>
      <c r="I3388" s="221"/>
      <c r="J3388" s="222">
        <f>ROUND(I3388*H3388,2)</f>
        <v>0</v>
      </c>
      <c r="K3388" s="223"/>
      <c r="L3388" s="224"/>
      <c r="M3388" s="225" t="s">
        <v>1</v>
      </c>
      <c r="N3388" s="226" t="s">
        <v>41</v>
      </c>
      <c r="O3388" s="85"/>
      <c r="P3388" s="206">
        <f>O3388*H3388</f>
        <v>0</v>
      </c>
      <c r="Q3388" s="206">
        <v>0.01014</v>
      </c>
      <c r="R3388" s="206">
        <f>Q3388*H3388</f>
        <v>0.50700000000000001</v>
      </c>
      <c r="S3388" s="206">
        <v>0</v>
      </c>
      <c r="T3388" s="207">
        <f>S3388*H3388</f>
        <v>0</v>
      </c>
      <c r="U3388" s="32"/>
      <c r="V3388" s="32"/>
      <c r="W3388" s="32"/>
      <c r="X3388" s="32"/>
      <c r="Y3388" s="32"/>
      <c r="Z3388" s="32"/>
      <c r="AA3388" s="32"/>
      <c r="AB3388" s="32"/>
      <c r="AC3388" s="32"/>
      <c r="AD3388" s="32"/>
      <c r="AE3388" s="32"/>
      <c r="AR3388" s="208" t="s">
        <v>788</v>
      </c>
      <c r="AT3388" s="208" t="s">
        <v>5304</v>
      </c>
      <c r="AU3388" s="208" t="s">
        <v>76</v>
      </c>
      <c r="AY3388" s="11" t="s">
        <v>113</v>
      </c>
      <c r="BE3388" s="209">
        <f>IF(N3388="základní",J3388,0)</f>
        <v>0</v>
      </c>
      <c r="BF3388" s="209">
        <f>IF(N3388="snížená",J3388,0)</f>
        <v>0</v>
      </c>
      <c r="BG3388" s="209">
        <f>IF(N3388="zákl. přenesená",J3388,0)</f>
        <v>0</v>
      </c>
      <c r="BH3388" s="209">
        <f>IF(N3388="sníž. přenesená",J3388,0)</f>
        <v>0</v>
      </c>
      <c r="BI3388" s="209">
        <f>IF(N3388="nulová",J3388,0)</f>
        <v>0</v>
      </c>
      <c r="BJ3388" s="11" t="s">
        <v>84</v>
      </c>
      <c r="BK3388" s="209">
        <f>ROUND(I3388*H3388,2)</f>
        <v>0</v>
      </c>
      <c r="BL3388" s="11" t="s">
        <v>788</v>
      </c>
      <c r="BM3388" s="208" t="s">
        <v>5938</v>
      </c>
    </row>
    <row r="3389" s="2" customFormat="1">
      <c r="A3389" s="32"/>
      <c r="B3389" s="33"/>
      <c r="C3389" s="34"/>
      <c r="D3389" s="210" t="s">
        <v>115</v>
      </c>
      <c r="E3389" s="34"/>
      <c r="F3389" s="211" t="s">
        <v>5937</v>
      </c>
      <c r="G3389" s="34"/>
      <c r="H3389" s="34"/>
      <c r="I3389" s="134"/>
      <c r="J3389" s="34"/>
      <c r="K3389" s="34"/>
      <c r="L3389" s="38"/>
      <c r="M3389" s="212"/>
      <c r="N3389" s="213"/>
      <c r="O3389" s="85"/>
      <c r="P3389" s="85"/>
      <c r="Q3389" s="85"/>
      <c r="R3389" s="85"/>
      <c r="S3389" s="85"/>
      <c r="T3389" s="86"/>
      <c r="U3389" s="32"/>
      <c r="V3389" s="32"/>
      <c r="W3389" s="32"/>
      <c r="X3389" s="32"/>
      <c r="Y3389" s="32"/>
      <c r="Z3389" s="32"/>
      <c r="AA3389" s="32"/>
      <c r="AB3389" s="32"/>
      <c r="AC3389" s="32"/>
      <c r="AD3389" s="32"/>
      <c r="AE3389" s="32"/>
      <c r="AT3389" s="11" t="s">
        <v>115</v>
      </c>
      <c r="AU3389" s="11" t="s">
        <v>76</v>
      </c>
    </row>
    <row r="3390" s="2" customFormat="1" ht="16.5" customHeight="1">
      <c r="A3390" s="32"/>
      <c r="B3390" s="33"/>
      <c r="C3390" s="216" t="s">
        <v>5939</v>
      </c>
      <c r="D3390" s="216" t="s">
        <v>5304</v>
      </c>
      <c r="E3390" s="217" t="s">
        <v>5940</v>
      </c>
      <c r="F3390" s="218" t="s">
        <v>5941</v>
      </c>
      <c r="G3390" s="219" t="s">
        <v>5942</v>
      </c>
      <c r="H3390" s="220">
        <v>100</v>
      </c>
      <c r="I3390" s="221"/>
      <c r="J3390" s="222">
        <f>ROUND(I3390*H3390,2)</f>
        <v>0</v>
      </c>
      <c r="K3390" s="223"/>
      <c r="L3390" s="224"/>
      <c r="M3390" s="225" t="s">
        <v>1</v>
      </c>
      <c r="N3390" s="226" t="s">
        <v>41</v>
      </c>
      <c r="O3390" s="85"/>
      <c r="P3390" s="206">
        <f>O3390*H3390</f>
        <v>0</v>
      </c>
      <c r="Q3390" s="206">
        <v>0</v>
      </c>
      <c r="R3390" s="206">
        <f>Q3390*H3390</f>
        <v>0</v>
      </c>
      <c r="S3390" s="206">
        <v>0</v>
      </c>
      <c r="T3390" s="207">
        <f>S3390*H3390</f>
        <v>0</v>
      </c>
      <c r="U3390" s="32"/>
      <c r="V3390" s="32"/>
      <c r="W3390" s="32"/>
      <c r="X3390" s="32"/>
      <c r="Y3390" s="32"/>
      <c r="Z3390" s="32"/>
      <c r="AA3390" s="32"/>
      <c r="AB3390" s="32"/>
      <c r="AC3390" s="32"/>
      <c r="AD3390" s="32"/>
      <c r="AE3390" s="32"/>
      <c r="AR3390" s="208" t="s">
        <v>788</v>
      </c>
      <c r="AT3390" s="208" t="s">
        <v>5304</v>
      </c>
      <c r="AU3390" s="208" t="s">
        <v>76</v>
      </c>
      <c r="AY3390" s="11" t="s">
        <v>113</v>
      </c>
      <c r="BE3390" s="209">
        <f>IF(N3390="základní",J3390,0)</f>
        <v>0</v>
      </c>
      <c r="BF3390" s="209">
        <f>IF(N3390="snížená",J3390,0)</f>
        <v>0</v>
      </c>
      <c r="BG3390" s="209">
        <f>IF(N3390="zákl. přenesená",J3390,0)</f>
        <v>0</v>
      </c>
      <c r="BH3390" s="209">
        <f>IF(N3390="sníž. přenesená",J3390,0)</f>
        <v>0</v>
      </c>
      <c r="BI3390" s="209">
        <f>IF(N3390="nulová",J3390,0)</f>
        <v>0</v>
      </c>
      <c r="BJ3390" s="11" t="s">
        <v>84</v>
      </c>
      <c r="BK3390" s="209">
        <f>ROUND(I3390*H3390,2)</f>
        <v>0</v>
      </c>
      <c r="BL3390" s="11" t="s">
        <v>788</v>
      </c>
      <c r="BM3390" s="208" t="s">
        <v>5943</v>
      </c>
    </row>
    <row r="3391" s="2" customFormat="1">
      <c r="A3391" s="32"/>
      <c r="B3391" s="33"/>
      <c r="C3391" s="34"/>
      <c r="D3391" s="210" t="s">
        <v>115</v>
      </c>
      <c r="E3391" s="34"/>
      <c r="F3391" s="211" t="s">
        <v>5941</v>
      </c>
      <c r="G3391" s="34"/>
      <c r="H3391" s="34"/>
      <c r="I3391" s="134"/>
      <c r="J3391" s="34"/>
      <c r="K3391" s="34"/>
      <c r="L3391" s="38"/>
      <c r="M3391" s="212"/>
      <c r="N3391" s="213"/>
      <c r="O3391" s="85"/>
      <c r="P3391" s="85"/>
      <c r="Q3391" s="85"/>
      <c r="R3391" s="85"/>
      <c r="S3391" s="85"/>
      <c r="T3391" s="86"/>
      <c r="U3391" s="32"/>
      <c r="V3391" s="32"/>
      <c r="W3391" s="32"/>
      <c r="X3391" s="32"/>
      <c r="Y3391" s="32"/>
      <c r="Z3391" s="32"/>
      <c r="AA3391" s="32"/>
      <c r="AB3391" s="32"/>
      <c r="AC3391" s="32"/>
      <c r="AD3391" s="32"/>
      <c r="AE3391" s="32"/>
      <c r="AT3391" s="11" t="s">
        <v>115</v>
      </c>
      <c r="AU3391" s="11" t="s">
        <v>76</v>
      </c>
    </row>
    <row r="3392" s="2" customFormat="1" ht="16.5" customHeight="1">
      <c r="A3392" s="32"/>
      <c r="B3392" s="33"/>
      <c r="C3392" s="216" t="s">
        <v>5944</v>
      </c>
      <c r="D3392" s="216" t="s">
        <v>5304</v>
      </c>
      <c r="E3392" s="217" t="s">
        <v>5945</v>
      </c>
      <c r="F3392" s="218" t="s">
        <v>5946</v>
      </c>
      <c r="G3392" s="219" t="s">
        <v>170</v>
      </c>
      <c r="H3392" s="220">
        <v>5</v>
      </c>
      <c r="I3392" s="221"/>
      <c r="J3392" s="222">
        <f>ROUND(I3392*H3392,2)</f>
        <v>0</v>
      </c>
      <c r="K3392" s="223"/>
      <c r="L3392" s="224"/>
      <c r="M3392" s="225" t="s">
        <v>1</v>
      </c>
      <c r="N3392" s="226" t="s">
        <v>41</v>
      </c>
      <c r="O3392" s="85"/>
      <c r="P3392" s="206">
        <f>O3392*H3392</f>
        <v>0</v>
      </c>
      <c r="Q3392" s="206">
        <v>0</v>
      </c>
      <c r="R3392" s="206">
        <f>Q3392*H3392</f>
        <v>0</v>
      </c>
      <c r="S3392" s="206">
        <v>0</v>
      </c>
      <c r="T3392" s="207">
        <f>S3392*H3392</f>
        <v>0</v>
      </c>
      <c r="U3392" s="32"/>
      <c r="V3392" s="32"/>
      <c r="W3392" s="32"/>
      <c r="X3392" s="32"/>
      <c r="Y3392" s="32"/>
      <c r="Z3392" s="32"/>
      <c r="AA3392" s="32"/>
      <c r="AB3392" s="32"/>
      <c r="AC3392" s="32"/>
      <c r="AD3392" s="32"/>
      <c r="AE3392" s="32"/>
      <c r="AR3392" s="208" t="s">
        <v>151</v>
      </c>
      <c r="AT3392" s="208" t="s">
        <v>5304</v>
      </c>
      <c r="AU3392" s="208" t="s">
        <v>76</v>
      </c>
      <c r="AY3392" s="11" t="s">
        <v>113</v>
      </c>
      <c r="BE3392" s="209">
        <f>IF(N3392="základní",J3392,0)</f>
        <v>0</v>
      </c>
      <c r="BF3392" s="209">
        <f>IF(N3392="snížená",J3392,0)</f>
        <v>0</v>
      </c>
      <c r="BG3392" s="209">
        <f>IF(N3392="zákl. přenesená",J3392,0)</f>
        <v>0</v>
      </c>
      <c r="BH3392" s="209">
        <f>IF(N3392="sníž. přenesená",J3392,0)</f>
        <v>0</v>
      </c>
      <c r="BI3392" s="209">
        <f>IF(N3392="nulová",J3392,0)</f>
        <v>0</v>
      </c>
      <c r="BJ3392" s="11" t="s">
        <v>84</v>
      </c>
      <c r="BK3392" s="209">
        <f>ROUND(I3392*H3392,2)</f>
        <v>0</v>
      </c>
      <c r="BL3392" s="11" t="s">
        <v>112</v>
      </c>
      <c r="BM3392" s="208" t="s">
        <v>5947</v>
      </c>
    </row>
    <row r="3393" s="2" customFormat="1">
      <c r="A3393" s="32"/>
      <c r="B3393" s="33"/>
      <c r="C3393" s="34"/>
      <c r="D3393" s="210" t="s">
        <v>115</v>
      </c>
      <c r="E3393" s="34"/>
      <c r="F3393" s="211" t="s">
        <v>5946</v>
      </c>
      <c r="G3393" s="34"/>
      <c r="H3393" s="34"/>
      <c r="I3393" s="134"/>
      <c r="J3393" s="34"/>
      <c r="K3393" s="34"/>
      <c r="L3393" s="38"/>
      <c r="M3393" s="212"/>
      <c r="N3393" s="213"/>
      <c r="O3393" s="85"/>
      <c r="P3393" s="85"/>
      <c r="Q3393" s="85"/>
      <c r="R3393" s="85"/>
      <c r="S3393" s="85"/>
      <c r="T3393" s="86"/>
      <c r="U3393" s="32"/>
      <c r="V3393" s="32"/>
      <c r="W3393" s="32"/>
      <c r="X3393" s="32"/>
      <c r="Y3393" s="32"/>
      <c r="Z3393" s="32"/>
      <c r="AA3393" s="32"/>
      <c r="AB3393" s="32"/>
      <c r="AC3393" s="32"/>
      <c r="AD3393" s="32"/>
      <c r="AE3393" s="32"/>
      <c r="AT3393" s="11" t="s">
        <v>115</v>
      </c>
      <c r="AU3393" s="11" t="s">
        <v>76</v>
      </c>
    </row>
    <row r="3394" s="2" customFormat="1" ht="16.5" customHeight="1">
      <c r="A3394" s="32"/>
      <c r="B3394" s="33"/>
      <c r="C3394" s="216" t="s">
        <v>5948</v>
      </c>
      <c r="D3394" s="216" t="s">
        <v>5304</v>
      </c>
      <c r="E3394" s="217" t="s">
        <v>5949</v>
      </c>
      <c r="F3394" s="218" t="s">
        <v>5950</v>
      </c>
      <c r="G3394" s="219" t="s">
        <v>121</v>
      </c>
      <c r="H3394" s="220">
        <v>5</v>
      </c>
      <c r="I3394" s="221"/>
      <c r="J3394" s="222">
        <f>ROUND(I3394*H3394,2)</f>
        <v>0</v>
      </c>
      <c r="K3394" s="223"/>
      <c r="L3394" s="224"/>
      <c r="M3394" s="225" t="s">
        <v>1</v>
      </c>
      <c r="N3394" s="226" t="s">
        <v>41</v>
      </c>
      <c r="O3394" s="85"/>
      <c r="P3394" s="206">
        <f>O3394*H3394</f>
        <v>0</v>
      </c>
      <c r="Q3394" s="206">
        <v>0</v>
      </c>
      <c r="R3394" s="206">
        <f>Q3394*H3394</f>
        <v>0</v>
      </c>
      <c r="S3394" s="206">
        <v>0</v>
      </c>
      <c r="T3394" s="207">
        <f>S3394*H3394</f>
        <v>0</v>
      </c>
      <c r="U3394" s="32"/>
      <c r="V3394" s="32"/>
      <c r="W3394" s="32"/>
      <c r="X3394" s="32"/>
      <c r="Y3394" s="32"/>
      <c r="Z3394" s="32"/>
      <c r="AA3394" s="32"/>
      <c r="AB3394" s="32"/>
      <c r="AC3394" s="32"/>
      <c r="AD3394" s="32"/>
      <c r="AE3394" s="32"/>
      <c r="AR3394" s="208" t="s">
        <v>788</v>
      </c>
      <c r="AT3394" s="208" t="s">
        <v>5304</v>
      </c>
      <c r="AU3394" s="208" t="s">
        <v>76</v>
      </c>
      <c r="AY3394" s="11" t="s">
        <v>113</v>
      </c>
      <c r="BE3394" s="209">
        <f>IF(N3394="základní",J3394,0)</f>
        <v>0</v>
      </c>
      <c r="BF3394" s="209">
        <f>IF(N3394="snížená",J3394,0)</f>
        <v>0</v>
      </c>
      <c r="BG3394" s="209">
        <f>IF(N3394="zákl. přenesená",J3394,0)</f>
        <v>0</v>
      </c>
      <c r="BH3394" s="209">
        <f>IF(N3394="sníž. přenesená",J3394,0)</f>
        <v>0</v>
      </c>
      <c r="BI3394" s="209">
        <f>IF(N3394="nulová",J3394,0)</f>
        <v>0</v>
      </c>
      <c r="BJ3394" s="11" t="s">
        <v>84</v>
      </c>
      <c r="BK3394" s="209">
        <f>ROUND(I3394*H3394,2)</f>
        <v>0</v>
      </c>
      <c r="BL3394" s="11" t="s">
        <v>788</v>
      </c>
      <c r="BM3394" s="208" t="s">
        <v>5951</v>
      </c>
    </row>
    <row r="3395" s="2" customFormat="1">
      <c r="A3395" s="32"/>
      <c r="B3395" s="33"/>
      <c r="C3395" s="34"/>
      <c r="D3395" s="210" t="s">
        <v>115</v>
      </c>
      <c r="E3395" s="34"/>
      <c r="F3395" s="211" t="s">
        <v>5950</v>
      </c>
      <c r="G3395" s="34"/>
      <c r="H3395" s="34"/>
      <c r="I3395" s="134"/>
      <c r="J3395" s="34"/>
      <c r="K3395" s="34"/>
      <c r="L3395" s="38"/>
      <c r="M3395" s="212"/>
      <c r="N3395" s="213"/>
      <c r="O3395" s="85"/>
      <c r="P3395" s="85"/>
      <c r="Q3395" s="85"/>
      <c r="R3395" s="85"/>
      <c r="S3395" s="85"/>
      <c r="T3395" s="86"/>
      <c r="U3395" s="32"/>
      <c r="V3395" s="32"/>
      <c r="W3395" s="32"/>
      <c r="X3395" s="32"/>
      <c r="Y3395" s="32"/>
      <c r="Z3395" s="32"/>
      <c r="AA3395" s="32"/>
      <c r="AB3395" s="32"/>
      <c r="AC3395" s="32"/>
      <c r="AD3395" s="32"/>
      <c r="AE3395" s="32"/>
      <c r="AT3395" s="11" t="s">
        <v>115</v>
      </c>
      <c r="AU3395" s="11" t="s">
        <v>76</v>
      </c>
    </row>
    <row r="3396" s="2" customFormat="1" ht="16.5" customHeight="1">
      <c r="A3396" s="32"/>
      <c r="B3396" s="33"/>
      <c r="C3396" s="216" t="s">
        <v>5952</v>
      </c>
      <c r="D3396" s="216" t="s">
        <v>5304</v>
      </c>
      <c r="E3396" s="217" t="s">
        <v>5953</v>
      </c>
      <c r="F3396" s="218" t="s">
        <v>5954</v>
      </c>
      <c r="G3396" s="219" t="s">
        <v>121</v>
      </c>
      <c r="H3396" s="220">
        <v>5</v>
      </c>
      <c r="I3396" s="221"/>
      <c r="J3396" s="222">
        <f>ROUND(I3396*H3396,2)</f>
        <v>0</v>
      </c>
      <c r="K3396" s="223"/>
      <c r="L3396" s="224"/>
      <c r="M3396" s="225" t="s">
        <v>1</v>
      </c>
      <c r="N3396" s="226" t="s">
        <v>41</v>
      </c>
      <c r="O3396" s="85"/>
      <c r="P3396" s="206">
        <f>O3396*H3396</f>
        <v>0</v>
      </c>
      <c r="Q3396" s="206">
        <v>0</v>
      </c>
      <c r="R3396" s="206">
        <f>Q3396*H3396</f>
        <v>0</v>
      </c>
      <c r="S3396" s="206">
        <v>0</v>
      </c>
      <c r="T3396" s="207">
        <f>S3396*H3396</f>
        <v>0</v>
      </c>
      <c r="U3396" s="32"/>
      <c r="V3396" s="32"/>
      <c r="W3396" s="32"/>
      <c r="X3396" s="32"/>
      <c r="Y3396" s="32"/>
      <c r="Z3396" s="32"/>
      <c r="AA3396" s="32"/>
      <c r="AB3396" s="32"/>
      <c r="AC3396" s="32"/>
      <c r="AD3396" s="32"/>
      <c r="AE3396" s="32"/>
      <c r="AR3396" s="208" t="s">
        <v>788</v>
      </c>
      <c r="AT3396" s="208" t="s">
        <v>5304</v>
      </c>
      <c r="AU3396" s="208" t="s">
        <v>76</v>
      </c>
      <c r="AY3396" s="11" t="s">
        <v>113</v>
      </c>
      <c r="BE3396" s="209">
        <f>IF(N3396="základní",J3396,0)</f>
        <v>0</v>
      </c>
      <c r="BF3396" s="209">
        <f>IF(N3396="snížená",J3396,0)</f>
        <v>0</v>
      </c>
      <c r="BG3396" s="209">
        <f>IF(N3396="zákl. přenesená",J3396,0)</f>
        <v>0</v>
      </c>
      <c r="BH3396" s="209">
        <f>IF(N3396="sníž. přenesená",J3396,0)</f>
        <v>0</v>
      </c>
      <c r="BI3396" s="209">
        <f>IF(N3396="nulová",J3396,0)</f>
        <v>0</v>
      </c>
      <c r="BJ3396" s="11" t="s">
        <v>84</v>
      </c>
      <c r="BK3396" s="209">
        <f>ROUND(I3396*H3396,2)</f>
        <v>0</v>
      </c>
      <c r="BL3396" s="11" t="s">
        <v>788</v>
      </c>
      <c r="BM3396" s="208" t="s">
        <v>5955</v>
      </c>
    </row>
    <row r="3397" s="2" customFormat="1">
      <c r="A3397" s="32"/>
      <c r="B3397" s="33"/>
      <c r="C3397" s="34"/>
      <c r="D3397" s="210" t="s">
        <v>115</v>
      </c>
      <c r="E3397" s="34"/>
      <c r="F3397" s="211" t="s">
        <v>5954</v>
      </c>
      <c r="G3397" s="34"/>
      <c r="H3397" s="34"/>
      <c r="I3397" s="134"/>
      <c r="J3397" s="34"/>
      <c r="K3397" s="34"/>
      <c r="L3397" s="38"/>
      <c r="M3397" s="212"/>
      <c r="N3397" s="213"/>
      <c r="O3397" s="85"/>
      <c r="P3397" s="85"/>
      <c r="Q3397" s="85"/>
      <c r="R3397" s="85"/>
      <c r="S3397" s="85"/>
      <c r="T3397" s="86"/>
      <c r="U3397" s="32"/>
      <c r="V3397" s="32"/>
      <c r="W3397" s="32"/>
      <c r="X3397" s="32"/>
      <c r="Y3397" s="32"/>
      <c r="Z3397" s="32"/>
      <c r="AA3397" s="32"/>
      <c r="AB3397" s="32"/>
      <c r="AC3397" s="32"/>
      <c r="AD3397" s="32"/>
      <c r="AE3397" s="32"/>
      <c r="AT3397" s="11" t="s">
        <v>115</v>
      </c>
      <c r="AU3397" s="11" t="s">
        <v>76</v>
      </c>
    </row>
    <row r="3398" s="2" customFormat="1" ht="16.5" customHeight="1">
      <c r="A3398" s="32"/>
      <c r="B3398" s="33"/>
      <c r="C3398" s="216" t="s">
        <v>5956</v>
      </c>
      <c r="D3398" s="216" t="s">
        <v>5304</v>
      </c>
      <c r="E3398" s="217" t="s">
        <v>5957</v>
      </c>
      <c r="F3398" s="218" t="s">
        <v>5958</v>
      </c>
      <c r="G3398" s="219" t="s">
        <v>121</v>
      </c>
      <c r="H3398" s="220">
        <v>5</v>
      </c>
      <c r="I3398" s="221"/>
      <c r="J3398" s="222">
        <f>ROUND(I3398*H3398,2)</f>
        <v>0</v>
      </c>
      <c r="K3398" s="223"/>
      <c r="L3398" s="224"/>
      <c r="M3398" s="225" t="s">
        <v>1</v>
      </c>
      <c r="N3398" s="226" t="s">
        <v>41</v>
      </c>
      <c r="O3398" s="85"/>
      <c r="P3398" s="206">
        <f>O3398*H3398</f>
        <v>0</v>
      </c>
      <c r="Q3398" s="206">
        <v>0</v>
      </c>
      <c r="R3398" s="206">
        <f>Q3398*H3398</f>
        <v>0</v>
      </c>
      <c r="S3398" s="206">
        <v>0</v>
      </c>
      <c r="T3398" s="207">
        <f>S3398*H3398</f>
        <v>0</v>
      </c>
      <c r="U3398" s="32"/>
      <c r="V3398" s="32"/>
      <c r="W3398" s="32"/>
      <c r="X3398" s="32"/>
      <c r="Y3398" s="32"/>
      <c r="Z3398" s="32"/>
      <c r="AA3398" s="32"/>
      <c r="AB3398" s="32"/>
      <c r="AC3398" s="32"/>
      <c r="AD3398" s="32"/>
      <c r="AE3398" s="32"/>
      <c r="AR3398" s="208" t="s">
        <v>788</v>
      </c>
      <c r="AT3398" s="208" t="s">
        <v>5304</v>
      </c>
      <c r="AU3398" s="208" t="s">
        <v>76</v>
      </c>
      <c r="AY3398" s="11" t="s">
        <v>113</v>
      </c>
      <c r="BE3398" s="209">
        <f>IF(N3398="základní",J3398,0)</f>
        <v>0</v>
      </c>
      <c r="BF3398" s="209">
        <f>IF(N3398="snížená",J3398,0)</f>
        <v>0</v>
      </c>
      <c r="BG3398" s="209">
        <f>IF(N3398="zákl. přenesená",J3398,0)</f>
        <v>0</v>
      </c>
      <c r="BH3398" s="209">
        <f>IF(N3398="sníž. přenesená",J3398,0)</f>
        <v>0</v>
      </c>
      <c r="BI3398" s="209">
        <f>IF(N3398="nulová",J3398,0)</f>
        <v>0</v>
      </c>
      <c r="BJ3398" s="11" t="s">
        <v>84</v>
      </c>
      <c r="BK3398" s="209">
        <f>ROUND(I3398*H3398,2)</f>
        <v>0</v>
      </c>
      <c r="BL3398" s="11" t="s">
        <v>788</v>
      </c>
      <c r="BM3398" s="208" t="s">
        <v>5959</v>
      </c>
    </row>
    <row r="3399" s="2" customFormat="1">
      <c r="A3399" s="32"/>
      <c r="B3399" s="33"/>
      <c r="C3399" s="34"/>
      <c r="D3399" s="210" t="s">
        <v>115</v>
      </c>
      <c r="E3399" s="34"/>
      <c r="F3399" s="211" t="s">
        <v>5958</v>
      </c>
      <c r="G3399" s="34"/>
      <c r="H3399" s="34"/>
      <c r="I3399" s="134"/>
      <c r="J3399" s="34"/>
      <c r="K3399" s="34"/>
      <c r="L3399" s="38"/>
      <c r="M3399" s="212"/>
      <c r="N3399" s="213"/>
      <c r="O3399" s="85"/>
      <c r="P3399" s="85"/>
      <c r="Q3399" s="85"/>
      <c r="R3399" s="85"/>
      <c r="S3399" s="85"/>
      <c r="T3399" s="86"/>
      <c r="U3399" s="32"/>
      <c r="V3399" s="32"/>
      <c r="W3399" s="32"/>
      <c r="X3399" s="32"/>
      <c r="Y3399" s="32"/>
      <c r="Z3399" s="32"/>
      <c r="AA3399" s="32"/>
      <c r="AB3399" s="32"/>
      <c r="AC3399" s="32"/>
      <c r="AD3399" s="32"/>
      <c r="AE3399" s="32"/>
      <c r="AT3399" s="11" t="s">
        <v>115</v>
      </c>
      <c r="AU3399" s="11" t="s">
        <v>76</v>
      </c>
    </row>
    <row r="3400" s="2" customFormat="1" ht="16.5" customHeight="1">
      <c r="A3400" s="32"/>
      <c r="B3400" s="33"/>
      <c r="C3400" s="216" t="s">
        <v>5960</v>
      </c>
      <c r="D3400" s="216" t="s">
        <v>5304</v>
      </c>
      <c r="E3400" s="217" t="s">
        <v>5961</v>
      </c>
      <c r="F3400" s="218" t="s">
        <v>5962</v>
      </c>
      <c r="G3400" s="219" t="s">
        <v>121</v>
      </c>
      <c r="H3400" s="220">
        <v>10</v>
      </c>
      <c r="I3400" s="221"/>
      <c r="J3400" s="222">
        <f>ROUND(I3400*H3400,2)</f>
        <v>0</v>
      </c>
      <c r="K3400" s="223"/>
      <c r="L3400" s="224"/>
      <c r="M3400" s="225" t="s">
        <v>1</v>
      </c>
      <c r="N3400" s="226" t="s">
        <v>41</v>
      </c>
      <c r="O3400" s="85"/>
      <c r="P3400" s="206">
        <f>O3400*H3400</f>
        <v>0</v>
      </c>
      <c r="Q3400" s="206">
        <v>0</v>
      </c>
      <c r="R3400" s="206">
        <f>Q3400*H3400</f>
        <v>0</v>
      </c>
      <c r="S3400" s="206">
        <v>0</v>
      </c>
      <c r="T3400" s="207">
        <f>S3400*H3400</f>
        <v>0</v>
      </c>
      <c r="U3400" s="32"/>
      <c r="V3400" s="32"/>
      <c r="W3400" s="32"/>
      <c r="X3400" s="32"/>
      <c r="Y3400" s="32"/>
      <c r="Z3400" s="32"/>
      <c r="AA3400" s="32"/>
      <c r="AB3400" s="32"/>
      <c r="AC3400" s="32"/>
      <c r="AD3400" s="32"/>
      <c r="AE3400" s="32"/>
      <c r="AR3400" s="208" t="s">
        <v>151</v>
      </c>
      <c r="AT3400" s="208" t="s">
        <v>5304</v>
      </c>
      <c r="AU3400" s="208" t="s">
        <v>76</v>
      </c>
      <c r="AY3400" s="11" t="s">
        <v>113</v>
      </c>
      <c r="BE3400" s="209">
        <f>IF(N3400="základní",J3400,0)</f>
        <v>0</v>
      </c>
      <c r="BF3400" s="209">
        <f>IF(N3400="snížená",J3400,0)</f>
        <v>0</v>
      </c>
      <c r="BG3400" s="209">
        <f>IF(N3400="zákl. přenesená",J3400,0)</f>
        <v>0</v>
      </c>
      <c r="BH3400" s="209">
        <f>IF(N3400="sníž. přenesená",J3400,0)</f>
        <v>0</v>
      </c>
      <c r="BI3400" s="209">
        <f>IF(N3400="nulová",J3400,0)</f>
        <v>0</v>
      </c>
      <c r="BJ3400" s="11" t="s">
        <v>84</v>
      </c>
      <c r="BK3400" s="209">
        <f>ROUND(I3400*H3400,2)</f>
        <v>0</v>
      </c>
      <c r="BL3400" s="11" t="s">
        <v>112</v>
      </c>
      <c r="BM3400" s="208" t="s">
        <v>5963</v>
      </c>
    </row>
    <row r="3401" s="2" customFormat="1">
      <c r="A3401" s="32"/>
      <c r="B3401" s="33"/>
      <c r="C3401" s="34"/>
      <c r="D3401" s="210" t="s">
        <v>115</v>
      </c>
      <c r="E3401" s="34"/>
      <c r="F3401" s="211" t="s">
        <v>5962</v>
      </c>
      <c r="G3401" s="34"/>
      <c r="H3401" s="34"/>
      <c r="I3401" s="134"/>
      <c r="J3401" s="34"/>
      <c r="K3401" s="34"/>
      <c r="L3401" s="38"/>
      <c r="M3401" s="212"/>
      <c r="N3401" s="213"/>
      <c r="O3401" s="85"/>
      <c r="P3401" s="85"/>
      <c r="Q3401" s="85"/>
      <c r="R3401" s="85"/>
      <c r="S3401" s="85"/>
      <c r="T3401" s="86"/>
      <c r="U3401" s="32"/>
      <c r="V3401" s="32"/>
      <c r="W3401" s="32"/>
      <c r="X3401" s="32"/>
      <c r="Y3401" s="32"/>
      <c r="Z3401" s="32"/>
      <c r="AA3401" s="32"/>
      <c r="AB3401" s="32"/>
      <c r="AC3401" s="32"/>
      <c r="AD3401" s="32"/>
      <c r="AE3401" s="32"/>
      <c r="AT3401" s="11" t="s">
        <v>115</v>
      </c>
      <c r="AU3401" s="11" t="s">
        <v>76</v>
      </c>
    </row>
    <row r="3402" s="2" customFormat="1" ht="16.5" customHeight="1">
      <c r="A3402" s="32"/>
      <c r="B3402" s="33"/>
      <c r="C3402" s="216" t="s">
        <v>5964</v>
      </c>
      <c r="D3402" s="216" t="s">
        <v>5304</v>
      </c>
      <c r="E3402" s="217" t="s">
        <v>5965</v>
      </c>
      <c r="F3402" s="218" t="s">
        <v>5966</v>
      </c>
      <c r="G3402" s="219" t="s">
        <v>121</v>
      </c>
      <c r="H3402" s="220">
        <v>20</v>
      </c>
      <c r="I3402" s="221"/>
      <c r="J3402" s="222">
        <f>ROUND(I3402*H3402,2)</f>
        <v>0</v>
      </c>
      <c r="K3402" s="223"/>
      <c r="L3402" s="224"/>
      <c r="M3402" s="225" t="s">
        <v>1</v>
      </c>
      <c r="N3402" s="226" t="s">
        <v>41</v>
      </c>
      <c r="O3402" s="85"/>
      <c r="P3402" s="206">
        <f>O3402*H3402</f>
        <v>0</v>
      </c>
      <c r="Q3402" s="206">
        <v>0</v>
      </c>
      <c r="R3402" s="206">
        <f>Q3402*H3402</f>
        <v>0</v>
      </c>
      <c r="S3402" s="206">
        <v>0</v>
      </c>
      <c r="T3402" s="207">
        <f>S3402*H3402</f>
        <v>0</v>
      </c>
      <c r="U3402" s="32"/>
      <c r="V3402" s="32"/>
      <c r="W3402" s="32"/>
      <c r="X3402" s="32"/>
      <c r="Y3402" s="32"/>
      <c r="Z3402" s="32"/>
      <c r="AA3402" s="32"/>
      <c r="AB3402" s="32"/>
      <c r="AC3402" s="32"/>
      <c r="AD3402" s="32"/>
      <c r="AE3402" s="32"/>
      <c r="AR3402" s="208" t="s">
        <v>788</v>
      </c>
      <c r="AT3402" s="208" t="s">
        <v>5304</v>
      </c>
      <c r="AU3402" s="208" t="s">
        <v>76</v>
      </c>
      <c r="AY3402" s="11" t="s">
        <v>113</v>
      </c>
      <c r="BE3402" s="209">
        <f>IF(N3402="základní",J3402,0)</f>
        <v>0</v>
      </c>
      <c r="BF3402" s="209">
        <f>IF(N3402="snížená",J3402,0)</f>
        <v>0</v>
      </c>
      <c r="BG3402" s="209">
        <f>IF(N3402="zákl. přenesená",J3402,0)</f>
        <v>0</v>
      </c>
      <c r="BH3402" s="209">
        <f>IF(N3402="sníž. přenesená",J3402,0)</f>
        <v>0</v>
      </c>
      <c r="BI3402" s="209">
        <f>IF(N3402="nulová",J3402,0)</f>
        <v>0</v>
      </c>
      <c r="BJ3402" s="11" t="s">
        <v>84</v>
      </c>
      <c r="BK3402" s="209">
        <f>ROUND(I3402*H3402,2)</f>
        <v>0</v>
      </c>
      <c r="BL3402" s="11" t="s">
        <v>788</v>
      </c>
      <c r="BM3402" s="208" t="s">
        <v>5967</v>
      </c>
    </row>
    <row r="3403" s="2" customFormat="1">
      <c r="A3403" s="32"/>
      <c r="B3403" s="33"/>
      <c r="C3403" s="34"/>
      <c r="D3403" s="210" t="s">
        <v>115</v>
      </c>
      <c r="E3403" s="34"/>
      <c r="F3403" s="211" t="s">
        <v>5966</v>
      </c>
      <c r="G3403" s="34"/>
      <c r="H3403" s="34"/>
      <c r="I3403" s="134"/>
      <c r="J3403" s="34"/>
      <c r="K3403" s="34"/>
      <c r="L3403" s="38"/>
      <c r="M3403" s="212"/>
      <c r="N3403" s="213"/>
      <c r="O3403" s="85"/>
      <c r="P3403" s="85"/>
      <c r="Q3403" s="85"/>
      <c r="R3403" s="85"/>
      <c r="S3403" s="85"/>
      <c r="T3403" s="86"/>
      <c r="U3403" s="32"/>
      <c r="V3403" s="32"/>
      <c r="W3403" s="32"/>
      <c r="X3403" s="32"/>
      <c r="Y3403" s="32"/>
      <c r="Z3403" s="32"/>
      <c r="AA3403" s="32"/>
      <c r="AB3403" s="32"/>
      <c r="AC3403" s="32"/>
      <c r="AD3403" s="32"/>
      <c r="AE3403" s="32"/>
      <c r="AT3403" s="11" t="s">
        <v>115</v>
      </c>
      <c r="AU3403" s="11" t="s">
        <v>76</v>
      </c>
    </row>
    <row r="3404" s="2" customFormat="1" ht="16.5" customHeight="1">
      <c r="A3404" s="32"/>
      <c r="B3404" s="33"/>
      <c r="C3404" s="216" t="s">
        <v>5968</v>
      </c>
      <c r="D3404" s="216" t="s">
        <v>5304</v>
      </c>
      <c r="E3404" s="217" t="s">
        <v>5969</v>
      </c>
      <c r="F3404" s="218" t="s">
        <v>5970</v>
      </c>
      <c r="G3404" s="219" t="s">
        <v>571</v>
      </c>
      <c r="H3404" s="220">
        <v>20</v>
      </c>
      <c r="I3404" s="221"/>
      <c r="J3404" s="222">
        <f>ROUND(I3404*H3404,2)</f>
        <v>0</v>
      </c>
      <c r="K3404" s="223"/>
      <c r="L3404" s="224"/>
      <c r="M3404" s="225" t="s">
        <v>1</v>
      </c>
      <c r="N3404" s="226" t="s">
        <v>41</v>
      </c>
      <c r="O3404" s="85"/>
      <c r="P3404" s="206">
        <f>O3404*H3404</f>
        <v>0</v>
      </c>
      <c r="Q3404" s="206">
        <v>0</v>
      </c>
      <c r="R3404" s="206">
        <f>Q3404*H3404</f>
        <v>0</v>
      </c>
      <c r="S3404" s="206">
        <v>0</v>
      </c>
      <c r="T3404" s="207">
        <f>S3404*H3404</f>
        <v>0</v>
      </c>
      <c r="U3404" s="32"/>
      <c r="V3404" s="32"/>
      <c r="W3404" s="32"/>
      <c r="X3404" s="32"/>
      <c r="Y3404" s="32"/>
      <c r="Z3404" s="32"/>
      <c r="AA3404" s="32"/>
      <c r="AB3404" s="32"/>
      <c r="AC3404" s="32"/>
      <c r="AD3404" s="32"/>
      <c r="AE3404" s="32"/>
      <c r="AR3404" s="208" t="s">
        <v>788</v>
      </c>
      <c r="AT3404" s="208" t="s">
        <v>5304</v>
      </c>
      <c r="AU3404" s="208" t="s">
        <v>76</v>
      </c>
      <c r="AY3404" s="11" t="s">
        <v>113</v>
      </c>
      <c r="BE3404" s="209">
        <f>IF(N3404="základní",J3404,0)</f>
        <v>0</v>
      </c>
      <c r="BF3404" s="209">
        <f>IF(N3404="snížená",J3404,0)</f>
        <v>0</v>
      </c>
      <c r="BG3404" s="209">
        <f>IF(N3404="zákl. přenesená",J3404,0)</f>
        <v>0</v>
      </c>
      <c r="BH3404" s="209">
        <f>IF(N3404="sníž. přenesená",J3404,0)</f>
        <v>0</v>
      </c>
      <c r="BI3404" s="209">
        <f>IF(N3404="nulová",J3404,0)</f>
        <v>0</v>
      </c>
      <c r="BJ3404" s="11" t="s">
        <v>84</v>
      </c>
      <c r="BK3404" s="209">
        <f>ROUND(I3404*H3404,2)</f>
        <v>0</v>
      </c>
      <c r="BL3404" s="11" t="s">
        <v>788</v>
      </c>
      <c r="BM3404" s="208" t="s">
        <v>5971</v>
      </c>
    </row>
    <row r="3405" s="2" customFormat="1">
      <c r="A3405" s="32"/>
      <c r="B3405" s="33"/>
      <c r="C3405" s="34"/>
      <c r="D3405" s="210" t="s">
        <v>115</v>
      </c>
      <c r="E3405" s="34"/>
      <c r="F3405" s="211" t="s">
        <v>5970</v>
      </c>
      <c r="G3405" s="34"/>
      <c r="H3405" s="34"/>
      <c r="I3405" s="134"/>
      <c r="J3405" s="34"/>
      <c r="K3405" s="34"/>
      <c r="L3405" s="38"/>
      <c r="M3405" s="212"/>
      <c r="N3405" s="213"/>
      <c r="O3405" s="85"/>
      <c r="P3405" s="85"/>
      <c r="Q3405" s="85"/>
      <c r="R3405" s="85"/>
      <c r="S3405" s="85"/>
      <c r="T3405" s="86"/>
      <c r="U3405" s="32"/>
      <c r="V3405" s="32"/>
      <c r="W3405" s="32"/>
      <c r="X3405" s="32"/>
      <c r="Y3405" s="32"/>
      <c r="Z3405" s="32"/>
      <c r="AA3405" s="32"/>
      <c r="AB3405" s="32"/>
      <c r="AC3405" s="32"/>
      <c r="AD3405" s="32"/>
      <c r="AE3405" s="32"/>
      <c r="AT3405" s="11" t="s">
        <v>115</v>
      </c>
      <c r="AU3405" s="11" t="s">
        <v>76</v>
      </c>
    </row>
    <row r="3406" s="2" customFormat="1" ht="16.5" customHeight="1">
      <c r="A3406" s="32"/>
      <c r="B3406" s="33"/>
      <c r="C3406" s="216" t="s">
        <v>5972</v>
      </c>
      <c r="D3406" s="216" t="s">
        <v>5304</v>
      </c>
      <c r="E3406" s="217" t="s">
        <v>5973</v>
      </c>
      <c r="F3406" s="218" t="s">
        <v>5974</v>
      </c>
      <c r="G3406" s="219" t="s">
        <v>121</v>
      </c>
      <c r="H3406" s="220">
        <v>40</v>
      </c>
      <c r="I3406" s="221"/>
      <c r="J3406" s="222">
        <f>ROUND(I3406*H3406,2)</f>
        <v>0</v>
      </c>
      <c r="K3406" s="223"/>
      <c r="L3406" s="224"/>
      <c r="M3406" s="225" t="s">
        <v>1</v>
      </c>
      <c r="N3406" s="226" t="s">
        <v>41</v>
      </c>
      <c r="O3406" s="85"/>
      <c r="P3406" s="206">
        <f>O3406*H3406</f>
        <v>0</v>
      </c>
      <c r="Q3406" s="206">
        <v>0</v>
      </c>
      <c r="R3406" s="206">
        <f>Q3406*H3406</f>
        <v>0</v>
      </c>
      <c r="S3406" s="206">
        <v>0</v>
      </c>
      <c r="T3406" s="207">
        <f>S3406*H3406</f>
        <v>0</v>
      </c>
      <c r="U3406" s="32"/>
      <c r="V3406" s="32"/>
      <c r="W3406" s="32"/>
      <c r="X3406" s="32"/>
      <c r="Y3406" s="32"/>
      <c r="Z3406" s="32"/>
      <c r="AA3406" s="32"/>
      <c r="AB3406" s="32"/>
      <c r="AC3406" s="32"/>
      <c r="AD3406" s="32"/>
      <c r="AE3406" s="32"/>
      <c r="AR3406" s="208" t="s">
        <v>788</v>
      </c>
      <c r="AT3406" s="208" t="s">
        <v>5304</v>
      </c>
      <c r="AU3406" s="208" t="s">
        <v>76</v>
      </c>
      <c r="AY3406" s="11" t="s">
        <v>113</v>
      </c>
      <c r="BE3406" s="209">
        <f>IF(N3406="základní",J3406,0)</f>
        <v>0</v>
      </c>
      <c r="BF3406" s="209">
        <f>IF(N3406="snížená",J3406,0)</f>
        <v>0</v>
      </c>
      <c r="BG3406" s="209">
        <f>IF(N3406="zákl. přenesená",J3406,0)</f>
        <v>0</v>
      </c>
      <c r="BH3406" s="209">
        <f>IF(N3406="sníž. přenesená",J3406,0)</f>
        <v>0</v>
      </c>
      <c r="BI3406" s="209">
        <f>IF(N3406="nulová",J3406,0)</f>
        <v>0</v>
      </c>
      <c r="BJ3406" s="11" t="s">
        <v>84</v>
      </c>
      <c r="BK3406" s="209">
        <f>ROUND(I3406*H3406,2)</f>
        <v>0</v>
      </c>
      <c r="BL3406" s="11" t="s">
        <v>788</v>
      </c>
      <c r="BM3406" s="208" t="s">
        <v>5975</v>
      </c>
    </row>
    <row r="3407" s="2" customFormat="1">
      <c r="A3407" s="32"/>
      <c r="B3407" s="33"/>
      <c r="C3407" s="34"/>
      <c r="D3407" s="210" t="s">
        <v>115</v>
      </c>
      <c r="E3407" s="34"/>
      <c r="F3407" s="211" t="s">
        <v>5974</v>
      </c>
      <c r="G3407" s="34"/>
      <c r="H3407" s="34"/>
      <c r="I3407" s="134"/>
      <c r="J3407" s="34"/>
      <c r="K3407" s="34"/>
      <c r="L3407" s="38"/>
      <c r="M3407" s="212"/>
      <c r="N3407" s="213"/>
      <c r="O3407" s="85"/>
      <c r="P3407" s="85"/>
      <c r="Q3407" s="85"/>
      <c r="R3407" s="85"/>
      <c r="S3407" s="85"/>
      <c r="T3407" s="86"/>
      <c r="U3407" s="32"/>
      <c r="V3407" s="32"/>
      <c r="W3407" s="32"/>
      <c r="X3407" s="32"/>
      <c r="Y3407" s="32"/>
      <c r="Z3407" s="32"/>
      <c r="AA3407" s="32"/>
      <c r="AB3407" s="32"/>
      <c r="AC3407" s="32"/>
      <c r="AD3407" s="32"/>
      <c r="AE3407" s="32"/>
      <c r="AT3407" s="11" t="s">
        <v>115</v>
      </c>
      <c r="AU3407" s="11" t="s">
        <v>76</v>
      </c>
    </row>
    <row r="3408" s="2" customFormat="1" ht="16.5" customHeight="1">
      <c r="A3408" s="32"/>
      <c r="B3408" s="33"/>
      <c r="C3408" s="216" t="s">
        <v>5976</v>
      </c>
      <c r="D3408" s="216" t="s">
        <v>5304</v>
      </c>
      <c r="E3408" s="217" t="s">
        <v>5977</v>
      </c>
      <c r="F3408" s="218" t="s">
        <v>5978</v>
      </c>
      <c r="G3408" s="219" t="s">
        <v>121</v>
      </c>
      <c r="H3408" s="220">
        <v>40</v>
      </c>
      <c r="I3408" s="221"/>
      <c r="J3408" s="222">
        <f>ROUND(I3408*H3408,2)</f>
        <v>0</v>
      </c>
      <c r="K3408" s="223"/>
      <c r="L3408" s="224"/>
      <c r="M3408" s="225" t="s">
        <v>1</v>
      </c>
      <c r="N3408" s="226" t="s">
        <v>41</v>
      </c>
      <c r="O3408" s="85"/>
      <c r="P3408" s="206">
        <f>O3408*H3408</f>
        <v>0</v>
      </c>
      <c r="Q3408" s="206">
        <v>0</v>
      </c>
      <c r="R3408" s="206">
        <f>Q3408*H3408</f>
        <v>0</v>
      </c>
      <c r="S3408" s="206">
        <v>0</v>
      </c>
      <c r="T3408" s="207">
        <f>S3408*H3408</f>
        <v>0</v>
      </c>
      <c r="U3408" s="32"/>
      <c r="V3408" s="32"/>
      <c r="W3408" s="32"/>
      <c r="X3408" s="32"/>
      <c r="Y3408" s="32"/>
      <c r="Z3408" s="32"/>
      <c r="AA3408" s="32"/>
      <c r="AB3408" s="32"/>
      <c r="AC3408" s="32"/>
      <c r="AD3408" s="32"/>
      <c r="AE3408" s="32"/>
      <c r="AR3408" s="208" t="s">
        <v>788</v>
      </c>
      <c r="AT3408" s="208" t="s">
        <v>5304</v>
      </c>
      <c r="AU3408" s="208" t="s">
        <v>76</v>
      </c>
      <c r="AY3408" s="11" t="s">
        <v>113</v>
      </c>
      <c r="BE3408" s="209">
        <f>IF(N3408="základní",J3408,0)</f>
        <v>0</v>
      </c>
      <c r="BF3408" s="209">
        <f>IF(N3408="snížená",J3408,0)</f>
        <v>0</v>
      </c>
      <c r="BG3408" s="209">
        <f>IF(N3408="zákl. přenesená",J3408,0)</f>
        <v>0</v>
      </c>
      <c r="BH3408" s="209">
        <f>IF(N3408="sníž. přenesená",J3408,0)</f>
        <v>0</v>
      </c>
      <c r="BI3408" s="209">
        <f>IF(N3408="nulová",J3408,0)</f>
        <v>0</v>
      </c>
      <c r="BJ3408" s="11" t="s">
        <v>84</v>
      </c>
      <c r="BK3408" s="209">
        <f>ROUND(I3408*H3408,2)</f>
        <v>0</v>
      </c>
      <c r="BL3408" s="11" t="s">
        <v>788</v>
      </c>
      <c r="BM3408" s="208" t="s">
        <v>5979</v>
      </c>
    </row>
    <row r="3409" s="2" customFormat="1">
      <c r="A3409" s="32"/>
      <c r="B3409" s="33"/>
      <c r="C3409" s="34"/>
      <c r="D3409" s="210" t="s">
        <v>115</v>
      </c>
      <c r="E3409" s="34"/>
      <c r="F3409" s="211" t="s">
        <v>5978</v>
      </c>
      <c r="G3409" s="34"/>
      <c r="H3409" s="34"/>
      <c r="I3409" s="134"/>
      <c r="J3409" s="34"/>
      <c r="K3409" s="34"/>
      <c r="L3409" s="38"/>
      <c r="M3409" s="212"/>
      <c r="N3409" s="213"/>
      <c r="O3409" s="85"/>
      <c r="P3409" s="85"/>
      <c r="Q3409" s="85"/>
      <c r="R3409" s="85"/>
      <c r="S3409" s="85"/>
      <c r="T3409" s="86"/>
      <c r="U3409" s="32"/>
      <c r="V3409" s="32"/>
      <c r="W3409" s="32"/>
      <c r="X3409" s="32"/>
      <c r="Y3409" s="32"/>
      <c r="Z3409" s="32"/>
      <c r="AA3409" s="32"/>
      <c r="AB3409" s="32"/>
      <c r="AC3409" s="32"/>
      <c r="AD3409" s="32"/>
      <c r="AE3409" s="32"/>
      <c r="AT3409" s="11" t="s">
        <v>115</v>
      </c>
      <c r="AU3409" s="11" t="s">
        <v>76</v>
      </c>
    </row>
    <row r="3410" s="2" customFormat="1" ht="16.5" customHeight="1">
      <c r="A3410" s="32"/>
      <c r="B3410" s="33"/>
      <c r="C3410" s="216" t="s">
        <v>5980</v>
      </c>
      <c r="D3410" s="216" t="s">
        <v>5304</v>
      </c>
      <c r="E3410" s="217" t="s">
        <v>5981</v>
      </c>
      <c r="F3410" s="218" t="s">
        <v>5982</v>
      </c>
      <c r="G3410" s="219" t="s">
        <v>121</v>
      </c>
      <c r="H3410" s="220">
        <v>20</v>
      </c>
      <c r="I3410" s="221"/>
      <c r="J3410" s="222">
        <f>ROUND(I3410*H3410,2)</f>
        <v>0</v>
      </c>
      <c r="K3410" s="223"/>
      <c r="L3410" s="224"/>
      <c r="M3410" s="225" t="s">
        <v>1</v>
      </c>
      <c r="N3410" s="226" t="s">
        <v>41</v>
      </c>
      <c r="O3410" s="85"/>
      <c r="P3410" s="206">
        <f>O3410*H3410</f>
        <v>0</v>
      </c>
      <c r="Q3410" s="206">
        <v>0</v>
      </c>
      <c r="R3410" s="206">
        <f>Q3410*H3410</f>
        <v>0</v>
      </c>
      <c r="S3410" s="206">
        <v>0</v>
      </c>
      <c r="T3410" s="207">
        <f>S3410*H3410</f>
        <v>0</v>
      </c>
      <c r="U3410" s="32"/>
      <c r="V3410" s="32"/>
      <c r="W3410" s="32"/>
      <c r="X3410" s="32"/>
      <c r="Y3410" s="32"/>
      <c r="Z3410" s="32"/>
      <c r="AA3410" s="32"/>
      <c r="AB3410" s="32"/>
      <c r="AC3410" s="32"/>
      <c r="AD3410" s="32"/>
      <c r="AE3410" s="32"/>
      <c r="AR3410" s="208" t="s">
        <v>788</v>
      </c>
      <c r="AT3410" s="208" t="s">
        <v>5304</v>
      </c>
      <c r="AU3410" s="208" t="s">
        <v>76</v>
      </c>
      <c r="AY3410" s="11" t="s">
        <v>113</v>
      </c>
      <c r="BE3410" s="209">
        <f>IF(N3410="základní",J3410,0)</f>
        <v>0</v>
      </c>
      <c r="BF3410" s="209">
        <f>IF(N3410="snížená",J3410,0)</f>
        <v>0</v>
      </c>
      <c r="BG3410" s="209">
        <f>IF(N3410="zákl. přenesená",J3410,0)</f>
        <v>0</v>
      </c>
      <c r="BH3410" s="209">
        <f>IF(N3410="sníž. přenesená",J3410,0)</f>
        <v>0</v>
      </c>
      <c r="BI3410" s="209">
        <f>IF(N3410="nulová",J3410,0)</f>
        <v>0</v>
      </c>
      <c r="BJ3410" s="11" t="s">
        <v>84</v>
      </c>
      <c r="BK3410" s="209">
        <f>ROUND(I3410*H3410,2)</f>
        <v>0</v>
      </c>
      <c r="BL3410" s="11" t="s">
        <v>788</v>
      </c>
      <c r="BM3410" s="208" t="s">
        <v>5983</v>
      </c>
    </row>
    <row r="3411" s="2" customFormat="1">
      <c r="A3411" s="32"/>
      <c r="B3411" s="33"/>
      <c r="C3411" s="34"/>
      <c r="D3411" s="210" t="s">
        <v>115</v>
      </c>
      <c r="E3411" s="34"/>
      <c r="F3411" s="211" t="s">
        <v>5982</v>
      </c>
      <c r="G3411" s="34"/>
      <c r="H3411" s="34"/>
      <c r="I3411" s="134"/>
      <c r="J3411" s="34"/>
      <c r="K3411" s="34"/>
      <c r="L3411" s="38"/>
      <c r="M3411" s="212"/>
      <c r="N3411" s="213"/>
      <c r="O3411" s="85"/>
      <c r="P3411" s="85"/>
      <c r="Q3411" s="85"/>
      <c r="R3411" s="85"/>
      <c r="S3411" s="85"/>
      <c r="T3411" s="86"/>
      <c r="U3411" s="32"/>
      <c r="V3411" s="32"/>
      <c r="W3411" s="32"/>
      <c r="X3411" s="32"/>
      <c r="Y3411" s="32"/>
      <c r="Z3411" s="32"/>
      <c r="AA3411" s="32"/>
      <c r="AB3411" s="32"/>
      <c r="AC3411" s="32"/>
      <c r="AD3411" s="32"/>
      <c r="AE3411" s="32"/>
      <c r="AT3411" s="11" t="s">
        <v>115</v>
      </c>
      <c r="AU3411" s="11" t="s">
        <v>76</v>
      </c>
    </row>
    <row r="3412" s="2" customFormat="1" ht="16.5" customHeight="1">
      <c r="A3412" s="32"/>
      <c r="B3412" s="33"/>
      <c r="C3412" s="216" t="s">
        <v>5984</v>
      </c>
      <c r="D3412" s="216" t="s">
        <v>5304</v>
      </c>
      <c r="E3412" s="217" t="s">
        <v>5985</v>
      </c>
      <c r="F3412" s="218" t="s">
        <v>5986</v>
      </c>
      <c r="G3412" s="219" t="s">
        <v>121</v>
      </c>
      <c r="H3412" s="220">
        <v>20</v>
      </c>
      <c r="I3412" s="221"/>
      <c r="J3412" s="222">
        <f>ROUND(I3412*H3412,2)</f>
        <v>0</v>
      </c>
      <c r="K3412" s="223"/>
      <c r="L3412" s="224"/>
      <c r="M3412" s="225" t="s">
        <v>1</v>
      </c>
      <c r="N3412" s="226" t="s">
        <v>41</v>
      </c>
      <c r="O3412" s="85"/>
      <c r="P3412" s="206">
        <f>O3412*H3412</f>
        <v>0</v>
      </c>
      <c r="Q3412" s="206">
        <v>0</v>
      </c>
      <c r="R3412" s="206">
        <f>Q3412*H3412</f>
        <v>0</v>
      </c>
      <c r="S3412" s="206">
        <v>0</v>
      </c>
      <c r="T3412" s="207">
        <f>S3412*H3412</f>
        <v>0</v>
      </c>
      <c r="U3412" s="32"/>
      <c r="V3412" s="32"/>
      <c r="W3412" s="32"/>
      <c r="X3412" s="32"/>
      <c r="Y3412" s="32"/>
      <c r="Z3412" s="32"/>
      <c r="AA3412" s="32"/>
      <c r="AB3412" s="32"/>
      <c r="AC3412" s="32"/>
      <c r="AD3412" s="32"/>
      <c r="AE3412" s="32"/>
      <c r="AR3412" s="208" t="s">
        <v>788</v>
      </c>
      <c r="AT3412" s="208" t="s">
        <v>5304</v>
      </c>
      <c r="AU3412" s="208" t="s">
        <v>76</v>
      </c>
      <c r="AY3412" s="11" t="s">
        <v>113</v>
      </c>
      <c r="BE3412" s="209">
        <f>IF(N3412="základní",J3412,0)</f>
        <v>0</v>
      </c>
      <c r="BF3412" s="209">
        <f>IF(N3412="snížená",J3412,0)</f>
        <v>0</v>
      </c>
      <c r="BG3412" s="209">
        <f>IF(N3412="zákl. přenesená",J3412,0)</f>
        <v>0</v>
      </c>
      <c r="BH3412" s="209">
        <f>IF(N3412="sníž. přenesená",J3412,0)</f>
        <v>0</v>
      </c>
      <c r="BI3412" s="209">
        <f>IF(N3412="nulová",J3412,0)</f>
        <v>0</v>
      </c>
      <c r="BJ3412" s="11" t="s">
        <v>84</v>
      </c>
      <c r="BK3412" s="209">
        <f>ROUND(I3412*H3412,2)</f>
        <v>0</v>
      </c>
      <c r="BL3412" s="11" t="s">
        <v>788</v>
      </c>
      <c r="BM3412" s="208" t="s">
        <v>5987</v>
      </c>
    </row>
    <row r="3413" s="2" customFormat="1">
      <c r="A3413" s="32"/>
      <c r="B3413" s="33"/>
      <c r="C3413" s="34"/>
      <c r="D3413" s="210" t="s">
        <v>115</v>
      </c>
      <c r="E3413" s="34"/>
      <c r="F3413" s="211" t="s">
        <v>5986</v>
      </c>
      <c r="G3413" s="34"/>
      <c r="H3413" s="34"/>
      <c r="I3413" s="134"/>
      <c r="J3413" s="34"/>
      <c r="K3413" s="34"/>
      <c r="L3413" s="38"/>
      <c r="M3413" s="212"/>
      <c r="N3413" s="213"/>
      <c r="O3413" s="85"/>
      <c r="P3413" s="85"/>
      <c r="Q3413" s="85"/>
      <c r="R3413" s="85"/>
      <c r="S3413" s="85"/>
      <c r="T3413" s="86"/>
      <c r="U3413" s="32"/>
      <c r="V3413" s="32"/>
      <c r="W3413" s="32"/>
      <c r="X3413" s="32"/>
      <c r="Y3413" s="32"/>
      <c r="Z3413" s="32"/>
      <c r="AA3413" s="32"/>
      <c r="AB3413" s="32"/>
      <c r="AC3413" s="32"/>
      <c r="AD3413" s="32"/>
      <c r="AE3413" s="32"/>
      <c r="AT3413" s="11" t="s">
        <v>115</v>
      </c>
      <c r="AU3413" s="11" t="s">
        <v>76</v>
      </c>
    </row>
    <row r="3414" s="2" customFormat="1" ht="16.5" customHeight="1">
      <c r="A3414" s="32"/>
      <c r="B3414" s="33"/>
      <c r="C3414" s="216" t="s">
        <v>5988</v>
      </c>
      <c r="D3414" s="216" t="s">
        <v>5304</v>
      </c>
      <c r="E3414" s="217" t="s">
        <v>5989</v>
      </c>
      <c r="F3414" s="218" t="s">
        <v>5990</v>
      </c>
      <c r="G3414" s="219" t="s">
        <v>121</v>
      </c>
      <c r="H3414" s="220">
        <v>10</v>
      </c>
      <c r="I3414" s="221"/>
      <c r="J3414" s="222">
        <f>ROUND(I3414*H3414,2)</f>
        <v>0</v>
      </c>
      <c r="K3414" s="223"/>
      <c r="L3414" s="224"/>
      <c r="M3414" s="225" t="s">
        <v>1</v>
      </c>
      <c r="N3414" s="226" t="s">
        <v>41</v>
      </c>
      <c r="O3414" s="85"/>
      <c r="P3414" s="206">
        <f>O3414*H3414</f>
        <v>0</v>
      </c>
      <c r="Q3414" s="206">
        <v>0</v>
      </c>
      <c r="R3414" s="206">
        <f>Q3414*H3414</f>
        <v>0</v>
      </c>
      <c r="S3414" s="206">
        <v>0</v>
      </c>
      <c r="T3414" s="207">
        <f>S3414*H3414</f>
        <v>0</v>
      </c>
      <c r="U3414" s="32"/>
      <c r="V3414" s="32"/>
      <c r="W3414" s="32"/>
      <c r="X3414" s="32"/>
      <c r="Y3414" s="32"/>
      <c r="Z3414" s="32"/>
      <c r="AA3414" s="32"/>
      <c r="AB3414" s="32"/>
      <c r="AC3414" s="32"/>
      <c r="AD3414" s="32"/>
      <c r="AE3414" s="32"/>
      <c r="AR3414" s="208" t="s">
        <v>788</v>
      </c>
      <c r="AT3414" s="208" t="s">
        <v>5304</v>
      </c>
      <c r="AU3414" s="208" t="s">
        <v>76</v>
      </c>
      <c r="AY3414" s="11" t="s">
        <v>113</v>
      </c>
      <c r="BE3414" s="209">
        <f>IF(N3414="základní",J3414,0)</f>
        <v>0</v>
      </c>
      <c r="BF3414" s="209">
        <f>IF(N3414="snížená",J3414,0)</f>
        <v>0</v>
      </c>
      <c r="BG3414" s="209">
        <f>IF(N3414="zákl. přenesená",J3414,0)</f>
        <v>0</v>
      </c>
      <c r="BH3414" s="209">
        <f>IF(N3414="sníž. přenesená",J3414,0)</f>
        <v>0</v>
      </c>
      <c r="BI3414" s="209">
        <f>IF(N3414="nulová",J3414,0)</f>
        <v>0</v>
      </c>
      <c r="BJ3414" s="11" t="s">
        <v>84</v>
      </c>
      <c r="BK3414" s="209">
        <f>ROUND(I3414*H3414,2)</f>
        <v>0</v>
      </c>
      <c r="BL3414" s="11" t="s">
        <v>788</v>
      </c>
      <c r="BM3414" s="208" t="s">
        <v>5991</v>
      </c>
    </row>
    <row r="3415" s="2" customFormat="1">
      <c r="A3415" s="32"/>
      <c r="B3415" s="33"/>
      <c r="C3415" s="34"/>
      <c r="D3415" s="210" t="s">
        <v>115</v>
      </c>
      <c r="E3415" s="34"/>
      <c r="F3415" s="211" t="s">
        <v>5990</v>
      </c>
      <c r="G3415" s="34"/>
      <c r="H3415" s="34"/>
      <c r="I3415" s="134"/>
      <c r="J3415" s="34"/>
      <c r="K3415" s="34"/>
      <c r="L3415" s="38"/>
      <c r="M3415" s="212"/>
      <c r="N3415" s="213"/>
      <c r="O3415" s="85"/>
      <c r="P3415" s="85"/>
      <c r="Q3415" s="85"/>
      <c r="R3415" s="85"/>
      <c r="S3415" s="85"/>
      <c r="T3415" s="86"/>
      <c r="U3415" s="32"/>
      <c r="V3415" s="32"/>
      <c r="W3415" s="32"/>
      <c r="X3415" s="32"/>
      <c r="Y3415" s="32"/>
      <c r="Z3415" s="32"/>
      <c r="AA3415" s="32"/>
      <c r="AB3415" s="32"/>
      <c r="AC3415" s="32"/>
      <c r="AD3415" s="32"/>
      <c r="AE3415" s="32"/>
      <c r="AT3415" s="11" t="s">
        <v>115</v>
      </c>
      <c r="AU3415" s="11" t="s">
        <v>76</v>
      </c>
    </row>
    <row r="3416" s="2" customFormat="1" ht="16.5" customHeight="1">
      <c r="A3416" s="32"/>
      <c r="B3416" s="33"/>
      <c r="C3416" s="216" t="s">
        <v>5992</v>
      </c>
      <c r="D3416" s="216" t="s">
        <v>5304</v>
      </c>
      <c r="E3416" s="217" t="s">
        <v>5993</v>
      </c>
      <c r="F3416" s="218" t="s">
        <v>5994</v>
      </c>
      <c r="G3416" s="219" t="s">
        <v>170</v>
      </c>
      <c r="H3416" s="220">
        <v>10</v>
      </c>
      <c r="I3416" s="221"/>
      <c r="J3416" s="222">
        <f>ROUND(I3416*H3416,2)</f>
        <v>0</v>
      </c>
      <c r="K3416" s="223"/>
      <c r="L3416" s="224"/>
      <c r="M3416" s="225" t="s">
        <v>1</v>
      </c>
      <c r="N3416" s="226" t="s">
        <v>41</v>
      </c>
      <c r="O3416" s="85"/>
      <c r="P3416" s="206">
        <f>O3416*H3416</f>
        <v>0</v>
      </c>
      <c r="Q3416" s="206">
        <v>0</v>
      </c>
      <c r="R3416" s="206">
        <f>Q3416*H3416</f>
        <v>0</v>
      </c>
      <c r="S3416" s="206">
        <v>0</v>
      </c>
      <c r="T3416" s="207">
        <f>S3416*H3416</f>
        <v>0</v>
      </c>
      <c r="U3416" s="32"/>
      <c r="V3416" s="32"/>
      <c r="W3416" s="32"/>
      <c r="X3416" s="32"/>
      <c r="Y3416" s="32"/>
      <c r="Z3416" s="32"/>
      <c r="AA3416" s="32"/>
      <c r="AB3416" s="32"/>
      <c r="AC3416" s="32"/>
      <c r="AD3416" s="32"/>
      <c r="AE3416" s="32"/>
      <c r="AR3416" s="208" t="s">
        <v>151</v>
      </c>
      <c r="AT3416" s="208" t="s">
        <v>5304</v>
      </c>
      <c r="AU3416" s="208" t="s">
        <v>76</v>
      </c>
      <c r="AY3416" s="11" t="s">
        <v>113</v>
      </c>
      <c r="BE3416" s="209">
        <f>IF(N3416="základní",J3416,0)</f>
        <v>0</v>
      </c>
      <c r="BF3416" s="209">
        <f>IF(N3416="snížená",J3416,0)</f>
        <v>0</v>
      </c>
      <c r="BG3416" s="209">
        <f>IF(N3416="zákl. přenesená",J3416,0)</f>
        <v>0</v>
      </c>
      <c r="BH3416" s="209">
        <f>IF(N3416="sníž. přenesená",J3416,0)</f>
        <v>0</v>
      </c>
      <c r="BI3416" s="209">
        <f>IF(N3416="nulová",J3416,0)</f>
        <v>0</v>
      </c>
      <c r="BJ3416" s="11" t="s">
        <v>84</v>
      </c>
      <c r="BK3416" s="209">
        <f>ROUND(I3416*H3416,2)</f>
        <v>0</v>
      </c>
      <c r="BL3416" s="11" t="s">
        <v>112</v>
      </c>
      <c r="BM3416" s="208" t="s">
        <v>5995</v>
      </c>
    </row>
    <row r="3417" s="2" customFormat="1">
      <c r="A3417" s="32"/>
      <c r="B3417" s="33"/>
      <c r="C3417" s="34"/>
      <c r="D3417" s="210" t="s">
        <v>115</v>
      </c>
      <c r="E3417" s="34"/>
      <c r="F3417" s="211" t="s">
        <v>5994</v>
      </c>
      <c r="G3417" s="34"/>
      <c r="H3417" s="34"/>
      <c r="I3417" s="134"/>
      <c r="J3417" s="34"/>
      <c r="K3417" s="34"/>
      <c r="L3417" s="38"/>
      <c r="M3417" s="212"/>
      <c r="N3417" s="213"/>
      <c r="O3417" s="85"/>
      <c r="P3417" s="85"/>
      <c r="Q3417" s="85"/>
      <c r="R3417" s="85"/>
      <c r="S3417" s="85"/>
      <c r="T3417" s="86"/>
      <c r="U3417" s="32"/>
      <c r="V3417" s="32"/>
      <c r="W3417" s="32"/>
      <c r="X3417" s="32"/>
      <c r="Y3417" s="32"/>
      <c r="Z3417" s="32"/>
      <c r="AA3417" s="32"/>
      <c r="AB3417" s="32"/>
      <c r="AC3417" s="32"/>
      <c r="AD3417" s="32"/>
      <c r="AE3417" s="32"/>
      <c r="AT3417" s="11" t="s">
        <v>115</v>
      </c>
      <c r="AU3417" s="11" t="s">
        <v>76</v>
      </c>
    </row>
    <row r="3418" s="2" customFormat="1" ht="16.5" customHeight="1">
      <c r="A3418" s="32"/>
      <c r="B3418" s="33"/>
      <c r="C3418" s="216" t="s">
        <v>5996</v>
      </c>
      <c r="D3418" s="216" t="s">
        <v>5304</v>
      </c>
      <c r="E3418" s="217" t="s">
        <v>5997</v>
      </c>
      <c r="F3418" s="218" t="s">
        <v>5998</v>
      </c>
      <c r="G3418" s="219" t="s">
        <v>121</v>
      </c>
      <c r="H3418" s="220">
        <v>20</v>
      </c>
      <c r="I3418" s="221"/>
      <c r="J3418" s="222">
        <f>ROUND(I3418*H3418,2)</f>
        <v>0</v>
      </c>
      <c r="K3418" s="223"/>
      <c r="L3418" s="224"/>
      <c r="M3418" s="225" t="s">
        <v>1</v>
      </c>
      <c r="N3418" s="226" t="s">
        <v>41</v>
      </c>
      <c r="O3418" s="85"/>
      <c r="P3418" s="206">
        <f>O3418*H3418</f>
        <v>0</v>
      </c>
      <c r="Q3418" s="206">
        <v>0</v>
      </c>
      <c r="R3418" s="206">
        <f>Q3418*H3418</f>
        <v>0</v>
      </c>
      <c r="S3418" s="206">
        <v>0</v>
      </c>
      <c r="T3418" s="207">
        <f>S3418*H3418</f>
        <v>0</v>
      </c>
      <c r="U3418" s="32"/>
      <c r="V3418" s="32"/>
      <c r="W3418" s="32"/>
      <c r="X3418" s="32"/>
      <c r="Y3418" s="32"/>
      <c r="Z3418" s="32"/>
      <c r="AA3418" s="32"/>
      <c r="AB3418" s="32"/>
      <c r="AC3418" s="32"/>
      <c r="AD3418" s="32"/>
      <c r="AE3418" s="32"/>
      <c r="AR3418" s="208" t="s">
        <v>788</v>
      </c>
      <c r="AT3418" s="208" t="s">
        <v>5304</v>
      </c>
      <c r="AU3418" s="208" t="s">
        <v>76</v>
      </c>
      <c r="AY3418" s="11" t="s">
        <v>113</v>
      </c>
      <c r="BE3418" s="209">
        <f>IF(N3418="základní",J3418,0)</f>
        <v>0</v>
      </c>
      <c r="BF3418" s="209">
        <f>IF(N3418="snížená",J3418,0)</f>
        <v>0</v>
      </c>
      <c r="BG3418" s="209">
        <f>IF(N3418="zákl. přenesená",J3418,0)</f>
        <v>0</v>
      </c>
      <c r="BH3418" s="209">
        <f>IF(N3418="sníž. přenesená",J3418,0)</f>
        <v>0</v>
      </c>
      <c r="BI3418" s="209">
        <f>IF(N3418="nulová",J3418,0)</f>
        <v>0</v>
      </c>
      <c r="BJ3418" s="11" t="s">
        <v>84</v>
      </c>
      <c r="BK3418" s="209">
        <f>ROUND(I3418*H3418,2)</f>
        <v>0</v>
      </c>
      <c r="BL3418" s="11" t="s">
        <v>788</v>
      </c>
      <c r="BM3418" s="208" t="s">
        <v>5999</v>
      </c>
    </row>
    <row r="3419" s="2" customFormat="1">
      <c r="A3419" s="32"/>
      <c r="B3419" s="33"/>
      <c r="C3419" s="34"/>
      <c r="D3419" s="210" t="s">
        <v>115</v>
      </c>
      <c r="E3419" s="34"/>
      <c r="F3419" s="211" t="s">
        <v>5998</v>
      </c>
      <c r="G3419" s="34"/>
      <c r="H3419" s="34"/>
      <c r="I3419" s="134"/>
      <c r="J3419" s="34"/>
      <c r="K3419" s="34"/>
      <c r="L3419" s="38"/>
      <c r="M3419" s="212"/>
      <c r="N3419" s="213"/>
      <c r="O3419" s="85"/>
      <c r="P3419" s="85"/>
      <c r="Q3419" s="85"/>
      <c r="R3419" s="85"/>
      <c r="S3419" s="85"/>
      <c r="T3419" s="86"/>
      <c r="U3419" s="32"/>
      <c r="V3419" s="32"/>
      <c r="W3419" s="32"/>
      <c r="X3419" s="32"/>
      <c r="Y3419" s="32"/>
      <c r="Z3419" s="32"/>
      <c r="AA3419" s="32"/>
      <c r="AB3419" s="32"/>
      <c r="AC3419" s="32"/>
      <c r="AD3419" s="32"/>
      <c r="AE3419" s="32"/>
      <c r="AT3419" s="11" t="s">
        <v>115</v>
      </c>
      <c r="AU3419" s="11" t="s">
        <v>76</v>
      </c>
    </row>
    <row r="3420" s="2" customFormat="1" ht="16.5" customHeight="1">
      <c r="A3420" s="32"/>
      <c r="B3420" s="33"/>
      <c r="C3420" s="216" t="s">
        <v>6000</v>
      </c>
      <c r="D3420" s="216" t="s">
        <v>5304</v>
      </c>
      <c r="E3420" s="217" t="s">
        <v>6001</v>
      </c>
      <c r="F3420" s="218" t="s">
        <v>6002</v>
      </c>
      <c r="G3420" s="219" t="s">
        <v>121</v>
      </c>
      <c r="H3420" s="220">
        <v>10</v>
      </c>
      <c r="I3420" s="221"/>
      <c r="J3420" s="222">
        <f>ROUND(I3420*H3420,2)</f>
        <v>0</v>
      </c>
      <c r="K3420" s="223"/>
      <c r="L3420" s="224"/>
      <c r="M3420" s="225" t="s">
        <v>1</v>
      </c>
      <c r="N3420" s="226" t="s">
        <v>41</v>
      </c>
      <c r="O3420" s="85"/>
      <c r="P3420" s="206">
        <f>O3420*H3420</f>
        <v>0</v>
      </c>
      <c r="Q3420" s="206">
        <v>0</v>
      </c>
      <c r="R3420" s="206">
        <f>Q3420*H3420</f>
        <v>0</v>
      </c>
      <c r="S3420" s="206">
        <v>0</v>
      </c>
      <c r="T3420" s="207">
        <f>S3420*H3420</f>
        <v>0</v>
      </c>
      <c r="U3420" s="32"/>
      <c r="V3420" s="32"/>
      <c r="W3420" s="32"/>
      <c r="X3420" s="32"/>
      <c r="Y3420" s="32"/>
      <c r="Z3420" s="32"/>
      <c r="AA3420" s="32"/>
      <c r="AB3420" s="32"/>
      <c r="AC3420" s="32"/>
      <c r="AD3420" s="32"/>
      <c r="AE3420" s="32"/>
      <c r="AR3420" s="208" t="s">
        <v>788</v>
      </c>
      <c r="AT3420" s="208" t="s">
        <v>5304</v>
      </c>
      <c r="AU3420" s="208" t="s">
        <v>76</v>
      </c>
      <c r="AY3420" s="11" t="s">
        <v>113</v>
      </c>
      <c r="BE3420" s="209">
        <f>IF(N3420="základní",J3420,0)</f>
        <v>0</v>
      </c>
      <c r="BF3420" s="209">
        <f>IF(N3420="snížená",J3420,0)</f>
        <v>0</v>
      </c>
      <c r="BG3420" s="209">
        <f>IF(N3420="zákl. přenesená",J3420,0)</f>
        <v>0</v>
      </c>
      <c r="BH3420" s="209">
        <f>IF(N3420="sníž. přenesená",J3420,0)</f>
        <v>0</v>
      </c>
      <c r="BI3420" s="209">
        <f>IF(N3420="nulová",J3420,0)</f>
        <v>0</v>
      </c>
      <c r="BJ3420" s="11" t="s">
        <v>84</v>
      </c>
      <c r="BK3420" s="209">
        <f>ROUND(I3420*H3420,2)</f>
        <v>0</v>
      </c>
      <c r="BL3420" s="11" t="s">
        <v>788</v>
      </c>
      <c r="BM3420" s="208" t="s">
        <v>6003</v>
      </c>
    </row>
    <row r="3421" s="2" customFormat="1">
      <c r="A3421" s="32"/>
      <c r="B3421" s="33"/>
      <c r="C3421" s="34"/>
      <c r="D3421" s="210" t="s">
        <v>115</v>
      </c>
      <c r="E3421" s="34"/>
      <c r="F3421" s="211" t="s">
        <v>6002</v>
      </c>
      <c r="G3421" s="34"/>
      <c r="H3421" s="34"/>
      <c r="I3421" s="134"/>
      <c r="J3421" s="34"/>
      <c r="K3421" s="34"/>
      <c r="L3421" s="38"/>
      <c r="M3421" s="212"/>
      <c r="N3421" s="213"/>
      <c r="O3421" s="85"/>
      <c r="P3421" s="85"/>
      <c r="Q3421" s="85"/>
      <c r="R3421" s="85"/>
      <c r="S3421" s="85"/>
      <c r="T3421" s="86"/>
      <c r="U3421" s="32"/>
      <c r="V3421" s="32"/>
      <c r="W3421" s="32"/>
      <c r="X3421" s="32"/>
      <c r="Y3421" s="32"/>
      <c r="Z3421" s="32"/>
      <c r="AA3421" s="32"/>
      <c r="AB3421" s="32"/>
      <c r="AC3421" s="32"/>
      <c r="AD3421" s="32"/>
      <c r="AE3421" s="32"/>
      <c r="AT3421" s="11" t="s">
        <v>115</v>
      </c>
      <c r="AU3421" s="11" t="s">
        <v>76</v>
      </c>
    </row>
    <row r="3422" s="2" customFormat="1" ht="16.5" customHeight="1">
      <c r="A3422" s="32"/>
      <c r="B3422" s="33"/>
      <c r="C3422" s="216" t="s">
        <v>6004</v>
      </c>
      <c r="D3422" s="216" t="s">
        <v>5304</v>
      </c>
      <c r="E3422" s="217" t="s">
        <v>6005</v>
      </c>
      <c r="F3422" s="218" t="s">
        <v>6006</v>
      </c>
      <c r="G3422" s="219" t="s">
        <v>121</v>
      </c>
      <c r="H3422" s="220">
        <v>10</v>
      </c>
      <c r="I3422" s="221"/>
      <c r="J3422" s="222">
        <f>ROUND(I3422*H3422,2)</f>
        <v>0</v>
      </c>
      <c r="K3422" s="223"/>
      <c r="L3422" s="224"/>
      <c r="M3422" s="225" t="s">
        <v>1</v>
      </c>
      <c r="N3422" s="226" t="s">
        <v>41</v>
      </c>
      <c r="O3422" s="85"/>
      <c r="P3422" s="206">
        <f>O3422*H3422</f>
        <v>0</v>
      </c>
      <c r="Q3422" s="206">
        <v>0</v>
      </c>
      <c r="R3422" s="206">
        <f>Q3422*H3422</f>
        <v>0</v>
      </c>
      <c r="S3422" s="206">
        <v>0</v>
      </c>
      <c r="T3422" s="207">
        <f>S3422*H3422</f>
        <v>0</v>
      </c>
      <c r="U3422" s="32"/>
      <c r="V3422" s="32"/>
      <c r="W3422" s="32"/>
      <c r="X3422" s="32"/>
      <c r="Y3422" s="32"/>
      <c r="Z3422" s="32"/>
      <c r="AA3422" s="32"/>
      <c r="AB3422" s="32"/>
      <c r="AC3422" s="32"/>
      <c r="AD3422" s="32"/>
      <c r="AE3422" s="32"/>
      <c r="AR3422" s="208" t="s">
        <v>788</v>
      </c>
      <c r="AT3422" s="208" t="s">
        <v>5304</v>
      </c>
      <c r="AU3422" s="208" t="s">
        <v>76</v>
      </c>
      <c r="AY3422" s="11" t="s">
        <v>113</v>
      </c>
      <c r="BE3422" s="209">
        <f>IF(N3422="základní",J3422,0)</f>
        <v>0</v>
      </c>
      <c r="BF3422" s="209">
        <f>IF(N3422="snížená",J3422,0)</f>
        <v>0</v>
      </c>
      <c r="BG3422" s="209">
        <f>IF(N3422="zákl. přenesená",J3422,0)</f>
        <v>0</v>
      </c>
      <c r="BH3422" s="209">
        <f>IF(N3422="sníž. přenesená",J3422,0)</f>
        <v>0</v>
      </c>
      <c r="BI3422" s="209">
        <f>IF(N3422="nulová",J3422,0)</f>
        <v>0</v>
      </c>
      <c r="BJ3422" s="11" t="s">
        <v>84</v>
      </c>
      <c r="BK3422" s="209">
        <f>ROUND(I3422*H3422,2)</f>
        <v>0</v>
      </c>
      <c r="BL3422" s="11" t="s">
        <v>788</v>
      </c>
      <c r="BM3422" s="208" t="s">
        <v>6007</v>
      </c>
    </row>
    <row r="3423" s="2" customFormat="1">
      <c r="A3423" s="32"/>
      <c r="B3423" s="33"/>
      <c r="C3423" s="34"/>
      <c r="D3423" s="210" t="s">
        <v>115</v>
      </c>
      <c r="E3423" s="34"/>
      <c r="F3423" s="211" t="s">
        <v>6006</v>
      </c>
      <c r="G3423" s="34"/>
      <c r="H3423" s="34"/>
      <c r="I3423" s="134"/>
      <c r="J3423" s="34"/>
      <c r="K3423" s="34"/>
      <c r="L3423" s="38"/>
      <c r="M3423" s="212"/>
      <c r="N3423" s="213"/>
      <c r="O3423" s="85"/>
      <c r="P3423" s="85"/>
      <c r="Q3423" s="85"/>
      <c r="R3423" s="85"/>
      <c r="S3423" s="85"/>
      <c r="T3423" s="86"/>
      <c r="U3423" s="32"/>
      <c r="V3423" s="32"/>
      <c r="W3423" s="32"/>
      <c r="X3423" s="32"/>
      <c r="Y3423" s="32"/>
      <c r="Z3423" s="32"/>
      <c r="AA3423" s="32"/>
      <c r="AB3423" s="32"/>
      <c r="AC3423" s="32"/>
      <c r="AD3423" s="32"/>
      <c r="AE3423" s="32"/>
      <c r="AT3423" s="11" t="s">
        <v>115</v>
      </c>
      <c r="AU3423" s="11" t="s">
        <v>76</v>
      </c>
    </row>
    <row r="3424" s="2" customFormat="1" ht="16.5" customHeight="1">
      <c r="A3424" s="32"/>
      <c r="B3424" s="33"/>
      <c r="C3424" s="216" t="s">
        <v>6008</v>
      </c>
      <c r="D3424" s="216" t="s">
        <v>5304</v>
      </c>
      <c r="E3424" s="217" t="s">
        <v>6009</v>
      </c>
      <c r="F3424" s="218" t="s">
        <v>6010</v>
      </c>
      <c r="G3424" s="219" t="s">
        <v>121</v>
      </c>
      <c r="H3424" s="220">
        <v>10</v>
      </c>
      <c r="I3424" s="221"/>
      <c r="J3424" s="222">
        <f>ROUND(I3424*H3424,2)</f>
        <v>0</v>
      </c>
      <c r="K3424" s="223"/>
      <c r="L3424" s="224"/>
      <c r="M3424" s="225" t="s">
        <v>1</v>
      </c>
      <c r="N3424" s="226" t="s">
        <v>41</v>
      </c>
      <c r="O3424" s="85"/>
      <c r="P3424" s="206">
        <f>O3424*H3424</f>
        <v>0</v>
      </c>
      <c r="Q3424" s="206">
        <v>0</v>
      </c>
      <c r="R3424" s="206">
        <f>Q3424*H3424</f>
        <v>0</v>
      </c>
      <c r="S3424" s="206">
        <v>0</v>
      </c>
      <c r="T3424" s="207">
        <f>S3424*H3424</f>
        <v>0</v>
      </c>
      <c r="U3424" s="32"/>
      <c r="V3424" s="32"/>
      <c r="W3424" s="32"/>
      <c r="X3424" s="32"/>
      <c r="Y3424" s="32"/>
      <c r="Z3424" s="32"/>
      <c r="AA3424" s="32"/>
      <c r="AB3424" s="32"/>
      <c r="AC3424" s="32"/>
      <c r="AD3424" s="32"/>
      <c r="AE3424" s="32"/>
      <c r="AR3424" s="208" t="s">
        <v>788</v>
      </c>
      <c r="AT3424" s="208" t="s">
        <v>5304</v>
      </c>
      <c r="AU3424" s="208" t="s">
        <v>76</v>
      </c>
      <c r="AY3424" s="11" t="s">
        <v>113</v>
      </c>
      <c r="BE3424" s="209">
        <f>IF(N3424="základní",J3424,0)</f>
        <v>0</v>
      </c>
      <c r="BF3424" s="209">
        <f>IF(N3424="snížená",J3424,0)</f>
        <v>0</v>
      </c>
      <c r="BG3424" s="209">
        <f>IF(N3424="zákl. přenesená",J3424,0)</f>
        <v>0</v>
      </c>
      <c r="BH3424" s="209">
        <f>IF(N3424="sníž. přenesená",J3424,0)</f>
        <v>0</v>
      </c>
      <c r="BI3424" s="209">
        <f>IF(N3424="nulová",J3424,0)</f>
        <v>0</v>
      </c>
      <c r="BJ3424" s="11" t="s">
        <v>84</v>
      </c>
      <c r="BK3424" s="209">
        <f>ROUND(I3424*H3424,2)</f>
        <v>0</v>
      </c>
      <c r="BL3424" s="11" t="s">
        <v>788</v>
      </c>
      <c r="BM3424" s="208" t="s">
        <v>6011</v>
      </c>
    </row>
    <row r="3425" s="2" customFormat="1">
      <c r="A3425" s="32"/>
      <c r="B3425" s="33"/>
      <c r="C3425" s="34"/>
      <c r="D3425" s="210" t="s">
        <v>115</v>
      </c>
      <c r="E3425" s="34"/>
      <c r="F3425" s="211" t="s">
        <v>6010</v>
      </c>
      <c r="G3425" s="34"/>
      <c r="H3425" s="34"/>
      <c r="I3425" s="134"/>
      <c r="J3425" s="34"/>
      <c r="K3425" s="34"/>
      <c r="L3425" s="38"/>
      <c r="M3425" s="212"/>
      <c r="N3425" s="213"/>
      <c r="O3425" s="85"/>
      <c r="P3425" s="85"/>
      <c r="Q3425" s="85"/>
      <c r="R3425" s="85"/>
      <c r="S3425" s="85"/>
      <c r="T3425" s="86"/>
      <c r="U3425" s="32"/>
      <c r="V3425" s="32"/>
      <c r="W3425" s="32"/>
      <c r="X3425" s="32"/>
      <c r="Y3425" s="32"/>
      <c r="Z3425" s="32"/>
      <c r="AA3425" s="32"/>
      <c r="AB3425" s="32"/>
      <c r="AC3425" s="32"/>
      <c r="AD3425" s="32"/>
      <c r="AE3425" s="32"/>
      <c r="AT3425" s="11" t="s">
        <v>115</v>
      </c>
      <c r="AU3425" s="11" t="s">
        <v>76</v>
      </c>
    </row>
    <row r="3426" s="2" customFormat="1" ht="16.5" customHeight="1">
      <c r="A3426" s="32"/>
      <c r="B3426" s="33"/>
      <c r="C3426" s="216" t="s">
        <v>6012</v>
      </c>
      <c r="D3426" s="216" t="s">
        <v>5304</v>
      </c>
      <c r="E3426" s="217" t="s">
        <v>6013</v>
      </c>
      <c r="F3426" s="218" t="s">
        <v>6014</v>
      </c>
      <c r="G3426" s="219" t="s">
        <v>121</v>
      </c>
      <c r="H3426" s="220">
        <v>5</v>
      </c>
      <c r="I3426" s="221"/>
      <c r="J3426" s="222">
        <f>ROUND(I3426*H3426,2)</f>
        <v>0</v>
      </c>
      <c r="K3426" s="223"/>
      <c r="L3426" s="224"/>
      <c r="M3426" s="225" t="s">
        <v>1</v>
      </c>
      <c r="N3426" s="226" t="s">
        <v>41</v>
      </c>
      <c r="O3426" s="85"/>
      <c r="P3426" s="206">
        <f>O3426*H3426</f>
        <v>0</v>
      </c>
      <c r="Q3426" s="206">
        <v>0</v>
      </c>
      <c r="R3426" s="206">
        <f>Q3426*H3426</f>
        <v>0</v>
      </c>
      <c r="S3426" s="206">
        <v>0</v>
      </c>
      <c r="T3426" s="207">
        <f>S3426*H3426</f>
        <v>0</v>
      </c>
      <c r="U3426" s="32"/>
      <c r="V3426" s="32"/>
      <c r="W3426" s="32"/>
      <c r="X3426" s="32"/>
      <c r="Y3426" s="32"/>
      <c r="Z3426" s="32"/>
      <c r="AA3426" s="32"/>
      <c r="AB3426" s="32"/>
      <c r="AC3426" s="32"/>
      <c r="AD3426" s="32"/>
      <c r="AE3426" s="32"/>
      <c r="AR3426" s="208" t="s">
        <v>788</v>
      </c>
      <c r="AT3426" s="208" t="s">
        <v>5304</v>
      </c>
      <c r="AU3426" s="208" t="s">
        <v>76</v>
      </c>
      <c r="AY3426" s="11" t="s">
        <v>113</v>
      </c>
      <c r="BE3426" s="209">
        <f>IF(N3426="základní",J3426,0)</f>
        <v>0</v>
      </c>
      <c r="BF3426" s="209">
        <f>IF(N3426="snížená",J3426,0)</f>
        <v>0</v>
      </c>
      <c r="BG3426" s="209">
        <f>IF(N3426="zákl. přenesená",J3426,0)</f>
        <v>0</v>
      </c>
      <c r="BH3426" s="209">
        <f>IF(N3426="sníž. přenesená",J3426,0)</f>
        <v>0</v>
      </c>
      <c r="BI3426" s="209">
        <f>IF(N3426="nulová",J3426,0)</f>
        <v>0</v>
      </c>
      <c r="BJ3426" s="11" t="s">
        <v>84</v>
      </c>
      <c r="BK3426" s="209">
        <f>ROUND(I3426*H3426,2)</f>
        <v>0</v>
      </c>
      <c r="BL3426" s="11" t="s">
        <v>788</v>
      </c>
      <c r="BM3426" s="208" t="s">
        <v>6015</v>
      </c>
    </row>
    <row r="3427" s="2" customFormat="1">
      <c r="A3427" s="32"/>
      <c r="B3427" s="33"/>
      <c r="C3427" s="34"/>
      <c r="D3427" s="210" t="s">
        <v>115</v>
      </c>
      <c r="E3427" s="34"/>
      <c r="F3427" s="211" t="s">
        <v>6014</v>
      </c>
      <c r="G3427" s="34"/>
      <c r="H3427" s="34"/>
      <c r="I3427" s="134"/>
      <c r="J3427" s="34"/>
      <c r="K3427" s="34"/>
      <c r="L3427" s="38"/>
      <c r="M3427" s="212"/>
      <c r="N3427" s="213"/>
      <c r="O3427" s="85"/>
      <c r="P3427" s="85"/>
      <c r="Q3427" s="85"/>
      <c r="R3427" s="85"/>
      <c r="S3427" s="85"/>
      <c r="T3427" s="86"/>
      <c r="U3427" s="32"/>
      <c r="V3427" s="32"/>
      <c r="W3427" s="32"/>
      <c r="X3427" s="32"/>
      <c r="Y3427" s="32"/>
      <c r="Z3427" s="32"/>
      <c r="AA3427" s="32"/>
      <c r="AB3427" s="32"/>
      <c r="AC3427" s="32"/>
      <c r="AD3427" s="32"/>
      <c r="AE3427" s="32"/>
      <c r="AT3427" s="11" t="s">
        <v>115</v>
      </c>
      <c r="AU3427" s="11" t="s">
        <v>76</v>
      </c>
    </row>
    <row r="3428" s="2" customFormat="1" ht="16.5" customHeight="1">
      <c r="A3428" s="32"/>
      <c r="B3428" s="33"/>
      <c r="C3428" s="216" t="s">
        <v>6016</v>
      </c>
      <c r="D3428" s="216" t="s">
        <v>5304</v>
      </c>
      <c r="E3428" s="217" t="s">
        <v>6017</v>
      </c>
      <c r="F3428" s="218" t="s">
        <v>6018</v>
      </c>
      <c r="G3428" s="219" t="s">
        <v>121</v>
      </c>
      <c r="H3428" s="220">
        <v>5</v>
      </c>
      <c r="I3428" s="221"/>
      <c r="J3428" s="222">
        <f>ROUND(I3428*H3428,2)</f>
        <v>0</v>
      </c>
      <c r="K3428" s="223"/>
      <c r="L3428" s="224"/>
      <c r="M3428" s="225" t="s">
        <v>1</v>
      </c>
      <c r="N3428" s="226" t="s">
        <v>41</v>
      </c>
      <c r="O3428" s="85"/>
      <c r="P3428" s="206">
        <f>O3428*H3428</f>
        <v>0</v>
      </c>
      <c r="Q3428" s="206">
        <v>0</v>
      </c>
      <c r="R3428" s="206">
        <f>Q3428*H3428</f>
        <v>0</v>
      </c>
      <c r="S3428" s="206">
        <v>0</v>
      </c>
      <c r="T3428" s="207">
        <f>S3428*H3428</f>
        <v>0</v>
      </c>
      <c r="U3428" s="32"/>
      <c r="V3428" s="32"/>
      <c r="W3428" s="32"/>
      <c r="X3428" s="32"/>
      <c r="Y3428" s="32"/>
      <c r="Z3428" s="32"/>
      <c r="AA3428" s="32"/>
      <c r="AB3428" s="32"/>
      <c r="AC3428" s="32"/>
      <c r="AD3428" s="32"/>
      <c r="AE3428" s="32"/>
      <c r="AR3428" s="208" t="s">
        <v>788</v>
      </c>
      <c r="AT3428" s="208" t="s">
        <v>5304</v>
      </c>
      <c r="AU3428" s="208" t="s">
        <v>76</v>
      </c>
      <c r="AY3428" s="11" t="s">
        <v>113</v>
      </c>
      <c r="BE3428" s="209">
        <f>IF(N3428="základní",J3428,0)</f>
        <v>0</v>
      </c>
      <c r="BF3428" s="209">
        <f>IF(N3428="snížená",J3428,0)</f>
        <v>0</v>
      </c>
      <c r="BG3428" s="209">
        <f>IF(N3428="zákl. přenesená",J3428,0)</f>
        <v>0</v>
      </c>
      <c r="BH3428" s="209">
        <f>IF(N3428="sníž. přenesená",J3428,0)</f>
        <v>0</v>
      </c>
      <c r="BI3428" s="209">
        <f>IF(N3428="nulová",J3428,0)</f>
        <v>0</v>
      </c>
      <c r="BJ3428" s="11" t="s">
        <v>84</v>
      </c>
      <c r="BK3428" s="209">
        <f>ROUND(I3428*H3428,2)</f>
        <v>0</v>
      </c>
      <c r="BL3428" s="11" t="s">
        <v>788</v>
      </c>
      <c r="BM3428" s="208" t="s">
        <v>6019</v>
      </c>
    </row>
    <row r="3429" s="2" customFormat="1">
      <c r="A3429" s="32"/>
      <c r="B3429" s="33"/>
      <c r="C3429" s="34"/>
      <c r="D3429" s="210" t="s">
        <v>115</v>
      </c>
      <c r="E3429" s="34"/>
      <c r="F3429" s="211" t="s">
        <v>6018</v>
      </c>
      <c r="G3429" s="34"/>
      <c r="H3429" s="34"/>
      <c r="I3429" s="134"/>
      <c r="J3429" s="34"/>
      <c r="K3429" s="34"/>
      <c r="L3429" s="38"/>
      <c r="M3429" s="212"/>
      <c r="N3429" s="213"/>
      <c r="O3429" s="85"/>
      <c r="P3429" s="85"/>
      <c r="Q3429" s="85"/>
      <c r="R3429" s="85"/>
      <c r="S3429" s="85"/>
      <c r="T3429" s="86"/>
      <c r="U3429" s="32"/>
      <c r="V3429" s="32"/>
      <c r="W3429" s="32"/>
      <c r="X3429" s="32"/>
      <c r="Y3429" s="32"/>
      <c r="Z3429" s="32"/>
      <c r="AA3429" s="32"/>
      <c r="AB3429" s="32"/>
      <c r="AC3429" s="32"/>
      <c r="AD3429" s="32"/>
      <c r="AE3429" s="32"/>
      <c r="AT3429" s="11" t="s">
        <v>115</v>
      </c>
      <c r="AU3429" s="11" t="s">
        <v>76</v>
      </c>
    </row>
    <row r="3430" s="2" customFormat="1" ht="16.5" customHeight="1">
      <c r="A3430" s="32"/>
      <c r="B3430" s="33"/>
      <c r="C3430" s="216" t="s">
        <v>6020</v>
      </c>
      <c r="D3430" s="216" t="s">
        <v>5304</v>
      </c>
      <c r="E3430" s="217" t="s">
        <v>6021</v>
      </c>
      <c r="F3430" s="218" t="s">
        <v>6022</v>
      </c>
      <c r="G3430" s="219" t="s">
        <v>121</v>
      </c>
      <c r="H3430" s="220">
        <v>5</v>
      </c>
      <c r="I3430" s="221"/>
      <c r="J3430" s="222">
        <f>ROUND(I3430*H3430,2)</f>
        <v>0</v>
      </c>
      <c r="K3430" s="223"/>
      <c r="L3430" s="224"/>
      <c r="M3430" s="225" t="s">
        <v>1</v>
      </c>
      <c r="N3430" s="226" t="s">
        <v>41</v>
      </c>
      <c r="O3430" s="85"/>
      <c r="P3430" s="206">
        <f>O3430*H3430</f>
        <v>0</v>
      </c>
      <c r="Q3430" s="206">
        <v>0</v>
      </c>
      <c r="R3430" s="206">
        <f>Q3430*H3430</f>
        <v>0</v>
      </c>
      <c r="S3430" s="206">
        <v>0</v>
      </c>
      <c r="T3430" s="207">
        <f>S3430*H3430</f>
        <v>0</v>
      </c>
      <c r="U3430" s="32"/>
      <c r="V3430" s="32"/>
      <c r="W3430" s="32"/>
      <c r="X3430" s="32"/>
      <c r="Y3430" s="32"/>
      <c r="Z3430" s="32"/>
      <c r="AA3430" s="32"/>
      <c r="AB3430" s="32"/>
      <c r="AC3430" s="32"/>
      <c r="AD3430" s="32"/>
      <c r="AE3430" s="32"/>
      <c r="AR3430" s="208" t="s">
        <v>788</v>
      </c>
      <c r="AT3430" s="208" t="s">
        <v>5304</v>
      </c>
      <c r="AU3430" s="208" t="s">
        <v>76</v>
      </c>
      <c r="AY3430" s="11" t="s">
        <v>113</v>
      </c>
      <c r="BE3430" s="209">
        <f>IF(N3430="základní",J3430,0)</f>
        <v>0</v>
      </c>
      <c r="BF3430" s="209">
        <f>IF(N3430="snížená",J3430,0)</f>
        <v>0</v>
      </c>
      <c r="BG3430" s="209">
        <f>IF(N3430="zákl. přenesená",J3430,0)</f>
        <v>0</v>
      </c>
      <c r="BH3430" s="209">
        <f>IF(N3430="sníž. přenesená",J3430,0)</f>
        <v>0</v>
      </c>
      <c r="BI3430" s="209">
        <f>IF(N3430="nulová",J3430,0)</f>
        <v>0</v>
      </c>
      <c r="BJ3430" s="11" t="s">
        <v>84</v>
      </c>
      <c r="BK3430" s="209">
        <f>ROUND(I3430*H3430,2)</f>
        <v>0</v>
      </c>
      <c r="BL3430" s="11" t="s">
        <v>788</v>
      </c>
      <c r="BM3430" s="208" t="s">
        <v>6023</v>
      </c>
    </row>
    <row r="3431" s="2" customFormat="1">
      <c r="A3431" s="32"/>
      <c r="B3431" s="33"/>
      <c r="C3431" s="34"/>
      <c r="D3431" s="210" t="s">
        <v>115</v>
      </c>
      <c r="E3431" s="34"/>
      <c r="F3431" s="211" t="s">
        <v>6022</v>
      </c>
      <c r="G3431" s="34"/>
      <c r="H3431" s="34"/>
      <c r="I3431" s="134"/>
      <c r="J3431" s="34"/>
      <c r="K3431" s="34"/>
      <c r="L3431" s="38"/>
      <c r="M3431" s="212"/>
      <c r="N3431" s="213"/>
      <c r="O3431" s="85"/>
      <c r="P3431" s="85"/>
      <c r="Q3431" s="85"/>
      <c r="R3431" s="85"/>
      <c r="S3431" s="85"/>
      <c r="T3431" s="86"/>
      <c r="U3431" s="32"/>
      <c r="V3431" s="32"/>
      <c r="W3431" s="32"/>
      <c r="X3431" s="32"/>
      <c r="Y3431" s="32"/>
      <c r="Z3431" s="32"/>
      <c r="AA3431" s="32"/>
      <c r="AB3431" s="32"/>
      <c r="AC3431" s="32"/>
      <c r="AD3431" s="32"/>
      <c r="AE3431" s="32"/>
      <c r="AT3431" s="11" t="s">
        <v>115</v>
      </c>
      <c r="AU3431" s="11" t="s">
        <v>76</v>
      </c>
    </row>
    <row r="3432" s="2" customFormat="1" ht="16.5" customHeight="1">
      <c r="A3432" s="32"/>
      <c r="B3432" s="33"/>
      <c r="C3432" s="216" t="s">
        <v>6024</v>
      </c>
      <c r="D3432" s="216" t="s">
        <v>5304</v>
      </c>
      <c r="E3432" s="217" t="s">
        <v>6025</v>
      </c>
      <c r="F3432" s="218" t="s">
        <v>6026</v>
      </c>
      <c r="G3432" s="219" t="s">
        <v>121</v>
      </c>
      <c r="H3432" s="220">
        <v>20</v>
      </c>
      <c r="I3432" s="221"/>
      <c r="J3432" s="222">
        <f>ROUND(I3432*H3432,2)</f>
        <v>0</v>
      </c>
      <c r="K3432" s="223"/>
      <c r="L3432" s="224"/>
      <c r="M3432" s="225" t="s">
        <v>1</v>
      </c>
      <c r="N3432" s="226" t="s">
        <v>41</v>
      </c>
      <c r="O3432" s="85"/>
      <c r="P3432" s="206">
        <f>O3432*H3432</f>
        <v>0</v>
      </c>
      <c r="Q3432" s="206">
        <v>1.5549999999999999</v>
      </c>
      <c r="R3432" s="206">
        <f>Q3432*H3432</f>
        <v>31.099999999999998</v>
      </c>
      <c r="S3432" s="206">
        <v>0</v>
      </c>
      <c r="T3432" s="207">
        <f>S3432*H3432</f>
        <v>0</v>
      </c>
      <c r="U3432" s="32"/>
      <c r="V3432" s="32"/>
      <c r="W3432" s="32"/>
      <c r="X3432" s="32"/>
      <c r="Y3432" s="32"/>
      <c r="Z3432" s="32"/>
      <c r="AA3432" s="32"/>
      <c r="AB3432" s="32"/>
      <c r="AC3432" s="32"/>
      <c r="AD3432" s="32"/>
      <c r="AE3432" s="32"/>
      <c r="AR3432" s="208" t="s">
        <v>788</v>
      </c>
      <c r="AT3432" s="208" t="s">
        <v>5304</v>
      </c>
      <c r="AU3432" s="208" t="s">
        <v>76</v>
      </c>
      <c r="AY3432" s="11" t="s">
        <v>113</v>
      </c>
      <c r="BE3432" s="209">
        <f>IF(N3432="základní",J3432,0)</f>
        <v>0</v>
      </c>
      <c r="BF3432" s="209">
        <f>IF(N3432="snížená",J3432,0)</f>
        <v>0</v>
      </c>
      <c r="BG3432" s="209">
        <f>IF(N3432="zákl. přenesená",J3432,0)</f>
        <v>0</v>
      </c>
      <c r="BH3432" s="209">
        <f>IF(N3432="sníž. přenesená",J3432,0)</f>
        <v>0</v>
      </c>
      <c r="BI3432" s="209">
        <f>IF(N3432="nulová",J3432,0)</f>
        <v>0</v>
      </c>
      <c r="BJ3432" s="11" t="s">
        <v>84</v>
      </c>
      <c r="BK3432" s="209">
        <f>ROUND(I3432*H3432,2)</f>
        <v>0</v>
      </c>
      <c r="BL3432" s="11" t="s">
        <v>788</v>
      </c>
      <c r="BM3432" s="208" t="s">
        <v>6027</v>
      </c>
    </row>
    <row r="3433" s="2" customFormat="1">
      <c r="A3433" s="32"/>
      <c r="B3433" s="33"/>
      <c r="C3433" s="34"/>
      <c r="D3433" s="210" t="s">
        <v>115</v>
      </c>
      <c r="E3433" s="34"/>
      <c r="F3433" s="211" t="s">
        <v>6026</v>
      </c>
      <c r="G3433" s="34"/>
      <c r="H3433" s="34"/>
      <c r="I3433" s="134"/>
      <c r="J3433" s="34"/>
      <c r="K3433" s="34"/>
      <c r="L3433" s="38"/>
      <c r="M3433" s="212"/>
      <c r="N3433" s="213"/>
      <c r="O3433" s="85"/>
      <c r="P3433" s="85"/>
      <c r="Q3433" s="85"/>
      <c r="R3433" s="85"/>
      <c r="S3433" s="85"/>
      <c r="T3433" s="86"/>
      <c r="U3433" s="32"/>
      <c r="V3433" s="32"/>
      <c r="W3433" s="32"/>
      <c r="X3433" s="32"/>
      <c r="Y3433" s="32"/>
      <c r="Z3433" s="32"/>
      <c r="AA3433" s="32"/>
      <c r="AB3433" s="32"/>
      <c r="AC3433" s="32"/>
      <c r="AD3433" s="32"/>
      <c r="AE3433" s="32"/>
      <c r="AT3433" s="11" t="s">
        <v>115</v>
      </c>
      <c r="AU3433" s="11" t="s">
        <v>76</v>
      </c>
    </row>
    <row r="3434" s="2" customFormat="1" ht="16.5" customHeight="1">
      <c r="A3434" s="32"/>
      <c r="B3434" s="33"/>
      <c r="C3434" s="216" t="s">
        <v>6028</v>
      </c>
      <c r="D3434" s="216" t="s">
        <v>5304</v>
      </c>
      <c r="E3434" s="217" t="s">
        <v>6029</v>
      </c>
      <c r="F3434" s="218" t="s">
        <v>6030</v>
      </c>
      <c r="G3434" s="219" t="s">
        <v>121</v>
      </c>
      <c r="H3434" s="220">
        <v>5</v>
      </c>
      <c r="I3434" s="221"/>
      <c r="J3434" s="222">
        <f>ROUND(I3434*H3434,2)</f>
        <v>0</v>
      </c>
      <c r="K3434" s="223"/>
      <c r="L3434" s="224"/>
      <c r="M3434" s="225" t="s">
        <v>1</v>
      </c>
      <c r="N3434" s="226" t="s">
        <v>41</v>
      </c>
      <c r="O3434" s="85"/>
      <c r="P3434" s="206">
        <f>O3434*H3434</f>
        <v>0</v>
      </c>
      <c r="Q3434" s="206">
        <v>0.71499999999999997</v>
      </c>
      <c r="R3434" s="206">
        <f>Q3434*H3434</f>
        <v>3.5749999999999997</v>
      </c>
      <c r="S3434" s="206">
        <v>0</v>
      </c>
      <c r="T3434" s="207">
        <f>S3434*H3434</f>
        <v>0</v>
      </c>
      <c r="U3434" s="32"/>
      <c r="V3434" s="32"/>
      <c r="W3434" s="32"/>
      <c r="X3434" s="32"/>
      <c r="Y3434" s="32"/>
      <c r="Z3434" s="32"/>
      <c r="AA3434" s="32"/>
      <c r="AB3434" s="32"/>
      <c r="AC3434" s="32"/>
      <c r="AD3434" s="32"/>
      <c r="AE3434" s="32"/>
      <c r="AR3434" s="208" t="s">
        <v>788</v>
      </c>
      <c r="AT3434" s="208" t="s">
        <v>5304</v>
      </c>
      <c r="AU3434" s="208" t="s">
        <v>76</v>
      </c>
      <c r="AY3434" s="11" t="s">
        <v>113</v>
      </c>
      <c r="BE3434" s="209">
        <f>IF(N3434="základní",J3434,0)</f>
        <v>0</v>
      </c>
      <c r="BF3434" s="209">
        <f>IF(N3434="snížená",J3434,0)</f>
        <v>0</v>
      </c>
      <c r="BG3434" s="209">
        <f>IF(N3434="zákl. přenesená",J3434,0)</f>
        <v>0</v>
      </c>
      <c r="BH3434" s="209">
        <f>IF(N3434="sníž. přenesená",J3434,0)</f>
        <v>0</v>
      </c>
      <c r="BI3434" s="209">
        <f>IF(N3434="nulová",J3434,0)</f>
        <v>0</v>
      </c>
      <c r="BJ3434" s="11" t="s">
        <v>84</v>
      </c>
      <c r="BK3434" s="209">
        <f>ROUND(I3434*H3434,2)</f>
        <v>0</v>
      </c>
      <c r="BL3434" s="11" t="s">
        <v>788</v>
      </c>
      <c r="BM3434" s="208" t="s">
        <v>6031</v>
      </c>
    </row>
    <row r="3435" s="2" customFormat="1">
      <c r="A3435" s="32"/>
      <c r="B3435" s="33"/>
      <c r="C3435" s="34"/>
      <c r="D3435" s="210" t="s">
        <v>115</v>
      </c>
      <c r="E3435" s="34"/>
      <c r="F3435" s="211" t="s">
        <v>6030</v>
      </c>
      <c r="G3435" s="34"/>
      <c r="H3435" s="34"/>
      <c r="I3435" s="134"/>
      <c r="J3435" s="34"/>
      <c r="K3435" s="34"/>
      <c r="L3435" s="38"/>
      <c r="M3435" s="212"/>
      <c r="N3435" s="213"/>
      <c r="O3435" s="85"/>
      <c r="P3435" s="85"/>
      <c r="Q3435" s="85"/>
      <c r="R3435" s="85"/>
      <c r="S3435" s="85"/>
      <c r="T3435" s="86"/>
      <c r="U3435" s="32"/>
      <c r="V3435" s="32"/>
      <c r="W3435" s="32"/>
      <c r="X3435" s="32"/>
      <c r="Y3435" s="32"/>
      <c r="Z3435" s="32"/>
      <c r="AA3435" s="32"/>
      <c r="AB3435" s="32"/>
      <c r="AC3435" s="32"/>
      <c r="AD3435" s="32"/>
      <c r="AE3435" s="32"/>
      <c r="AT3435" s="11" t="s">
        <v>115</v>
      </c>
      <c r="AU3435" s="11" t="s">
        <v>76</v>
      </c>
    </row>
    <row r="3436" s="2" customFormat="1" ht="16.5" customHeight="1">
      <c r="A3436" s="32"/>
      <c r="B3436" s="33"/>
      <c r="C3436" s="216" t="s">
        <v>6032</v>
      </c>
      <c r="D3436" s="216" t="s">
        <v>5304</v>
      </c>
      <c r="E3436" s="217" t="s">
        <v>6033</v>
      </c>
      <c r="F3436" s="218" t="s">
        <v>6034</v>
      </c>
      <c r="G3436" s="219" t="s">
        <v>121</v>
      </c>
      <c r="H3436" s="220">
        <v>10</v>
      </c>
      <c r="I3436" s="221"/>
      <c r="J3436" s="222">
        <f>ROUND(I3436*H3436,2)</f>
        <v>0</v>
      </c>
      <c r="K3436" s="223"/>
      <c r="L3436" s="224"/>
      <c r="M3436" s="225" t="s">
        <v>1</v>
      </c>
      <c r="N3436" s="226" t="s">
        <v>41</v>
      </c>
      <c r="O3436" s="85"/>
      <c r="P3436" s="206">
        <f>O3436*H3436</f>
        <v>0</v>
      </c>
      <c r="Q3436" s="206">
        <v>0.77400000000000002</v>
      </c>
      <c r="R3436" s="206">
        <f>Q3436*H3436</f>
        <v>7.7400000000000002</v>
      </c>
      <c r="S3436" s="206">
        <v>0</v>
      </c>
      <c r="T3436" s="207">
        <f>S3436*H3436</f>
        <v>0</v>
      </c>
      <c r="U3436" s="32"/>
      <c r="V3436" s="32"/>
      <c r="W3436" s="32"/>
      <c r="X3436" s="32"/>
      <c r="Y3436" s="32"/>
      <c r="Z3436" s="32"/>
      <c r="AA3436" s="32"/>
      <c r="AB3436" s="32"/>
      <c r="AC3436" s="32"/>
      <c r="AD3436" s="32"/>
      <c r="AE3436" s="32"/>
      <c r="AR3436" s="208" t="s">
        <v>788</v>
      </c>
      <c r="AT3436" s="208" t="s">
        <v>5304</v>
      </c>
      <c r="AU3436" s="208" t="s">
        <v>76</v>
      </c>
      <c r="AY3436" s="11" t="s">
        <v>113</v>
      </c>
      <c r="BE3436" s="209">
        <f>IF(N3436="základní",J3436,0)</f>
        <v>0</v>
      </c>
      <c r="BF3436" s="209">
        <f>IF(N3436="snížená",J3436,0)</f>
        <v>0</v>
      </c>
      <c r="BG3436" s="209">
        <f>IF(N3436="zákl. přenesená",J3436,0)</f>
        <v>0</v>
      </c>
      <c r="BH3436" s="209">
        <f>IF(N3436="sníž. přenesená",J3436,0)</f>
        <v>0</v>
      </c>
      <c r="BI3436" s="209">
        <f>IF(N3436="nulová",J3436,0)</f>
        <v>0</v>
      </c>
      <c r="BJ3436" s="11" t="s">
        <v>84</v>
      </c>
      <c r="BK3436" s="209">
        <f>ROUND(I3436*H3436,2)</f>
        <v>0</v>
      </c>
      <c r="BL3436" s="11" t="s">
        <v>788</v>
      </c>
      <c r="BM3436" s="208" t="s">
        <v>6035</v>
      </c>
    </row>
    <row r="3437" s="2" customFormat="1">
      <c r="A3437" s="32"/>
      <c r="B3437" s="33"/>
      <c r="C3437" s="34"/>
      <c r="D3437" s="210" t="s">
        <v>115</v>
      </c>
      <c r="E3437" s="34"/>
      <c r="F3437" s="211" t="s">
        <v>6034</v>
      </c>
      <c r="G3437" s="34"/>
      <c r="H3437" s="34"/>
      <c r="I3437" s="134"/>
      <c r="J3437" s="34"/>
      <c r="K3437" s="34"/>
      <c r="L3437" s="38"/>
      <c r="M3437" s="212"/>
      <c r="N3437" s="213"/>
      <c r="O3437" s="85"/>
      <c r="P3437" s="85"/>
      <c r="Q3437" s="85"/>
      <c r="R3437" s="85"/>
      <c r="S3437" s="85"/>
      <c r="T3437" s="86"/>
      <c r="U3437" s="32"/>
      <c r="V3437" s="32"/>
      <c r="W3437" s="32"/>
      <c r="X3437" s="32"/>
      <c r="Y3437" s="32"/>
      <c r="Z3437" s="32"/>
      <c r="AA3437" s="32"/>
      <c r="AB3437" s="32"/>
      <c r="AC3437" s="32"/>
      <c r="AD3437" s="32"/>
      <c r="AE3437" s="32"/>
      <c r="AT3437" s="11" t="s">
        <v>115</v>
      </c>
      <c r="AU3437" s="11" t="s">
        <v>76</v>
      </c>
    </row>
    <row r="3438" s="2" customFormat="1" ht="16.5" customHeight="1">
      <c r="A3438" s="32"/>
      <c r="B3438" s="33"/>
      <c r="C3438" s="216" t="s">
        <v>6036</v>
      </c>
      <c r="D3438" s="216" t="s">
        <v>5304</v>
      </c>
      <c r="E3438" s="217" t="s">
        <v>6037</v>
      </c>
      <c r="F3438" s="218" t="s">
        <v>6038</v>
      </c>
      <c r="G3438" s="219" t="s">
        <v>121</v>
      </c>
      <c r="H3438" s="220">
        <v>5</v>
      </c>
      <c r="I3438" s="221"/>
      <c r="J3438" s="222">
        <f>ROUND(I3438*H3438,2)</f>
        <v>0</v>
      </c>
      <c r="K3438" s="223"/>
      <c r="L3438" s="224"/>
      <c r="M3438" s="225" t="s">
        <v>1</v>
      </c>
      <c r="N3438" s="226" t="s">
        <v>41</v>
      </c>
      <c r="O3438" s="85"/>
      <c r="P3438" s="206">
        <f>O3438*H3438</f>
        <v>0</v>
      </c>
      <c r="Q3438" s="206">
        <v>0.35599999999999998</v>
      </c>
      <c r="R3438" s="206">
        <f>Q3438*H3438</f>
        <v>1.7799999999999998</v>
      </c>
      <c r="S3438" s="206">
        <v>0</v>
      </c>
      <c r="T3438" s="207">
        <f>S3438*H3438</f>
        <v>0</v>
      </c>
      <c r="U3438" s="32"/>
      <c r="V3438" s="32"/>
      <c r="W3438" s="32"/>
      <c r="X3438" s="32"/>
      <c r="Y3438" s="32"/>
      <c r="Z3438" s="32"/>
      <c r="AA3438" s="32"/>
      <c r="AB3438" s="32"/>
      <c r="AC3438" s="32"/>
      <c r="AD3438" s="32"/>
      <c r="AE3438" s="32"/>
      <c r="AR3438" s="208" t="s">
        <v>788</v>
      </c>
      <c r="AT3438" s="208" t="s">
        <v>5304</v>
      </c>
      <c r="AU3438" s="208" t="s">
        <v>76</v>
      </c>
      <c r="AY3438" s="11" t="s">
        <v>113</v>
      </c>
      <c r="BE3438" s="209">
        <f>IF(N3438="základní",J3438,0)</f>
        <v>0</v>
      </c>
      <c r="BF3438" s="209">
        <f>IF(N3438="snížená",J3438,0)</f>
        <v>0</v>
      </c>
      <c r="BG3438" s="209">
        <f>IF(N3438="zákl. přenesená",J3438,0)</f>
        <v>0</v>
      </c>
      <c r="BH3438" s="209">
        <f>IF(N3438="sníž. přenesená",J3438,0)</f>
        <v>0</v>
      </c>
      <c r="BI3438" s="209">
        <f>IF(N3438="nulová",J3438,0)</f>
        <v>0</v>
      </c>
      <c r="BJ3438" s="11" t="s">
        <v>84</v>
      </c>
      <c r="BK3438" s="209">
        <f>ROUND(I3438*H3438,2)</f>
        <v>0</v>
      </c>
      <c r="BL3438" s="11" t="s">
        <v>788</v>
      </c>
      <c r="BM3438" s="208" t="s">
        <v>6039</v>
      </c>
    </row>
    <row r="3439" s="2" customFormat="1">
      <c r="A3439" s="32"/>
      <c r="B3439" s="33"/>
      <c r="C3439" s="34"/>
      <c r="D3439" s="210" t="s">
        <v>115</v>
      </c>
      <c r="E3439" s="34"/>
      <c r="F3439" s="211" t="s">
        <v>6038</v>
      </c>
      <c r="G3439" s="34"/>
      <c r="H3439" s="34"/>
      <c r="I3439" s="134"/>
      <c r="J3439" s="34"/>
      <c r="K3439" s="34"/>
      <c r="L3439" s="38"/>
      <c r="M3439" s="212"/>
      <c r="N3439" s="213"/>
      <c r="O3439" s="85"/>
      <c r="P3439" s="85"/>
      <c r="Q3439" s="85"/>
      <c r="R3439" s="85"/>
      <c r="S3439" s="85"/>
      <c r="T3439" s="86"/>
      <c r="U3439" s="32"/>
      <c r="V3439" s="32"/>
      <c r="W3439" s="32"/>
      <c r="X3439" s="32"/>
      <c r="Y3439" s="32"/>
      <c r="Z3439" s="32"/>
      <c r="AA3439" s="32"/>
      <c r="AB3439" s="32"/>
      <c r="AC3439" s="32"/>
      <c r="AD3439" s="32"/>
      <c r="AE3439" s="32"/>
      <c r="AT3439" s="11" t="s">
        <v>115</v>
      </c>
      <c r="AU3439" s="11" t="s">
        <v>76</v>
      </c>
    </row>
    <row r="3440" s="2" customFormat="1" ht="16.5" customHeight="1">
      <c r="A3440" s="32"/>
      <c r="B3440" s="33"/>
      <c r="C3440" s="216" t="s">
        <v>6040</v>
      </c>
      <c r="D3440" s="216" t="s">
        <v>5304</v>
      </c>
      <c r="E3440" s="217" t="s">
        <v>6041</v>
      </c>
      <c r="F3440" s="218" t="s">
        <v>6042</v>
      </c>
      <c r="G3440" s="219" t="s">
        <v>571</v>
      </c>
      <c r="H3440" s="220">
        <v>20</v>
      </c>
      <c r="I3440" s="221"/>
      <c r="J3440" s="222">
        <f>ROUND(I3440*H3440,2)</f>
        <v>0</v>
      </c>
      <c r="K3440" s="223"/>
      <c r="L3440" s="224"/>
      <c r="M3440" s="225" t="s">
        <v>1</v>
      </c>
      <c r="N3440" s="226" t="s">
        <v>41</v>
      </c>
      <c r="O3440" s="85"/>
      <c r="P3440" s="206">
        <f>O3440*H3440</f>
        <v>0</v>
      </c>
      <c r="Q3440" s="206">
        <v>0</v>
      </c>
      <c r="R3440" s="206">
        <f>Q3440*H3440</f>
        <v>0</v>
      </c>
      <c r="S3440" s="206">
        <v>0</v>
      </c>
      <c r="T3440" s="207">
        <f>S3440*H3440</f>
        <v>0</v>
      </c>
      <c r="U3440" s="32"/>
      <c r="V3440" s="32"/>
      <c r="W3440" s="32"/>
      <c r="X3440" s="32"/>
      <c r="Y3440" s="32"/>
      <c r="Z3440" s="32"/>
      <c r="AA3440" s="32"/>
      <c r="AB3440" s="32"/>
      <c r="AC3440" s="32"/>
      <c r="AD3440" s="32"/>
      <c r="AE3440" s="32"/>
      <c r="AR3440" s="208" t="s">
        <v>788</v>
      </c>
      <c r="AT3440" s="208" t="s">
        <v>5304</v>
      </c>
      <c r="AU3440" s="208" t="s">
        <v>76</v>
      </c>
      <c r="AY3440" s="11" t="s">
        <v>113</v>
      </c>
      <c r="BE3440" s="209">
        <f>IF(N3440="základní",J3440,0)</f>
        <v>0</v>
      </c>
      <c r="BF3440" s="209">
        <f>IF(N3440="snížená",J3440,0)</f>
        <v>0</v>
      </c>
      <c r="BG3440" s="209">
        <f>IF(N3440="zákl. přenesená",J3440,0)</f>
        <v>0</v>
      </c>
      <c r="BH3440" s="209">
        <f>IF(N3440="sníž. přenesená",J3440,0)</f>
        <v>0</v>
      </c>
      <c r="BI3440" s="209">
        <f>IF(N3440="nulová",J3440,0)</f>
        <v>0</v>
      </c>
      <c r="BJ3440" s="11" t="s">
        <v>84</v>
      </c>
      <c r="BK3440" s="209">
        <f>ROUND(I3440*H3440,2)</f>
        <v>0</v>
      </c>
      <c r="BL3440" s="11" t="s">
        <v>788</v>
      </c>
      <c r="BM3440" s="208" t="s">
        <v>6043</v>
      </c>
    </row>
    <row r="3441" s="2" customFormat="1">
      <c r="A3441" s="32"/>
      <c r="B3441" s="33"/>
      <c r="C3441" s="34"/>
      <c r="D3441" s="210" t="s">
        <v>115</v>
      </c>
      <c r="E3441" s="34"/>
      <c r="F3441" s="211" t="s">
        <v>6042</v>
      </c>
      <c r="G3441" s="34"/>
      <c r="H3441" s="34"/>
      <c r="I3441" s="134"/>
      <c r="J3441" s="34"/>
      <c r="K3441" s="34"/>
      <c r="L3441" s="38"/>
      <c r="M3441" s="212"/>
      <c r="N3441" s="213"/>
      <c r="O3441" s="85"/>
      <c r="P3441" s="85"/>
      <c r="Q3441" s="85"/>
      <c r="R3441" s="85"/>
      <c r="S3441" s="85"/>
      <c r="T3441" s="86"/>
      <c r="U3441" s="32"/>
      <c r="V3441" s="32"/>
      <c r="W3441" s="32"/>
      <c r="X3441" s="32"/>
      <c r="Y3441" s="32"/>
      <c r="Z3441" s="32"/>
      <c r="AA3441" s="32"/>
      <c r="AB3441" s="32"/>
      <c r="AC3441" s="32"/>
      <c r="AD3441" s="32"/>
      <c r="AE3441" s="32"/>
      <c r="AT3441" s="11" t="s">
        <v>115</v>
      </c>
      <c r="AU3441" s="11" t="s">
        <v>76</v>
      </c>
    </row>
    <row r="3442" s="2" customFormat="1" ht="16.5" customHeight="1">
      <c r="A3442" s="32"/>
      <c r="B3442" s="33"/>
      <c r="C3442" s="216" t="s">
        <v>6044</v>
      </c>
      <c r="D3442" s="216" t="s">
        <v>5304</v>
      </c>
      <c r="E3442" s="217" t="s">
        <v>6045</v>
      </c>
      <c r="F3442" s="218" t="s">
        <v>6046</v>
      </c>
      <c r="G3442" s="219" t="s">
        <v>121</v>
      </c>
      <c r="H3442" s="220">
        <v>10</v>
      </c>
      <c r="I3442" s="221"/>
      <c r="J3442" s="222">
        <f>ROUND(I3442*H3442,2)</f>
        <v>0</v>
      </c>
      <c r="K3442" s="223"/>
      <c r="L3442" s="224"/>
      <c r="M3442" s="225" t="s">
        <v>1</v>
      </c>
      <c r="N3442" s="226" t="s">
        <v>41</v>
      </c>
      <c r="O3442" s="85"/>
      <c r="P3442" s="206">
        <f>O3442*H3442</f>
        <v>0</v>
      </c>
      <c r="Q3442" s="206">
        <v>0</v>
      </c>
      <c r="R3442" s="206">
        <f>Q3442*H3442</f>
        <v>0</v>
      </c>
      <c r="S3442" s="206">
        <v>0</v>
      </c>
      <c r="T3442" s="207">
        <f>S3442*H3442</f>
        <v>0</v>
      </c>
      <c r="U3442" s="32"/>
      <c r="V3442" s="32"/>
      <c r="W3442" s="32"/>
      <c r="X3442" s="32"/>
      <c r="Y3442" s="32"/>
      <c r="Z3442" s="32"/>
      <c r="AA3442" s="32"/>
      <c r="AB3442" s="32"/>
      <c r="AC3442" s="32"/>
      <c r="AD3442" s="32"/>
      <c r="AE3442" s="32"/>
      <c r="AR3442" s="208" t="s">
        <v>788</v>
      </c>
      <c r="AT3442" s="208" t="s">
        <v>5304</v>
      </c>
      <c r="AU3442" s="208" t="s">
        <v>76</v>
      </c>
      <c r="AY3442" s="11" t="s">
        <v>113</v>
      </c>
      <c r="BE3442" s="209">
        <f>IF(N3442="základní",J3442,0)</f>
        <v>0</v>
      </c>
      <c r="BF3442" s="209">
        <f>IF(N3442="snížená",J3442,0)</f>
        <v>0</v>
      </c>
      <c r="BG3442" s="209">
        <f>IF(N3442="zákl. přenesená",J3442,0)</f>
        <v>0</v>
      </c>
      <c r="BH3442" s="209">
        <f>IF(N3442="sníž. přenesená",J3442,0)</f>
        <v>0</v>
      </c>
      <c r="BI3442" s="209">
        <f>IF(N3442="nulová",J3442,0)</f>
        <v>0</v>
      </c>
      <c r="BJ3442" s="11" t="s">
        <v>84</v>
      </c>
      <c r="BK3442" s="209">
        <f>ROUND(I3442*H3442,2)</f>
        <v>0</v>
      </c>
      <c r="BL3442" s="11" t="s">
        <v>788</v>
      </c>
      <c r="BM3442" s="208" t="s">
        <v>6047</v>
      </c>
    </row>
    <row r="3443" s="2" customFormat="1">
      <c r="A3443" s="32"/>
      <c r="B3443" s="33"/>
      <c r="C3443" s="34"/>
      <c r="D3443" s="210" t="s">
        <v>115</v>
      </c>
      <c r="E3443" s="34"/>
      <c r="F3443" s="211" t="s">
        <v>6046</v>
      </c>
      <c r="G3443" s="34"/>
      <c r="H3443" s="34"/>
      <c r="I3443" s="134"/>
      <c r="J3443" s="34"/>
      <c r="K3443" s="34"/>
      <c r="L3443" s="38"/>
      <c r="M3443" s="212"/>
      <c r="N3443" s="213"/>
      <c r="O3443" s="85"/>
      <c r="P3443" s="85"/>
      <c r="Q3443" s="85"/>
      <c r="R3443" s="85"/>
      <c r="S3443" s="85"/>
      <c r="T3443" s="86"/>
      <c r="U3443" s="32"/>
      <c r="V3443" s="32"/>
      <c r="W3443" s="32"/>
      <c r="X3443" s="32"/>
      <c r="Y3443" s="32"/>
      <c r="Z3443" s="32"/>
      <c r="AA3443" s="32"/>
      <c r="AB3443" s="32"/>
      <c r="AC3443" s="32"/>
      <c r="AD3443" s="32"/>
      <c r="AE3443" s="32"/>
      <c r="AT3443" s="11" t="s">
        <v>115</v>
      </c>
      <c r="AU3443" s="11" t="s">
        <v>76</v>
      </c>
    </row>
    <row r="3444" s="2" customFormat="1" ht="16.5" customHeight="1">
      <c r="A3444" s="32"/>
      <c r="B3444" s="33"/>
      <c r="C3444" s="216" t="s">
        <v>6048</v>
      </c>
      <c r="D3444" s="216" t="s">
        <v>5304</v>
      </c>
      <c r="E3444" s="217" t="s">
        <v>6049</v>
      </c>
      <c r="F3444" s="218" t="s">
        <v>6050</v>
      </c>
      <c r="G3444" s="219" t="s">
        <v>3043</v>
      </c>
      <c r="H3444" s="220">
        <v>300</v>
      </c>
      <c r="I3444" s="221"/>
      <c r="J3444" s="222">
        <f>ROUND(I3444*H3444,2)</f>
        <v>0</v>
      </c>
      <c r="K3444" s="223"/>
      <c r="L3444" s="224"/>
      <c r="M3444" s="225" t="s">
        <v>1</v>
      </c>
      <c r="N3444" s="226" t="s">
        <v>41</v>
      </c>
      <c r="O3444" s="85"/>
      <c r="P3444" s="206">
        <f>O3444*H3444</f>
        <v>0</v>
      </c>
      <c r="Q3444" s="206">
        <v>1</v>
      </c>
      <c r="R3444" s="206">
        <f>Q3444*H3444</f>
        <v>300</v>
      </c>
      <c r="S3444" s="206">
        <v>0</v>
      </c>
      <c r="T3444" s="207">
        <f>S3444*H3444</f>
        <v>0</v>
      </c>
      <c r="U3444" s="32"/>
      <c r="V3444" s="32"/>
      <c r="W3444" s="32"/>
      <c r="X3444" s="32"/>
      <c r="Y3444" s="32"/>
      <c r="Z3444" s="32"/>
      <c r="AA3444" s="32"/>
      <c r="AB3444" s="32"/>
      <c r="AC3444" s="32"/>
      <c r="AD3444" s="32"/>
      <c r="AE3444" s="32"/>
      <c r="AR3444" s="208" t="s">
        <v>788</v>
      </c>
      <c r="AT3444" s="208" t="s">
        <v>5304</v>
      </c>
      <c r="AU3444" s="208" t="s">
        <v>76</v>
      </c>
      <c r="AY3444" s="11" t="s">
        <v>113</v>
      </c>
      <c r="BE3444" s="209">
        <f>IF(N3444="základní",J3444,0)</f>
        <v>0</v>
      </c>
      <c r="BF3444" s="209">
        <f>IF(N3444="snížená",J3444,0)</f>
        <v>0</v>
      </c>
      <c r="BG3444" s="209">
        <f>IF(N3444="zákl. přenesená",J3444,0)</f>
        <v>0</v>
      </c>
      <c r="BH3444" s="209">
        <f>IF(N3444="sníž. přenesená",J3444,0)</f>
        <v>0</v>
      </c>
      <c r="BI3444" s="209">
        <f>IF(N3444="nulová",J3444,0)</f>
        <v>0</v>
      </c>
      <c r="BJ3444" s="11" t="s">
        <v>84</v>
      </c>
      <c r="BK3444" s="209">
        <f>ROUND(I3444*H3444,2)</f>
        <v>0</v>
      </c>
      <c r="BL3444" s="11" t="s">
        <v>788</v>
      </c>
      <c r="BM3444" s="208" t="s">
        <v>6051</v>
      </c>
    </row>
    <row r="3445" s="2" customFormat="1">
      <c r="A3445" s="32"/>
      <c r="B3445" s="33"/>
      <c r="C3445" s="34"/>
      <c r="D3445" s="210" t="s">
        <v>115</v>
      </c>
      <c r="E3445" s="34"/>
      <c r="F3445" s="211" t="s">
        <v>6050</v>
      </c>
      <c r="G3445" s="34"/>
      <c r="H3445" s="34"/>
      <c r="I3445" s="134"/>
      <c r="J3445" s="34"/>
      <c r="K3445" s="34"/>
      <c r="L3445" s="38"/>
      <c r="M3445" s="212"/>
      <c r="N3445" s="213"/>
      <c r="O3445" s="85"/>
      <c r="P3445" s="85"/>
      <c r="Q3445" s="85"/>
      <c r="R3445" s="85"/>
      <c r="S3445" s="85"/>
      <c r="T3445" s="86"/>
      <c r="U3445" s="32"/>
      <c r="V3445" s="32"/>
      <c r="W3445" s="32"/>
      <c r="X3445" s="32"/>
      <c r="Y3445" s="32"/>
      <c r="Z3445" s="32"/>
      <c r="AA3445" s="32"/>
      <c r="AB3445" s="32"/>
      <c r="AC3445" s="32"/>
      <c r="AD3445" s="32"/>
      <c r="AE3445" s="32"/>
      <c r="AT3445" s="11" t="s">
        <v>115</v>
      </c>
      <c r="AU3445" s="11" t="s">
        <v>76</v>
      </c>
    </row>
    <row r="3446" s="2" customFormat="1" ht="16.5" customHeight="1">
      <c r="A3446" s="32"/>
      <c r="B3446" s="33"/>
      <c r="C3446" s="216" t="s">
        <v>6052</v>
      </c>
      <c r="D3446" s="216" t="s">
        <v>5304</v>
      </c>
      <c r="E3446" s="217" t="s">
        <v>6053</v>
      </c>
      <c r="F3446" s="218" t="s">
        <v>6054</v>
      </c>
      <c r="G3446" s="219" t="s">
        <v>3043</v>
      </c>
      <c r="H3446" s="220">
        <v>50</v>
      </c>
      <c r="I3446" s="221"/>
      <c r="J3446" s="222">
        <f>ROUND(I3446*H3446,2)</f>
        <v>0</v>
      </c>
      <c r="K3446" s="223"/>
      <c r="L3446" s="224"/>
      <c r="M3446" s="225" t="s">
        <v>1</v>
      </c>
      <c r="N3446" s="226" t="s">
        <v>41</v>
      </c>
      <c r="O3446" s="85"/>
      <c r="P3446" s="206">
        <f>O3446*H3446</f>
        <v>0</v>
      </c>
      <c r="Q3446" s="206">
        <v>1</v>
      </c>
      <c r="R3446" s="206">
        <f>Q3446*H3446</f>
        <v>50</v>
      </c>
      <c r="S3446" s="206">
        <v>0</v>
      </c>
      <c r="T3446" s="207">
        <f>S3446*H3446</f>
        <v>0</v>
      </c>
      <c r="U3446" s="32"/>
      <c r="V3446" s="32"/>
      <c r="W3446" s="32"/>
      <c r="X3446" s="32"/>
      <c r="Y3446" s="32"/>
      <c r="Z3446" s="32"/>
      <c r="AA3446" s="32"/>
      <c r="AB3446" s="32"/>
      <c r="AC3446" s="32"/>
      <c r="AD3446" s="32"/>
      <c r="AE3446" s="32"/>
      <c r="AR3446" s="208" t="s">
        <v>788</v>
      </c>
      <c r="AT3446" s="208" t="s">
        <v>5304</v>
      </c>
      <c r="AU3446" s="208" t="s">
        <v>76</v>
      </c>
      <c r="AY3446" s="11" t="s">
        <v>113</v>
      </c>
      <c r="BE3446" s="209">
        <f>IF(N3446="základní",J3446,0)</f>
        <v>0</v>
      </c>
      <c r="BF3446" s="209">
        <f>IF(N3446="snížená",J3446,0)</f>
        <v>0</v>
      </c>
      <c r="BG3446" s="209">
        <f>IF(N3446="zákl. přenesená",J3446,0)</f>
        <v>0</v>
      </c>
      <c r="BH3446" s="209">
        <f>IF(N3446="sníž. přenesená",J3446,0)</f>
        <v>0</v>
      </c>
      <c r="BI3446" s="209">
        <f>IF(N3446="nulová",J3446,0)</f>
        <v>0</v>
      </c>
      <c r="BJ3446" s="11" t="s">
        <v>84</v>
      </c>
      <c r="BK3446" s="209">
        <f>ROUND(I3446*H3446,2)</f>
        <v>0</v>
      </c>
      <c r="BL3446" s="11" t="s">
        <v>788</v>
      </c>
      <c r="BM3446" s="208" t="s">
        <v>6055</v>
      </c>
    </row>
    <row r="3447" s="2" customFormat="1">
      <c r="A3447" s="32"/>
      <c r="B3447" s="33"/>
      <c r="C3447" s="34"/>
      <c r="D3447" s="210" t="s">
        <v>115</v>
      </c>
      <c r="E3447" s="34"/>
      <c r="F3447" s="211" t="s">
        <v>6054</v>
      </c>
      <c r="G3447" s="34"/>
      <c r="H3447" s="34"/>
      <c r="I3447" s="134"/>
      <c r="J3447" s="34"/>
      <c r="K3447" s="34"/>
      <c r="L3447" s="38"/>
      <c r="M3447" s="212"/>
      <c r="N3447" s="213"/>
      <c r="O3447" s="85"/>
      <c r="P3447" s="85"/>
      <c r="Q3447" s="85"/>
      <c r="R3447" s="85"/>
      <c r="S3447" s="85"/>
      <c r="T3447" s="86"/>
      <c r="U3447" s="32"/>
      <c r="V3447" s="32"/>
      <c r="W3447" s="32"/>
      <c r="X3447" s="32"/>
      <c r="Y3447" s="32"/>
      <c r="Z3447" s="32"/>
      <c r="AA3447" s="32"/>
      <c r="AB3447" s="32"/>
      <c r="AC3447" s="32"/>
      <c r="AD3447" s="32"/>
      <c r="AE3447" s="32"/>
      <c r="AT3447" s="11" t="s">
        <v>115</v>
      </c>
      <c r="AU3447" s="11" t="s">
        <v>76</v>
      </c>
    </row>
    <row r="3448" s="2" customFormat="1" ht="16.5" customHeight="1">
      <c r="A3448" s="32"/>
      <c r="B3448" s="33"/>
      <c r="C3448" s="216" t="s">
        <v>6056</v>
      </c>
      <c r="D3448" s="216" t="s">
        <v>5304</v>
      </c>
      <c r="E3448" s="217" t="s">
        <v>6057</v>
      </c>
      <c r="F3448" s="218" t="s">
        <v>6058</v>
      </c>
      <c r="G3448" s="219" t="s">
        <v>3043</v>
      </c>
      <c r="H3448" s="220">
        <v>50</v>
      </c>
      <c r="I3448" s="221"/>
      <c r="J3448" s="222">
        <f>ROUND(I3448*H3448,2)</f>
        <v>0</v>
      </c>
      <c r="K3448" s="223"/>
      <c r="L3448" s="224"/>
      <c r="M3448" s="225" t="s">
        <v>1</v>
      </c>
      <c r="N3448" s="226" t="s">
        <v>41</v>
      </c>
      <c r="O3448" s="85"/>
      <c r="P3448" s="206">
        <f>O3448*H3448</f>
        <v>0</v>
      </c>
      <c r="Q3448" s="206">
        <v>1</v>
      </c>
      <c r="R3448" s="206">
        <f>Q3448*H3448</f>
        <v>50</v>
      </c>
      <c r="S3448" s="206">
        <v>0</v>
      </c>
      <c r="T3448" s="207">
        <f>S3448*H3448</f>
        <v>0</v>
      </c>
      <c r="U3448" s="32"/>
      <c r="V3448" s="32"/>
      <c r="W3448" s="32"/>
      <c r="X3448" s="32"/>
      <c r="Y3448" s="32"/>
      <c r="Z3448" s="32"/>
      <c r="AA3448" s="32"/>
      <c r="AB3448" s="32"/>
      <c r="AC3448" s="32"/>
      <c r="AD3448" s="32"/>
      <c r="AE3448" s="32"/>
      <c r="AR3448" s="208" t="s">
        <v>788</v>
      </c>
      <c r="AT3448" s="208" t="s">
        <v>5304</v>
      </c>
      <c r="AU3448" s="208" t="s">
        <v>76</v>
      </c>
      <c r="AY3448" s="11" t="s">
        <v>113</v>
      </c>
      <c r="BE3448" s="209">
        <f>IF(N3448="základní",J3448,0)</f>
        <v>0</v>
      </c>
      <c r="BF3448" s="209">
        <f>IF(N3448="snížená",J3448,0)</f>
        <v>0</v>
      </c>
      <c r="BG3448" s="209">
        <f>IF(N3448="zákl. přenesená",J3448,0)</f>
        <v>0</v>
      </c>
      <c r="BH3448" s="209">
        <f>IF(N3448="sníž. přenesená",J3448,0)</f>
        <v>0</v>
      </c>
      <c r="BI3448" s="209">
        <f>IF(N3448="nulová",J3448,0)</f>
        <v>0</v>
      </c>
      <c r="BJ3448" s="11" t="s">
        <v>84</v>
      </c>
      <c r="BK3448" s="209">
        <f>ROUND(I3448*H3448,2)</f>
        <v>0</v>
      </c>
      <c r="BL3448" s="11" t="s">
        <v>788</v>
      </c>
      <c r="BM3448" s="208" t="s">
        <v>6059</v>
      </c>
    </row>
    <row r="3449" s="2" customFormat="1">
      <c r="A3449" s="32"/>
      <c r="B3449" s="33"/>
      <c r="C3449" s="34"/>
      <c r="D3449" s="210" t="s">
        <v>115</v>
      </c>
      <c r="E3449" s="34"/>
      <c r="F3449" s="211" t="s">
        <v>6058</v>
      </c>
      <c r="G3449" s="34"/>
      <c r="H3449" s="34"/>
      <c r="I3449" s="134"/>
      <c r="J3449" s="34"/>
      <c r="K3449" s="34"/>
      <c r="L3449" s="38"/>
      <c r="M3449" s="212"/>
      <c r="N3449" s="213"/>
      <c r="O3449" s="85"/>
      <c r="P3449" s="85"/>
      <c r="Q3449" s="85"/>
      <c r="R3449" s="85"/>
      <c r="S3449" s="85"/>
      <c r="T3449" s="86"/>
      <c r="U3449" s="32"/>
      <c r="V3449" s="32"/>
      <c r="W3449" s="32"/>
      <c r="X3449" s="32"/>
      <c r="Y3449" s="32"/>
      <c r="Z3449" s="32"/>
      <c r="AA3449" s="32"/>
      <c r="AB3449" s="32"/>
      <c r="AC3449" s="32"/>
      <c r="AD3449" s="32"/>
      <c r="AE3449" s="32"/>
      <c r="AT3449" s="11" t="s">
        <v>115</v>
      </c>
      <c r="AU3449" s="11" t="s">
        <v>76</v>
      </c>
    </row>
    <row r="3450" s="2" customFormat="1" ht="16.5" customHeight="1">
      <c r="A3450" s="32"/>
      <c r="B3450" s="33"/>
      <c r="C3450" s="216" t="s">
        <v>6060</v>
      </c>
      <c r="D3450" s="216" t="s">
        <v>5304</v>
      </c>
      <c r="E3450" s="217" t="s">
        <v>6061</v>
      </c>
      <c r="F3450" s="218" t="s">
        <v>6062</v>
      </c>
      <c r="G3450" s="219" t="s">
        <v>6063</v>
      </c>
      <c r="H3450" s="220">
        <v>250</v>
      </c>
      <c r="I3450" s="221"/>
      <c r="J3450" s="222">
        <f>ROUND(I3450*H3450,2)</f>
        <v>0</v>
      </c>
      <c r="K3450" s="223"/>
      <c r="L3450" s="224"/>
      <c r="M3450" s="225" t="s">
        <v>1</v>
      </c>
      <c r="N3450" s="226" t="s">
        <v>41</v>
      </c>
      <c r="O3450" s="85"/>
      <c r="P3450" s="206">
        <f>O3450*H3450</f>
        <v>0</v>
      </c>
      <c r="Q3450" s="206">
        <v>0</v>
      </c>
      <c r="R3450" s="206">
        <f>Q3450*H3450</f>
        <v>0</v>
      </c>
      <c r="S3450" s="206">
        <v>0</v>
      </c>
      <c r="T3450" s="207">
        <f>S3450*H3450</f>
        <v>0</v>
      </c>
      <c r="U3450" s="32"/>
      <c r="V3450" s="32"/>
      <c r="W3450" s="32"/>
      <c r="X3450" s="32"/>
      <c r="Y3450" s="32"/>
      <c r="Z3450" s="32"/>
      <c r="AA3450" s="32"/>
      <c r="AB3450" s="32"/>
      <c r="AC3450" s="32"/>
      <c r="AD3450" s="32"/>
      <c r="AE3450" s="32"/>
      <c r="AR3450" s="208" t="s">
        <v>788</v>
      </c>
      <c r="AT3450" s="208" t="s">
        <v>5304</v>
      </c>
      <c r="AU3450" s="208" t="s">
        <v>76</v>
      </c>
      <c r="AY3450" s="11" t="s">
        <v>113</v>
      </c>
      <c r="BE3450" s="209">
        <f>IF(N3450="základní",J3450,0)</f>
        <v>0</v>
      </c>
      <c r="BF3450" s="209">
        <f>IF(N3450="snížená",J3450,0)</f>
        <v>0</v>
      </c>
      <c r="BG3450" s="209">
        <f>IF(N3450="zákl. přenesená",J3450,0)</f>
        <v>0</v>
      </c>
      <c r="BH3450" s="209">
        <f>IF(N3450="sníž. přenesená",J3450,0)</f>
        <v>0</v>
      </c>
      <c r="BI3450" s="209">
        <f>IF(N3450="nulová",J3450,0)</f>
        <v>0</v>
      </c>
      <c r="BJ3450" s="11" t="s">
        <v>84</v>
      </c>
      <c r="BK3450" s="209">
        <f>ROUND(I3450*H3450,2)</f>
        <v>0</v>
      </c>
      <c r="BL3450" s="11" t="s">
        <v>788</v>
      </c>
      <c r="BM3450" s="208" t="s">
        <v>6064</v>
      </c>
    </row>
    <row r="3451" s="2" customFormat="1">
      <c r="A3451" s="32"/>
      <c r="B3451" s="33"/>
      <c r="C3451" s="34"/>
      <c r="D3451" s="210" t="s">
        <v>115</v>
      </c>
      <c r="E3451" s="34"/>
      <c r="F3451" s="211" t="s">
        <v>6062</v>
      </c>
      <c r="G3451" s="34"/>
      <c r="H3451" s="34"/>
      <c r="I3451" s="134"/>
      <c r="J3451" s="34"/>
      <c r="K3451" s="34"/>
      <c r="L3451" s="38"/>
      <c r="M3451" s="212"/>
      <c r="N3451" s="213"/>
      <c r="O3451" s="85"/>
      <c r="P3451" s="85"/>
      <c r="Q3451" s="85"/>
      <c r="R3451" s="85"/>
      <c r="S3451" s="85"/>
      <c r="T3451" s="86"/>
      <c r="U3451" s="32"/>
      <c r="V3451" s="32"/>
      <c r="W3451" s="32"/>
      <c r="X3451" s="32"/>
      <c r="Y3451" s="32"/>
      <c r="Z3451" s="32"/>
      <c r="AA3451" s="32"/>
      <c r="AB3451" s="32"/>
      <c r="AC3451" s="32"/>
      <c r="AD3451" s="32"/>
      <c r="AE3451" s="32"/>
      <c r="AT3451" s="11" t="s">
        <v>115</v>
      </c>
      <c r="AU3451" s="11" t="s">
        <v>76</v>
      </c>
    </row>
    <row r="3452" s="2" customFormat="1" ht="16.5" customHeight="1">
      <c r="A3452" s="32"/>
      <c r="B3452" s="33"/>
      <c r="C3452" s="216" t="s">
        <v>6065</v>
      </c>
      <c r="D3452" s="216" t="s">
        <v>5304</v>
      </c>
      <c r="E3452" s="217" t="s">
        <v>6066</v>
      </c>
      <c r="F3452" s="218" t="s">
        <v>6067</v>
      </c>
      <c r="G3452" s="219" t="s">
        <v>571</v>
      </c>
      <c r="H3452" s="220">
        <v>50</v>
      </c>
      <c r="I3452" s="221"/>
      <c r="J3452" s="222">
        <f>ROUND(I3452*H3452,2)</f>
        <v>0</v>
      </c>
      <c r="K3452" s="223"/>
      <c r="L3452" s="224"/>
      <c r="M3452" s="225" t="s">
        <v>1</v>
      </c>
      <c r="N3452" s="226" t="s">
        <v>41</v>
      </c>
      <c r="O3452" s="85"/>
      <c r="P3452" s="206">
        <f>O3452*H3452</f>
        <v>0</v>
      </c>
      <c r="Q3452" s="206">
        <v>0</v>
      </c>
      <c r="R3452" s="206">
        <f>Q3452*H3452</f>
        <v>0</v>
      </c>
      <c r="S3452" s="206">
        <v>0</v>
      </c>
      <c r="T3452" s="207">
        <f>S3452*H3452</f>
        <v>0</v>
      </c>
      <c r="U3452" s="32"/>
      <c r="V3452" s="32"/>
      <c r="W3452" s="32"/>
      <c r="X3452" s="32"/>
      <c r="Y3452" s="32"/>
      <c r="Z3452" s="32"/>
      <c r="AA3452" s="32"/>
      <c r="AB3452" s="32"/>
      <c r="AC3452" s="32"/>
      <c r="AD3452" s="32"/>
      <c r="AE3452" s="32"/>
      <c r="AR3452" s="208" t="s">
        <v>788</v>
      </c>
      <c r="AT3452" s="208" t="s">
        <v>5304</v>
      </c>
      <c r="AU3452" s="208" t="s">
        <v>76</v>
      </c>
      <c r="AY3452" s="11" t="s">
        <v>113</v>
      </c>
      <c r="BE3452" s="209">
        <f>IF(N3452="základní",J3452,0)</f>
        <v>0</v>
      </c>
      <c r="BF3452" s="209">
        <f>IF(N3452="snížená",J3452,0)</f>
        <v>0</v>
      </c>
      <c r="BG3452" s="209">
        <f>IF(N3452="zákl. přenesená",J3452,0)</f>
        <v>0</v>
      </c>
      <c r="BH3452" s="209">
        <f>IF(N3452="sníž. přenesená",J3452,0)</f>
        <v>0</v>
      </c>
      <c r="BI3452" s="209">
        <f>IF(N3452="nulová",J3452,0)</f>
        <v>0</v>
      </c>
      <c r="BJ3452" s="11" t="s">
        <v>84</v>
      </c>
      <c r="BK3452" s="209">
        <f>ROUND(I3452*H3452,2)</f>
        <v>0</v>
      </c>
      <c r="BL3452" s="11" t="s">
        <v>788</v>
      </c>
      <c r="BM3452" s="208" t="s">
        <v>6068</v>
      </c>
    </row>
    <row r="3453" s="2" customFormat="1">
      <c r="A3453" s="32"/>
      <c r="B3453" s="33"/>
      <c r="C3453" s="34"/>
      <c r="D3453" s="210" t="s">
        <v>115</v>
      </c>
      <c r="E3453" s="34"/>
      <c r="F3453" s="211" t="s">
        <v>6067</v>
      </c>
      <c r="G3453" s="34"/>
      <c r="H3453" s="34"/>
      <c r="I3453" s="134"/>
      <c r="J3453" s="34"/>
      <c r="K3453" s="34"/>
      <c r="L3453" s="38"/>
      <c r="M3453" s="212"/>
      <c r="N3453" s="213"/>
      <c r="O3453" s="85"/>
      <c r="P3453" s="85"/>
      <c r="Q3453" s="85"/>
      <c r="R3453" s="85"/>
      <c r="S3453" s="85"/>
      <c r="T3453" s="86"/>
      <c r="U3453" s="32"/>
      <c r="V3453" s="32"/>
      <c r="W3453" s="32"/>
      <c r="X3453" s="32"/>
      <c r="Y3453" s="32"/>
      <c r="Z3453" s="32"/>
      <c r="AA3453" s="32"/>
      <c r="AB3453" s="32"/>
      <c r="AC3453" s="32"/>
      <c r="AD3453" s="32"/>
      <c r="AE3453" s="32"/>
      <c r="AT3453" s="11" t="s">
        <v>115</v>
      </c>
      <c r="AU3453" s="11" t="s">
        <v>76</v>
      </c>
    </row>
    <row r="3454" s="2" customFormat="1" ht="16.5" customHeight="1">
      <c r="A3454" s="32"/>
      <c r="B3454" s="33"/>
      <c r="C3454" s="216" t="s">
        <v>6069</v>
      </c>
      <c r="D3454" s="216" t="s">
        <v>5304</v>
      </c>
      <c r="E3454" s="217" t="s">
        <v>6070</v>
      </c>
      <c r="F3454" s="218" t="s">
        <v>6071</v>
      </c>
      <c r="G3454" s="219" t="s">
        <v>571</v>
      </c>
      <c r="H3454" s="220">
        <v>50</v>
      </c>
      <c r="I3454" s="221"/>
      <c r="J3454" s="222">
        <f>ROUND(I3454*H3454,2)</f>
        <v>0</v>
      </c>
      <c r="K3454" s="223"/>
      <c r="L3454" s="224"/>
      <c r="M3454" s="225" t="s">
        <v>1</v>
      </c>
      <c r="N3454" s="226" t="s">
        <v>41</v>
      </c>
      <c r="O3454" s="85"/>
      <c r="P3454" s="206">
        <f>O3454*H3454</f>
        <v>0</v>
      </c>
      <c r="Q3454" s="206">
        <v>0</v>
      </c>
      <c r="R3454" s="206">
        <f>Q3454*H3454</f>
        <v>0</v>
      </c>
      <c r="S3454" s="206">
        <v>0</v>
      </c>
      <c r="T3454" s="207">
        <f>S3454*H3454</f>
        <v>0</v>
      </c>
      <c r="U3454" s="32"/>
      <c r="V3454" s="32"/>
      <c r="W3454" s="32"/>
      <c r="X3454" s="32"/>
      <c r="Y3454" s="32"/>
      <c r="Z3454" s="32"/>
      <c r="AA3454" s="32"/>
      <c r="AB3454" s="32"/>
      <c r="AC3454" s="32"/>
      <c r="AD3454" s="32"/>
      <c r="AE3454" s="32"/>
      <c r="AR3454" s="208" t="s">
        <v>788</v>
      </c>
      <c r="AT3454" s="208" t="s">
        <v>5304</v>
      </c>
      <c r="AU3454" s="208" t="s">
        <v>76</v>
      </c>
      <c r="AY3454" s="11" t="s">
        <v>113</v>
      </c>
      <c r="BE3454" s="209">
        <f>IF(N3454="základní",J3454,0)</f>
        <v>0</v>
      </c>
      <c r="BF3454" s="209">
        <f>IF(N3454="snížená",J3454,0)</f>
        <v>0</v>
      </c>
      <c r="BG3454" s="209">
        <f>IF(N3454="zákl. přenesená",J3454,0)</f>
        <v>0</v>
      </c>
      <c r="BH3454" s="209">
        <f>IF(N3454="sníž. přenesená",J3454,0)</f>
        <v>0</v>
      </c>
      <c r="BI3454" s="209">
        <f>IF(N3454="nulová",J3454,0)</f>
        <v>0</v>
      </c>
      <c r="BJ3454" s="11" t="s">
        <v>84</v>
      </c>
      <c r="BK3454" s="209">
        <f>ROUND(I3454*H3454,2)</f>
        <v>0</v>
      </c>
      <c r="BL3454" s="11" t="s">
        <v>788</v>
      </c>
      <c r="BM3454" s="208" t="s">
        <v>6072</v>
      </c>
    </row>
    <row r="3455" s="2" customFormat="1">
      <c r="A3455" s="32"/>
      <c r="B3455" s="33"/>
      <c r="C3455" s="34"/>
      <c r="D3455" s="210" t="s">
        <v>115</v>
      </c>
      <c r="E3455" s="34"/>
      <c r="F3455" s="211" t="s">
        <v>6071</v>
      </c>
      <c r="G3455" s="34"/>
      <c r="H3455" s="34"/>
      <c r="I3455" s="134"/>
      <c r="J3455" s="34"/>
      <c r="K3455" s="34"/>
      <c r="L3455" s="38"/>
      <c r="M3455" s="212"/>
      <c r="N3455" s="213"/>
      <c r="O3455" s="85"/>
      <c r="P3455" s="85"/>
      <c r="Q3455" s="85"/>
      <c r="R3455" s="85"/>
      <c r="S3455" s="85"/>
      <c r="T3455" s="86"/>
      <c r="U3455" s="32"/>
      <c r="V3455" s="32"/>
      <c r="W3455" s="32"/>
      <c r="X3455" s="32"/>
      <c r="Y3455" s="32"/>
      <c r="Z3455" s="32"/>
      <c r="AA3455" s="32"/>
      <c r="AB3455" s="32"/>
      <c r="AC3455" s="32"/>
      <c r="AD3455" s="32"/>
      <c r="AE3455" s="32"/>
      <c r="AT3455" s="11" t="s">
        <v>115</v>
      </c>
      <c r="AU3455" s="11" t="s">
        <v>76</v>
      </c>
    </row>
    <row r="3456" s="2" customFormat="1" ht="16.5" customHeight="1">
      <c r="A3456" s="32"/>
      <c r="B3456" s="33"/>
      <c r="C3456" s="216" t="s">
        <v>6073</v>
      </c>
      <c r="D3456" s="216" t="s">
        <v>5304</v>
      </c>
      <c r="E3456" s="217" t="s">
        <v>6074</v>
      </c>
      <c r="F3456" s="218" t="s">
        <v>6075</v>
      </c>
      <c r="G3456" s="219" t="s">
        <v>571</v>
      </c>
      <c r="H3456" s="220">
        <v>50</v>
      </c>
      <c r="I3456" s="221"/>
      <c r="J3456" s="222">
        <f>ROUND(I3456*H3456,2)</f>
        <v>0</v>
      </c>
      <c r="K3456" s="223"/>
      <c r="L3456" s="224"/>
      <c r="M3456" s="225" t="s">
        <v>1</v>
      </c>
      <c r="N3456" s="226" t="s">
        <v>41</v>
      </c>
      <c r="O3456" s="85"/>
      <c r="P3456" s="206">
        <f>O3456*H3456</f>
        <v>0</v>
      </c>
      <c r="Q3456" s="206">
        <v>0</v>
      </c>
      <c r="R3456" s="206">
        <f>Q3456*H3456</f>
        <v>0</v>
      </c>
      <c r="S3456" s="206">
        <v>0</v>
      </c>
      <c r="T3456" s="207">
        <f>S3456*H3456</f>
        <v>0</v>
      </c>
      <c r="U3456" s="32"/>
      <c r="V3456" s="32"/>
      <c r="W3456" s="32"/>
      <c r="X3456" s="32"/>
      <c r="Y3456" s="32"/>
      <c r="Z3456" s="32"/>
      <c r="AA3456" s="32"/>
      <c r="AB3456" s="32"/>
      <c r="AC3456" s="32"/>
      <c r="AD3456" s="32"/>
      <c r="AE3456" s="32"/>
      <c r="AR3456" s="208" t="s">
        <v>788</v>
      </c>
      <c r="AT3456" s="208" t="s">
        <v>5304</v>
      </c>
      <c r="AU3456" s="208" t="s">
        <v>76</v>
      </c>
      <c r="AY3456" s="11" t="s">
        <v>113</v>
      </c>
      <c r="BE3456" s="209">
        <f>IF(N3456="základní",J3456,0)</f>
        <v>0</v>
      </c>
      <c r="BF3456" s="209">
        <f>IF(N3456="snížená",J3456,0)</f>
        <v>0</v>
      </c>
      <c r="BG3456" s="209">
        <f>IF(N3456="zákl. přenesená",J3456,0)</f>
        <v>0</v>
      </c>
      <c r="BH3456" s="209">
        <f>IF(N3456="sníž. přenesená",J3456,0)</f>
        <v>0</v>
      </c>
      <c r="BI3456" s="209">
        <f>IF(N3456="nulová",J3456,0)</f>
        <v>0</v>
      </c>
      <c r="BJ3456" s="11" t="s">
        <v>84</v>
      </c>
      <c r="BK3456" s="209">
        <f>ROUND(I3456*H3456,2)</f>
        <v>0</v>
      </c>
      <c r="BL3456" s="11" t="s">
        <v>788</v>
      </c>
      <c r="BM3456" s="208" t="s">
        <v>6076</v>
      </c>
    </row>
    <row r="3457" s="2" customFormat="1">
      <c r="A3457" s="32"/>
      <c r="B3457" s="33"/>
      <c r="C3457" s="34"/>
      <c r="D3457" s="210" t="s">
        <v>115</v>
      </c>
      <c r="E3457" s="34"/>
      <c r="F3457" s="211" t="s">
        <v>6075</v>
      </c>
      <c r="G3457" s="34"/>
      <c r="H3457" s="34"/>
      <c r="I3457" s="134"/>
      <c r="J3457" s="34"/>
      <c r="K3457" s="34"/>
      <c r="L3457" s="38"/>
      <c r="M3457" s="212"/>
      <c r="N3457" s="213"/>
      <c r="O3457" s="85"/>
      <c r="P3457" s="85"/>
      <c r="Q3457" s="85"/>
      <c r="R3457" s="85"/>
      <c r="S3457" s="85"/>
      <c r="T3457" s="86"/>
      <c r="U3457" s="32"/>
      <c r="V3457" s="32"/>
      <c r="W3457" s="32"/>
      <c r="X3457" s="32"/>
      <c r="Y3457" s="32"/>
      <c r="Z3457" s="32"/>
      <c r="AA3457" s="32"/>
      <c r="AB3457" s="32"/>
      <c r="AC3457" s="32"/>
      <c r="AD3457" s="32"/>
      <c r="AE3457" s="32"/>
      <c r="AT3457" s="11" t="s">
        <v>115</v>
      </c>
      <c r="AU3457" s="11" t="s">
        <v>76</v>
      </c>
    </row>
    <row r="3458" s="2" customFormat="1" ht="16.5" customHeight="1">
      <c r="A3458" s="32"/>
      <c r="B3458" s="33"/>
      <c r="C3458" s="216" t="s">
        <v>6077</v>
      </c>
      <c r="D3458" s="216" t="s">
        <v>5304</v>
      </c>
      <c r="E3458" s="217" t="s">
        <v>6078</v>
      </c>
      <c r="F3458" s="218" t="s">
        <v>6079</v>
      </c>
      <c r="G3458" s="219" t="s">
        <v>571</v>
      </c>
      <c r="H3458" s="220">
        <v>100</v>
      </c>
      <c r="I3458" s="221"/>
      <c r="J3458" s="222">
        <f>ROUND(I3458*H3458,2)</f>
        <v>0</v>
      </c>
      <c r="K3458" s="223"/>
      <c r="L3458" s="224"/>
      <c r="M3458" s="225" t="s">
        <v>1</v>
      </c>
      <c r="N3458" s="226" t="s">
        <v>41</v>
      </c>
      <c r="O3458" s="85"/>
      <c r="P3458" s="206">
        <f>O3458*H3458</f>
        <v>0</v>
      </c>
      <c r="Q3458" s="206">
        <v>0</v>
      </c>
      <c r="R3458" s="206">
        <f>Q3458*H3458</f>
        <v>0</v>
      </c>
      <c r="S3458" s="206">
        <v>0</v>
      </c>
      <c r="T3458" s="207">
        <f>S3458*H3458</f>
        <v>0</v>
      </c>
      <c r="U3458" s="32"/>
      <c r="V3458" s="32"/>
      <c r="W3458" s="32"/>
      <c r="X3458" s="32"/>
      <c r="Y3458" s="32"/>
      <c r="Z3458" s="32"/>
      <c r="AA3458" s="32"/>
      <c r="AB3458" s="32"/>
      <c r="AC3458" s="32"/>
      <c r="AD3458" s="32"/>
      <c r="AE3458" s="32"/>
      <c r="AR3458" s="208" t="s">
        <v>788</v>
      </c>
      <c r="AT3458" s="208" t="s">
        <v>5304</v>
      </c>
      <c r="AU3458" s="208" t="s">
        <v>76</v>
      </c>
      <c r="AY3458" s="11" t="s">
        <v>113</v>
      </c>
      <c r="BE3458" s="209">
        <f>IF(N3458="základní",J3458,0)</f>
        <v>0</v>
      </c>
      <c r="BF3458" s="209">
        <f>IF(N3458="snížená",J3458,0)</f>
        <v>0</v>
      </c>
      <c r="BG3458" s="209">
        <f>IF(N3458="zákl. přenesená",J3458,0)</f>
        <v>0</v>
      </c>
      <c r="BH3458" s="209">
        <f>IF(N3458="sníž. přenesená",J3458,0)</f>
        <v>0</v>
      </c>
      <c r="BI3458" s="209">
        <f>IF(N3458="nulová",J3458,0)</f>
        <v>0</v>
      </c>
      <c r="BJ3458" s="11" t="s">
        <v>84</v>
      </c>
      <c r="BK3458" s="209">
        <f>ROUND(I3458*H3458,2)</f>
        <v>0</v>
      </c>
      <c r="BL3458" s="11" t="s">
        <v>788</v>
      </c>
      <c r="BM3458" s="208" t="s">
        <v>6080</v>
      </c>
    </row>
    <row r="3459" s="2" customFormat="1">
      <c r="A3459" s="32"/>
      <c r="B3459" s="33"/>
      <c r="C3459" s="34"/>
      <c r="D3459" s="210" t="s">
        <v>115</v>
      </c>
      <c r="E3459" s="34"/>
      <c r="F3459" s="211" t="s">
        <v>6079</v>
      </c>
      <c r="G3459" s="34"/>
      <c r="H3459" s="34"/>
      <c r="I3459" s="134"/>
      <c r="J3459" s="34"/>
      <c r="K3459" s="34"/>
      <c r="L3459" s="38"/>
      <c r="M3459" s="212"/>
      <c r="N3459" s="213"/>
      <c r="O3459" s="85"/>
      <c r="P3459" s="85"/>
      <c r="Q3459" s="85"/>
      <c r="R3459" s="85"/>
      <c r="S3459" s="85"/>
      <c r="T3459" s="86"/>
      <c r="U3459" s="32"/>
      <c r="V3459" s="32"/>
      <c r="W3459" s="32"/>
      <c r="X3459" s="32"/>
      <c r="Y3459" s="32"/>
      <c r="Z3459" s="32"/>
      <c r="AA3459" s="32"/>
      <c r="AB3459" s="32"/>
      <c r="AC3459" s="32"/>
      <c r="AD3459" s="32"/>
      <c r="AE3459" s="32"/>
      <c r="AT3459" s="11" t="s">
        <v>115</v>
      </c>
      <c r="AU3459" s="11" t="s">
        <v>76</v>
      </c>
    </row>
    <row r="3460" s="2" customFormat="1" ht="16.5" customHeight="1">
      <c r="A3460" s="32"/>
      <c r="B3460" s="33"/>
      <c r="C3460" s="216" t="s">
        <v>6081</v>
      </c>
      <c r="D3460" s="216" t="s">
        <v>5304</v>
      </c>
      <c r="E3460" s="217" t="s">
        <v>6082</v>
      </c>
      <c r="F3460" s="218" t="s">
        <v>6083</v>
      </c>
      <c r="G3460" s="219" t="s">
        <v>571</v>
      </c>
      <c r="H3460" s="220">
        <v>50</v>
      </c>
      <c r="I3460" s="221"/>
      <c r="J3460" s="222">
        <f>ROUND(I3460*H3460,2)</f>
        <v>0</v>
      </c>
      <c r="K3460" s="223"/>
      <c r="L3460" s="224"/>
      <c r="M3460" s="225" t="s">
        <v>1</v>
      </c>
      <c r="N3460" s="226" t="s">
        <v>41</v>
      </c>
      <c r="O3460" s="85"/>
      <c r="P3460" s="206">
        <f>O3460*H3460</f>
        <v>0</v>
      </c>
      <c r="Q3460" s="206">
        <v>0</v>
      </c>
      <c r="R3460" s="206">
        <f>Q3460*H3460</f>
        <v>0</v>
      </c>
      <c r="S3460" s="206">
        <v>0</v>
      </c>
      <c r="T3460" s="207">
        <f>S3460*H3460</f>
        <v>0</v>
      </c>
      <c r="U3460" s="32"/>
      <c r="V3460" s="32"/>
      <c r="W3460" s="32"/>
      <c r="X3460" s="32"/>
      <c r="Y3460" s="32"/>
      <c r="Z3460" s="32"/>
      <c r="AA3460" s="32"/>
      <c r="AB3460" s="32"/>
      <c r="AC3460" s="32"/>
      <c r="AD3460" s="32"/>
      <c r="AE3460" s="32"/>
      <c r="AR3460" s="208" t="s">
        <v>788</v>
      </c>
      <c r="AT3460" s="208" t="s">
        <v>5304</v>
      </c>
      <c r="AU3460" s="208" t="s">
        <v>76</v>
      </c>
      <c r="AY3460" s="11" t="s">
        <v>113</v>
      </c>
      <c r="BE3460" s="209">
        <f>IF(N3460="základní",J3460,0)</f>
        <v>0</v>
      </c>
      <c r="BF3460" s="209">
        <f>IF(N3460="snížená",J3460,0)</f>
        <v>0</v>
      </c>
      <c r="BG3460" s="209">
        <f>IF(N3460="zákl. přenesená",J3460,0)</f>
        <v>0</v>
      </c>
      <c r="BH3460" s="209">
        <f>IF(N3460="sníž. přenesená",J3460,0)</f>
        <v>0</v>
      </c>
      <c r="BI3460" s="209">
        <f>IF(N3460="nulová",J3460,0)</f>
        <v>0</v>
      </c>
      <c r="BJ3460" s="11" t="s">
        <v>84</v>
      </c>
      <c r="BK3460" s="209">
        <f>ROUND(I3460*H3460,2)</f>
        <v>0</v>
      </c>
      <c r="BL3460" s="11" t="s">
        <v>788</v>
      </c>
      <c r="BM3460" s="208" t="s">
        <v>6084</v>
      </c>
    </row>
    <row r="3461" s="2" customFormat="1">
      <c r="A3461" s="32"/>
      <c r="B3461" s="33"/>
      <c r="C3461" s="34"/>
      <c r="D3461" s="210" t="s">
        <v>115</v>
      </c>
      <c r="E3461" s="34"/>
      <c r="F3461" s="211" t="s">
        <v>6083</v>
      </c>
      <c r="G3461" s="34"/>
      <c r="H3461" s="34"/>
      <c r="I3461" s="134"/>
      <c r="J3461" s="34"/>
      <c r="K3461" s="34"/>
      <c r="L3461" s="38"/>
      <c r="M3461" s="212"/>
      <c r="N3461" s="213"/>
      <c r="O3461" s="85"/>
      <c r="P3461" s="85"/>
      <c r="Q3461" s="85"/>
      <c r="R3461" s="85"/>
      <c r="S3461" s="85"/>
      <c r="T3461" s="86"/>
      <c r="U3461" s="32"/>
      <c r="V3461" s="32"/>
      <c r="W3461" s="32"/>
      <c r="X3461" s="32"/>
      <c r="Y3461" s="32"/>
      <c r="Z3461" s="32"/>
      <c r="AA3461" s="32"/>
      <c r="AB3461" s="32"/>
      <c r="AC3461" s="32"/>
      <c r="AD3461" s="32"/>
      <c r="AE3461" s="32"/>
      <c r="AT3461" s="11" t="s">
        <v>115</v>
      </c>
      <c r="AU3461" s="11" t="s">
        <v>76</v>
      </c>
    </row>
    <row r="3462" s="2" customFormat="1" ht="16.5" customHeight="1">
      <c r="A3462" s="32"/>
      <c r="B3462" s="33"/>
      <c r="C3462" s="216" t="s">
        <v>6085</v>
      </c>
      <c r="D3462" s="216" t="s">
        <v>5304</v>
      </c>
      <c r="E3462" s="217" t="s">
        <v>6086</v>
      </c>
      <c r="F3462" s="218" t="s">
        <v>6087</v>
      </c>
      <c r="G3462" s="219" t="s">
        <v>571</v>
      </c>
      <c r="H3462" s="220">
        <v>50</v>
      </c>
      <c r="I3462" s="221"/>
      <c r="J3462" s="222">
        <f>ROUND(I3462*H3462,2)</f>
        <v>0</v>
      </c>
      <c r="K3462" s="223"/>
      <c r="L3462" s="224"/>
      <c r="M3462" s="225" t="s">
        <v>1</v>
      </c>
      <c r="N3462" s="226" t="s">
        <v>41</v>
      </c>
      <c r="O3462" s="85"/>
      <c r="P3462" s="206">
        <f>O3462*H3462</f>
        <v>0</v>
      </c>
      <c r="Q3462" s="206">
        <v>0</v>
      </c>
      <c r="R3462" s="206">
        <f>Q3462*H3462</f>
        <v>0</v>
      </c>
      <c r="S3462" s="206">
        <v>0</v>
      </c>
      <c r="T3462" s="207">
        <f>S3462*H3462</f>
        <v>0</v>
      </c>
      <c r="U3462" s="32"/>
      <c r="V3462" s="32"/>
      <c r="W3462" s="32"/>
      <c r="X3462" s="32"/>
      <c r="Y3462" s="32"/>
      <c r="Z3462" s="32"/>
      <c r="AA3462" s="32"/>
      <c r="AB3462" s="32"/>
      <c r="AC3462" s="32"/>
      <c r="AD3462" s="32"/>
      <c r="AE3462" s="32"/>
      <c r="AR3462" s="208" t="s">
        <v>788</v>
      </c>
      <c r="AT3462" s="208" t="s">
        <v>5304</v>
      </c>
      <c r="AU3462" s="208" t="s">
        <v>76</v>
      </c>
      <c r="AY3462" s="11" t="s">
        <v>113</v>
      </c>
      <c r="BE3462" s="209">
        <f>IF(N3462="základní",J3462,0)</f>
        <v>0</v>
      </c>
      <c r="BF3462" s="209">
        <f>IF(N3462="snížená",J3462,0)</f>
        <v>0</v>
      </c>
      <c r="BG3462" s="209">
        <f>IF(N3462="zákl. přenesená",J3462,0)</f>
        <v>0</v>
      </c>
      <c r="BH3462" s="209">
        <f>IF(N3462="sníž. přenesená",J3462,0)</f>
        <v>0</v>
      </c>
      <c r="BI3462" s="209">
        <f>IF(N3462="nulová",J3462,0)</f>
        <v>0</v>
      </c>
      <c r="BJ3462" s="11" t="s">
        <v>84</v>
      </c>
      <c r="BK3462" s="209">
        <f>ROUND(I3462*H3462,2)</f>
        <v>0</v>
      </c>
      <c r="BL3462" s="11" t="s">
        <v>788</v>
      </c>
      <c r="BM3462" s="208" t="s">
        <v>6088</v>
      </c>
    </row>
    <row r="3463" s="2" customFormat="1">
      <c r="A3463" s="32"/>
      <c r="B3463" s="33"/>
      <c r="C3463" s="34"/>
      <c r="D3463" s="210" t="s">
        <v>115</v>
      </c>
      <c r="E3463" s="34"/>
      <c r="F3463" s="211" t="s">
        <v>6087</v>
      </c>
      <c r="G3463" s="34"/>
      <c r="H3463" s="34"/>
      <c r="I3463" s="134"/>
      <c r="J3463" s="34"/>
      <c r="K3463" s="34"/>
      <c r="L3463" s="38"/>
      <c r="M3463" s="212"/>
      <c r="N3463" s="213"/>
      <c r="O3463" s="85"/>
      <c r="P3463" s="85"/>
      <c r="Q3463" s="85"/>
      <c r="R3463" s="85"/>
      <c r="S3463" s="85"/>
      <c r="T3463" s="86"/>
      <c r="U3463" s="32"/>
      <c r="V3463" s="32"/>
      <c r="W3463" s="32"/>
      <c r="X3463" s="32"/>
      <c r="Y3463" s="32"/>
      <c r="Z3463" s="32"/>
      <c r="AA3463" s="32"/>
      <c r="AB3463" s="32"/>
      <c r="AC3463" s="32"/>
      <c r="AD3463" s="32"/>
      <c r="AE3463" s="32"/>
      <c r="AT3463" s="11" t="s">
        <v>115</v>
      </c>
      <c r="AU3463" s="11" t="s">
        <v>76</v>
      </c>
    </row>
    <row r="3464" s="2" customFormat="1" ht="16.5" customHeight="1">
      <c r="A3464" s="32"/>
      <c r="B3464" s="33"/>
      <c r="C3464" s="216" t="s">
        <v>6089</v>
      </c>
      <c r="D3464" s="216" t="s">
        <v>5304</v>
      </c>
      <c r="E3464" s="217" t="s">
        <v>6090</v>
      </c>
      <c r="F3464" s="218" t="s">
        <v>6091</v>
      </c>
      <c r="G3464" s="219" t="s">
        <v>571</v>
      </c>
      <c r="H3464" s="220">
        <v>100</v>
      </c>
      <c r="I3464" s="221"/>
      <c r="J3464" s="222">
        <f>ROUND(I3464*H3464,2)</f>
        <v>0</v>
      </c>
      <c r="K3464" s="223"/>
      <c r="L3464" s="224"/>
      <c r="M3464" s="225" t="s">
        <v>1</v>
      </c>
      <c r="N3464" s="226" t="s">
        <v>41</v>
      </c>
      <c r="O3464" s="85"/>
      <c r="P3464" s="206">
        <f>O3464*H3464</f>
        <v>0</v>
      </c>
      <c r="Q3464" s="206">
        <v>0</v>
      </c>
      <c r="R3464" s="206">
        <f>Q3464*H3464</f>
        <v>0</v>
      </c>
      <c r="S3464" s="206">
        <v>0</v>
      </c>
      <c r="T3464" s="207">
        <f>S3464*H3464</f>
        <v>0</v>
      </c>
      <c r="U3464" s="32"/>
      <c r="V3464" s="32"/>
      <c r="W3464" s="32"/>
      <c r="X3464" s="32"/>
      <c r="Y3464" s="32"/>
      <c r="Z3464" s="32"/>
      <c r="AA3464" s="32"/>
      <c r="AB3464" s="32"/>
      <c r="AC3464" s="32"/>
      <c r="AD3464" s="32"/>
      <c r="AE3464" s="32"/>
      <c r="AR3464" s="208" t="s">
        <v>788</v>
      </c>
      <c r="AT3464" s="208" t="s">
        <v>5304</v>
      </c>
      <c r="AU3464" s="208" t="s">
        <v>76</v>
      </c>
      <c r="AY3464" s="11" t="s">
        <v>113</v>
      </c>
      <c r="BE3464" s="209">
        <f>IF(N3464="základní",J3464,0)</f>
        <v>0</v>
      </c>
      <c r="BF3464" s="209">
        <f>IF(N3464="snížená",J3464,0)</f>
        <v>0</v>
      </c>
      <c r="BG3464" s="209">
        <f>IF(N3464="zákl. přenesená",J3464,0)</f>
        <v>0</v>
      </c>
      <c r="BH3464" s="209">
        <f>IF(N3464="sníž. přenesená",J3464,0)</f>
        <v>0</v>
      </c>
      <c r="BI3464" s="209">
        <f>IF(N3464="nulová",J3464,0)</f>
        <v>0</v>
      </c>
      <c r="BJ3464" s="11" t="s">
        <v>84</v>
      </c>
      <c r="BK3464" s="209">
        <f>ROUND(I3464*H3464,2)</f>
        <v>0</v>
      </c>
      <c r="BL3464" s="11" t="s">
        <v>788</v>
      </c>
      <c r="BM3464" s="208" t="s">
        <v>6092</v>
      </c>
    </row>
    <row r="3465" s="2" customFormat="1">
      <c r="A3465" s="32"/>
      <c r="B3465" s="33"/>
      <c r="C3465" s="34"/>
      <c r="D3465" s="210" t="s">
        <v>115</v>
      </c>
      <c r="E3465" s="34"/>
      <c r="F3465" s="211" t="s">
        <v>6091</v>
      </c>
      <c r="G3465" s="34"/>
      <c r="H3465" s="34"/>
      <c r="I3465" s="134"/>
      <c r="J3465" s="34"/>
      <c r="K3465" s="34"/>
      <c r="L3465" s="38"/>
      <c r="M3465" s="212"/>
      <c r="N3465" s="213"/>
      <c r="O3465" s="85"/>
      <c r="P3465" s="85"/>
      <c r="Q3465" s="85"/>
      <c r="R3465" s="85"/>
      <c r="S3465" s="85"/>
      <c r="T3465" s="86"/>
      <c r="U3465" s="32"/>
      <c r="V3465" s="32"/>
      <c r="W3465" s="32"/>
      <c r="X3465" s="32"/>
      <c r="Y3465" s="32"/>
      <c r="Z3465" s="32"/>
      <c r="AA3465" s="32"/>
      <c r="AB3465" s="32"/>
      <c r="AC3465" s="32"/>
      <c r="AD3465" s="32"/>
      <c r="AE3465" s="32"/>
      <c r="AT3465" s="11" t="s">
        <v>115</v>
      </c>
      <c r="AU3465" s="11" t="s">
        <v>76</v>
      </c>
    </row>
    <row r="3466" s="2" customFormat="1" ht="16.5" customHeight="1">
      <c r="A3466" s="32"/>
      <c r="B3466" s="33"/>
      <c r="C3466" s="216" t="s">
        <v>6093</v>
      </c>
      <c r="D3466" s="216" t="s">
        <v>5304</v>
      </c>
      <c r="E3466" s="217" t="s">
        <v>6094</v>
      </c>
      <c r="F3466" s="218" t="s">
        <v>6095</v>
      </c>
      <c r="G3466" s="219" t="s">
        <v>121</v>
      </c>
      <c r="H3466" s="220">
        <v>10</v>
      </c>
      <c r="I3466" s="221"/>
      <c r="J3466" s="222">
        <f>ROUND(I3466*H3466,2)</f>
        <v>0</v>
      </c>
      <c r="K3466" s="223"/>
      <c r="L3466" s="224"/>
      <c r="M3466" s="225" t="s">
        <v>1</v>
      </c>
      <c r="N3466" s="226" t="s">
        <v>41</v>
      </c>
      <c r="O3466" s="85"/>
      <c r="P3466" s="206">
        <f>O3466*H3466</f>
        <v>0</v>
      </c>
      <c r="Q3466" s="206">
        <v>0</v>
      </c>
      <c r="R3466" s="206">
        <f>Q3466*H3466</f>
        <v>0</v>
      </c>
      <c r="S3466" s="206">
        <v>0</v>
      </c>
      <c r="T3466" s="207">
        <f>S3466*H3466</f>
        <v>0</v>
      </c>
      <c r="U3466" s="32"/>
      <c r="V3466" s="32"/>
      <c r="W3466" s="32"/>
      <c r="X3466" s="32"/>
      <c r="Y3466" s="32"/>
      <c r="Z3466" s="32"/>
      <c r="AA3466" s="32"/>
      <c r="AB3466" s="32"/>
      <c r="AC3466" s="32"/>
      <c r="AD3466" s="32"/>
      <c r="AE3466" s="32"/>
      <c r="AR3466" s="208" t="s">
        <v>788</v>
      </c>
      <c r="AT3466" s="208" t="s">
        <v>5304</v>
      </c>
      <c r="AU3466" s="208" t="s">
        <v>76</v>
      </c>
      <c r="AY3466" s="11" t="s">
        <v>113</v>
      </c>
      <c r="BE3466" s="209">
        <f>IF(N3466="základní",J3466,0)</f>
        <v>0</v>
      </c>
      <c r="BF3466" s="209">
        <f>IF(N3466="snížená",J3466,0)</f>
        <v>0</v>
      </c>
      <c r="BG3466" s="209">
        <f>IF(N3466="zákl. přenesená",J3466,0)</f>
        <v>0</v>
      </c>
      <c r="BH3466" s="209">
        <f>IF(N3466="sníž. přenesená",J3466,0)</f>
        <v>0</v>
      </c>
      <c r="BI3466" s="209">
        <f>IF(N3466="nulová",J3466,0)</f>
        <v>0</v>
      </c>
      <c r="BJ3466" s="11" t="s">
        <v>84</v>
      </c>
      <c r="BK3466" s="209">
        <f>ROUND(I3466*H3466,2)</f>
        <v>0</v>
      </c>
      <c r="BL3466" s="11" t="s">
        <v>788</v>
      </c>
      <c r="BM3466" s="208" t="s">
        <v>6096</v>
      </c>
    </row>
    <row r="3467" s="2" customFormat="1">
      <c r="A3467" s="32"/>
      <c r="B3467" s="33"/>
      <c r="C3467" s="34"/>
      <c r="D3467" s="210" t="s">
        <v>115</v>
      </c>
      <c r="E3467" s="34"/>
      <c r="F3467" s="211" t="s">
        <v>6095</v>
      </c>
      <c r="G3467" s="34"/>
      <c r="H3467" s="34"/>
      <c r="I3467" s="134"/>
      <c r="J3467" s="34"/>
      <c r="K3467" s="34"/>
      <c r="L3467" s="38"/>
      <c r="M3467" s="212"/>
      <c r="N3467" s="213"/>
      <c r="O3467" s="85"/>
      <c r="P3467" s="85"/>
      <c r="Q3467" s="85"/>
      <c r="R3467" s="85"/>
      <c r="S3467" s="85"/>
      <c r="T3467" s="86"/>
      <c r="U3467" s="32"/>
      <c r="V3467" s="32"/>
      <c r="W3467" s="32"/>
      <c r="X3467" s="32"/>
      <c r="Y3467" s="32"/>
      <c r="Z3467" s="32"/>
      <c r="AA3467" s="32"/>
      <c r="AB3467" s="32"/>
      <c r="AC3467" s="32"/>
      <c r="AD3467" s="32"/>
      <c r="AE3467" s="32"/>
      <c r="AT3467" s="11" t="s">
        <v>115</v>
      </c>
      <c r="AU3467" s="11" t="s">
        <v>76</v>
      </c>
    </row>
    <row r="3468" s="2" customFormat="1" ht="16.5" customHeight="1">
      <c r="A3468" s="32"/>
      <c r="B3468" s="33"/>
      <c r="C3468" s="216" t="s">
        <v>6097</v>
      </c>
      <c r="D3468" s="216" t="s">
        <v>5304</v>
      </c>
      <c r="E3468" s="217" t="s">
        <v>6098</v>
      </c>
      <c r="F3468" s="218" t="s">
        <v>6099</v>
      </c>
      <c r="G3468" s="219" t="s">
        <v>121</v>
      </c>
      <c r="H3468" s="220">
        <v>10</v>
      </c>
      <c r="I3468" s="221"/>
      <c r="J3468" s="222">
        <f>ROUND(I3468*H3468,2)</f>
        <v>0</v>
      </c>
      <c r="K3468" s="223"/>
      <c r="L3468" s="224"/>
      <c r="M3468" s="225" t="s">
        <v>1</v>
      </c>
      <c r="N3468" s="226" t="s">
        <v>41</v>
      </c>
      <c r="O3468" s="85"/>
      <c r="P3468" s="206">
        <f>O3468*H3468</f>
        <v>0</v>
      </c>
      <c r="Q3468" s="206">
        <v>0</v>
      </c>
      <c r="R3468" s="206">
        <f>Q3468*H3468</f>
        <v>0</v>
      </c>
      <c r="S3468" s="206">
        <v>0</v>
      </c>
      <c r="T3468" s="207">
        <f>S3468*H3468</f>
        <v>0</v>
      </c>
      <c r="U3468" s="32"/>
      <c r="V3468" s="32"/>
      <c r="W3468" s="32"/>
      <c r="X3468" s="32"/>
      <c r="Y3468" s="32"/>
      <c r="Z3468" s="32"/>
      <c r="AA3468" s="32"/>
      <c r="AB3468" s="32"/>
      <c r="AC3468" s="32"/>
      <c r="AD3468" s="32"/>
      <c r="AE3468" s="32"/>
      <c r="AR3468" s="208" t="s">
        <v>788</v>
      </c>
      <c r="AT3468" s="208" t="s">
        <v>5304</v>
      </c>
      <c r="AU3468" s="208" t="s">
        <v>76</v>
      </c>
      <c r="AY3468" s="11" t="s">
        <v>113</v>
      </c>
      <c r="BE3468" s="209">
        <f>IF(N3468="základní",J3468,0)</f>
        <v>0</v>
      </c>
      <c r="BF3468" s="209">
        <f>IF(N3468="snížená",J3468,0)</f>
        <v>0</v>
      </c>
      <c r="BG3468" s="209">
        <f>IF(N3468="zákl. přenesená",J3468,0)</f>
        <v>0</v>
      </c>
      <c r="BH3468" s="209">
        <f>IF(N3468="sníž. přenesená",J3468,0)</f>
        <v>0</v>
      </c>
      <c r="BI3468" s="209">
        <f>IF(N3468="nulová",J3468,0)</f>
        <v>0</v>
      </c>
      <c r="BJ3468" s="11" t="s">
        <v>84</v>
      </c>
      <c r="BK3468" s="209">
        <f>ROUND(I3468*H3468,2)</f>
        <v>0</v>
      </c>
      <c r="BL3468" s="11" t="s">
        <v>788</v>
      </c>
      <c r="BM3468" s="208" t="s">
        <v>6100</v>
      </c>
    </row>
    <row r="3469" s="2" customFormat="1">
      <c r="A3469" s="32"/>
      <c r="B3469" s="33"/>
      <c r="C3469" s="34"/>
      <c r="D3469" s="210" t="s">
        <v>115</v>
      </c>
      <c r="E3469" s="34"/>
      <c r="F3469" s="211" t="s">
        <v>6099</v>
      </c>
      <c r="G3469" s="34"/>
      <c r="H3469" s="34"/>
      <c r="I3469" s="134"/>
      <c r="J3469" s="34"/>
      <c r="K3469" s="34"/>
      <c r="L3469" s="38"/>
      <c r="M3469" s="212"/>
      <c r="N3469" s="213"/>
      <c r="O3469" s="85"/>
      <c r="P3469" s="85"/>
      <c r="Q3469" s="85"/>
      <c r="R3469" s="85"/>
      <c r="S3469" s="85"/>
      <c r="T3469" s="86"/>
      <c r="U3469" s="32"/>
      <c r="V3469" s="32"/>
      <c r="W3469" s="32"/>
      <c r="X3469" s="32"/>
      <c r="Y3469" s="32"/>
      <c r="Z3469" s="32"/>
      <c r="AA3469" s="32"/>
      <c r="AB3469" s="32"/>
      <c r="AC3469" s="32"/>
      <c r="AD3469" s="32"/>
      <c r="AE3469" s="32"/>
      <c r="AT3469" s="11" t="s">
        <v>115</v>
      </c>
      <c r="AU3469" s="11" t="s">
        <v>76</v>
      </c>
    </row>
    <row r="3470" s="2" customFormat="1" ht="16.5" customHeight="1">
      <c r="A3470" s="32"/>
      <c r="B3470" s="33"/>
      <c r="C3470" s="216" t="s">
        <v>6101</v>
      </c>
      <c r="D3470" s="216" t="s">
        <v>5304</v>
      </c>
      <c r="E3470" s="217" t="s">
        <v>6102</v>
      </c>
      <c r="F3470" s="218" t="s">
        <v>6103</v>
      </c>
      <c r="G3470" s="219" t="s">
        <v>121</v>
      </c>
      <c r="H3470" s="220">
        <v>20</v>
      </c>
      <c r="I3470" s="221"/>
      <c r="J3470" s="222">
        <f>ROUND(I3470*H3470,2)</f>
        <v>0</v>
      </c>
      <c r="K3470" s="223"/>
      <c r="L3470" s="224"/>
      <c r="M3470" s="225" t="s">
        <v>1</v>
      </c>
      <c r="N3470" s="226" t="s">
        <v>41</v>
      </c>
      <c r="O3470" s="85"/>
      <c r="P3470" s="206">
        <f>O3470*H3470</f>
        <v>0</v>
      </c>
      <c r="Q3470" s="206">
        <v>0</v>
      </c>
      <c r="R3470" s="206">
        <f>Q3470*H3470</f>
        <v>0</v>
      </c>
      <c r="S3470" s="206">
        <v>0</v>
      </c>
      <c r="T3470" s="207">
        <f>S3470*H3470</f>
        <v>0</v>
      </c>
      <c r="U3470" s="32"/>
      <c r="V3470" s="32"/>
      <c r="W3470" s="32"/>
      <c r="X3470" s="32"/>
      <c r="Y3470" s="32"/>
      <c r="Z3470" s="32"/>
      <c r="AA3470" s="32"/>
      <c r="AB3470" s="32"/>
      <c r="AC3470" s="32"/>
      <c r="AD3470" s="32"/>
      <c r="AE3470" s="32"/>
      <c r="AR3470" s="208" t="s">
        <v>788</v>
      </c>
      <c r="AT3470" s="208" t="s">
        <v>5304</v>
      </c>
      <c r="AU3470" s="208" t="s">
        <v>76</v>
      </c>
      <c r="AY3470" s="11" t="s">
        <v>113</v>
      </c>
      <c r="BE3470" s="209">
        <f>IF(N3470="základní",J3470,0)</f>
        <v>0</v>
      </c>
      <c r="BF3470" s="209">
        <f>IF(N3470="snížená",J3470,0)</f>
        <v>0</v>
      </c>
      <c r="BG3470" s="209">
        <f>IF(N3470="zákl. přenesená",J3470,0)</f>
        <v>0</v>
      </c>
      <c r="BH3470" s="209">
        <f>IF(N3470="sníž. přenesená",J3470,0)</f>
        <v>0</v>
      </c>
      <c r="BI3470" s="209">
        <f>IF(N3470="nulová",J3470,0)</f>
        <v>0</v>
      </c>
      <c r="BJ3470" s="11" t="s">
        <v>84</v>
      </c>
      <c r="BK3470" s="209">
        <f>ROUND(I3470*H3470,2)</f>
        <v>0</v>
      </c>
      <c r="BL3470" s="11" t="s">
        <v>788</v>
      </c>
      <c r="BM3470" s="208" t="s">
        <v>6104</v>
      </c>
    </row>
    <row r="3471" s="2" customFormat="1">
      <c r="A3471" s="32"/>
      <c r="B3471" s="33"/>
      <c r="C3471" s="34"/>
      <c r="D3471" s="210" t="s">
        <v>115</v>
      </c>
      <c r="E3471" s="34"/>
      <c r="F3471" s="211" t="s">
        <v>6103</v>
      </c>
      <c r="G3471" s="34"/>
      <c r="H3471" s="34"/>
      <c r="I3471" s="134"/>
      <c r="J3471" s="34"/>
      <c r="K3471" s="34"/>
      <c r="L3471" s="38"/>
      <c r="M3471" s="212"/>
      <c r="N3471" s="213"/>
      <c r="O3471" s="85"/>
      <c r="P3471" s="85"/>
      <c r="Q3471" s="85"/>
      <c r="R3471" s="85"/>
      <c r="S3471" s="85"/>
      <c r="T3471" s="86"/>
      <c r="U3471" s="32"/>
      <c r="V3471" s="32"/>
      <c r="W3471" s="32"/>
      <c r="X3471" s="32"/>
      <c r="Y3471" s="32"/>
      <c r="Z3471" s="32"/>
      <c r="AA3471" s="32"/>
      <c r="AB3471" s="32"/>
      <c r="AC3471" s="32"/>
      <c r="AD3471" s="32"/>
      <c r="AE3471" s="32"/>
      <c r="AT3471" s="11" t="s">
        <v>115</v>
      </c>
      <c r="AU3471" s="11" t="s">
        <v>76</v>
      </c>
    </row>
    <row r="3472" s="2" customFormat="1" ht="16.5" customHeight="1">
      <c r="A3472" s="32"/>
      <c r="B3472" s="33"/>
      <c r="C3472" s="216" t="s">
        <v>6105</v>
      </c>
      <c r="D3472" s="216" t="s">
        <v>5304</v>
      </c>
      <c r="E3472" s="217" t="s">
        <v>6106</v>
      </c>
      <c r="F3472" s="218" t="s">
        <v>6107</v>
      </c>
      <c r="G3472" s="219" t="s">
        <v>121</v>
      </c>
      <c r="H3472" s="220">
        <v>5</v>
      </c>
      <c r="I3472" s="221"/>
      <c r="J3472" s="222">
        <f>ROUND(I3472*H3472,2)</f>
        <v>0</v>
      </c>
      <c r="K3472" s="223"/>
      <c r="L3472" s="224"/>
      <c r="M3472" s="225" t="s">
        <v>1</v>
      </c>
      <c r="N3472" s="226" t="s">
        <v>41</v>
      </c>
      <c r="O3472" s="85"/>
      <c r="P3472" s="206">
        <f>O3472*H3472</f>
        <v>0</v>
      </c>
      <c r="Q3472" s="206">
        <v>0</v>
      </c>
      <c r="R3472" s="206">
        <f>Q3472*H3472</f>
        <v>0</v>
      </c>
      <c r="S3472" s="206">
        <v>0</v>
      </c>
      <c r="T3472" s="207">
        <f>S3472*H3472</f>
        <v>0</v>
      </c>
      <c r="U3472" s="32"/>
      <c r="V3472" s="32"/>
      <c r="W3472" s="32"/>
      <c r="X3472" s="32"/>
      <c r="Y3472" s="32"/>
      <c r="Z3472" s="32"/>
      <c r="AA3472" s="32"/>
      <c r="AB3472" s="32"/>
      <c r="AC3472" s="32"/>
      <c r="AD3472" s="32"/>
      <c r="AE3472" s="32"/>
      <c r="AR3472" s="208" t="s">
        <v>788</v>
      </c>
      <c r="AT3472" s="208" t="s">
        <v>5304</v>
      </c>
      <c r="AU3472" s="208" t="s">
        <v>76</v>
      </c>
      <c r="AY3472" s="11" t="s">
        <v>113</v>
      </c>
      <c r="BE3472" s="209">
        <f>IF(N3472="základní",J3472,0)</f>
        <v>0</v>
      </c>
      <c r="BF3472" s="209">
        <f>IF(N3472="snížená",J3472,0)</f>
        <v>0</v>
      </c>
      <c r="BG3472" s="209">
        <f>IF(N3472="zákl. přenesená",J3472,0)</f>
        <v>0</v>
      </c>
      <c r="BH3472" s="209">
        <f>IF(N3472="sníž. přenesená",J3472,0)</f>
        <v>0</v>
      </c>
      <c r="BI3472" s="209">
        <f>IF(N3472="nulová",J3472,0)</f>
        <v>0</v>
      </c>
      <c r="BJ3472" s="11" t="s">
        <v>84</v>
      </c>
      <c r="BK3472" s="209">
        <f>ROUND(I3472*H3472,2)</f>
        <v>0</v>
      </c>
      <c r="BL3472" s="11" t="s">
        <v>788</v>
      </c>
      <c r="BM3472" s="208" t="s">
        <v>6108</v>
      </c>
    </row>
    <row r="3473" s="2" customFormat="1">
      <c r="A3473" s="32"/>
      <c r="B3473" s="33"/>
      <c r="C3473" s="34"/>
      <c r="D3473" s="210" t="s">
        <v>115</v>
      </c>
      <c r="E3473" s="34"/>
      <c r="F3473" s="211" t="s">
        <v>6107</v>
      </c>
      <c r="G3473" s="34"/>
      <c r="H3473" s="34"/>
      <c r="I3473" s="134"/>
      <c r="J3473" s="34"/>
      <c r="K3473" s="34"/>
      <c r="L3473" s="38"/>
      <c r="M3473" s="212"/>
      <c r="N3473" s="213"/>
      <c r="O3473" s="85"/>
      <c r="P3473" s="85"/>
      <c r="Q3473" s="85"/>
      <c r="R3473" s="85"/>
      <c r="S3473" s="85"/>
      <c r="T3473" s="86"/>
      <c r="U3473" s="32"/>
      <c r="V3473" s="32"/>
      <c r="W3473" s="32"/>
      <c r="X3473" s="32"/>
      <c r="Y3473" s="32"/>
      <c r="Z3473" s="32"/>
      <c r="AA3473" s="32"/>
      <c r="AB3473" s="32"/>
      <c r="AC3473" s="32"/>
      <c r="AD3473" s="32"/>
      <c r="AE3473" s="32"/>
      <c r="AT3473" s="11" t="s">
        <v>115</v>
      </c>
      <c r="AU3473" s="11" t="s">
        <v>76</v>
      </c>
    </row>
    <row r="3474" s="2" customFormat="1" ht="16.5" customHeight="1">
      <c r="A3474" s="32"/>
      <c r="B3474" s="33"/>
      <c r="C3474" s="216" t="s">
        <v>6109</v>
      </c>
      <c r="D3474" s="216" t="s">
        <v>5304</v>
      </c>
      <c r="E3474" s="217" t="s">
        <v>6110</v>
      </c>
      <c r="F3474" s="218" t="s">
        <v>6111</v>
      </c>
      <c r="G3474" s="219" t="s">
        <v>121</v>
      </c>
      <c r="H3474" s="220">
        <v>5</v>
      </c>
      <c r="I3474" s="221"/>
      <c r="J3474" s="222">
        <f>ROUND(I3474*H3474,2)</f>
        <v>0</v>
      </c>
      <c r="K3474" s="223"/>
      <c r="L3474" s="224"/>
      <c r="M3474" s="225" t="s">
        <v>1</v>
      </c>
      <c r="N3474" s="226" t="s">
        <v>41</v>
      </c>
      <c r="O3474" s="85"/>
      <c r="P3474" s="206">
        <f>O3474*H3474</f>
        <v>0</v>
      </c>
      <c r="Q3474" s="206">
        <v>0</v>
      </c>
      <c r="R3474" s="206">
        <f>Q3474*H3474</f>
        <v>0</v>
      </c>
      <c r="S3474" s="206">
        <v>0</v>
      </c>
      <c r="T3474" s="207">
        <f>S3474*H3474</f>
        <v>0</v>
      </c>
      <c r="U3474" s="32"/>
      <c r="V3474" s="32"/>
      <c r="W3474" s="32"/>
      <c r="X3474" s="32"/>
      <c r="Y3474" s="32"/>
      <c r="Z3474" s="32"/>
      <c r="AA3474" s="32"/>
      <c r="AB3474" s="32"/>
      <c r="AC3474" s="32"/>
      <c r="AD3474" s="32"/>
      <c r="AE3474" s="32"/>
      <c r="AR3474" s="208" t="s">
        <v>788</v>
      </c>
      <c r="AT3474" s="208" t="s">
        <v>5304</v>
      </c>
      <c r="AU3474" s="208" t="s">
        <v>76</v>
      </c>
      <c r="AY3474" s="11" t="s">
        <v>113</v>
      </c>
      <c r="BE3474" s="209">
        <f>IF(N3474="základní",J3474,0)</f>
        <v>0</v>
      </c>
      <c r="BF3474" s="209">
        <f>IF(N3474="snížená",J3474,0)</f>
        <v>0</v>
      </c>
      <c r="BG3474" s="209">
        <f>IF(N3474="zákl. přenesená",J3474,0)</f>
        <v>0</v>
      </c>
      <c r="BH3474" s="209">
        <f>IF(N3474="sníž. přenesená",J3474,0)</f>
        <v>0</v>
      </c>
      <c r="BI3474" s="209">
        <f>IF(N3474="nulová",J3474,0)</f>
        <v>0</v>
      </c>
      <c r="BJ3474" s="11" t="s">
        <v>84</v>
      </c>
      <c r="BK3474" s="209">
        <f>ROUND(I3474*H3474,2)</f>
        <v>0</v>
      </c>
      <c r="BL3474" s="11" t="s">
        <v>788</v>
      </c>
      <c r="BM3474" s="208" t="s">
        <v>6112</v>
      </c>
    </row>
    <row r="3475" s="2" customFormat="1">
      <c r="A3475" s="32"/>
      <c r="B3475" s="33"/>
      <c r="C3475" s="34"/>
      <c r="D3475" s="210" t="s">
        <v>115</v>
      </c>
      <c r="E3475" s="34"/>
      <c r="F3475" s="211" t="s">
        <v>6111</v>
      </c>
      <c r="G3475" s="34"/>
      <c r="H3475" s="34"/>
      <c r="I3475" s="134"/>
      <c r="J3475" s="34"/>
      <c r="K3475" s="34"/>
      <c r="L3475" s="38"/>
      <c r="M3475" s="212"/>
      <c r="N3475" s="213"/>
      <c r="O3475" s="85"/>
      <c r="P3475" s="85"/>
      <c r="Q3475" s="85"/>
      <c r="R3475" s="85"/>
      <c r="S3475" s="85"/>
      <c r="T3475" s="86"/>
      <c r="U3475" s="32"/>
      <c r="V3475" s="32"/>
      <c r="W3475" s="32"/>
      <c r="X3475" s="32"/>
      <c r="Y3475" s="32"/>
      <c r="Z3475" s="32"/>
      <c r="AA3475" s="32"/>
      <c r="AB3475" s="32"/>
      <c r="AC3475" s="32"/>
      <c r="AD3475" s="32"/>
      <c r="AE3475" s="32"/>
      <c r="AT3475" s="11" t="s">
        <v>115</v>
      </c>
      <c r="AU3475" s="11" t="s">
        <v>76</v>
      </c>
    </row>
    <row r="3476" s="2" customFormat="1" ht="16.5" customHeight="1">
      <c r="A3476" s="32"/>
      <c r="B3476" s="33"/>
      <c r="C3476" s="216" t="s">
        <v>6113</v>
      </c>
      <c r="D3476" s="216" t="s">
        <v>5304</v>
      </c>
      <c r="E3476" s="217" t="s">
        <v>6114</v>
      </c>
      <c r="F3476" s="218" t="s">
        <v>6115</v>
      </c>
      <c r="G3476" s="219" t="s">
        <v>121</v>
      </c>
      <c r="H3476" s="220">
        <v>5</v>
      </c>
      <c r="I3476" s="221"/>
      <c r="J3476" s="222">
        <f>ROUND(I3476*H3476,2)</f>
        <v>0</v>
      </c>
      <c r="K3476" s="223"/>
      <c r="L3476" s="224"/>
      <c r="M3476" s="225" t="s">
        <v>1</v>
      </c>
      <c r="N3476" s="226" t="s">
        <v>41</v>
      </c>
      <c r="O3476" s="85"/>
      <c r="P3476" s="206">
        <f>O3476*H3476</f>
        <v>0</v>
      </c>
      <c r="Q3476" s="206">
        <v>0</v>
      </c>
      <c r="R3476" s="206">
        <f>Q3476*H3476</f>
        <v>0</v>
      </c>
      <c r="S3476" s="206">
        <v>0</v>
      </c>
      <c r="T3476" s="207">
        <f>S3476*H3476</f>
        <v>0</v>
      </c>
      <c r="U3476" s="32"/>
      <c r="V3476" s="32"/>
      <c r="W3476" s="32"/>
      <c r="X3476" s="32"/>
      <c r="Y3476" s="32"/>
      <c r="Z3476" s="32"/>
      <c r="AA3476" s="32"/>
      <c r="AB3476" s="32"/>
      <c r="AC3476" s="32"/>
      <c r="AD3476" s="32"/>
      <c r="AE3476" s="32"/>
      <c r="AR3476" s="208" t="s">
        <v>788</v>
      </c>
      <c r="AT3476" s="208" t="s">
        <v>5304</v>
      </c>
      <c r="AU3476" s="208" t="s">
        <v>76</v>
      </c>
      <c r="AY3476" s="11" t="s">
        <v>113</v>
      </c>
      <c r="BE3476" s="209">
        <f>IF(N3476="základní",J3476,0)</f>
        <v>0</v>
      </c>
      <c r="BF3476" s="209">
        <f>IF(N3476="snížená",J3476,0)</f>
        <v>0</v>
      </c>
      <c r="BG3476" s="209">
        <f>IF(N3476="zákl. přenesená",J3476,0)</f>
        <v>0</v>
      </c>
      <c r="BH3476" s="209">
        <f>IF(N3476="sníž. přenesená",J3476,0)</f>
        <v>0</v>
      </c>
      <c r="BI3476" s="209">
        <f>IF(N3476="nulová",J3476,0)</f>
        <v>0</v>
      </c>
      <c r="BJ3476" s="11" t="s">
        <v>84</v>
      </c>
      <c r="BK3476" s="209">
        <f>ROUND(I3476*H3476,2)</f>
        <v>0</v>
      </c>
      <c r="BL3476" s="11" t="s">
        <v>788</v>
      </c>
      <c r="BM3476" s="208" t="s">
        <v>6116</v>
      </c>
    </row>
    <row r="3477" s="2" customFormat="1">
      <c r="A3477" s="32"/>
      <c r="B3477" s="33"/>
      <c r="C3477" s="34"/>
      <c r="D3477" s="210" t="s">
        <v>115</v>
      </c>
      <c r="E3477" s="34"/>
      <c r="F3477" s="211" t="s">
        <v>6115</v>
      </c>
      <c r="G3477" s="34"/>
      <c r="H3477" s="34"/>
      <c r="I3477" s="134"/>
      <c r="J3477" s="34"/>
      <c r="K3477" s="34"/>
      <c r="L3477" s="38"/>
      <c r="M3477" s="212"/>
      <c r="N3477" s="213"/>
      <c r="O3477" s="85"/>
      <c r="P3477" s="85"/>
      <c r="Q3477" s="85"/>
      <c r="R3477" s="85"/>
      <c r="S3477" s="85"/>
      <c r="T3477" s="86"/>
      <c r="U3477" s="32"/>
      <c r="V3477" s="32"/>
      <c r="W3477" s="32"/>
      <c r="X3477" s="32"/>
      <c r="Y3477" s="32"/>
      <c r="Z3477" s="32"/>
      <c r="AA3477" s="32"/>
      <c r="AB3477" s="32"/>
      <c r="AC3477" s="32"/>
      <c r="AD3477" s="32"/>
      <c r="AE3477" s="32"/>
      <c r="AT3477" s="11" t="s">
        <v>115</v>
      </c>
      <c r="AU3477" s="11" t="s">
        <v>76</v>
      </c>
    </row>
    <row r="3478" s="2" customFormat="1" ht="16.5" customHeight="1">
      <c r="A3478" s="32"/>
      <c r="B3478" s="33"/>
      <c r="C3478" s="216" t="s">
        <v>6117</v>
      </c>
      <c r="D3478" s="216" t="s">
        <v>5304</v>
      </c>
      <c r="E3478" s="217" t="s">
        <v>6118</v>
      </c>
      <c r="F3478" s="218" t="s">
        <v>6119</v>
      </c>
      <c r="G3478" s="219" t="s">
        <v>121</v>
      </c>
      <c r="H3478" s="220">
        <v>5</v>
      </c>
      <c r="I3478" s="221"/>
      <c r="J3478" s="222">
        <f>ROUND(I3478*H3478,2)</f>
        <v>0</v>
      </c>
      <c r="K3478" s="223"/>
      <c r="L3478" s="224"/>
      <c r="M3478" s="225" t="s">
        <v>1</v>
      </c>
      <c r="N3478" s="226" t="s">
        <v>41</v>
      </c>
      <c r="O3478" s="85"/>
      <c r="P3478" s="206">
        <f>O3478*H3478</f>
        <v>0</v>
      </c>
      <c r="Q3478" s="206">
        <v>0</v>
      </c>
      <c r="R3478" s="206">
        <f>Q3478*H3478</f>
        <v>0</v>
      </c>
      <c r="S3478" s="206">
        <v>0</v>
      </c>
      <c r="T3478" s="207">
        <f>S3478*H3478</f>
        <v>0</v>
      </c>
      <c r="U3478" s="32"/>
      <c r="V3478" s="32"/>
      <c r="W3478" s="32"/>
      <c r="X3478" s="32"/>
      <c r="Y3478" s="32"/>
      <c r="Z3478" s="32"/>
      <c r="AA3478" s="32"/>
      <c r="AB3478" s="32"/>
      <c r="AC3478" s="32"/>
      <c r="AD3478" s="32"/>
      <c r="AE3478" s="32"/>
      <c r="AR3478" s="208" t="s">
        <v>788</v>
      </c>
      <c r="AT3478" s="208" t="s">
        <v>5304</v>
      </c>
      <c r="AU3478" s="208" t="s">
        <v>76</v>
      </c>
      <c r="AY3478" s="11" t="s">
        <v>113</v>
      </c>
      <c r="BE3478" s="209">
        <f>IF(N3478="základní",J3478,0)</f>
        <v>0</v>
      </c>
      <c r="BF3478" s="209">
        <f>IF(N3478="snížená",J3478,0)</f>
        <v>0</v>
      </c>
      <c r="BG3478" s="209">
        <f>IF(N3478="zákl. přenesená",J3478,0)</f>
        <v>0</v>
      </c>
      <c r="BH3478" s="209">
        <f>IF(N3478="sníž. přenesená",J3478,0)</f>
        <v>0</v>
      </c>
      <c r="BI3478" s="209">
        <f>IF(N3478="nulová",J3478,0)</f>
        <v>0</v>
      </c>
      <c r="BJ3478" s="11" t="s">
        <v>84</v>
      </c>
      <c r="BK3478" s="209">
        <f>ROUND(I3478*H3478,2)</f>
        <v>0</v>
      </c>
      <c r="BL3478" s="11" t="s">
        <v>788</v>
      </c>
      <c r="BM3478" s="208" t="s">
        <v>6120</v>
      </c>
    </row>
    <row r="3479" s="2" customFormat="1">
      <c r="A3479" s="32"/>
      <c r="B3479" s="33"/>
      <c r="C3479" s="34"/>
      <c r="D3479" s="210" t="s">
        <v>115</v>
      </c>
      <c r="E3479" s="34"/>
      <c r="F3479" s="211" t="s">
        <v>6119</v>
      </c>
      <c r="G3479" s="34"/>
      <c r="H3479" s="34"/>
      <c r="I3479" s="134"/>
      <c r="J3479" s="34"/>
      <c r="K3479" s="34"/>
      <c r="L3479" s="38"/>
      <c r="M3479" s="212"/>
      <c r="N3479" s="213"/>
      <c r="O3479" s="85"/>
      <c r="P3479" s="85"/>
      <c r="Q3479" s="85"/>
      <c r="R3479" s="85"/>
      <c r="S3479" s="85"/>
      <c r="T3479" s="86"/>
      <c r="U3479" s="32"/>
      <c r="V3479" s="32"/>
      <c r="W3479" s="32"/>
      <c r="X3479" s="32"/>
      <c r="Y3479" s="32"/>
      <c r="Z3479" s="32"/>
      <c r="AA3479" s="32"/>
      <c r="AB3479" s="32"/>
      <c r="AC3479" s="32"/>
      <c r="AD3479" s="32"/>
      <c r="AE3479" s="32"/>
      <c r="AT3479" s="11" t="s">
        <v>115</v>
      </c>
      <c r="AU3479" s="11" t="s">
        <v>76</v>
      </c>
    </row>
    <row r="3480" s="2" customFormat="1" ht="16.5" customHeight="1">
      <c r="A3480" s="32"/>
      <c r="B3480" s="33"/>
      <c r="C3480" s="216" t="s">
        <v>6121</v>
      </c>
      <c r="D3480" s="216" t="s">
        <v>5304</v>
      </c>
      <c r="E3480" s="217" t="s">
        <v>6122</v>
      </c>
      <c r="F3480" s="218" t="s">
        <v>6123</v>
      </c>
      <c r="G3480" s="219" t="s">
        <v>121</v>
      </c>
      <c r="H3480" s="220">
        <v>5</v>
      </c>
      <c r="I3480" s="221"/>
      <c r="J3480" s="222">
        <f>ROUND(I3480*H3480,2)</f>
        <v>0</v>
      </c>
      <c r="K3480" s="223"/>
      <c r="L3480" s="224"/>
      <c r="M3480" s="225" t="s">
        <v>1</v>
      </c>
      <c r="N3480" s="226" t="s">
        <v>41</v>
      </c>
      <c r="O3480" s="85"/>
      <c r="P3480" s="206">
        <f>O3480*H3480</f>
        <v>0</v>
      </c>
      <c r="Q3480" s="206">
        <v>0</v>
      </c>
      <c r="R3480" s="206">
        <f>Q3480*H3480</f>
        <v>0</v>
      </c>
      <c r="S3480" s="206">
        <v>0</v>
      </c>
      <c r="T3480" s="207">
        <f>S3480*H3480</f>
        <v>0</v>
      </c>
      <c r="U3480" s="32"/>
      <c r="V3480" s="32"/>
      <c r="W3480" s="32"/>
      <c r="X3480" s="32"/>
      <c r="Y3480" s="32"/>
      <c r="Z3480" s="32"/>
      <c r="AA3480" s="32"/>
      <c r="AB3480" s="32"/>
      <c r="AC3480" s="32"/>
      <c r="AD3480" s="32"/>
      <c r="AE3480" s="32"/>
      <c r="AR3480" s="208" t="s">
        <v>788</v>
      </c>
      <c r="AT3480" s="208" t="s">
        <v>5304</v>
      </c>
      <c r="AU3480" s="208" t="s">
        <v>76</v>
      </c>
      <c r="AY3480" s="11" t="s">
        <v>113</v>
      </c>
      <c r="BE3480" s="209">
        <f>IF(N3480="základní",J3480,0)</f>
        <v>0</v>
      </c>
      <c r="BF3480" s="209">
        <f>IF(N3480="snížená",J3480,0)</f>
        <v>0</v>
      </c>
      <c r="BG3480" s="209">
        <f>IF(N3480="zákl. přenesená",J3480,0)</f>
        <v>0</v>
      </c>
      <c r="BH3480" s="209">
        <f>IF(N3480="sníž. přenesená",J3480,0)</f>
        <v>0</v>
      </c>
      <c r="BI3480" s="209">
        <f>IF(N3480="nulová",J3480,0)</f>
        <v>0</v>
      </c>
      <c r="BJ3480" s="11" t="s">
        <v>84</v>
      </c>
      <c r="BK3480" s="209">
        <f>ROUND(I3480*H3480,2)</f>
        <v>0</v>
      </c>
      <c r="BL3480" s="11" t="s">
        <v>788</v>
      </c>
      <c r="BM3480" s="208" t="s">
        <v>6124</v>
      </c>
    </row>
    <row r="3481" s="2" customFormat="1">
      <c r="A3481" s="32"/>
      <c r="B3481" s="33"/>
      <c r="C3481" s="34"/>
      <c r="D3481" s="210" t="s">
        <v>115</v>
      </c>
      <c r="E3481" s="34"/>
      <c r="F3481" s="211" t="s">
        <v>6123</v>
      </c>
      <c r="G3481" s="34"/>
      <c r="H3481" s="34"/>
      <c r="I3481" s="134"/>
      <c r="J3481" s="34"/>
      <c r="K3481" s="34"/>
      <c r="L3481" s="38"/>
      <c r="M3481" s="212"/>
      <c r="N3481" s="213"/>
      <c r="O3481" s="85"/>
      <c r="P3481" s="85"/>
      <c r="Q3481" s="85"/>
      <c r="R3481" s="85"/>
      <c r="S3481" s="85"/>
      <c r="T3481" s="86"/>
      <c r="U3481" s="32"/>
      <c r="V3481" s="32"/>
      <c r="W3481" s="32"/>
      <c r="X3481" s="32"/>
      <c r="Y3481" s="32"/>
      <c r="Z3481" s="32"/>
      <c r="AA3481" s="32"/>
      <c r="AB3481" s="32"/>
      <c r="AC3481" s="32"/>
      <c r="AD3481" s="32"/>
      <c r="AE3481" s="32"/>
      <c r="AT3481" s="11" t="s">
        <v>115</v>
      </c>
      <c r="AU3481" s="11" t="s">
        <v>76</v>
      </c>
    </row>
    <row r="3482" s="2" customFormat="1" ht="16.5" customHeight="1">
      <c r="A3482" s="32"/>
      <c r="B3482" s="33"/>
      <c r="C3482" s="216" t="s">
        <v>6125</v>
      </c>
      <c r="D3482" s="216" t="s">
        <v>5304</v>
      </c>
      <c r="E3482" s="217" t="s">
        <v>6126</v>
      </c>
      <c r="F3482" s="218" t="s">
        <v>6127</v>
      </c>
      <c r="G3482" s="219" t="s">
        <v>121</v>
      </c>
      <c r="H3482" s="220">
        <v>5</v>
      </c>
      <c r="I3482" s="221"/>
      <c r="J3482" s="222">
        <f>ROUND(I3482*H3482,2)</f>
        <v>0</v>
      </c>
      <c r="K3482" s="223"/>
      <c r="L3482" s="224"/>
      <c r="M3482" s="225" t="s">
        <v>1</v>
      </c>
      <c r="N3482" s="226" t="s">
        <v>41</v>
      </c>
      <c r="O3482" s="85"/>
      <c r="P3482" s="206">
        <f>O3482*H3482</f>
        <v>0</v>
      </c>
      <c r="Q3482" s="206">
        <v>0</v>
      </c>
      <c r="R3482" s="206">
        <f>Q3482*H3482</f>
        <v>0</v>
      </c>
      <c r="S3482" s="206">
        <v>0</v>
      </c>
      <c r="T3482" s="207">
        <f>S3482*H3482</f>
        <v>0</v>
      </c>
      <c r="U3482" s="32"/>
      <c r="V3482" s="32"/>
      <c r="W3482" s="32"/>
      <c r="X3482" s="32"/>
      <c r="Y3482" s="32"/>
      <c r="Z3482" s="32"/>
      <c r="AA3482" s="32"/>
      <c r="AB3482" s="32"/>
      <c r="AC3482" s="32"/>
      <c r="AD3482" s="32"/>
      <c r="AE3482" s="32"/>
      <c r="AR3482" s="208" t="s">
        <v>788</v>
      </c>
      <c r="AT3482" s="208" t="s">
        <v>5304</v>
      </c>
      <c r="AU3482" s="208" t="s">
        <v>76</v>
      </c>
      <c r="AY3482" s="11" t="s">
        <v>113</v>
      </c>
      <c r="BE3482" s="209">
        <f>IF(N3482="základní",J3482,0)</f>
        <v>0</v>
      </c>
      <c r="BF3482" s="209">
        <f>IF(N3482="snížená",J3482,0)</f>
        <v>0</v>
      </c>
      <c r="BG3482" s="209">
        <f>IF(N3482="zákl. přenesená",J3482,0)</f>
        <v>0</v>
      </c>
      <c r="BH3482" s="209">
        <f>IF(N3482="sníž. přenesená",J3482,0)</f>
        <v>0</v>
      </c>
      <c r="BI3482" s="209">
        <f>IF(N3482="nulová",J3482,0)</f>
        <v>0</v>
      </c>
      <c r="BJ3482" s="11" t="s">
        <v>84</v>
      </c>
      <c r="BK3482" s="209">
        <f>ROUND(I3482*H3482,2)</f>
        <v>0</v>
      </c>
      <c r="BL3482" s="11" t="s">
        <v>788</v>
      </c>
      <c r="BM3482" s="208" t="s">
        <v>6128</v>
      </c>
    </row>
    <row r="3483" s="2" customFormat="1">
      <c r="A3483" s="32"/>
      <c r="B3483" s="33"/>
      <c r="C3483" s="34"/>
      <c r="D3483" s="210" t="s">
        <v>115</v>
      </c>
      <c r="E3483" s="34"/>
      <c r="F3483" s="211" t="s">
        <v>6127</v>
      </c>
      <c r="G3483" s="34"/>
      <c r="H3483" s="34"/>
      <c r="I3483" s="134"/>
      <c r="J3483" s="34"/>
      <c r="K3483" s="34"/>
      <c r="L3483" s="38"/>
      <c r="M3483" s="212"/>
      <c r="N3483" s="213"/>
      <c r="O3483" s="85"/>
      <c r="P3483" s="85"/>
      <c r="Q3483" s="85"/>
      <c r="R3483" s="85"/>
      <c r="S3483" s="85"/>
      <c r="T3483" s="86"/>
      <c r="U3483" s="32"/>
      <c r="V3483" s="32"/>
      <c r="W3483" s="32"/>
      <c r="X3483" s="32"/>
      <c r="Y3483" s="32"/>
      <c r="Z3483" s="32"/>
      <c r="AA3483" s="32"/>
      <c r="AB3483" s="32"/>
      <c r="AC3483" s="32"/>
      <c r="AD3483" s="32"/>
      <c r="AE3483" s="32"/>
      <c r="AT3483" s="11" t="s">
        <v>115</v>
      </c>
      <c r="AU3483" s="11" t="s">
        <v>76</v>
      </c>
    </row>
    <row r="3484" s="2" customFormat="1" ht="16.5" customHeight="1">
      <c r="A3484" s="32"/>
      <c r="B3484" s="33"/>
      <c r="C3484" s="216" t="s">
        <v>6129</v>
      </c>
      <c r="D3484" s="216" t="s">
        <v>5304</v>
      </c>
      <c r="E3484" s="217" t="s">
        <v>6130</v>
      </c>
      <c r="F3484" s="218" t="s">
        <v>6131</v>
      </c>
      <c r="G3484" s="219" t="s">
        <v>121</v>
      </c>
      <c r="H3484" s="220">
        <v>5</v>
      </c>
      <c r="I3484" s="221"/>
      <c r="J3484" s="222">
        <f>ROUND(I3484*H3484,2)</f>
        <v>0</v>
      </c>
      <c r="K3484" s="223"/>
      <c r="L3484" s="224"/>
      <c r="M3484" s="225" t="s">
        <v>1</v>
      </c>
      <c r="N3484" s="226" t="s">
        <v>41</v>
      </c>
      <c r="O3484" s="85"/>
      <c r="P3484" s="206">
        <f>O3484*H3484</f>
        <v>0</v>
      </c>
      <c r="Q3484" s="206">
        <v>0</v>
      </c>
      <c r="R3484" s="206">
        <f>Q3484*H3484</f>
        <v>0</v>
      </c>
      <c r="S3484" s="206">
        <v>0</v>
      </c>
      <c r="T3484" s="207">
        <f>S3484*H3484</f>
        <v>0</v>
      </c>
      <c r="U3484" s="32"/>
      <c r="V3484" s="32"/>
      <c r="W3484" s="32"/>
      <c r="X3484" s="32"/>
      <c r="Y3484" s="32"/>
      <c r="Z3484" s="32"/>
      <c r="AA3484" s="32"/>
      <c r="AB3484" s="32"/>
      <c r="AC3484" s="32"/>
      <c r="AD3484" s="32"/>
      <c r="AE3484" s="32"/>
      <c r="AR3484" s="208" t="s">
        <v>788</v>
      </c>
      <c r="AT3484" s="208" t="s">
        <v>5304</v>
      </c>
      <c r="AU3484" s="208" t="s">
        <v>76</v>
      </c>
      <c r="AY3484" s="11" t="s">
        <v>113</v>
      </c>
      <c r="BE3484" s="209">
        <f>IF(N3484="základní",J3484,0)</f>
        <v>0</v>
      </c>
      <c r="BF3484" s="209">
        <f>IF(N3484="snížená",J3484,0)</f>
        <v>0</v>
      </c>
      <c r="BG3484" s="209">
        <f>IF(N3484="zákl. přenesená",J3484,0)</f>
        <v>0</v>
      </c>
      <c r="BH3484" s="209">
        <f>IF(N3484="sníž. přenesená",J3484,0)</f>
        <v>0</v>
      </c>
      <c r="BI3484" s="209">
        <f>IF(N3484="nulová",J3484,0)</f>
        <v>0</v>
      </c>
      <c r="BJ3484" s="11" t="s">
        <v>84</v>
      </c>
      <c r="BK3484" s="209">
        <f>ROUND(I3484*H3484,2)</f>
        <v>0</v>
      </c>
      <c r="BL3484" s="11" t="s">
        <v>788</v>
      </c>
      <c r="BM3484" s="208" t="s">
        <v>6132</v>
      </c>
    </row>
    <row r="3485" s="2" customFormat="1">
      <c r="A3485" s="32"/>
      <c r="B3485" s="33"/>
      <c r="C3485" s="34"/>
      <c r="D3485" s="210" t="s">
        <v>115</v>
      </c>
      <c r="E3485" s="34"/>
      <c r="F3485" s="211" t="s">
        <v>6131</v>
      </c>
      <c r="G3485" s="34"/>
      <c r="H3485" s="34"/>
      <c r="I3485" s="134"/>
      <c r="J3485" s="34"/>
      <c r="K3485" s="34"/>
      <c r="L3485" s="38"/>
      <c r="M3485" s="212"/>
      <c r="N3485" s="213"/>
      <c r="O3485" s="85"/>
      <c r="P3485" s="85"/>
      <c r="Q3485" s="85"/>
      <c r="R3485" s="85"/>
      <c r="S3485" s="85"/>
      <c r="T3485" s="86"/>
      <c r="U3485" s="32"/>
      <c r="V3485" s="32"/>
      <c r="W3485" s="32"/>
      <c r="X3485" s="32"/>
      <c r="Y3485" s="32"/>
      <c r="Z3485" s="32"/>
      <c r="AA3485" s="32"/>
      <c r="AB3485" s="32"/>
      <c r="AC3485" s="32"/>
      <c r="AD3485" s="32"/>
      <c r="AE3485" s="32"/>
      <c r="AT3485" s="11" t="s">
        <v>115</v>
      </c>
      <c r="AU3485" s="11" t="s">
        <v>76</v>
      </c>
    </row>
    <row r="3486" s="2" customFormat="1" ht="16.5" customHeight="1">
      <c r="A3486" s="32"/>
      <c r="B3486" s="33"/>
      <c r="C3486" s="216" t="s">
        <v>6133</v>
      </c>
      <c r="D3486" s="216" t="s">
        <v>5304</v>
      </c>
      <c r="E3486" s="217" t="s">
        <v>6134</v>
      </c>
      <c r="F3486" s="218" t="s">
        <v>6135</v>
      </c>
      <c r="G3486" s="219" t="s">
        <v>121</v>
      </c>
      <c r="H3486" s="220">
        <v>5</v>
      </c>
      <c r="I3486" s="221"/>
      <c r="J3486" s="222">
        <f>ROUND(I3486*H3486,2)</f>
        <v>0</v>
      </c>
      <c r="K3486" s="223"/>
      <c r="L3486" s="224"/>
      <c r="M3486" s="225" t="s">
        <v>1</v>
      </c>
      <c r="N3486" s="226" t="s">
        <v>41</v>
      </c>
      <c r="O3486" s="85"/>
      <c r="P3486" s="206">
        <f>O3486*H3486</f>
        <v>0</v>
      </c>
      <c r="Q3486" s="206">
        <v>0</v>
      </c>
      <c r="R3486" s="206">
        <f>Q3486*H3486</f>
        <v>0</v>
      </c>
      <c r="S3486" s="206">
        <v>0</v>
      </c>
      <c r="T3486" s="207">
        <f>S3486*H3486</f>
        <v>0</v>
      </c>
      <c r="U3486" s="32"/>
      <c r="V3486" s="32"/>
      <c r="W3486" s="32"/>
      <c r="X3486" s="32"/>
      <c r="Y3486" s="32"/>
      <c r="Z3486" s="32"/>
      <c r="AA3486" s="32"/>
      <c r="AB3486" s="32"/>
      <c r="AC3486" s="32"/>
      <c r="AD3486" s="32"/>
      <c r="AE3486" s="32"/>
      <c r="AR3486" s="208" t="s">
        <v>788</v>
      </c>
      <c r="AT3486" s="208" t="s">
        <v>5304</v>
      </c>
      <c r="AU3486" s="208" t="s">
        <v>76</v>
      </c>
      <c r="AY3486" s="11" t="s">
        <v>113</v>
      </c>
      <c r="BE3486" s="209">
        <f>IF(N3486="základní",J3486,0)</f>
        <v>0</v>
      </c>
      <c r="BF3486" s="209">
        <f>IF(N3486="snížená",J3486,0)</f>
        <v>0</v>
      </c>
      <c r="BG3486" s="209">
        <f>IF(N3486="zákl. přenesená",J3486,0)</f>
        <v>0</v>
      </c>
      <c r="BH3486" s="209">
        <f>IF(N3486="sníž. přenesená",J3486,0)</f>
        <v>0</v>
      </c>
      <c r="BI3486" s="209">
        <f>IF(N3486="nulová",J3486,0)</f>
        <v>0</v>
      </c>
      <c r="BJ3486" s="11" t="s">
        <v>84</v>
      </c>
      <c r="BK3486" s="209">
        <f>ROUND(I3486*H3486,2)</f>
        <v>0</v>
      </c>
      <c r="BL3486" s="11" t="s">
        <v>788</v>
      </c>
      <c r="BM3486" s="208" t="s">
        <v>6136</v>
      </c>
    </row>
    <row r="3487" s="2" customFormat="1">
      <c r="A3487" s="32"/>
      <c r="B3487" s="33"/>
      <c r="C3487" s="34"/>
      <c r="D3487" s="210" t="s">
        <v>115</v>
      </c>
      <c r="E3487" s="34"/>
      <c r="F3487" s="211" t="s">
        <v>6135</v>
      </c>
      <c r="G3487" s="34"/>
      <c r="H3487" s="34"/>
      <c r="I3487" s="134"/>
      <c r="J3487" s="34"/>
      <c r="K3487" s="34"/>
      <c r="L3487" s="38"/>
      <c r="M3487" s="212"/>
      <c r="N3487" s="213"/>
      <c r="O3487" s="85"/>
      <c r="P3487" s="85"/>
      <c r="Q3487" s="85"/>
      <c r="R3487" s="85"/>
      <c r="S3487" s="85"/>
      <c r="T3487" s="86"/>
      <c r="U3487" s="32"/>
      <c r="V3487" s="32"/>
      <c r="W3487" s="32"/>
      <c r="X3487" s="32"/>
      <c r="Y3487" s="32"/>
      <c r="Z3487" s="32"/>
      <c r="AA3487" s="32"/>
      <c r="AB3487" s="32"/>
      <c r="AC3487" s="32"/>
      <c r="AD3487" s="32"/>
      <c r="AE3487" s="32"/>
      <c r="AT3487" s="11" t="s">
        <v>115</v>
      </c>
      <c r="AU3487" s="11" t="s">
        <v>76</v>
      </c>
    </row>
    <row r="3488" s="2" customFormat="1" ht="16.5" customHeight="1">
      <c r="A3488" s="32"/>
      <c r="B3488" s="33"/>
      <c r="C3488" s="216" t="s">
        <v>6137</v>
      </c>
      <c r="D3488" s="216" t="s">
        <v>5304</v>
      </c>
      <c r="E3488" s="217" t="s">
        <v>6138</v>
      </c>
      <c r="F3488" s="218" t="s">
        <v>6139</v>
      </c>
      <c r="G3488" s="219" t="s">
        <v>121</v>
      </c>
      <c r="H3488" s="220">
        <v>5</v>
      </c>
      <c r="I3488" s="221"/>
      <c r="J3488" s="222">
        <f>ROUND(I3488*H3488,2)</f>
        <v>0</v>
      </c>
      <c r="K3488" s="223"/>
      <c r="L3488" s="224"/>
      <c r="M3488" s="225" t="s">
        <v>1</v>
      </c>
      <c r="N3488" s="226" t="s">
        <v>41</v>
      </c>
      <c r="O3488" s="85"/>
      <c r="P3488" s="206">
        <f>O3488*H3488</f>
        <v>0</v>
      </c>
      <c r="Q3488" s="206">
        <v>0</v>
      </c>
      <c r="R3488" s="206">
        <f>Q3488*H3488</f>
        <v>0</v>
      </c>
      <c r="S3488" s="206">
        <v>0</v>
      </c>
      <c r="T3488" s="207">
        <f>S3488*H3488</f>
        <v>0</v>
      </c>
      <c r="U3488" s="32"/>
      <c r="V3488" s="32"/>
      <c r="W3488" s="32"/>
      <c r="X3488" s="32"/>
      <c r="Y3488" s="32"/>
      <c r="Z3488" s="32"/>
      <c r="AA3488" s="32"/>
      <c r="AB3488" s="32"/>
      <c r="AC3488" s="32"/>
      <c r="AD3488" s="32"/>
      <c r="AE3488" s="32"/>
      <c r="AR3488" s="208" t="s">
        <v>788</v>
      </c>
      <c r="AT3488" s="208" t="s">
        <v>5304</v>
      </c>
      <c r="AU3488" s="208" t="s">
        <v>76</v>
      </c>
      <c r="AY3488" s="11" t="s">
        <v>113</v>
      </c>
      <c r="BE3488" s="209">
        <f>IF(N3488="základní",J3488,0)</f>
        <v>0</v>
      </c>
      <c r="BF3488" s="209">
        <f>IF(N3488="snížená",J3488,0)</f>
        <v>0</v>
      </c>
      <c r="BG3488" s="209">
        <f>IF(N3488="zákl. přenesená",J3488,0)</f>
        <v>0</v>
      </c>
      <c r="BH3488" s="209">
        <f>IF(N3488="sníž. přenesená",J3488,0)</f>
        <v>0</v>
      </c>
      <c r="BI3488" s="209">
        <f>IF(N3488="nulová",J3488,0)</f>
        <v>0</v>
      </c>
      <c r="BJ3488" s="11" t="s">
        <v>84</v>
      </c>
      <c r="BK3488" s="209">
        <f>ROUND(I3488*H3488,2)</f>
        <v>0</v>
      </c>
      <c r="BL3488" s="11" t="s">
        <v>788</v>
      </c>
      <c r="BM3488" s="208" t="s">
        <v>6140</v>
      </c>
    </row>
    <row r="3489" s="2" customFormat="1">
      <c r="A3489" s="32"/>
      <c r="B3489" s="33"/>
      <c r="C3489" s="34"/>
      <c r="D3489" s="210" t="s">
        <v>115</v>
      </c>
      <c r="E3489" s="34"/>
      <c r="F3489" s="211" t="s">
        <v>6139</v>
      </c>
      <c r="G3489" s="34"/>
      <c r="H3489" s="34"/>
      <c r="I3489" s="134"/>
      <c r="J3489" s="34"/>
      <c r="K3489" s="34"/>
      <c r="L3489" s="38"/>
      <c r="M3489" s="212"/>
      <c r="N3489" s="213"/>
      <c r="O3489" s="85"/>
      <c r="P3489" s="85"/>
      <c r="Q3489" s="85"/>
      <c r="R3489" s="85"/>
      <c r="S3489" s="85"/>
      <c r="T3489" s="86"/>
      <c r="U3489" s="32"/>
      <c r="V3489" s="32"/>
      <c r="W3489" s="32"/>
      <c r="X3489" s="32"/>
      <c r="Y3489" s="32"/>
      <c r="Z3489" s="32"/>
      <c r="AA3489" s="32"/>
      <c r="AB3489" s="32"/>
      <c r="AC3489" s="32"/>
      <c r="AD3489" s="32"/>
      <c r="AE3489" s="32"/>
      <c r="AT3489" s="11" t="s">
        <v>115</v>
      </c>
      <c r="AU3489" s="11" t="s">
        <v>76</v>
      </c>
    </row>
    <row r="3490" s="2" customFormat="1" ht="16.5" customHeight="1">
      <c r="A3490" s="32"/>
      <c r="B3490" s="33"/>
      <c r="C3490" s="216" t="s">
        <v>6141</v>
      </c>
      <c r="D3490" s="216" t="s">
        <v>5304</v>
      </c>
      <c r="E3490" s="217" t="s">
        <v>6142</v>
      </c>
      <c r="F3490" s="218" t="s">
        <v>6143</v>
      </c>
      <c r="G3490" s="219" t="s">
        <v>121</v>
      </c>
      <c r="H3490" s="220">
        <v>5</v>
      </c>
      <c r="I3490" s="221"/>
      <c r="J3490" s="222">
        <f>ROUND(I3490*H3490,2)</f>
        <v>0</v>
      </c>
      <c r="K3490" s="223"/>
      <c r="L3490" s="224"/>
      <c r="M3490" s="225" t="s">
        <v>1</v>
      </c>
      <c r="N3490" s="226" t="s">
        <v>41</v>
      </c>
      <c r="O3490" s="85"/>
      <c r="P3490" s="206">
        <f>O3490*H3490</f>
        <v>0</v>
      </c>
      <c r="Q3490" s="206">
        <v>0</v>
      </c>
      <c r="R3490" s="206">
        <f>Q3490*H3490</f>
        <v>0</v>
      </c>
      <c r="S3490" s="206">
        <v>0</v>
      </c>
      <c r="T3490" s="207">
        <f>S3490*H3490</f>
        <v>0</v>
      </c>
      <c r="U3490" s="32"/>
      <c r="V3490" s="32"/>
      <c r="W3490" s="32"/>
      <c r="X3490" s="32"/>
      <c r="Y3490" s="32"/>
      <c r="Z3490" s="32"/>
      <c r="AA3490" s="32"/>
      <c r="AB3490" s="32"/>
      <c r="AC3490" s="32"/>
      <c r="AD3490" s="32"/>
      <c r="AE3490" s="32"/>
      <c r="AR3490" s="208" t="s">
        <v>788</v>
      </c>
      <c r="AT3490" s="208" t="s">
        <v>5304</v>
      </c>
      <c r="AU3490" s="208" t="s">
        <v>76</v>
      </c>
      <c r="AY3490" s="11" t="s">
        <v>113</v>
      </c>
      <c r="BE3490" s="209">
        <f>IF(N3490="základní",J3490,0)</f>
        <v>0</v>
      </c>
      <c r="BF3490" s="209">
        <f>IF(N3490="snížená",J3490,0)</f>
        <v>0</v>
      </c>
      <c r="BG3490" s="209">
        <f>IF(N3490="zákl. přenesená",J3490,0)</f>
        <v>0</v>
      </c>
      <c r="BH3490" s="209">
        <f>IF(N3490="sníž. přenesená",J3490,0)</f>
        <v>0</v>
      </c>
      <c r="BI3490" s="209">
        <f>IF(N3490="nulová",J3490,0)</f>
        <v>0</v>
      </c>
      <c r="BJ3490" s="11" t="s">
        <v>84</v>
      </c>
      <c r="BK3490" s="209">
        <f>ROUND(I3490*H3490,2)</f>
        <v>0</v>
      </c>
      <c r="BL3490" s="11" t="s">
        <v>788</v>
      </c>
      <c r="BM3490" s="208" t="s">
        <v>6144</v>
      </c>
    </row>
    <row r="3491" s="2" customFormat="1">
      <c r="A3491" s="32"/>
      <c r="B3491" s="33"/>
      <c r="C3491" s="34"/>
      <c r="D3491" s="210" t="s">
        <v>115</v>
      </c>
      <c r="E3491" s="34"/>
      <c r="F3491" s="211" t="s">
        <v>6143</v>
      </c>
      <c r="G3491" s="34"/>
      <c r="H3491" s="34"/>
      <c r="I3491" s="134"/>
      <c r="J3491" s="34"/>
      <c r="K3491" s="34"/>
      <c r="L3491" s="38"/>
      <c r="M3491" s="212"/>
      <c r="N3491" s="213"/>
      <c r="O3491" s="85"/>
      <c r="P3491" s="85"/>
      <c r="Q3491" s="85"/>
      <c r="R3491" s="85"/>
      <c r="S3491" s="85"/>
      <c r="T3491" s="86"/>
      <c r="U3491" s="32"/>
      <c r="V3491" s="32"/>
      <c r="W3491" s="32"/>
      <c r="X3491" s="32"/>
      <c r="Y3491" s="32"/>
      <c r="Z3491" s="32"/>
      <c r="AA3491" s="32"/>
      <c r="AB3491" s="32"/>
      <c r="AC3491" s="32"/>
      <c r="AD3491" s="32"/>
      <c r="AE3491" s="32"/>
      <c r="AT3491" s="11" t="s">
        <v>115</v>
      </c>
      <c r="AU3491" s="11" t="s">
        <v>76</v>
      </c>
    </row>
    <row r="3492" s="2" customFormat="1" ht="16.5" customHeight="1">
      <c r="A3492" s="32"/>
      <c r="B3492" s="33"/>
      <c r="C3492" s="216" t="s">
        <v>6145</v>
      </c>
      <c r="D3492" s="216" t="s">
        <v>5304</v>
      </c>
      <c r="E3492" s="217" t="s">
        <v>6146</v>
      </c>
      <c r="F3492" s="218" t="s">
        <v>6147</v>
      </c>
      <c r="G3492" s="219" t="s">
        <v>571</v>
      </c>
      <c r="H3492" s="220">
        <v>30</v>
      </c>
      <c r="I3492" s="221"/>
      <c r="J3492" s="222">
        <f>ROUND(I3492*H3492,2)</f>
        <v>0</v>
      </c>
      <c r="K3492" s="223"/>
      <c r="L3492" s="224"/>
      <c r="M3492" s="225" t="s">
        <v>1</v>
      </c>
      <c r="N3492" s="226" t="s">
        <v>41</v>
      </c>
      <c r="O3492" s="85"/>
      <c r="P3492" s="206">
        <f>O3492*H3492</f>
        <v>0</v>
      </c>
      <c r="Q3492" s="206">
        <v>0.0041799999999999997</v>
      </c>
      <c r="R3492" s="206">
        <f>Q3492*H3492</f>
        <v>0.12539999999999998</v>
      </c>
      <c r="S3492" s="206">
        <v>0</v>
      </c>
      <c r="T3492" s="207">
        <f>S3492*H3492</f>
        <v>0</v>
      </c>
      <c r="U3492" s="32"/>
      <c r="V3492" s="32"/>
      <c r="W3492" s="32"/>
      <c r="X3492" s="32"/>
      <c r="Y3492" s="32"/>
      <c r="Z3492" s="32"/>
      <c r="AA3492" s="32"/>
      <c r="AB3492" s="32"/>
      <c r="AC3492" s="32"/>
      <c r="AD3492" s="32"/>
      <c r="AE3492" s="32"/>
      <c r="AR3492" s="208" t="s">
        <v>788</v>
      </c>
      <c r="AT3492" s="208" t="s">
        <v>5304</v>
      </c>
      <c r="AU3492" s="208" t="s">
        <v>76</v>
      </c>
      <c r="AY3492" s="11" t="s">
        <v>113</v>
      </c>
      <c r="BE3492" s="209">
        <f>IF(N3492="základní",J3492,0)</f>
        <v>0</v>
      </c>
      <c r="BF3492" s="209">
        <f>IF(N3492="snížená",J3492,0)</f>
        <v>0</v>
      </c>
      <c r="BG3492" s="209">
        <f>IF(N3492="zákl. přenesená",J3492,0)</f>
        <v>0</v>
      </c>
      <c r="BH3492" s="209">
        <f>IF(N3492="sníž. přenesená",J3492,0)</f>
        <v>0</v>
      </c>
      <c r="BI3492" s="209">
        <f>IF(N3492="nulová",J3492,0)</f>
        <v>0</v>
      </c>
      <c r="BJ3492" s="11" t="s">
        <v>84</v>
      </c>
      <c r="BK3492" s="209">
        <f>ROUND(I3492*H3492,2)</f>
        <v>0</v>
      </c>
      <c r="BL3492" s="11" t="s">
        <v>788</v>
      </c>
      <c r="BM3492" s="208" t="s">
        <v>6148</v>
      </c>
    </row>
    <row r="3493" s="2" customFormat="1">
      <c r="A3493" s="32"/>
      <c r="B3493" s="33"/>
      <c r="C3493" s="34"/>
      <c r="D3493" s="210" t="s">
        <v>115</v>
      </c>
      <c r="E3493" s="34"/>
      <c r="F3493" s="211" t="s">
        <v>6147</v>
      </c>
      <c r="G3493" s="34"/>
      <c r="H3493" s="34"/>
      <c r="I3493" s="134"/>
      <c r="J3493" s="34"/>
      <c r="K3493" s="34"/>
      <c r="L3493" s="38"/>
      <c r="M3493" s="212"/>
      <c r="N3493" s="213"/>
      <c r="O3493" s="85"/>
      <c r="P3493" s="85"/>
      <c r="Q3493" s="85"/>
      <c r="R3493" s="85"/>
      <c r="S3493" s="85"/>
      <c r="T3493" s="86"/>
      <c r="U3493" s="32"/>
      <c r="V3493" s="32"/>
      <c r="W3493" s="32"/>
      <c r="X3493" s="32"/>
      <c r="Y3493" s="32"/>
      <c r="Z3493" s="32"/>
      <c r="AA3493" s="32"/>
      <c r="AB3493" s="32"/>
      <c r="AC3493" s="32"/>
      <c r="AD3493" s="32"/>
      <c r="AE3493" s="32"/>
      <c r="AT3493" s="11" t="s">
        <v>115</v>
      </c>
      <c r="AU3493" s="11" t="s">
        <v>76</v>
      </c>
    </row>
    <row r="3494" s="2" customFormat="1" ht="16.5" customHeight="1">
      <c r="A3494" s="32"/>
      <c r="B3494" s="33"/>
      <c r="C3494" s="216" t="s">
        <v>6149</v>
      </c>
      <c r="D3494" s="216" t="s">
        <v>5304</v>
      </c>
      <c r="E3494" s="217" t="s">
        <v>6150</v>
      </c>
      <c r="F3494" s="218" t="s">
        <v>6151</v>
      </c>
      <c r="G3494" s="219" t="s">
        <v>571</v>
      </c>
      <c r="H3494" s="220">
        <v>50</v>
      </c>
      <c r="I3494" s="221"/>
      <c r="J3494" s="222">
        <f>ROUND(I3494*H3494,2)</f>
        <v>0</v>
      </c>
      <c r="K3494" s="223"/>
      <c r="L3494" s="224"/>
      <c r="M3494" s="225" t="s">
        <v>1</v>
      </c>
      <c r="N3494" s="226" t="s">
        <v>41</v>
      </c>
      <c r="O3494" s="85"/>
      <c r="P3494" s="206">
        <f>O3494*H3494</f>
        <v>0</v>
      </c>
      <c r="Q3494" s="206">
        <v>0.01094</v>
      </c>
      <c r="R3494" s="206">
        <f>Q3494*H3494</f>
        <v>0.54700000000000004</v>
      </c>
      <c r="S3494" s="206">
        <v>0</v>
      </c>
      <c r="T3494" s="207">
        <f>S3494*H3494</f>
        <v>0</v>
      </c>
      <c r="U3494" s="32"/>
      <c r="V3494" s="32"/>
      <c r="W3494" s="32"/>
      <c r="X3494" s="32"/>
      <c r="Y3494" s="32"/>
      <c r="Z3494" s="32"/>
      <c r="AA3494" s="32"/>
      <c r="AB3494" s="32"/>
      <c r="AC3494" s="32"/>
      <c r="AD3494" s="32"/>
      <c r="AE3494" s="32"/>
      <c r="AR3494" s="208" t="s">
        <v>788</v>
      </c>
      <c r="AT3494" s="208" t="s">
        <v>5304</v>
      </c>
      <c r="AU3494" s="208" t="s">
        <v>76</v>
      </c>
      <c r="AY3494" s="11" t="s">
        <v>113</v>
      </c>
      <c r="BE3494" s="209">
        <f>IF(N3494="základní",J3494,0)</f>
        <v>0</v>
      </c>
      <c r="BF3494" s="209">
        <f>IF(N3494="snížená",J3494,0)</f>
        <v>0</v>
      </c>
      <c r="BG3494" s="209">
        <f>IF(N3494="zákl. přenesená",J3494,0)</f>
        <v>0</v>
      </c>
      <c r="BH3494" s="209">
        <f>IF(N3494="sníž. přenesená",J3494,0)</f>
        <v>0</v>
      </c>
      <c r="BI3494" s="209">
        <f>IF(N3494="nulová",J3494,0)</f>
        <v>0</v>
      </c>
      <c r="BJ3494" s="11" t="s">
        <v>84</v>
      </c>
      <c r="BK3494" s="209">
        <f>ROUND(I3494*H3494,2)</f>
        <v>0</v>
      </c>
      <c r="BL3494" s="11" t="s">
        <v>788</v>
      </c>
      <c r="BM3494" s="208" t="s">
        <v>6152</v>
      </c>
    </row>
    <row r="3495" s="2" customFormat="1">
      <c r="A3495" s="32"/>
      <c r="B3495" s="33"/>
      <c r="C3495" s="34"/>
      <c r="D3495" s="210" t="s">
        <v>115</v>
      </c>
      <c r="E3495" s="34"/>
      <c r="F3495" s="211" t="s">
        <v>6151</v>
      </c>
      <c r="G3495" s="34"/>
      <c r="H3495" s="34"/>
      <c r="I3495" s="134"/>
      <c r="J3495" s="34"/>
      <c r="K3495" s="34"/>
      <c r="L3495" s="38"/>
      <c r="M3495" s="212"/>
      <c r="N3495" s="213"/>
      <c r="O3495" s="85"/>
      <c r="P3495" s="85"/>
      <c r="Q3495" s="85"/>
      <c r="R3495" s="85"/>
      <c r="S3495" s="85"/>
      <c r="T3495" s="86"/>
      <c r="U3495" s="32"/>
      <c r="V3495" s="32"/>
      <c r="W3495" s="32"/>
      <c r="X3495" s="32"/>
      <c r="Y3495" s="32"/>
      <c r="Z3495" s="32"/>
      <c r="AA3495" s="32"/>
      <c r="AB3495" s="32"/>
      <c r="AC3495" s="32"/>
      <c r="AD3495" s="32"/>
      <c r="AE3495" s="32"/>
      <c r="AT3495" s="11" t="s">
        <v>115</v>
      </c>
      <c r="AU3495" s="11" t="s">
        <v>76</v>
      </c>
    </row>
    <row r="3496" s="2" customFormat="1" ht="16.5" customHeight="1">
      <c r="A3496" s="32"/>
      <c r="B3496" s="33"/>
      <c r="C3496" s="216" t="s">
        <v>6153</v>
      </c>
      <c r="D3496" s="216" t="s">
        <v>5304</v>
      </c>
      <c r="E3496" s="217" t="s">
        <v>6154</v>
      </c>
      <c r="F3496" s="218" t="s">
        <v>6155</v>
      </c>
      <c r="G3496" s="219" t="s">
        <v>571</v>
      </c>
      <c r="H3496" s="220">
        <v>30</v>
      </c>
      <c r="I3496" s="221"/>
      <c r="J3496" s="222">
        <f>ROUND(I3496*H3496,2)</f>
        <v>0</v>
      </c>
      <c r="K3496" s="223"/>
      <c r="L3496" s="224"/>
      <c r="M3496" s="225" t="s">
        <v>1</v>
      </c>
      <c r="N3496" s="226" t="s">
        <v>41</v>
      </c>
      <c r="O3496" s="85"/>
      <c r="P3496" s="206">
        <f>O3496*H3496</f>
        <v>0</v>
      </c>
      <c r="Q3496" s="206">
        <v>0.0055399999999999998</v>
      </c>
      <c r="R3496" s="206">
        <f>Q3496*H3496</f>
        <v>0.16619999999999999</v>
      </c>
      <c r="S3496" s="206">
        <v>0</v>
      </c>
      <c r="T3496" s="207">
        <f>S3496*H3496</f>
        <v>0</v>
      </c>
      <c r="U3496" s="32"/>
      <c r="V3496" s="32"/>
      <c r="W3496" s="32"/>
      <c r="X3496" s="32"/>
      <c r="Y3496" s="32"/>
      <c r="Z3496" s="32"/>
      <c r="AA3496" s="32"/>
      <c r="AB3496" s="32"/>
      <c r="AC3496" s="32"/>
      <c r="AD3496" s="32"/>
      <c r="AE3496" s="32"/>
      <c r="AR3496" s="208" t="s">
        <v>788</v>
      </c>
      <c r="AT3496" s="208" t="s">
        <v>5304</v>
      </c>
      <c r="AU3496" s="208" t="s">
        <v>76</v>
      </c>
      <c r="AY3496" s="11" t="s">
        <v>113</v>
      </c>
      <c r="BE3496" s="209">
        <f>IF(N3496="základní",J3496,0)</f>
        <v>0</v>
      </c>
      <c r="BF3496" s="209">
        <f>IF(N3496="snížená",J3496,0)</f>
        <v>0</v>
      </c>
      <c r="BG3496" s="209">
        <f>IF(N3496="zákl. přenesená",J3496,0)</f>
        <v>0</v>
      </c>
      <c r="BH3496" s="209">
        <f>IF(N3496="sníž. přenesená",J3496,0)</f>
        <v>0</v>
      </c>
      <c r="BI3496" s="209">
        <f>IF(N3496="nulová",J3496,0)</f>
        <v>0</v>
      </c>
      <c r="BJ3496" s="11" t="s">
        <v>84</v>
      </c>
      <c r="BK3496" s="209">
        <f>ROUND(I3496*H3496,2)</f>
        <v>0</v>
      </c>
      <c r="BL3496" s="11" t="s">
        <v>788</v>
      </c>
      <c r="BM3496" s="208" t="s">
        <v>6156</v>
      </c>
    </row>
    <row r="3497" s="2" customFormat="1">
      <c r="A3497" s="32"/>
      <c r="B3497" s="33"/>
      <c r="C3497" s="34"/>
      <c r="D3497" s="210" t="s">
        <v>115</v>
      </c>
      <c r="E3497" s="34"/>
      <c r="F3497" s="211" t="s">
        <v>6155</v>
      </c>
      <c r="G3497" s="34"/>
      <c r="H3497" s="34"/>
      <c r="I3497" s="134"/>
      <c r="J3497" s="34"/>
      <c r="K3497" s="34"/>
      <c r="L3497" s="38"/>
      <c r="M3497" s="212"/>
      <c r="N3497" s="213"/>
      <c r="O3497" s="85"/>
      <c r="P3497" s="85"/>
      <c r="Q3497" s="85"/>
      <c r="R3497" s="85"/>
      <c r="S3497" s="85"/>
      <c r="T3497" s="86"/>
      <c r="U3497" s="32"/>
      <c r="V3497" s="32"/>
      <c r="W3497" s="32"/>
      <c r="X3497" s="32"/>
      <c r="Y3497" s="32"/>
      <c r="Z3497" s="32"/>
      <c r="AA3497" s="32"/>
      <c r="AB3497" s="32"/>
      <c r="AC3497" s="32"/>
      <c r="AD3497" s="32"/>
      <c r="AE3497" s="32"/>
      <c r="AT3497" s="11" t="s">
        <v>115</v>
      </c>
      <c r="AU3497" s="11" t="s">
        <v>76</v>
      </c>
    </row>
    <row r="3498" s="2" customFormat="1" ht="16.5" customHeight="1">
      <c r="A3498" s="32"/>
      <c r="B3498" s="33"/>
      <c r="C3498" s="216" t="s">
        <v>6157</v>
      </c>
      <c r="D3498" s="216" t="s">
        <v>5304</v>
      </c>
      <c r="E3498" s="217" t="s">
        <v>6158</v>
      </c>
      <c r="F3498" s="218" t="s">
        <v>6159</v>
      </c>
      <c r="G3498" s="219" t="s">
        <v>571</v>
      </c>
      <c r="H3498" s="220">
        <v>50</v>
      </c>
      <c r="I3498" s="221"/>
      <c r="J3498" s="222">
        <f>ROUND(I3498*H3498,2)</f>
        <v>0</v>
      </c>
      <c r="K3498" s="223"/>
      <c r="L3498" s="224"/>
      <c r="M3498" s="225" t="s">
        <v>1</v>
      </c>
      <c r="N3498" s="226" t="s">
        <v>41</v>
      </c>
      <c r="O3498" s="85"/>
      <c r="P3498" s="206">
        <f>O3498*H3498</f>
        <v>0</v>
      </c>
      <c r="Q3498" s="206">
        <v>0.0013699999999999999</v>
      </c>
      <c r="R3498" s="206">
        <f>Q3498*H3498</f>
        <v>0.068499999999999991</v>
      </c>
      <c r="S3498" s="206">
        <v>0</v>
      </c>
      <c r="T3498" s="207">
        <f>S3498*H3498</f>
        <v>0</v>
      </c>
      <c r="U3498" s="32"/>
      <c r="V3498" s="32"/>
      <c r="W3498" s="32"/>
      <c r="X3498" s="32"/>
      <c r="Y3498" s="32"/>
      <c r="Z3498" s="32"/>
      <c r="AA3498" s="32"/>
      <c r="AB3498" s="32"/>
      <c r="AC3498" s="32"/>
      <c r="AD3498" s="32"/>
      <c r="AE3498" s="32"/>
      <c r="AR3498" s="208" t="s">
        <v>788</v>
      </c>
      <c r="AT3498" s="208" t="s">
        <v>5304</v>
      </c>
      <c r="AU3498" s="208" t="s">
        <v>76</v>
      </c>
      <c r="AY3498" s="11" t="s">
        <v>113</v>
      </c>
      <c r="BE3498" s="209">
        <f>IF(N3498="základní",J3498,0)</f>
        <v>0</v>
      </c>
      <c r="BF3498" s="209">
        <f>IF(N3498="snížená",J3498,0)</f>
        <v>0</v>
      </c>
      <c r="BG3498" s="209">
        <f>IF(N3498="zákl. přenesená",J3498,0)</f>
        <v>0</v>
      </c>
      <c r="BH3498" s="209">
        <f>IF(N3498="sníž. přenesená",J3498,0)</f>
        <v>0</v>
      </c>
      <c r="BI3498" s="209">
        <f>IF(N3498="nulová",J3498,0)</f>
        <v>0</v>
      </c>
      <c r="BJ3498" s="11" t="s">
        <v>84</v>
      </c>
      <c r="BK3498" s="209">
        <f>ROUND(I3498*H3498,2)</f>
        <v>0</v>
      </c>
      <c r="BL3498" s="11" t="s">
        <v>788</v>
      </c>
      <c r="BM3498" s="208" t="s">
        <v>6160</v>
      </c>
    </row>
    <row r="3499" s="2" customFormat="1">
      <c r="A3499" s="32"/>
      <c r="B3499" s="33"/>
      <c r="C3499" s="34"/>
      <c r="D3499" s="210" t="s">
        <v>115</v>
      </c>
      <c r="E3499" s="34"/>
      <c r="F3499" s="211" t="s">
        <v>6159</v>
      </c>
      <c r="G3499" s="34"/>
      <c r="H3499" s="34"/>
      <c r="I3499" s="134"/>
      <c r="J3499" s="34"/>
      <c r="K3499" s="34"/>
      <c r="L3499" s="38"/>
      <c r="M3499" s="212"/>
      <c r="N3499" s="213"/>
      <c r="O3499" s="85"/>
      <c r="P3499" s="85"/>
      <c r="Q3499" s="85"/>
      <c r="R3499" s="85"/>
      <c r="S3499" s="85"/>
      <c r="T3499" s="86"/>
      <c r="U3499" s="32"/>
      <c r="V3499" s="32"/>
      <c r="W3499" s="32"/>
      <c r="X3499" s="32"/>
      <c r="Y3499" s="32"/>
      <c r="Z3499" s="32"/>
      <c r="AA3499" s="32"/>
      <c r="AB3499" s="32"/>
      <c r="AC3499" s="32"/>
      <c r="AD3499" s="32"/>
      <c r="AE3499" s="32"/>
      <c r="AT3499" s="11" t="s">
        <v>115</v>
      </c>
      <c r="AU3499" s="11" t="s">
        <v>76</v>
      </c>
    </row>
    <row r="3500" s="2" customFormat="1" ht="16.5" customHeight="1">
      <c r="A3500" s="32"/>
      <c r="B3500" s="33"/>
      <c r="C3500" s="216" t="s">
        <v>6161</v>
      </c>
      <c r="D3500" s="216" t="s">
        <v>5304</v>
      </c>
      <c r="E3500" s="217" t="s">
        <v>6162</v>
      </c>
      <c r="F3500" s="218" t="s">
        <v>6163</v>
      </c>
      <c r="G3500" s="219" t="s">
        <v>121</v>
      </c>
      <c r="H3500" s="220">
        <v>2</v>
      </c>
      <c r="I3500" s="221"/>
      <c r="J3500" s="222">
        <f>ROUND(I3500*H3500,2)</f>
        <v>0</v>
      </c>
      <c r="K3500" s="223"/>
      <c r="L3500" s="224"/>
      <c r="M3500" s="225" t="s">
        <v>1</v>
      </c>
      <c r="N3500" s="226" t="s">
        <v>41</v>
      </c>
      <c r="O3500" s="85"/>
      <c r="P3500" s="206">
        <f>O3500*H3500</f>
        <v>0</v>
      </c>
      <c r="Q3500" s="206">
        <v>0.0011000000000000001</v>
      </c>
      <c r="R3500" s="206">
        <f>Q3500*H3500</f>
        <v>0.0022000000000000001</v>
      </c>
      <c r="S3500" s="206">
        <v>0</v>
      </c>
      <c r="T3500" s="207">
        <f>S3500*H3500</f>
        <v>0</v>
      </c>
      <c r="U3500" s="32"/>
      <c r="V3500" s="32"/>
      <c r="W3500" s="32"/>
      <c r="X3500" s="32"/>
      <c r="Y3500" s="32"/>
      <c r="Z3500" s="32"/>
      <c r="AA3500" s="32"/>
      <c r="AB3500" s="32"/>
      <c r="AC3500" s="32"/>
      <c r="AD3500" s="32"/>
      <c r="AE3500" s="32"/>
      <c r="AR3500" s="208" t="s">
        <v>788</v>
      </c>
      <c r="AT3500" s="208" t="s">
        <v>5304</v>
      </c>
      <c r="AU3500" s="208" t="s">
        <v>76</v>
      </c>
      <c r="AY3500" s="11" t="s">
        <v>113</v>
      </c>
      <c r="BE3500" s="209">
        <f>IF(N3500="základní",J3500,0)</f>
        <v>0</v>
      </c>
      <c r="BF3500" s="209">
        <f>IF(N3500="snížená",J3500,0)</f>
        <v>0</v>
      </c>
      <c r="BG3500" s="209">
        <f>IF(N3500="zákl. přenesená",J3500,0)</f>
        <v>0</v>
      </c>
      <c r="BH3500" s="209">
        <f>IF(N3500="sníž. přenesená",J3500,0)</f>
        <v>0</v>
      </c>
      <c r="BI3500" s="209">
        <f>IF(N3500="nulová",J3500,0)</f>
        <v>0</v>
      </c>
      <c r="BJ3500" s="11" t="s">
        <v>84</v>
      </c>
      <c r="BK3500" s="209">
        <f>ROUND(I3500*H3500,2)</f>
        <v>0</v>
      </c>
      <c r="BL3500" s="11" t="s">
        <v>788</v>
      </c>
      <c r="BM3500" s="208" t="s">
        <v>6164</v>
      </c>
    </row>
    <row r="3501" s="2" customFormat="1">
      <c r="A3501" s="32"/>
      <c r="B3501" s="33"/>
      <c r="C3501" s="34"/>
      <c r="D3501" s="210" t="s">
        <v>115</v>
      </c>
      <c r="E3501" s="34"/>
      <c r="F3501" s="211" t="s">
        <v>6163</v>
      </c>
      <c r="G3501" s="34"/>
      <c r="H3501" s="34"/>
      <c r="I3501" s="134"/>
      <c r="J3501" s="34"/>
      <c r="K3501" s="34"/>
      <c r="L3501" s="38"/>
      <c r="M3501" s="212"/>
      <c r="N3501" s="213"/>
      <c r="O3501" s="85"/>
      <c r="P3501" s="85"/>
      <c r="Q3501" s="85"/>
      <c r="R3501" s="85"/>
      <c r="S3501" s="85"/>
      <c r="T3501" s="86"/>
      <c r="U3501" s="32"/>
      <c r="V3501" s="32"/>
      <c r="W3501" s="32"/>
      <c r="X3501" s="32"/>
      <c r="Y3501" s="32"/>
      <c r="Z3501" s="32"/>
      <c r="AA3501" s="32"/>
      <c r="AB3501" s="32"/>
      <c r="AC3501" s="32"/>
      <c r="AD3501" s="32"/>
      <c r="AE3501" s="32"/>
      <c r="AT3501" s="11" t="s">
        <v>115</v>
      </c>
      <c r="AU3501" s="11" t="s">
        <v>76</v>
      </c>
    </row>
    <row r="3502" s="2" customFormat="1" ht="16.5" customHeight="1">
      <c r="A3502" s="32"/>
      <c r="B3502" s="33"/>
      <c r="C3502" s="216" t="s">
        <v>6165</v>
      </c>
      <c r="D3502" s="216" t="s">
        <v>5304</v>
      </c>
      <c r="E3502" s="217" t="s">
        <v>6166</v>
      </c>
      <c r="F3502" s="218" t="s">
        <v>6167</v>
      </c>
      <c r="G3502" s="219" t="s">
        <v>121</v>
      </c>
      <c r="H3502" s="220">
        <v>3</v>
      </c>
      <c r="I3502" s="221"/>
      <c r="J3502" s="222">
        <f>ROUND(I3502*H3502,2)</f>
        <v>0</v>
      </c>
      <c r="K3502" s="223"/>
      <c r="L3502" s="224"/>
      <c r="M3502" s="225" t="s">
        <v>1</v>
      </c>
      <c r="N3502" s="226" t="s">
        <v>41</v>
      </c>
      <c r="O3502" s="85"/>
      <c r="P3502" s="206">
        <f>O3502*H3502</f>
        <v>0</v>
      </c>
      <c r="Q3502" s="206">
        <v>0.00348</v>
      </c>
      <c r="R3502" s="206">
        <f>Q3502*H3502</f>
        <v>0.01044</v>
      </c>
      <c r="S3502" s="206">
        <v>0</v>
      </c>
      <c r="T3502" s="207">
        <f>S3502*H3502</f>
        <v>0</v>
      </c>
      <c r="U3502" s="32"/>
      <c r="V3502" s="32"/>
      <c r="W3502" s="32"/>
      <c r="X3502" s="32"/>
      <c r="Y3502" s="32"/>
      <c r="Z3502" s="32"/>
      <c r="AA3502" s="32"/>
      <c r="AB3502" s="32"/>
      <c r="AC3502" s="32"/>
      <c r="AD3502" s="32"/>
      <c r="AE3502" s="32"/>
      <c r="AR3502" s="208" t="s">
        <v>788</v>
      </c>
      <c r="AT3502" s="208" t="s">
        <v>5304</v>
      </c>
      <c r="AU3502" s="208" t="s">
        <v>76</v>
      </c>
      <c r="AY3502" s="11" t="s">
        <v>113</v>
      </c>
      <c r="BE3502" s="209">
        <f>IF(N3502="základní",J3502,0)</f>
        <v>0</v>
      </c>
      <c r="BF3502" s="209">
        <f>IF(N3502="snížená",J3502,0)</f>
        <v>0</v>
      </c>
      <c r="BG3502" s="209">
        <f>IF(N3502="zákl. přenesená",J3502,0)</f>
        <v>0</v>
      </c>
      <c r="BH3502" s="209">
        <f>IF(N3502="sníž. přenesená",J3502,0)</f>
        <v>0</v>
      </c>
      <c r="BI3502" s="209">
        <f>IF(N3502="nulová",J3502,0)</f>
        <v>0</v>
      </c>
      <c r="BJ3502" s="11" t="s">
        <v>84</v>
      </c>
      <c r="BK3502" s="209">
        <f>ROUND(I3502*H3502,2)</f>
        <v>0</v>
      </c>
      <c r="BL3502" s="11" t="s">
        <v>788</v>
      </c>
      <c r="BM3502" s="208" t="s">
        <v>6168</v>
      </c>
    </row>
    <row r="3503" s="2" customFormat="1">
      <c r="A3503" s="32"/>
      <c r="B3503" s="33"/>
      <c r="C3503" s="34"/>
      <c r="D3503" s="210" t="s">
        <v>115</v>
      </c>
      <c r="E3503" s="34"/>
      <c r="F3503" s="211" t="s">
        <v>6167</v>
      </c>
      <c r="G3503" s="34"/>
      <c r="H3503" s="34"/>
      <c r="I3503" s="134"/>
      <c r="J3503" s="34"/>
      <c r="K3503" s="34"/>
      <c r="L3503" s="38"/>
      <c r="M3503" s="212"/>
      <c r="N3503" s="213"/>
      <c r="O3503" s="85"/>
      <c r="P3503" s="85"/>
      <c r="Q3503" s="85"/>
      <c r="R3503" s="85"/>
      <c r="S3503" s="85"/>
      <c r="T3503" s="86"/>
      <c r="U3503" s="32"/>
      <c r="V3503" s="32"/>
      <c r="W3503" s="32"/>
      <c r="X3503" s="32"/>
      <c r="Y3503" s="32"/>
      <c r="Z3503" s="32"/>
      <c r="AA3503" s="32"/>
      <c r="AB3503" s="32"/>
      <c r="AC3503" s="32"/>
      <c r="AD3503" s="32"/>
      <c r="AE3503" s="32"/>
      <c r="AT3503" s="11" t="s">
        <v>115</v>
      </c>
      <c r="AU3503" s="11" t="s">
        <v>76</v>
      </c>
    </row>
    <row r="3504" s="2" customFormat="1" ht="16.5" customHeight="1">
      <c r="A3504" s="32"/>
      <c r="B3504" s="33"/>
      <c r="C3504" s="216" t="s">
        <v>6169</v>
      </c>
      <c r="D3504" s="216" t="s">
        <v>5304</v>
      </c>
      <c r="E3504" s="217" t="s">
        <v>6170</v>
      </c>
      <c r="F3504" s="218" t="s">
        <v>6171</v>
      </c>
      <c r="G3504" s="219" t="s">
        <v>121</v>
      </c>
      <c r="H3504" s="220">
        <v>2</v>
      </c>
      <c r="I3504" s="221"/>
      <c r="J3504" s="222">
        <f>ROUND(I3504*H3504,2)</f>
        <v>0</v>
      </c>
      <c r="K3504" s="223"/>
      <c r="L3504" s="224"/>
      <c r="M3504" s="225" t="s">
        <v>1</v>
      </c>
      <c r="N3504" s="226" t="s">
        <v>41</v>
      </c>
      <c r="O3504" s="85"/>
      <c r="P3504" s="206">
        <f>O3504*H3504</f>
        <v>0</v>
      </c>
      <c r="Q3504" s="206">
        <v>0.00125</v>
      </c>
      <c r="R3504" s="206">
        <f>Q3504*H3504</f>
        <v>0.0025000000000000001</v>
      </c>
      <c r="S3504" s="206">
        <v>0</v>
      </c>
      <c r="T3504" s="207">
        <f>S3504*H3504</f>
        <v>0</v>
      </c>
      <c r="U3504" s="32"/>
      <c r="V3504" s="32"/>
      <c r="W3504" s="32"/>
      <c r="X3504" s="32"/>
      <c r="Y3504" s="32"/>
      <c r="Z3504" s="32"/>
      <c r="AA3504" s="32"/>
      <c r="AB3504" s="32"/>
      <c r="AC3504" s="32"/>
      <c r="AD3504" s="32"/>
      <c r="AE3504" s="32"/>
      <c r="AR3504" s="208" t="s">
        <v>788</v>
      </c>
      <c r="AT3504" s="208" t="s">
        <v>5304</v>
      </c>
      <c r="AU3504" s="208" t="s">
        <v>76</v>
      </c>
      <c r="AY3504" s="11" t="s">
        <v>113</v>
      </c>
      <c r="BE3504" s="209">
        <f>IF(N3504="základní",J3504,0)</f>
        <v>0</v>
      </c>
      <c r="BF3504" s="209">
        <f>IF(N3504="snížená",J3504,0)</f>
        <v>0</v>
      </c>
      <c r="BG3504" s="209">
        <f>IF(N3504="zákl. přenesená",J3504,0)</f>
        <v>0</v>
      </c>
      <c r="BH3504" s="209">
        <f>IF(N3504="sníž. přenesená",J3504,0)</f>
        <v>0</v>
      </c>
      <c r="BI3504" s="209">
        <f>IF(N3504="nulová",J3504,0)</f>
        <v>0</v>
      </c>
      <c r="BJ3504" s="11" t="s">
        <v>84</v>
      </c>
      <c r="BK3504" s="209">
        <f>ROUND(I3504*H3504,2)</f>
        <v>0</v>
      </c>
      <c r="BL3504" s="11" t="s">
        <v>788</v>
      </c>
      <c r="BM3504" s="208" t="s">
        <v>6172</v>
      </c>
    </row>
    <row r="3505" s="2" customFormat="1">
      <c r="A3505" s="32"/>
      <c r="B3505" s="33"/>
      <c r="C3505" s="34"/>
      <c r="D3505" s="210" t="s">
        <v>115</v>
      </c>
      <c r="E3505" s="34"/>
      <c r="F3505" s="211" t="s">
        <v>6171</v>
      </c>
      <c r="G3505" s="34"/>
      <c r="H3505" s="34"/>
      <c r="I3505" s="134"/>
      <c r="J3505" s="34"/>
      <c r="K3505" s="34"/>
      <c r="L3505" s="38"/>
      <c r="M3505" s="212"/>
      <c r="N3505" s="213"/>
      <c r="O3505" s="85"/>
      <c r="P3505" s="85"/>
      <c r="Q3505" s="85"/>
      <c r="R3505" s="85"/>
      <c r="S3505" s="85"/>
      <c r="T3505" s="86"/>
      <c r="U3505" s="32"/>
      <c r="V3505" s="32"/>
      <c r="W3505" s="32"/>
      <c r="X3505" s="32"/>
      <c r="Y3505" s="32"/>
      <c r="Z3505" s="32"/>
      <c r="AA3505" s="32"/>
      <c r="AB3505" s="32"/>
      <c r="AC3505" s="32"/>
      <c r="AD3505" s="32"/>
      <c r="AE3505" s="32"/>
      <c r="AT3505" s="11" t="s">
        <v>115</v>
      </c>
      <c r="AU3505" s="11" t="s">
        <v>76</v>
      </c>
    </row>
    <row r="3506" s="2" customFormat="1" ht="16.5" customHeight="1">
      <c r="A3506" s="32"/>
      <c r="B3506" s="33"/>
      <c r="C3506" s="216" t="s">
        <v>6173</v>
      </c>
      <c r="D3506" s="216" t="s">
        <v>5304</v>
      </c>
      <c r="E3506" s="217" t="s">
        <v>6174</v>
      </c>
      <c r="F3506" s="218" t="s">
        <v>6175</v>
      </c>
      <c r="G3506" s="219" t="s">
        <v>121</v>
      </c>
      <c r="H3506" s="220">
        <v>3</v>
      </c>
      <c r="I3506" s="221"/>
      <c r="J3506" s="222">
        <f>ROUND(I3506*H3506,2)</f>
        <v>0</v>
      </c>
      <c r="K3506" s="223"/>
      <c r="L3506" s="224"/>
      <c r="M3506" s="225" t="s">
        <v>1</v>
      </c>
      <c r="N3506" s="226" t="s">
        <v>41</v>
      </c>
      <c r="O3506" s="85"/>
      <c r="P3506" s="206">
        <f>O3506*H3506</f>
        <v>0</v>
      </c>
      <c r="Q3506" s="206">
        <v>0.0044400000000000004</v>
      </c>
      <c r="R3506" s="206">
        <f>Q3506*H3506</f>
        <v>0.013320000000000002</v>
      </c>
      <c r="S3506" s="206">
        <v>0</v>
      </c>
      <c r="T3506" s="207">
        <f>S3506*H3506</f>
        <v>0</v>
      </c>
      <c r="U3506" s="32"/>
      <c r="V3506" s="32"/>
      <c r="W3506" s="32"/>
      <c r="X3506" s="32"/>
      <c r="Y3506" s="32"/>
      <c r="Z3506" s="32"/>
      <c r="AA3506" s="32"/>
      <c r="AB3506" s="32"/>
      <c r="AC3506" s="32"/>
      <c r="AD3506" s="32"/>
      <c r="AE3506" s="32"/>
      <c r="AR3506" s="208" t="s">
        <v>788</v>
      </c>
      <c r="AT3506" s="208" t="s">
        <v>5304</v>
      </c>
      <c r="AU3506" s="208" t="s">
        <v>76</v>
      </c>
      <c r="AY3506" s="11" t="s">
        <v>113</v>
      </c>
      <c r="BE3506" s="209">
        <f>IF(N3506="základní",J3506,0)</f>
        <v>0</v>
      </c>
      <c r="BF3506" s="209">
        <f>IF(N3506="snížená",J3506,0)</f>
        <v>0</v>
      </c>
      <c r="BG3506" s="209">
        <f>IF(N3506="zákl. přenesená",J3506,0)</f>
        <v>0</v>
      </c>
      <c r="BH3506" s="209">
        <f>IF(N3506="sníž. přenesená",J3506,0)</f>
        <v>0</v>
      </c>
      <c r="BI3506" s="209">
        <f>IF(N3506="nulová",J3506,0)</f>
        <v>0</v>
      </c>
      <c r="BJ3506" s="11" t="s">
        <v>84</v>
      </c>
      <c r="BK3506" s="209">
        <f>ROUND(I3506*H3506,2)</f>
        <v>0</v>
      </c>
      <c r="BL3506" s="11" t="s">
        <v>788</v>
      </c>
      <c r="BM3506" s="208" t="s">
        <v>6176</v>
      </c>
    </row>
    <row r="3507" s="2" customFormat="1">
      <c r="A3507" s="32"/>
      <c r="B3507" s="33"/>
      <c r="C3507" s="34"/>
      <c r="D3507" s="210" t="s">
        <v>115</v>
      </c>
      <c r="E3507" s="34"/>
      <c r="F3507" s="211" t="s">
        <v>6175</v>
      </c>
      <c r="G3507" s="34"/>
      <c r="H3507" s="34"/>
      <c r="I3507" s="134"/>
      <c r="J3507" s="34"/>
      <c r="K3507" s="34"/>
      <c r="L3507" s="38"/>
      <c r="M3507" s="212"/>
      <c r="N3507" s="213"/>
      <c r="O3507" s="85"/>
      <c r="P3507" s="85"/>
      <c r="Q3507" s="85"/>
      <c r="R3507" s="85"/>
      <c r="S3507" s="85"/>
      <c r="T3507" s="86"/>
      <c r="U3507" s="32"/>
      <c r="V3507" s="32"/>
      <c r="W3507" s="32"/>
      <c r="X3507" s="32"/>
      <c r="Y3507" s="32"/>
      <c r="Z3507" s="32"/>
      <c r="AA3507" s="32"/>
      <c r="AB3507" s="32"/>
      <c r="AC3507" s="32"/>
      <c r="AD3507" s="32"/>
      <c r="AE3507" s="32"/>
      <c r="AT3507" s="11" t="s">
        <v>115</v>
      </c>
      <c r="AU3507" s="11" t="s">
        <v>76</v>
      </c>
    </row>
    <row r="3508" s="2" customFormat="1" ht="16.5" customHeight="1">
      <c r="A3508" s="32"/>
      <c r="B3508" s="33"/>
      <c r="C3508" s="216" t="s">
        <v>6177</v>
      </c>
      <c r="D3508" s="216" t="s">
        <v>5304</v>
      </c>
      <c r="E3508" s="217" t="s">
        <v>6178</v>
      </c>
      <c r="F3508" s="218" t="s">
        <v>6179</v>
      </c>
      <c r="G3508" s="219" t="s">
        <v>121</v>
      </c>
      <c r="H3508" s="220">
        <v>2</v>
      </c>
      <c r="I3508" s="221"/>
      <c r="J3508" s="222">
        <f>ROUND(I3508*H3508,2)</f>
        <v>0</v>
      </c>
      <c r="K3508" s="223"/>
      <c r="L3508" s="224"/>
      <c r="M3508" s="225" t="s">
        <v>1</v>
      </c>
      <c r="N3508" s="226" t="s">
        <v>41</v>
      </c>
      <c r="O3508" s="85"/>
      <c r="P3508" s="206">
        <f>O3508*H3508</f>
        <v>0</v>
      </c>
      <c r="Q3508" s="206">
        <v>0.00247</v>
      </c>
      <c r="R3508" s="206">
        <f>Q3508*H3508</f>
        <v>0.0049399999999999999</v>
      </c>
      <c r="S3508" s="206">
        <v>0</v>
      </c>
      <c r="T3508" s="207">
        <f>S3508*H3508</f>
        <v>0</v>
      </c>
      <c r="U3508" s="32"/>
      <c r="V3508" s="32"/>
      <c r="W3508" s="32"/>
      <c r="X3508" s="32"/>
      <c r="Y3508" s="32"/>
      <c r="Z3508" s="32"/>
      <c r="AA3508" s="32"/>
      <c r="AB3508" s="32"/>
      <c r="AC3508" s="32"/>
      <c r="AD3508" s="32"/>
      <c r="AE3508" s="32"/>
      <c r="AR3508" s="208" t="s">
        <v>788</v>
      </c>
      <c r="AT3508" s="208" t="s">
        <v>5304</v>
      </c>
      <c r="AU3508" s="208" t="s">
        <v>76</v>
      </c>
      <c r="AY3508" s="11" t="s">
        <v>113</v>
      </c>
      <c r="BE3508" s="209">
        <f>IF(N3508="základní",J3508,0)</f>
        <v>0</v>
      </c>
      <c r="BF3508" s="209">
        <f>IF(N3508="snížená",J3508,0)</f>
        <v>0</v>
      </c>
      <c r="BG3508" s="209">
        <f>IF(N3508="zákl. přenesená",J3508,0)</f>
        <v>0</v>
      </c>
      <c r="BH3508" s="209">
        <f>IF(N3508="sníž. přenesená",J3508,0)</f>
        <v>0</v>
      </c>
      <c r="BI3508" s="209">
        <f>IF(N3508="nulová",J3508,0)</f>
        <v>0</v>
      </c>
      <c r="BJ3508" s="11" t="s">
        <v>84</v>
      </c>
      <c r="BK3508" s="209">
        <f>ROUND(I3508*H3508,2)</f>
        <v>0</v>
      </c>
      <c r="BL3508" s="11" t="s">
        <v>788</v>
      </c>
      <c r="BM3508" s="208" t="s">
        <v>6180</v>
      </c>
    </row>
    <row r="3509" s="2" customFormat="1">
      <c r="A3509" s="32"/>
      <c r="B3509" s="33"/>
      <c r="C3509" s="34"/>
      <c r="D3509" s="210" t="s">
        <v>115</v>
      </c>
      <c r="E3509" s="34"/>
      <c r="F3509" s="211" t="s">
        <v>6179</v>
      </c>
      <c r="G3509" s="34"/>
      <c r="H3509" s="34"/>
      <c r="I3509" s="134"/>
      <c r="J3509" s="34"/>
      <c r="K3509" s="34"/>
      <c r="L3509" s="38"/>
      <c r="M3509" s="212"/>
      <c r="N3509" s="213"/>
      <c r="O3509" s="85"/>
      <c r="P3509" s="85"/>
      <c r="Q3509" s="85"/>
      <c r="R3509" s="85"/>
      <c r="S3509" s="85"/>
      <c r="T3509" s="86"/>
      <c r="U3509" s="32"/>
      <c r="V3509" s="32"/>
      <c r="W3509" s="32"/>
      <c r="X3509" s="32"/>
      <c r="Y3509" s="32"/>
      <c r="Z3509" s="32"/>
      <c r="AA3509" s="32"/>
      <c r="AB3509" s="32"/>
      <c r="AC3509" s="32"/>
      <c r="AD3509" s="32"/>
      <c r="AE3509" s="32"/>
      <c r="AT3509" s="11" t="s">
        <v>115</v>
      </c>
      <c r="AU3509" s="11" t="s">
        <v>76</v>
      </c>
    </row>
    <row r="3510" s="2" customFormat="1" ht="16.5" customHeight="1">
      <c r="A3510" s="32"/>
      <c r="B3510" s="33"/>
      <c r="C3510" s="216" t="s">
        <v>6181</v>
      </c>
      <c r="D3510" s="216" t="s">
        <v>5304</v>
      </c>
      <c r="E3510" s="217" t="s">
        <v>6182</v>
      </c>
      <c r="F3510" s="218" t="s">
        <v>6183</v>
      </c>
      <c r="G3510" s="219" t="s">
        <v>121</v>
      </c>
      <c r="H3510" s="220">
        <v>3</v>
      </c>
      <c r="I3510" s="221"/>
      <c r="J3510" s="222">
        <f>ROUND(I3510*H3510,2)</f>
        <v>0</v>
      </c>
      <c r="K3510" s="223"/>
      <c r="L3510" s="224"/>
      <c r="M3510" s="225" t="s">
        <v>1</v>
      </c>
      <c r="N3510" s="226" t="s">
        <v>41</v>
      </c>
      <c r="O3510" s="85"/>
      <c r="P3510" s="206">
        <f>O3510*H3510</f>
        <v>0</v>
      </c>
      <c r="Q3510" s="206">
        <v>0.0061500000000000001</v>
      </c>
      <c r="R3510" s="206">
        <f>Q3510*H3510</f>
        <v>0.018450000000000001</v>
      </c>
      <c r="S3510" s="206">
        <v>0</v>
      </c>
      <c r="T3510" s="207">
        <f>S3510*H3510</f>
        <v>0</v>
      </c>
      <c r="U3510" s="32"/>
      <c r="V3510" s="32"/>
      <c r="W3510" s="32"/>
      <c r="X3510" s="32"/>
      <c r="Y3510" s="32"/>
      <c r="Z3510" s="32"/>
      <c r="AA3510" s="32"/>
      <c r="AB3510" s="32"/>
      <c r="AC3510" s="32"/>
      <c r="AD3510" s="32"/>
      <c r="AE3510" s="32"/>
      <c r="AR3510" s="208" t="s">
        <v>788</v>
      </c>
      <c r="AT3510" s="208" t="s">
        <v>5304</v>
      </c>
      <c r="AU3510" s="208" t="s">
        <v>76</v>
      </c>
      <c r="AY3510" s="11" t="s">
        <v>113</v>
      </c>
      <c r="BE3510" s="209">
        <f>IF(N3510="základní",J3510,0)</f>
        <v>0</v>
      </c>
      <c r="BF3510" s="209">
        <f>IF(N3510="snížená",J3510,0)</f>
        <v>0</v>
      </c>
      <c r="BG3510" s="209">
        <f>IF(N3510="zákl. přenesená",J3510,0)</f>
        <v>0</v>
      </c>
      <c r="BH3510" s="209">
        <f>IF(N3510="sníž. přenesená",J3510,0)</f>
        <v>0</v>
      </c>
      <c r="BI3510" s="209">
        <f>IF(N3510="nulová",J3510,0)</f>
        <v>0</v>
      </c>
      <c r="BJ3510" s="11" t="s">
        <v>84</v>
      </c>
      <c r="BK3510" s="209">
        <f>ROUND(I3510*H3510,2)</f>
        <v>0</v>
      </c>
      <c r="BL3510" s="11" t="s">
        <v>788</v>
      </c>
      <c r="BM3510" s="208" t="s">
        <v>6184</v>
      </c>
    </row>
    <row r="3511" s="2" customFormat="1">
      <c r="A3511" s="32"/>
      <c r="B3511" s="33"/>
      <c r="C3511" s="34"/>
      <c r="D3511" s="210" t="s">
        <v>115</v>
      </c>
      <c r="E3511" s="34"/>
      <c r="F3511" s="211" t="s">
        <v>6183</v>
      </c>
      <c r="G3511" s="34"/>
      <c r="H3511" s="34"/>
      <c r="I3511" s="134"/>
      <c r="J3511" s="34"/>
      <c r="K3511" s="34"/>
      <c r="L3511" s="38"/>
      <c r="M3511" s="212"/>
      <c r="N3511" s="213"/>
      <c r="O3511" s="85"/>
      <c r="P3511" s="85"/>
      <c r="Q3511" s="85"/>
      <c r="R3511" s="85"/>
      <c r="S3511" s="85"/>
      <c r="T3511" s="86"/>
      <c r="U3511" s="32"/>
      <c r="V3511" s="32"/>
      <c r="W3511" s="32"/>
      <c r="X3511" s="32"/>
      <c r="Y3511" s="32"/>
      <c r="Z3511" s="32"/>
      <c r="AA3511" s="32"/>
      <c r="AB3511" s="32"/>
      <c r="AC3511" s="32"/>
      <c r="AD3511" s="32"/>
      <c r="AE3511" s="32"/>
      <c r="AT3511" s="11" t="s">
        <v>115</v>
      </c>
      <c r="AU3511" s="11" t="s">
        <v>76</v>
      </c>
    </row>
    <row r="3512" s="2" customFormat="1" ht="16.5" customHeight="1">
      <c r="A3512" s="32"/>
      <c r="B3512" s="33"/>
      <c r="C3512" s="216" t="s">
        <v>6185</v>
      </c>
      <c r="D3512" s="216" t="s">
        <v>5304</v>
      </c>
      <c r="E3512" s="217" t="s">
        <v>6186</v>
      </c>
      <c r="F3512" s="218" t="s">
        <v>6187</v>
      </c>
      <c r="G3512" s="219" t="s">
        <v>121</v>
      </c>
      <c r="H3512" s="220">
        <v>2</v>
      </c>
      <c r="I3512" s="221"/>
      <c r="J3512" s="222">
        <f>ROUND(I3512*H3512,2)</f>
        <v>0</v>
      </c>
      <c r="K3512" s="223"/>
      <c r="L3512" s="224"/>
      <c r="M3512" s="225" t="s">
        <v>1</v>
      </c>
      <c r="N3512" s="226" t="s">
        <v>41</v>
      </c>
      <c r="O3512" s="85"/>
      <c r="P3512" s="206">
        <f>O3512*H3512</f>
        <v>0</v>
      </c>
      <c r="Q3512" s="206">
        <v>0.0019300000000000001</v>
      </c>
      <c r="R3512" s="206">
        <f>Q3512*H3512</f>
        <v>0.0038600000000000001</v>
      </c>
      <c r="S3512" s="206">
        <v>0</v>
      </c>
      <c r="T3512" s="207">
        <f>S3512*H3512</f>
        <v>0</v>
      </c>
      <c r="U3512" s="32"/>
      <c r="V3512" s="32"/>
      <c r="W3512" s="32"/>
      <c r="X3512" s="32"/>
      <c r="Y3512" s="32"/>
      <c r="Z3512" s="32"/>
      <c r="AA3512" s="32"/>
      <c r="AB3512" s="32"/>
      <c r="AC3512" s="32"/>
      <c r="AD3512" s="32"/>
      <c r="AE3512" s="32"/>
      <c r="AR3512" s="208" t="s">
        <v>788</v>
      </c>
      <c r="AT3512" s="208" t="s">
        <v>5304</v>
      </c>
      <c r="AU3512" s="208" t="s">
        <v>76</v>
      </c>
      <c r="AY3512" s="11" t="s">
        <v>113</v>
      </c>
      <c r="BE3512" s="209">
        <f>IF(N3512="základní",J3512,0)</f>
        <v>0</v>
      </c>
      <c r="BF3512" s="209">
        <f>IF(N3512="snížená",J3512,0)</f>
        <v>0</v>
      </c>
      <c r="BG3512" s="209">
        <f>IF(N3512="zákl. přenesená",J3512,0)</f>
        <v>0</v>
      </c>
      <c r="BH3512" s="209">
        <f>IF(N3512="sníž. přenesená",J3512,0)</f>
        <v>0</v>
      </c>
      <c r="BI3512" s="209">
        <f>IF(N3512="nulová",J3512,0)</f>
        <v>0</v>
      </c>
      <c r="BJ3512" s="11" t="s">
        <v>84</v>
      </c>
      <c r="BK3512" s="209">
        <f>ROUND(I3512*H3512,2)</f>
        <v>0</v>
      </c>
      <c r="BL3512" s="11" t="s">
        <v>788</v>
      </c>
      <c r="BM3512" s="208" t="s">
        <v>6188</v>
      </c>
    </row>
    <row r="3513" s="2" customFormat="1">
      <c r="A3513" s="32"/>
      <c r="B3513" s="33"/>
      <c r="C3513" s="34"/>
      <c r="D3513" s="210" t="s">
        <v>115</v>
      </c>
      <c r="E3513" s="34"/>
      <c r="F3513" s="211" t="s">
        <v>6187</v>
      </c>
      <c r="G3513" s="34"/>
      <c r="H3513" s="34"/>
      <c r="I3513" s="134"/>
      <c r="J3513" s="34"/>
      <c r="K3513" s="34"/>
      <c r="L3513" s="38"/>
      <c r="M3513" s="212"/>
      <c r="N3513" s="213"/>
      <c r="O3513" s="85"/>
      <c r="P3513" s="85"/>
      <c r="Q3513" s="85"/>
      <c r="R3513" s="85"/>
      <c r="S3513" s="85"/>
      <c r="T3513" s="86"/>
      <c r="U3513" s="32"/>
      <c r="V3513" s="32"/>
      <c r="W3513" s="32"/>
      <c r="X3513" s="32"/>
      <c r="Y3513" s="32"/>
      <c r="Z3513" s="32"/>
      <c r="AA3513" s="32"/>
      <c r="AB3513" s="32"/>
      <c r="AC3513" s="32"/>
      <c r="AD3513" s="32"/>
      <c r="AE3513" s="32"/>
      <c r="AT3513" s="11" t="s">
        <v>115</v>
      </c>
      <c r="AU3513" s="11" t="s">
        <v>76</v>
      </c>
    </row>
    <row r="3514" s="2" customFormat="1" ht="16.5" customHeight="1">
      <c r="A3514" s="32"/>
      <c r="B3514" s="33"/>
      <c r="C3514" s="216" t="s">
        <v>6189</v>
      </c>
      <c r="D3514" s="216" t="s">
        <v>5304</v>
      </c>
      <c r="E3514" s="217" t="s">
        <v>6190</v>
      </c>
      <c r="F3514" s="218" t="s">
        <v>6191</v>
      </c>
      <c r="G3514" s="219" t="s">
        <v>121</v>
      </c>
      <c r="H3514" s="220">
        <v>3</v>
      </c>
      <c r="I3514" s="221"/>
      <c r="J3514" s="222">
        <f>ROUND(I3514*H3514,2)</f>
        <v>0</v>
      </c>
      <c r="K3514" s="223"/>
      <c r="L3514" s="224"/>
      <c r="M3514" s="225" t="s">
        <v>1</v>
      </c>
      <c r="N3514" s="226" t="s">
        <v>41</v>
      </c>
      <c r="O3514" s="85"/>
      <c r="P3514" s="206">
        <f>O3514*H3514</f>
        <v>0</v>
      </c>
      <c r="Q3514" s="206">
        <v>0.0061500000000000001</v>
      </c>
      <c r="R3514" s="206">
        <f>Q3514*H3514</f>
        <v>0.018450000000000001</v>
      </c>
      <c r="S3514" s="206">
        <v>0</v>
      </c>
      <c r="T3514" s="207">
        <f>S3514*H3514</f>
        <v>0</v>
      </c>
      <c r="U3514" s="32"/>
      <c r="V3514" s="32"/>
      <c r="W3514" s="32"/>
      <c r="X3514" s="32"/>
      <c r="Y3514" s="32"/>
      <c r="Z3514" s="32"/>
      <c r="AA3514" s="32"/>
      <c r="AB3514" s="32"/>
      <c r="AC3514" s="32"/>
      <c r="AD3514" s="32"/>
      <c r="AE3514" s="32"/>
      <c r="AR3514" s="208" t="s">
        <v>788</v>
      </c>
      <c r="AT3514" s="208" t="s">
        <v>5304</v>
      </c>
      <c r="AU3514" s="208" t="s">
        <v>76</v>
      </c>
      <c r="AY3514" s="11" t="s">
        <v>113</v>
      </c>
      <c r="BE3514" s="209">
        <f>IF(N3514="základní",J3514,0)</f>
        <v>0</v>
      </c>
      <c r="BF3514" s="209">
        <f>IF(N3514="snížená",J3514,0)</f>
        <v>0</v>
      </c>
      <c r="BG3514" s="209">
        <f>IF(N3514="zákl. přenesená",J3514,0)</f>
        <v>0</v>
      </c>
      <c r="BH3514" s="209">
        <f>IF(N3514="sníž. přenesená",J3514,0)</f>
        <v>0</v>
      </c>
      <c r="BI3514" s="209">
        <f>IF(N3514="nulová",J3514,0)</f>
        <v>0</v>
      </c>
      <c r="BJ3514" s="11" t="s">
        <v>84</v>
      </c>
      <c r="BK3514" s="209">
        <f>ROUND(I3514*H3514,2)</f>
        <v>0</v>
      </c>
      <c r="BL3514" s="11" t="s">
        <v>788</v>
      </c>
      <c r="BM3514" s="208" t="s">
        <v>6192</v>
      </c>
    </row>
    <row r="3515" s="2" customFormat="1">
      <c r="A3515" s="32"/>
      <c r="B3515" s="33"/>
      <c r="C3515" s="34"/>
      <c r="D3515" s="210" t="s">
        <v>115</v>
      </c>
      <c r="E3515" s="34"/>
      <c r="F3515" s="211" t="s">
        <v>6191</v>
      </c>
      <c r="G3515" s="34"/>
      <c r="H3515" s="34"/>
      <c r="I3515" s="134"/>
      <c r="J3515" s="34"/>
      <c r="K3515" s="34"/>
      <c r="L3515" s="38"/>
      <c r="M3515" s="212"/>
      <c r="N3515" s="213"/>
      <c r="O3515" s="85"/>
      <c r="P3515" s="85"/>
      <c r="Q3515" s="85"/>
      <c r="R3515" s="85"/>
      <c r="S3515" s="85"/>
      <c r="T3515" s="86"/>
      <c r="U3515" s="32"/>
      <c r="V3515" s="32"/>
      <c r="W3515" s="32"/>
      <c r="X3515" s="32"/>
      <c r="Y3515" s="32"/>
      <c r="Z3515" s="32"/>
      <c r="AA3515" s="32"/>
      <c r="AB3515" s="32"/>
      <c r="AC3515" s="32"/>
      <c r="AD3515" s="32"/>
      <c r="AE3515" s="32"/>
      <c r="AT3515" s="11" t="s">
        <v>115</v>
      </c>
      <c r="AU3515" s="11" t="s">
        <v>76</v>
      </c>
    </row>
    <row r="3516" s="2" customFormat="1" ht="16.5" customHeight="1">
      <c r="A3516" s="32"/>
      <c r="B3516" s="33"/>
      <c r="C3516" s="216" t="s">
        <v>6193</v>
      </c>
      <c r="D3516" s="216" t="s">
        <v>5304</v>
      </c>
      <c r="E3516" s="217" t="s">
        <v>6194</v>
      </c>
      <c r="F3516" s="218" t="s">
        <v>6195</v>
      </c>
      <c r="G3516" s="219" t="s">
        <v>121</v>
      </c>
      <c r="H3516" s="220">
        <v>5</v>
      </c>
      <c r="I3516" s="221"/>
      <c r="J3516" s="222">
        <f>ROUND(I3516*H3516,2)</f>
        <v>0</v>
      </c>
      <c r="K3516" s="223"/>
      <c r="L3516" s="224"/>
      <c r="M3516" s="225" t="s">
        <v>1</v>
      </c>
      <c r="N3516" s="226" t="s">
        <v>41</v>
      </c>
      <c r="O3516" s="85"/>
      <c r="P3516" s="206">
        <f>O3516*H3516</f>
        <v>0</v>
      </c>
      <c r="Q3516" s="206">
        <v>0.0032000000000000002</v>
      </c>
      <c r="R3516" s="206">
        <f>Q3516*H3516</f>
        <v>0.016</v>
      </c>
      <c r="S3516" s="206">
        <v>0</v>
      </c>
      <c r="T3516" s="207">
        <f>S3516*H3516</f>
        <v>0</v>
      </c>
      <c r="U3516" s="32"/>
      <c r="V3516" s="32"/>
      <c r="W3516" s="32"/>
      <c r="X3516" s="32"/>
      <c r="Y3516" s="32"/>
      <c r="Z3516" s="32"/>
      <c r="AA3516" s="32"/>
      <c r="AB3516" s="32"/>
      <c r="AC3516" s="32"/>
      <c r="AD3516" s="32"/>
      <c r="AE3516" s="32"/>
      <c r="AR3516" s="208" t="s">
        <v>788</v>
      </c>
      <c r="AT3516" s="208" t="s">
        <v>5304</v>
      </c>
      <c r="AU3516" s="208" t="s">
        <v>76</v>
      </c>
      <c r="AY3516" s="11" t="s">
        <v>113</v>
      </c>
      <c r="BE3516" s="209">
        <f>IF(N3516="základní",J3516,0)</f>
        <v>0</v>
      </c>
      <c r="BF3516" s="209">
        <f>IF(N3516="snížená",J3516,0)</f>
        <v>0</v>
      </c>
      <c r="BG3516" s="209">
        <f>IF(N3516="zákl. přenesená",J3516,0)</f>
        <v>0</v>
      </c>
      <c r="BH3516" s="209">
        <f>IF(N3516="sníž. přenesená",J3516,0)</f>
        <v>0</v>
      </c>
      <c r="BI3516" s="209">
        <f>IF(N3516="nulová",J3516,0)</f>
        <v>0</v>
      </c>
      <c r="BJ3516" s="11" t="s">
        <v>84</v>
      </c>
      <c r="BK3516" s="209">
        <f>ROUND(I3516*H3516,2)</f>
        <v>0</v>
      </c>
      <c r="BL3516" s="11" t="s">
        <v>788</v>
      </c>
      <c r="BM3516" s="208" t="s">
        <v>6196</v>
      </c>
    </row>
    <row r="3517" s="2" customFormat="1">
      <c r="A3517" s="32"/>
      <c r="B3517" s="33"/>
      <c r="C3517" s="34"/>
      <c r="D3517" s="210" t="s">
        <v>115</v>
      </c>
      <c r="E3517" s="34"/>
      <c r="F3517" s="211" t="s">
        <v>6195</v>
      </c>
      <c r="G3517" s="34"/>
      <c r="H3517" s="34"/>
      <c r="I3517" s="134"/>
      <c r="J3517" s="34"/>
      <c r="K3517" s="34"/>
      <c r="L3517" s="38"/>
      <c r="M3517" s="212"/>
      <c r="N3517" s="213"/>
      <c r="O3517" s="85"/>
      <c r="P3517" s="85"/>
      <c r="Q3517" s="85"/>
      <c r="R3517" s="85"/>
      <c r="S3517" s="85"/>
      <c r="T3517" s="86"/>
      <c r="U3517" s="32"/>
      <c r="V3517" s="32"/>
      <c r="W3517" s="32"/>
      <c r="X3517" s="32"/>
      <c r="Y3517" s="32"/>
      <c r="Z3517" s="32"/>
      <c r="AA3517" s="32"/>
      <c r="AB3517" s="32"/>
      <c r="AC3517" s="32"/>
      <c r="AD3517" s="32"/>
      <c r="AE3517" s="32"/>
      <c r="AT3517" s="11" t="s">
        <v>115</v>
      </c>
      <c r="AU3517" s="11" t="s">
        <v>76</v>
      </c>
    </row>
    <row r="3518" s="2" customFormat="1" ht="16.5" customHeight="1">
      <c r="A3518" s="32"/>
      <c r="B3518" s="33"/>
      <c r="C3518" s="216" t="s">
        <v>6197</v>
      </c>
      <c r="D3518" s="216" t="s">
        <v>5304</v>
      </c>
      <c r="E3518" s="217" t="s">
        <v>6198</v>
      </c>
      <c r="F3518" s="218" t="s">
        <v>6199</v>
      </c>
      <c r="G3518" s="219" t="s">
        <v>121</v>
      </c>
      <c r="H3518" s="220">
        <v>5</v>
      </c>
      <c r="I3518" s="221"/>
      <c r="J3518" s="222">
        <f>ROUND(I3518*H3518,2)</f>
        <v>0</v>
      </c>
      <c r="K3518" s="223"/>
      <c r="L3518" s="224"/>
      <c r="M3518" s="225" t="s">
        <v>1</v>
      </c>
      <c r="N3518" s="226" t="s">
        <v>41</v>
      </c>
      <c r="O3518" s="85"/>
      <c r="P3518" s="206">
        <f>O3518*H3518</f>
        <v>0</v>
      </c>
      <c r="Q3518" s="206">
        <v>0.0053299999999999997</v>
      </c>
      <c r="R3518" s="206">
        <f>Q3518*H3518</f>
        <v>0.02665</v>
      </c>
      <c r="S3518" s="206">
        <v>0</v>
      </c>
      <c r="T3518" s="207">
        <f>S3518*H3518</f>
        <v>0</v>
      </c>
      <c r="U3518" s="32"/>
      <c r="V3518" s="32"/>
      <c r="W3518" s="32"/>
      <c r="X3518" s="32"/>
      <c r="Y3518" s="32"/>
      <c r="Z3518" s="32"/>
      <c r="AA3518" s="32"/>
      <c r="AB3518" s="32"/>
      <c r="AC3518" s="32"/>
      <c r="AD3518" s="32"/>
      <c r="AE3518" s="32"/>
      <c r="AR3518" s="208" t="s">
        <v>788</v>
      </c>
      <c r="AT3518" s="208" t="s">
        <v>5304</v>
      </c>
      <c r="AU3518" s="208" t="s">
        <v>76</v>
      </c>
      <c r="AY3518" s="11" t="s">
        <v>113</v>
      </c>
      <c r="BE3518" s="209">
        <f>IF(N3518="základní",J3518,0)</f>
        <v>0</v>
      </c>
      <c r="BF3518" s="209">
        <f>IF(N3518="snížená",J3518,0)</f>
        <v>0</v>
      </c>
      <c r="BG3518" s="209">
        <f>IF(N3518="zákl. přenesená",J3518,0)</f>
        <v>0</v>
      </c>
      <c r="BH3518" s="209">
        <f>IF(N3518="sníž. přenesená",J3518,0)</f>
        <v>0</v>
      </c>
      <c r="BI3518" s="209">
        <f>IF(N3518="nulová",J3518,0)</f>
        <v>0</v>
      </c>
      <c r="BJ3518" s="11" t="s">
        <v>84</v>
      </c>
      <c r="BK3518" s="209">
        <f>ROUND(I3518*H3518,2)</f>
        <v>0</v>
      </c>
      <c r="BL3518" s="11" t="s">
        <v>788</v>
      </c>
      <c r="BM3518" s="208" t="s">
        <v>6200</v>
      </c>
    </row>
    <row r="3519" s="2" customFormat="1">
      <c r="A3519" s="32"/>
      <c r="B3519" s="33"/>
      <c r="C3519" s="34"/>
      <c r="D3519" s="210" t="s">
        <v>115</v>
      </c>
      <c r="E3519" s="34"/>
      <c r="F3519" s="211" t="s">
        <v>6199</v>
      </c>
      <c r="G3519" s="34"/>
      <c r="H3519" s="34"/>
      <c r="I3519" s="134"/>
      <c r="J3519" s="34"/>
      <c r="K3519" s="34"/>
      <c r="L3519" s="38"/>
      <c r="M3519" s="212"/>
      <c r="N3519" s="213"/>
      <c r="O3519" s="85"/>
      <c r="P3519" s="85"/>
      <c r="Q3519" s="85"/>
      <c r="R3519" s="85"/>
      <c r="S3519" s="85"/>
      <c r="T3519" s="86"/>
      <c r="U3519" s="32"/>
      <c r="V3519" s="32"/>
      <c r="W3519" s="32"/>
      <c r="X3519" s="32"/>
      <c r="Y3519" s="32"/>
      <c r="Z3519" s="32"/>
      <c r="AA3519" s="32"/>
      <c r="AB3519" s="32"/>
      <c r="AC3519" s="32"/>
      <c r="AD3519" s="32"/>
      <c r="AE3519" s="32"/>
      <c r="AT3519" s="11" t="s">
        <v>115</v>
      </c>
      <c r="AU3519" s="11" t="s">
        <v>76</v>
      </c>
    </row>
    <row r="3520" s="2" customFormat="1" ht="16.5" customHeight="1">
      <c r="A3520" s="32"/>
      <c r="B3520" s="33"/>
      <c r="C3520" s="216" t="s">
        <v>6201</v>
      </c>
      <c r="D3520" s="216" t="s">
        <v>5304</v>
      </c>
      <c r="E3520" s="217" t="s">
        <v>6202</v>
      </c>
      <c r="F3520" s="218" t="s">
        <v>6203</v>
      </c>
      <c r="G3520" s="219" t="s">
        <v>121</v>
      </c>
      <c r="H3520" s="220">
        <v>5</v>
      </c>
      <c r="I3520" s="221"/>
      <c r="J3520" s="222">
        <f>ROUND(I3520*H3520,2)</f>
        <v>0</v>
      </c>
      <c r="K3520" s="223"/>
      <c r="L3520" s="224"/>
      <c r="M3520" s="225" t="s">
        <v>1</v>
      </c>
      <c r="N3520" s="226" t="s">
        <v>41</v>
      </c>
      <c r="O3520" s="85"/>
      <c r="P3520" s="206">
        <f>O3520*H3520</f>
        <v>0</v>
      </c>
      <c r="Q3520" s="206">
        <v>0.0117</v>
      </c>
      <c r="R3520" s="206">
        <f>Q3520*H3520</f>
        <v>0.058500000000000003</v>
      </c>
      <c r="S3520" s="206">
        <v>0</v>
      </c>
      <c r="T3520" s="207">
        <f>S3520*H3520</f>
        <v>0</v>
      </c>
      <c r="U3520" s="32"/>
      <c r="V3520" s="32"/>
      <c r="W3520" s="32"/>
      <c r="X3520" s="32"/>
      <c r="Y3520" s="32"/>
      <c r="Z3520" s="32"/>
      <c r="AA3520" s="32"/>
      <c r="AB3520" s="32"/>
      <c r="AC3520" s="32"/>
      <c r="AD3520" s="32"/>
      <c r="AE3520" s="32"/>
      <c r="AR3520" s="208" t="s">
        <v>788</v>
      </c>
      <c r="AT3520" s="208" t="s">
        <v>5304</v>
      </c>
      <c r="AU3520" s="208" t="s">
        <v>76</v>
      </c>
      <c r="AY3520" s="11" t="s">
        <v>113</v>
      </c>
      <c r="BE3520" s="209">
        <f>IF(N3520="základní",J3520,0)</f>
        <v>0</v>
      </c>
      <c r="BF3520" s="209">
        <f>IF(N3520="snížená",J3520,0)</f>
        <v>0</v>
      </c>
      <c r="BG3520" s="209">
        <f>IF(N3520="zákl. přenesená",J3520,0)</f>
        <v>0</v>
      </c>
      <c r="BH3520" s="209">
        <f>IF(N3520="sníž. přenesená",J3520,0)</f>
        <v>0</v>
      </c>
      <c r="BI3520" s="209">
        <f>IF(N3520="nulová",J3520,0)</f>
        <v>0</v>
      </c>
      <c r="BJ3520" s="11" t="s">
        <v>84</v>
      </c>
      <c r="BK3520" s="209">
        <f>ROUND(I3520*H3520,2)</f>
        <v>0</v>
      </c>
      <c r="BL3520" s="11" t="s">
        <v>788</v>
      </c>
      <c r="BM3520" s="208" t="s">
        <v>6204</v>
      </c>
    </row>
    <row r="3521" s="2" customFormat="1">
      <c r="A3521" s="32"/>
      <c r="B3521" s="33"/>
      <c r="C3521" s="34"/>
      <c r="D3521" s="210" t="s">
        <v>115</v>
      </c>
      <c r="E3521" s="34"/>
      <c r="F3521" s="211" t="s">
        <v>6203</v>
      </c>
      <c r="G3521" s="34"/>
      <c r="H3521" s="34"/>
      <c r="I3521" s="134"/>
      <c r="J3521" s="34"/>
      <c r="K3521" s="34"/>
      <c r="L3521" s="38"/>
      <c r="M3521" s="212"/>
      <c r="N3521" s="213"/>
      <c r="O3521" s="85"/>
      <c r="P3521" s="85"/>
      <c r="Q3521" s="85"/>
      <c r="R3521" s="85"/>
      <c r="S3521" s="85"/>
      <c r="T3521" s="86"/>
      <c r="U3521" s="32"/>
      <c r="V3521" s="32"/>
      <c r="W3521" s="32"/>
      <c r="X3521" s="32"/>
      <c r="Y3521" s="32"/>
      <c r="Z3521" s="32"/>
      <c r="AA3521" s="32"/>
      <c r="AB3521" s="32"/>
      <c r="AC3521" s="32"/>
      <c r="AD3521" s="32"/>
      <c r="AE3521" s="32"/>
      <c r="AT3521" s="11" t="s">
        <v>115</v>
      </c>
      <c r="AU3521" s="11" t="s">
        <v>76</v>
      </c>
    </row>
    <row r="3522" s="2" customFormat="1" ht="16.5" customHeight="1">
      <c r="A3522" s="32"/>
      <c r="B3522" s="33"/>
      <c r="C3522" s="216" t="s">
        <v>6205</v>
      </c>
      <c r="D3522" s="216" t="s">
        <v>5304</v>
      </c>
      <c r="E3522" s="217" t="s">
        <v>6206</v>
      </c>
      <c r="F3522" s="218" t="s">
        <v>6207</v>
      </c>
      <c r="G3522" s="219" t="s">
        <v>121</v>
      </c>
      <c r="H3522" s="220">
        <v>5</v>
      </c>
      <c r="I3522" s="221"/>
      <c r="J3522" s="222">
        <f>ROUND(I3522*H3522,2)</f>
        <v>0</v>
      </c>
      <c r="K3522" s="223"/>
      <c r="L3522" s="224"/>
      <c r="M3522" s="225" t="s">
        <v>1</v>
      </c>
      <c r="N3522" s="226" t="s">
        <v>41</v>
      </c>
      <c r="O3522" s="85"/>
      <c r="P3522" s="206">
        <f>O3522*H3522</f>
        <v>0</v>
      </c>
      <c r="Q3522" s="206">
        <v>0</v>
      </c>
      <c r="R3522" s="206">
        <f>Q3522*H3522</f>
        <v>0</v>
      </c>
      <c r="S3522" s="206">
        <v>0</v>
      </c>
      <c r="T3522" s="207">
        <f>S3522*H3522</f>
        <v>0</v>
      </c>
      <c r="U3522" s="32"/>
      <c r="V3522" s="32"/>
      <c r="W3522" s="32"/>
      <c r="X3522" s="32"/>
      <c r="Y3522" s="32"/>
      <c r="Z3522" s="32"/>
      <c r="AA3522" s="32"/>
      <c r="AB3522" s="32"/>
      <c r="AC3522" s="32"/>
      <c r="AD3522" s="32"/>
      <c r="AE3522" s="32"/>
      <c r="AR3522" s="208" t="s">
        <v>788</v>
      </c>
      <c r="AT3522" s="208" t="s">
        <v>5304</v>
      </c>
      <c r="AU3522" s="208" t="s">
        <v>76</v>
      </c>
      <c r="AY3522" s="11" t="s">
        <v>113</v>
      </c>
      <c r="BE3522" s="209">
        <f>IF(N3522="základní",J3522,0)</f>
        <v>0</v>
      </c>
      <c r="BF3522" s="209">
        <f>IF(N3522="snížená",J3522,0)</f>
        <v>0</v>
      </c>
      <c r="BG3522" s="209">
        <f>IF(N3522="zákl. přenesená",J3522,0)</f>
        <v>0</v>
      </c>
      <c r="BH3522" s="209">
        <f>IF(N3522="sníž. přenesená",J3522,0)</f>
        <v>0</v>
      </c>
      <c r="BI3522" s="209">
        <f>IF(N3522="nulová",J3522,0)</f>
        <v>0</v>
      </c>
      <c r="BJ3522" s="11" t="s">
        <v>84</v>
      </c>
      <c r="BK3522" s="209">
        <f>ROUND(I3522*H3522,2)</f>
        <v>0</v>
      </c>
      <c r="BL3522" s="11" t="s">
        <v>788</v>
      </c>
      <c r="BM3522" s="208" t="s">
        <v>6208</v>
      </c>
    </row>
    <row r="3523" s="2" customFormat="1">
      <c r="A3523" s="32"/>
      <c r="B3523" s="33"/>
      <c r="C3523" s="34"/>
      <c r="D3523" s="210" t="s">
        <v>115</v>
      </c>
      <c r="E3523" s="34"/>
      <c r="F3523" s="211" t="s">
        <v>6207</v>
      </c>
      <c r="G3523" s="34"/>
      <c r="H3523" s="34"/>
      <c r="I3523" s="134"/>
      <c r="J3523" s="34"/>
      <c r="K3523" s="34"/>
      <c r="L3523" s="38"/>
      <c r="M3523" s="212"/>
      <c r="N3523" s="213"/>
      <c r="O3523" s="85"/>
      <c r="P3523" s="85"/>
      <c r="Q3523" s="85"/>
      <c r="R3523" s="85"/>
      <c r="S3523" s="85"/>
      <c r="T3523" s="86"/>
      <c r="U3523" s="32"/>
      <c r="V3523" s="32"/>
      <c r="W3523" s="32"/>
      <c r="X3523" s="32"/>
      <c r="Y3523" s="32"/>
      <c r="Z3523" s="32"/>
      <c r="AA3523" s="32"/>
      <c r="AB3523" s="32"/>
      <c r="AC3523" s="32"/>
      <c r="AD3523" s="32"/>
      <c r="AE3523" s="32"/>
      <c r="AT3523" s="11" t="s">
        <v>115</v>
      </c>
      <c r="AU3523" s="11" t="s">
        <v>76</v>
      </c>
    </row>
    <row r="3524" s="2" customFormat="1" ht="16.5" customHeight="1">
      <c r="A3524" s="32"/>
      <c r="B3524" s="33"/>
      <c r="C3524" s="216" t="s">
        <v>6209</v>
      </c>
      <c r="D3524" s="216" t="s">
        <v>5304</v>
      </c>
      <c r="E3524" s="217" t="s">
        <v>6210</v>
      </c>
      <c r="F3524" s="218" t="s">
        <v>6211</v>
      </c>
      <c r="G3524" s="219" t="s">
        <v>121</v>
      </c>
      <c r="H3524" s="220">
        <v>1</v>
      </c>
      <c r="I3524" s="221"/>
      <c r="J3524" s="222">
        <f>ROUND(I3524*H3524,2)</f>
        <v>0</v>
      </c>
      <c r="K3524" s="223"/>
      <c r="L3524" s="224"/>
      <c r="M3524" s="225" t="s">
        <v>1</v>
      </c>
      <c r="N3524" s="226" t="s">
        <v>41</v>
      </c>
      <c r="O3524" s="85"/>
      <c r="P3524" s="206">
        <f>O3524*H3524</f>
        <v>0</v>
      </c>
      <c r="Q3524" s="206">
        <v>0</v>
      </c>
      <c r="R3524" s="206">
        <f>Q3524*H3524</f>
        <v>0</v>
      </c>
      <c r="S3524" s="206">
        <v>0</v>
      </c>
      <c r="T3524" s="207">
        <f>S3524*H3524</f>
        <v>0</v>
      </c>
      <c r="U3524" s="32"/>
      <c r="V3524" s="32"/>
      <c r="W3524" s="32"/>
      <c r="X3524" s="32"/>
      <c r="Y3524" s="32"/>
      <c r="Z3524" s="32"/>
      <c r="AA3524" s="32"/>
      <c r="AB3524" s="32"/>
      <c r="AC3524" s="32"/>
      <c r="AD3524" s="32"/>
      <c r="AE3524" s="32"/>
      <c r="AR3524" s="208" t="s">
        <v>788</v>
      </c>
      <c r="AT3524" s="208" t="s">
        <v>5304</v>
      </c>
      <c r="AU3524" s="208" t="s">
        <v>76</v>
      </c>
      <c r="AY3524" s="11" t="s">
        <v>113</v>
      </c>
      <c r="BE3524" s="209">
        <f>IF(N3524="základní",J3524,0)</f>
        <v>0</v>
      </c>
      <c r="BF3524" s="209">
        <f>IF(N3524="snížená",J3524,0)</f>
        <v>0</v>
      </c>
      <c r="BG3524" s="209">
        <f>IF(N3524="zákl. přenesená",J3524,0)</f>
        <v>0</v>
      </c>
      <c r="BH3524" s="209">
        <f>IF(N3524="sníž. přenesená",J3524,0)</f>
        <v>0</v>
      </c>
      <c r="BI3524" s="209">
        <f>IF(N3524="nulová",J3524,0)</f>
        <v>0</v>
      </c>
      <c r="BJ3524" s="11" t="s">
        <v>84</v>
      </c>
      <c r="BK3524" s="209">
        <f>ROUND(I3524*H3524,2)</f>
        <v>0</v>
      </c>
      <c r="BL3524" s="11" t="s">
        <v>788</v>
      </c>
      <c r="BM3524" s="208" t="s">
        <v>6212</v>
      </c>
    </row>
    <row r="3525" s="2" customFormat="1">
      <c r="A3525" s="32"/>
      <c r="B3525" s="33"/>
      <c r="C3525" s="34"/>
      <c r="D3525" s="210" t="s">
        <v>115</v>
      </c>
      <c r="E3525" s="34"/>
      <c r="F3525" s="211" t="s">
        <v>6211</v>
      </c>
      <c r="G3525" s="34"/>
      <c r="H3525" s="34"/>
      <c r="I3525" s="134"/>
      <c r="J3525" s="34"/>
      <c r="K3525" s="34"/>
      <c r="L3525" s="38"/>
      <c r="M3525" s="212"/>
      <c r="N3525" s="213"/>
      <c r="O3525" s="85"/>
      <c r="P3525" s="85"/>
      <c r="Q3525" s="85"/>
      <c r="R3525" s="85"/>
      <c r="S3525" s="85"/>
      <c r="T3525" s="86"/>
      <c r="U3525" s="32"/>
      <c r="V3525" s="32"/>
      <c r="W3525" s="32"/>
      <c r="X3525" s="32"/>
      <c r="Y3525" s="32"/>
      <c r="Z3525" s="32"/>
      <c r="AA3525" s="32"/>
      <c r="AB3525" s="32"/>
      <c r="AC3525" s="32"/>
      <c r="AD3525" s="32"/>
      <c r="AE3525" s="32"/>
      <c r="AT3525" s="11" t="s">
        <v>115</v>
      </c>
      <c r="AU3525" s="11" t="s">
        <v>76</v>
      </c>
    </row>
    <row r="3526" s="2" customFormat="1" ht="16.5" customHeight="1">
      <c r="A3526" s="32"/>
      <c r="B3526" s="33"/>
      <c r="C3526" s="216" t="s">
        <v>6213</v>
      </c>
      <c r="D3526" s="216" t="s">
        <v>5304</v>
      </c>
      <c r="E3526" s="217" t="s">
        <v>6214</v>
      </c>
      <c r="F3526" s="218" t="s">
        <v>6215</v>
      </c>
      <c r="G3526" s="219" t="s">
        <v>121</v>
      </c>
      <c r="H3526" s="220">
        <v>100</v>
      </c>
      <c r="I3526" s="221"/>
      <c r="J3526" s="222">
        <f>ROUND(I3526*H3526,2)</f>
        <v>0</v>
      </c>
      <c r="K3526" s="223"/>
      <c r="L3526" s="224"/>
      <c r="M3526" s="225" t="s">
        <v>1</v>
      </c>
      <c r="N3526" s="226" t="s">
        <v>41</v>
      </c>
      <c r="O3526" s="85"/>
      <c r="P3526" s="206">
        <f>O3526*H3526</f>
        <v>0</v>
      </c>
      <c r="Q3526" s="206">
        <v>0.043999999999999997</v>
      </c>
      <c r="R3526" s="206">
        <f>Q3526*H3526</f>
        <v>4.3999999999999995</v>
      </c>
      <c r="S3526" s="206">
        <v>0</v>
      </c>
      <c r="T3526" s="207">
        <f>S3526*H3526</f>
        <v>0</v>
      </c>
      <c r="U3526" s="32"/>
      <c r="V3526" s="32"/>
      <c r="W3526" s="32"/>
      <c r="X3526" s="32"/>
      <c r="Y3526" s="32"/>
      <c r="Z3526" s="32"/>
      <c r="AA3526" s="32"/>
      <c r="AB3526" s="32"/>
      <c r="AC3526" s="32"/>
      <c r="AD3526" s="32"/>
      <c r="AE3526" s="32"/>
      <c r="AR3526" s="208" t="s">
        <v>788</v>
      </c>
      <c r="AT3526" s="208" t="s">
        <v>5304</v>
      </c>
      <c r="AU3526" s="208" t="s">
        <v>76</v>
      </c>
      <c r="AY3526" s="11" t="s">
        <v>113</v>
      </c>
      <c r="BE3526" s="209">
        <f>IF(N3526="základní",J3526,0)</f>
        <v>0</v>
      </c>
      <c r="BF3526" s="209">
        <f>IF(N3526="snížená",J3526,0)</f>
        <v>0</v>
      </c>
      <c r="BG3526" s="209">
        <f>IF(N3526="zákl. přenesená",J3526,0)</f>
        <v>0</v>
      </c>
      <c r="BH3526" s="209">
        <f>IF(N3526="sníž. přenesená",J3526,0)</f>
        <v>0</v>
      </c>
      <c r="BI3526" s="209">
        <f>IF(N3526="nulová",J3526,0)</f>
        <v>0</v>
      </c>
      <c r="BJ3526" s="11" t="s">
        <v>84</v>
      </c>
      <c r="BK3526" s="209">
        <f>ROUND(I3526*H3526,2)</f>
        <v>0</v>
      </c>
      <c r="BL3526" s="11" t="s">
        <v>788</v>
      </c>
      <c r="BM3526" s="208" t="s">
        <v>6216</v>
      </c>
    </row>
    <row r="3527" s="2" customFormat="1">
      <c r="A3527" s="32"/>
      <c r="B3527" s="33"/>
      <c r="C3527" s="34"/>
      <c r="D3527" s="210" t="s">
        <v>115</v>
      </c>
      <c r="E3527" s="34"/>
      <c r="F3527" s="211" t="s">
        <v>6215</v>
      </c>
      <c r="G3527" s="34"/>
      <c r="H3527" s="34"/>
      <c r="I3527" s="134"/>
      <c r="J3527" s="34"/>
      <c r="K3527" s="34"/>
      <c r="L3527" s="38"/>
      <c r="M3527" s="212"/>
      <c r="N3527" s="213"/>
      <c r="O3527" s="85"/>
      <c r="P3527" s="85"/>
      <c r="Q3527" s="85"/>
      <c r="R3527" s="85"/>
      <c r="S3527" s="85"/>
      <c r="T3527" s="86"/>
      <c r="U3527" s="32"/>
      <c r="V3527" s="32"/>
      <c r="W3527" s="32"/>
      <c r="X3527" s="32"/>
      <c r="Y3527" s="32"/>
      <c r="Z3527" s="32"/>
      <c r="AA3527" s="32"/>
      <c r="AB3527" s="32"/>
      <c r="AC3527" s="32"/>
      <c r="AD3527" s="32"/>
      <c r="AE3527" s="32"/>
      <c r="AT3527" s="11" t="s">
        <v>115</v>
      </c>
      <c r="AU3527" s="11" t="s">
        <v>76</v>
      </c>
    </row>
    <row r="3528" s="2" customFormat="1" ht="16.5" customHeight="1">
      <c r="A3528" s="32"/>
      <c r="B3528" s="33"/>
      <c r="C3528" s="216" t="s">
        <v>6217</v>
      </c>
      <c r="D3528" s="216" t="s">
        <v>5304</v>
      </c>
      <c r="E3528" s="217" t="s">
        <v>6218</v>
      </c>
      <c r="F3528" s="218" t="s">
        <v>6219</v>
      </c>
      <c r="G3528" s="219" t="s">
        <v>121</v>
      </c>
      <c r="H3528" s="220">
        <v>10</v>
      </c>
      <c r="I3528" s="221"/>
      <c r="J3528" s="222">
        <f>ROUND(I3528*H3528,2)</f>
        <v>0</v>
      </c>
      <c r="K3528" s="223"/>
      <c r="L3528" s="224"/>
      <c r="M3528" s="225" t="s">
        <v>1</v>
      </c>
      <c r="N3528" s="226" t="s">
        <v>41</v>
      </c>
      <c r="O3528" s="85"/>
      <c r="P3528" s="206">
        <f>O3528*H3528</f>
        <v>0</v>
      </c>
      <c r="Q3528" s="206">
        <v>1.125</v>
      </c>
      <c r="R3528" s="206">
        <f>Q3528*H3528</f>
        <v>11.25</v>
      </c>
      <c r="S3528" s="206">
        <v>0</v>
      </c>
      <c r="T3528" s="207">
        <f>S3528*H3528</f>
        <v>0</v>
      </c>
      <c r="U3528" s="32"/>
      <c r="V3528" s="32"/>
      <c r="W3528" s="32"/>
      <c r="X3528" s="32"/>
      <c r="Y3528" s="32"/>
      <c r="Z3528" s="32"/>
      <c r="AA3528" s="32"/>
      <c r="AB3528" s="32"/>
      <c r="AC3528" s="32"/>
      <c r="AD3528" s="32"/>
      <c r="AE3528" s="32"/>
      <c r="AR3528" s="208" t="s">
        <v>788</v>
      </c>
      <c r="AT3528" s="208" t="s">
        <v>5304</v>
      </c>
      <c r="AU3528" s="208" t="s">
        <v>76</v>
      </c>
      <c r="AY3528" s="11" t="s">
        <v>113</v>
      </c>
      <c r="BE3528" s="209">
        <f>IF(N3528="základní",J3528,0)</f>
        <v>0</v>
      </c>
      <c r="BF3528" s="209">
        <f>IF(N3528="snížená",J3528,0)</f>
        <v>0</v>
      </c>
      <c r="BG3528" s="209">
        <f>IF(N3528="zákl. přenesená",J3528,0)</f>
        <v>0</v>
      </c>
      <c r="BH3528" s="209">
        <f>IF(N3528="sníž. přenesená",J3528,0)</f>
        <v>0</v>
      </c>
      <c r="BI3528" s="209">
        <f>IF(N3528="nulová",J3528,0)</f>
        <v>0</v>
      </c>
      <c r="BJ3528" s="11" t="s">
        <v>84</v>
      </c>
      <c r="BK3528" s="209">
        <f>ROUND(I3528*H3528,2)</f>
        <v>0</v>
      </c>
      <c r="BL3528" s="11" t="s">
        <v>788</v>
      </c>
      <c r="BM3528" s="208" t="s">
        <v>6220</v>
      </c>
    </row>
    <row r="3529" s="2" customFormat="1">
      <c r="A3529" s="32"/>
      <c r="B3529" s="33"/>
      <c r="C3529" s="34"/>
      <c r="D3529" s="210" t="s">
        <v>115</v>
      </c>
      <c r="E3529" s="34"/>
      <c r="F3529" s="211" t="s">
        <v>6219</v>
      </c>
      <c r="G3529" s="34"/>
      <c r="H3529" s="34"/>
      <c r="I3529" s="134"/>
      <c r="J3529" s="34"/>
      <c r="K3529" s="34"/>
      <c r="L3529" s="38"/>
      <c r="M3529" s="212"/>
      <c r="N3529" s="213"/>
      <c r="O3529" s="85"/>
      <c r="P3529" s="85"/>
      <c r="Q3529" s="85"/>
      <c r="R3529" s="85"/>
      <c r="S3529" s="85"/>
      <c r="T3529" s="86"/>
      <c r="U3529" s="32"/>
      <c r="V3529" s="32"/>
      <c r="W3529" s="32"/>
      <c r="X3529" s="32"/>
      <c r="Y3529" s="32"/>
      <c r="Z3529" s="32"/>
      <c r="AA3529" s="32"/>
      <c r="AB3529" s="32"/>
      <c r="AC3529" s="32"/>
      <c r="AD3529" s="32"/>
      <c r="AE3529" s="32"/>
      <c r="AT3529" s="11" t="s">
        <v>115</v>
      </c>
      <c r="AU3529" s="11" t="s">
        <v>76</v>
      </c>
    </row>
    <row r="3530" s="2" customFormat="1" ht="16.5" customHeight="1">
      <c r="A3530" s="32"/>
      <c r="B3530" s="33"/>
      <c r="C3530" s="216" t="s">
        <v>6221</v>
      </c>
      <c r="D3530" s="216" t="s">
        <v>5304</v>
      </c>
      <c r="E3530" s="217" t="s">
        <v>6222</v>
      </c>
      <c r="F3530" s="218" t="s">
        <v>6223</v>
      </c>
      <c r="G3530" s="219" t="s">
        <v>121</v>
      </c>
      <c r="H3530" s="220">
        <v>100</v>
      </c>
      <c r="I3530" s="221"/>
      <c r="J3530" s="222">
        <f>ROUND(I3530*H3530,2)</f>
        <v>0</v>
      </c>
      <c r="K3530" s="223"/>
      <c r="L3530" s="224"/>
      <c r="M3530" s="225" t="s">
        <v>1</v>
      </c>
      <c r="N3530" s="226" t="s">
        <v>41</v>
      </c>
      <c r="O3530" s="85"/>
      <c r="P3530" s="206">
        <f>O3530*H3530</f>
        <v>0</v>
      </c>
      <c r="Q3530" s="206">
        <v>0.93100000000000005</v>
      </c>
      <c r="R3530" s="206">
        <f>Q3530*H3530</f>
        <v>93.100000000000009</v>
      </c>
      <c r="S3530" s="206">
        <v>0</v>
      </c>
      <c r="T3530" s="207">
        <f>S3530*H3530</f>
        <v>0</v>
      </c>
      <c r="U3530" s="32"/>
      <c r="V3530" s="32"/>
      <c r="W3530" s="32"/>
      <c r="X3530" s="32"/>
      <c r="Y3530" s="32"/>
      <c r="Z3530" s="32"/>
      <c r="AA3530" s="32"/>
      <c r="AB3530" s="32"/>
      <c r="AC3530" s="32"/>
      <c r="AD3530" s="32"/>
      <c r="AE3530" s="32"/>
      <c r="AR3530" s="208" t="s">
        <v>788</v>
      </c>
      <c r="AT3530" s="208" t="s">
        <v>5304</v>
      </c>
      <c r="AU3530" s="208" t="s">
        <v>76</v>
      </c>
      <c r="AY3530" s="11" t="s">
        <v>113</v>
      </c>
      <c r="BE3530" s="209">
        <f>IF(N3530="základní",J3530,0)</f>
        <v>0</v>
      </c>
      <c r="BF3530" s="209">
        <f>IF(N3530="snížená",J3530,0)</f>
        <v>0</v>
      </c>
      <c r="BG3530" s="209">
        <f>IF(N3530="zákl. přenesená",J3530,0)</f>
        <v>0</v>
      </c>
      <c r="BH3530" s="209">
        <f>IF(N3530="sníž. přenesená",J3530,0)</f>
        <v>0</v>
      </c>
      <c r="BI3530" s="209">
        <f>IF(N3530="nulová",J3530,0)</f>
        <v>0</v>
      </c>
      <c r="BJ3530" s="11" t="s">
        <v>84</v>
      </c>
      <c r="BK3530" s="209">
        <f>ROUND(I3530*H3530,2)</f>
        <v>0</v>
      </c>
      <c r="BL3530" s="11" t="s">
        <v>788</v>
      </c>
      <c r="BM3530" s="208" t="s">
        <v>6224</v>
      </c>
    </row>
    <row r="3531" s="2" customFormat="1">
      <c r="A3531" s="32"/>
      <c r="B3531" s="33"/>
      <c r="C3531" s="34"/>
      <c r="D3531" s="210" t="s">
        <v>115</v>
      </c>
      <c r="E3531" s="34"/>
      <c r="F3531" s="211" t="s">
        <v>6223</v>
      </c>
      <c r="G3531" s="34"/>
      <c r="H3531" s="34"/>
      <c r="I3531" s="134"/>
      <c r="J3531" s="34"/>
      <c r="K3531" s="34"/>
      <c r="L3531" s="38"/>
      <c r="M3531" s="212"/>
      <c r="N3531" s="213"/>
      <c r="O3531" s="85"/>
      <c r="P3531" s="85"/>
      <c r="Q3531" s="85"/>
      <c r="R3531" s="85"/>
      <c r="S3531" s="85"/>
      <c r="T3531" s="86"/>
      <c r="U3531" s="32"/>
      <c r="V3531" s="32"/>
      <c r="W3531" s="32"/>
      <c r="X3531" s="32"/>
      <c r="Y3531" s="32"/>
      <c r="Z3531" s="32"/>
      <c r="AA3531" s="32"/>
      <c r="AB3531" s="32"/>
      <c r="AC3531" s="32"/>
      <c r="AD3531" s="32"/>
      <c r="AE3531" s="32"/>
      <c r="AT3531" s="11" t="s">
        <v>115</v>
      </c>
      <c r="AU3531" s="11" t="s">
        <v>76</v>
      </c>
    </row>
    <row r="3532" s="2" customFormat="1" ht="16.5" customHeight="1">
      <c r="A3532" s="32"/>
      <c r="B3532" s="33"/>
      <c r="C3532" s="216" t="s">
        <v>6225</v>
      </c>
      <c r="D3532" s="216" t="s">
        <v>5304</v>
      </c>
      <c r="E3532" s="217" t="s">
        <v>6226</v>
      </c>
      <c r="F3532" s="218" t="s">
        <v>6227</v>
      </c>
      <c r="G3532" s="219" t="s">
        <v>170</v>
      </c>
      <c r="H3532" s="220">
        <v>30</v>
      </c>
      <c r="I3532" s="221"/>
      <c r="J3532" s="222">
        <f>ROUND(I3532*H3532,2)</f>
        <v>0</v>
      </c>
      <c r="K3532" s="223"/>
      <c r="L3532" s="224"/>
      <c r="M3532" s="225" t="s">
        <v>1</v>
      </c>
      <c r="N3532" s="226" t="s">
        <v>41</v>
      </c>
      <c r="O3532" s="85"/>
      <c r="P3532" s="206">
        <f>O3532*H3532</f>
        <v>0</v>
      </c>
      <c r="Q3532" s="206">
        <v>0</v>
      </c>
      <c r="R3532" s="206">
        <f>Q3532*H3532</f>
        <v>0</v>
      </c>
      <c r="S3532" s="206">
        <v>0</v>
      </c>
      <c r="T3532" s="207">
        <f>S3532*H3532</f>
        <v>0</v>
      </c>
      <c r="U3532" s="32"/>
      <c r="V3532" s="32"/>
      <c r="W3532" s="32"/>
      <c r="X3532" s="32"/>
      <c r="Y3532" s="32"/>
      <c r="Z3532" s="32"/>
      <c r="AA3532" s="32"/>
      <c r="AB3532" s="32"/>
      <c r="AC3532" s="32"/>
      <c r="AD3532" s="32"/>
      <c r="AE3532" s="32"/>
      <c r="AR3532" s="208" t="s">
        <v>151</v>
      </c>
      <c r="AT3532" s="208" t="s">
        <v>5304</v>
      </c>
      <c r="AU3532" s="208" t="s">
        <v>76</v>
      </c>
      <c r="AY3532" s="11" t="s">
        <v>113</v>
      </c>
      <c r="BE3532" s="209">
        <f>IF(N3532="základní",J3532,0)</f>
        <v>0</v>
      </c>
      <c r="BF3532" s="209">
        <f>IF(N3532="snížená",J3532,0)</f>
        <v>0</v>
      </c>
      <c r="BG3532" s="209">
        <f>IF(N3532="zákl. přenesená",J3532,0)</f>
        <v>0</v>
      </c>
      <c r="BH3532" s="209">
        <f>IF(N3532="sníž. přenesená",J3532,0)</f>
        <v>0</v>
      </c>
      <c r="BI3532" s="209">
        <f>IF(N3532="nulová",J3532,0)</f>
        <v>0</v>
      </c>
      <c r="BJ3532" s="11" t="s">
        <v>84</v>
      </c>
      <c r="BK3532" s="209">
        <f>ROUND(I3532*H3532,2)</f>
        <v>0</v>
      </c>
      <c r="BL3532" s="11" t="s">
        <v>112</v>
      </c>
      <c r="BM3532" s="208" t="s">
        <v>6228</v>
      </c>
    </row>
    <row r="3533" s="2" customFormat="1">
      <c r="A3533" s="32"/>
      <c r="B3533" s="33"/>
      <c r="C3533" s="34"/>
      <c r="D3533" s="210" t="s">
        <v>115</v>
      </c>
      <c r="E3533" s="34"/>
      <c r="F3533" s="211" t="s">
        <v>6227</v>
      </c>
      <c r="G3533" s="34"/>
      <c r="H3533" s="34"/>
      <c r="I3533" s="134"/>
      <c r="J3533" s="34"/>
      <c r="K3533" s="34"/>
      <c r="L3533" s="38"/>
      <c r="M3533" s="212"/>
      <c r="N3533" s="213"/>
      <c r="O3533" s="85"/>
      <c r="P3533" s="85"/>
      <c r="Q3533" s="85"/>
      <c r="R3533" s="85"/>
      <c r="S3533" s="85"/>
      <c r="T3533" s="86"/>
      <c r="U3533" s="32"/>
      <c r="V3533" s="32"/>
      <c r="W3533" s="32"/>
      <c r="X3533" s="32"/>
      <c r="Y3533" s="32"/>
      <c r="Z3533" s="32"/>
      <c r="AA3533" s="32"/>
      <c r="AB3533" s="32"/>
      <c r="AC3533" s="32"/>
      <c r="AD3533" s="32"/>
      <c r="AE3533" s="32"/>
      <c r="AT3533" s="11" t="s">
        <v>115</v>
      </c>
      <c r="AU3533" s="11" t="s">
        <v>76</v>
      </c>
    </row>
    <row r="3534" s="2" customFormat="1" ht="16.5" customHeight="1">
      <c r="A3534" s="32"/>
      <c r="B3534" s="33"/>
      <c r="C3534" s="216" t="s">
        <v>6229</v>
      </c>
      <c r="D3534" s="216" t="s">
        <v>5304</v>
      </c>
      <c r="E3534" s="217" t="s">
        <v>6230</v>
      </c>
      <c r="F3534" s="218" t="s">
        <v>6231</v>
      </c>
      <c r="G3534" s="219" t="s">
        <v>170</v>
      </c>
      <c r="H3534" s="220">
        <v>200</v>
      </c>
      <c r="I3534" s="221"/>
      <c r="J3534" s="222">
        <f>ROUND(I3534*H3534,2)</f>
        <v>0</v>
      </c>
      <c r="K3534" s="223"/>
      <c r="L3534" s="224"/>
      <c r="M3534" s="225" t="s">
        <v>1</v>
      </c>
      <c r="N3534" s="226" t="s">
        <v>41</v>
      </c>
      <c r="O3534" s="85"/>
      <c r="P3534" s="206">
        <f>O3534*H3534</f>
        <v>0</v>
      </c>
      <c r="Q3534" s="206">
        <v>0</v>
      </c>
      <c r="R3534" s="206">
        <f>Q3534*H3534</f>
        <v>0</v>
      </c>
      <c r="S3534" s="206">
        <v>0</v>
      </c>
      <c r="T3534" s="207">
        <f>S3534*H3534</f>
        <v>0</v>
      </c>
      <c r="U3534" s="32"/>
      <c r="V3534" s="32"/>
      <c r="W3534" s="32"/>
      <c r="X3534" s="32"/>
      <c r="Y3534" s="32"/>
      <c r="Z3534" s="32"/>
      <c r="AA3534" s="32"/>
      <c r="AB3534" s="32"/>
      <c r="AC3534" s="32"/>
      <c r="AD3534" s="32"/>
      <c r="AE3534" s="32"/>
      <c r="AR3534" s="208" t="s">
        <v>151</v>
      </c>
      <c r="AT3534" s="208" t="s">
        <v>5304</v>
      </c>
      <c r="AU3534" s="208" t="s">
        <v>76</v>
      </c>
      <c r="AY3534" s="11" t="s">
        <v>113</v>
      </c>
      <c r="BE3534" s="209">
        <f>IF(N3534="základní",J3534,0)</f>
        <v>0</v>
      </c>
      <c r="BF3534" s="209">
        <f>IF(N3534="snížená",J3534,0)</f>
        <v>0</v>
      </c>
      <c r="BG3534" s="209">
        <f>IF(N3534="zákl. přenesená",J3534,0)</f>
        <v>0</v>
      </c>
      <c r="BH3534" s="209">
        <f>IF(N3534="sníž. přenesená",J3534,0)</f>
        <v>0</v>
      </c>
      <c r="BI3534" s="209">
        <f>IF(N3534="nulová",J3534,0)</f>
        <v>0</v>
      </c>
      <c r="BJ3534" s="11" t="s">
        <v>84</v>
      </c>
      <c r="BK3534" s="209">
        <f>ROUND(I3534*H3534,2)</f>
        <v>0</v>
      </c>
      <c r="BL3534" s="11" t="s">
        <v>112</v>
      </c>
      <c r="BM3534" s="208" t="s">
        <v>6232</v>
      </c>
    </row>
    <row r="3535" s="2" customFormat="1">
      <c r="A3535" s="32"/>
      <c r="B3535" s="33"/>
      <c r="C3535" s="34"/>
      <c r="D3535" s="210" t="s">
        <v>115</v>
      </c>
      <c r="E3535" s="34"/>
      <c r="F3535" s="211" t="s">
        <v>6231</v>
      </c>
      <c r="G3535" s="34"/>
      <c r="H3535" s="34"/>
      <c r="I3535" s="134"/>
      <c r="J3535" s="34"/>
      <c r="K3535" s="34"/>
      <c r="L3535" s="38"/>
      <c r="M3535" s="212"/>
      <c r="N3535" s="213"/>
      <c r="O3535" s="85"/>
      <c r="P3535" s="85"/>
      <c r="Q3535" s="85"/>
      <c r="R3535" s="85"/>
      <c r="S3535" s="85"/>
      <c r="T3535" s="86"/>
      <c r="U3535" s="32"/>
      <c r="V3535" s="32"/>
      <c r="W3535" s="32"/>
      <c r="X3535" s="32"/>
      <c r="Y3535" s="32"/>
      <c r="Z3535" s="32"/>
      <c r="AA3535" s="32"/>
      <c r="AB3535" s="32"/>
      <c r="AC3535" s="32"/>
      <c r="AD3535" s="32"/>
      <c r="AE3535" s="32"/>
      <c r="AT3535" s="11" t="s">
        <v>115</v>
      </c>
      <c r="AU3535" s="11" t="s">
        <v>76</v>
      </c>
    </row>
    <row r="3536" s="2" customFormat="1" ht="16.5" customHeight="1">
      <c r="A3536" s="32"/>
      <c r="B3536" s="33"/>
      <c r="C3536" s="216" t="s">
        <v>6233</v>
      </c>
      <c r="D3536" s="216" t="s">
        <v>5304</v>
      </c>
      <c r="E3536" s="217" t="s">
        <v>6234</v>
      </c>
      <c r="F3536" s="218" t="s">
        <v>6235</v>
      </c>
      <c r="G3536" s="219" t="s">
        <v>121</v>
      </c>
      <c r="H3536" s="220">
        <v>10</v>
      </c>
      <c r="I3536" s="221"/>
      <c r="J3536" s="222">
        <f>ROUND(I3536*H3536,2)</f>
        <v>0</v>
      </c>
      <c r="K3536" s="223"/>
      <c r="L3536" s="224"/>
      <c r="M3536" s="225" t="s">
        <v>1</v>
      </c>
      <c r="N3536" s="226" t="s">
        <v>41</v>
      </c>
      <c r="O3536" s="85"/>
      <c r="P3536" s="206">
        <f>O3536*H3536</f>
        <v>0</v>
      </c>
      <c r="Q3536" s="206">
        <v>0.13200000000000001</v>
      </c>
      <c r="R3536" s="206">
        <f>Q3536*H3536</f>
        <v>1.3200000000000001</v>
      </c>
      <c r="S3536" s="206">
        <v>0</v>
      </c>
      <c r="T3536" s="207">
        <f>S3536*H3536</f>
        <v>0</v>
      </c>
      <c r="U3536" s="32"/>
      <c r="V3536" s="32"/>
      <c r="W3536" s="32"/>
      <c r="X3536" s="32"/>
      <c r="Y3536" s="32"/>
      <c r="Z3536" s="32"/>
      <c r="AA3536" s="32"/>
      <c r="AB3536" s="32"/>
      <c r="AC3536" s="32"/>
      <c r="AD3536" s="32"/>
      <c r="AE3536" s="32"/>
      <c r="AR3536" s="208" t="s">
        <v>788</v>
      </c>
      <c r="AT3536" s="208" t="s">
        <v>5304</v>
      </c>
      <c r="AU3536" s="208" t="s">
        <v>76</v>
      </c>
      <c r="AY3536" s="11" t="s">
        <v>113</v>
      </c>
      <c r="BE3536" s="209">
        <f>IF(N3536="základní",J3536,0)</f>
        <v>0</v>
      </c>
      <c r="BF3536" s="209">
        <f>IF(N3536="snížená",J3536,0)</f>
        <v>0</v>
      </c>
      <c r="BG3536" s="209">
        <f>IF(N3536="zákl. přenesená",J3536,0)</f>
        <v>0</v>
      </c>
      <c r="BH3536" s="209">
        <f>IF(N3536="sníž. přenesená",J3536,0)</f>
        <v>0</v>
      </c>
      <c r="BI3536" s="209">
        <f>IF(N3536="nulová",J3536,0)</f>
        <v>0</v>
      </c>
      <c r="BJ3536" s="11" t="s">
        <v>84</v>
      </c>
      <c r="BK3536" s="209">
        <f>ROUND(I3536*H3536,2)</f>
        <v>0</v>
      </c>
      <c r="BL3536" s="11" t="s">
        <v>788</v>
      </c>
      <c r="BM3536" s="208" t="s">
        <v>6236</v>
      </c>
    </row>
    <row r="3537" s="2" customFormat="1">
      <c r="A3537" s="32"/>
      <c r="B3537" s="33"/>
      <c r="C3537" s="34"/>
      <c r="D3537" s="210" t="s">
        <v>115</v>
      </c>
      <c r="E3537" s="34"/>
      <c r="F3537" s="211" t="s">
        <v>6235</v>
      </c>
      <c r="G3537" s="34"/>
      <c r="H3537" s="34"/>
      <c r="I3537" s="134"/>
      <c r="J3537" s="34"/>
      <c r="K3537" s="34"/>
      <c r="L3537" s="38"/>
      <c r="M3537" s="212"/>
      <c r="N3537" s="213"/>
      <c r="O3537" s="85"/>
      <c r="P3537" s="85"/>
      <c r="Q3537" s="85"/>
      <c r="R3537" s="85"/>
      <c r="S3537" s="85"/>
      <c r="T3537" s="86"/>
      <c r="U3537" s="32"/>
      <c r="V3537" s="32"/>
      <c r="W3537" s="32"/>
      <c r="X3537" s="32"/>
      <c r="Y3537" s="32"/>
      <c r="Z3537" s="32"/>
      <c r="AA3537" s="32"/>
      <c r="AB3537" s="32"/>
      <c r="AC3537" s="32"/>
      <c r="AD3537" s="32"/>
      <c r="AE3537" s="32"/>
      <c r="AT3537" s="11" t="s">
        <v>115</v>
      </c>
      <c r="AU3537" s="11" t="s">
        <v>76</v>
      </c>
    </row>
    <row r="3538" s="2" customFormat="1" ht="16.5" customHeight="1">
      <c r="A3538" s="32"/>
      <c r="B3538" s="33"/>
      <c r="C3538" s="216" t="s">
        <v>6237</v>
      </c>
      <c r="D3538" s="216" t="s">
        <v>5304</v>
      </c>
      <c r="E3538" s="217" t="s">
        <v>6238</v>
      </c>
      <c r="F3538" s="218" t="s">
        <v>6239</v>
      </c>
      <c r="G3538" s="219" t="s">
        <v>121</v>
      </c>
      <c r="H3538" s="220">
        <v>10</v>
      </c>
      <c r="I3538" s="221"/>
      <c r="J3538" s="222">
        <f>ROUND(I3538*H3538,2)</f>
        <v>0</v>
      </c>
      <c r="K3538" s="223"/>
      <c r="L3538" s="224"/>
      <c r="M3538" s="225" t="s">
        <v>1</v>
      </c>
      <c r="N3538" s="226" t="s">
        <v>41</v>
      </c>
      <c r="O3538" s="85"/>
      <c r="P3538" s="206">
        <f>O3538*H3538</f>
        <v>0</v>
      </c>
      <c r="Q3538" s="206">
        <v>0.099000000000000005</v>
      </c>
      <c r="R3538" s="206">
        <f>Q3538*H3538</f>
        <v>0.98999999999999999</v>
      </c>
      <c r="S3538" s="206">
        <v>0</v>
      </c>
      <c r="T3538" s="207">
        <f>S3538*H3538</f>
        <v>0</v>
      </c>
      <c r="U3538" s="32"/>
      <c r="V3538" s="32"/>
      <c r="W3538" s="32"/>
      <c r="X3538" s="32"/>
      <c r="Y3538" s="32"/>
      <c r="Z3538" s="32"/>
      <c r="AA3538" s="32"/>
      <c r="AB3538" s="32"/>
      <c r="AC3538" s="32"/>
      <c r="AD3538" s="32"/>
      <c r="AE3538" s="32"/>
      <c r="AR3538" s="208" t="s">
        <v>788</v>
      </c>
      <c r="AT3538" s="208" t="s">
        <v>5304</v>
      </c>
      <c r="AU3538" s="208" t="s">
        <v>76</v>
      </c>
      <c r="AY3538" s="11" t="s">
        <v>113</v>
      </c>
      <c r="BE3538" s="209">
        <f>IF(N3538="základní",J3538,0)</f>
        <v>0</v>
      </c>
      <c r="BF3538" s="209">
        <f>IF(N3538="snížená",J3538,0)</f>
        <v>0</v>
      </c>
      <c r="BG3538" s="209">
        <f>IF(N3538="zákl. přenesená",J3538,0)</f>
        <v>0</v>
      </c>
      <c r="BH3538" s="209">
        <f>IF(N3538="sníž. přenesená",J3538,0)</f>
        <v>0</v>
      </c>
      <c r="BI3538" s="209">
        <f>IF(N3538="nulová",J3538,0)</f>
        <v>0</v>
      </c>
      <c r="BJ3538" s="11" t="s">
        <v>84</v>
      </c>
      <c r="BK3538" s="209">
        <f>ROUND(I3538*H3538,2)</f>
        <v>0</v>
      </c>
      <c r="BL3538" s="11" t="s">
        <v>788</v>
      </c>
      <c r="BM3538" s="208" t="s">
        <v>6240</v>
      </c>
    </row>
    <row r="3539" s="2" customFormat="1">
      <c r="A3539" s="32"/>
      <c r="B3539" s="33"/>
      <c r="C3539" s="34"/>
      <c r="D3539" s="210" t="s">
        <v>115</v>
      </c>
      <c r="E3539" s="34"/>
      <c r="F3539" s="211" t="s">
        <v>6239</v>
      </c>
      <c r="G3539" s="34"/>
      <c r="H3539" s="34"/>
      <c r="I3539" s="134"/>
      <c r="J3539" s="34"/>
      <c r="K3539" s="34"/>
      <c r="L3539" s="38"/>
      <c r="M3539" s="212"/>
      <c r="N3539" s="213"/>
      <c r="O3539" s="85"/>
      <c r="P3539" s="85"/>
      <c r="Q3539" s="85"/>
      <c r="R3539" s="85"/>
      <c r="S3539" s="85"/>
      <c r="T3539" s="86"/>
      <c r="U3539" s="32"/>
      <c r="V3539" s="32"/>
      <c r="W3539" s="32"/>
      <c r="X3539" s="32"/>
      <c r="Y3539" s="32"/>
      <c r="Z3539" s="32"/>
      <c r="AA3539" s="32"/>
      <c r="AB3539" s="32"/>
      <c r="AC3539" s="32"/>
      <c r="AD3539" s="32"/>
      <c r="AE3539" s="32"/>
      <c r="AT3539" s="11" t="s">
        <v>115</v>
      </c>
      <c r="AU3539" s="11" t="s">
        <v>76</v>
      </c>
    </row>
    <row r="3540" s="2" customFormat="1" ht="16.5" customHeight="1">
      <c r="A3540" s="32"/>
      <c r="B3540" s="33"/>
      <c r="C3540" s="216" t="s">
        <v>6241</v>
      </c>
      <c r="D3540" s="216" t="s">
        <v>5304</v>
      </c>
      <c r="E3540" s="217" t="s">
        <v>6242</v>
      </c>
      <c r="F3540" s="218" t="s">
        <v>6243</v>
      </c>
      <c r="G3540" s="219" t="s">
        <v>121</v>
      </c>
      <c r="H3540" s="220">
        <v>10</v>
      </c>
      <c r="I3540" s="221"/>
      <c r="J3540" s="222">
        <f>ROUND(I3540*H3540,2)</f>
        <v>0</v>
      </c>
      <c r="K3540" s="223"/>
      <c r="L3540" s="224"/>
      <c r="M3540" s="225" t="s">
        <v>1</v>
      </c>
      <c r="N3540" s="226" t="s">
        <v>41</v>
      </c>
      <c r="O3540" s="85"/>
      <c r="P3540" s="206">
        <f>O3540*H3540</f>
        <v>0</v>
      </c>
      <c r="Q3540" s="206">
        <v>0.14899999999999999</v>
      </c>
      <c r="R3540" s="206">
        <f>Q3540*H3540</f>
        <v>1.49</v>
      </c>
      <c r="S3540" s="206">
        <v>0</v>
      </c>
      <c r="T3540" s="207">
        <f>S3540*H3540</f>
        <v>0</v>
      </c>
      <c r="U3540" s="32"/>
      <c r="V3540" s="32"/>
      <c r="W3540" s="32"/>
      <c r="X3540" s="32"/>
      <c r="Y3540" s="32"/>
      <c r="Z3540" s="32"/>
      <c r="AA3540" s="32"/>
      <c r="AB3540" s="32"/>
      <c r="AC3540" s="32"/>
      <c r="AD3540" s="32"/>
      <c r="AE3540" s="32"/>
      <c r="AR3540" s="208" t="s">
        <v>788</v>
      </c>
      <c r="AT3540" s="208" t="s">
        <v>5304</v>
      </c>
      <c r="AU3540" s="208" t="s">
        <v>76</v>
      </c>
      <c r="AY3540" s="11" t="s">
        <v>113</v>
      </c>
      <c r="BE3540" s="209">
        <f>IF(N3540="základní",J3540,0)</f>
        <v>0</v>
      </c>
      <c r="BF3540" s="209">
        <f>IF(N3540="snížená",J3540,0)</f>
        <v>0</v>
      </c>
      <c r="BG3540" s="209">
        <f>IF(N3540="zákl. přenesená",J3540,0)</f>
        <v>0</v>
      </c>
      <c r="BH3540" s="209">
        <f>IF(N3540="sníž. přenesená",J3540,0)</f>
        <v>0</v>
      </c>
      <c r="BI3540" s="209">
        <f>IF(N3540="nulová",J3540,0)</f>
        <v>0</v>
      </c>
      <c r="BJ3540" s="11" t="s">
        <v>84</v>
      </c>
      <c r="BK3540" s="209">
        <f>ROUND(I3540*H3540,2)</f>
        <v>0</v>
      </c>
      <c r="BL3540" s="11" t="s">
        <v>788</v>
      </c>
      <c r="BM3540" s="208" t="s">
        <v>6244</v>
      </c>
    </row>
    <row r="3541" s="2" customFormat="1">
      <c r="A3541" s="32"/>
      <c r="B3541" s="33"/>
      <c r="C3541" s="34"/>
      <c r="D3541" s="210" t="s">
        <v>115</v>
      </c>
      <c r="E3541" s="34"/>
      <c r="F3541" s="211" t="s">
        <v>6243</v>
      </c>
      <c r="G3541" s="34"/>
      <c r="H3541" s="34"/>
      <c r="I3541" s="134"/>
      <c r="J3541" s="34"/>
      <c r="K3541" s="34"/>
      <c r="L3541" s="38"/>
      <c r="M3541" s="212"/>
      <c r="N3541" s="213"/>
      <c r="O3541" s="85"/>
      <c r="P3541" s="85"/>
      <c r="Q3541" s="85"/>
      <c r="R3541" s="85"/>
      <c r="S3541" s="85"/>
      <c r="T3541" s="86"/>
      <c r="U3541" s="32"/>
      <c r="V3541" s="32"/>
      <c r="W3541" s="32"/>
      <c r="X3541" s="32"/>
      <c r="Y3541" s="32"/>
      <c r="Z3541" s="32"/>
      <c r="AA3541" s="32"/>
      <c r="AB3541" s="32"/>
      <c r="AC3541" s="32"/>
      <c r="AD3541" s="32"/>
      <c r="AE3541" s="32"/>
      <c r="AT3541" s="11" t="s">
        <v>115</v>
      </c>
      <c r="AU3541" s="11" t="s">
        <v>76</v>
      </c>
    </row>
    <row r="3542" s="2" customFormat="1" ht="16.5" customHeight="1">
      <c r="A3542" s="32"/>
      <c r="B3542" s="33"/>
      <c r="C3542" s="216" t="s">
        <v>6245</v>
      </c>
      <c r="D3542" s="216" t="s">
        <v>5304</v>
      </c>
      <c r="E3542" s="217" t="s">
        <v>6246</v>
      </c>
      <c r="F3542" s="218" t="s">
        <v>6247</v>
      </c>
      <c r="G3542" s="219" t="s">
        <v>121</v>
      </c>
      <c r="H3542" s="220">
        <v>10</v>
      </c>
      <c r="I3542" s="221"/>
      <c r="J3542" s="222">
        <f>ROUND(I3542*H3542,2)</f>
        <v>0</v>
      </c>
      <c r="K3542" s="223"/>
      <c r="L3542" s="224"/>
      <c r="M3542" s="225" t="s">
        <v>1</v>
      </c>
      <c r="N3542" s="226" t="s">
        <v>41</v>
      </c>
      <c r="O3542" s="85"/>
      <c r="P3542" s="206">
        <f>O3542*H3542</f>
        <v>0</v>
      </c>
      <c r="Q3542" s="206">
        <v>0.33300000000000002</v>
      </c>
      <c r="R3542" s="206">
        <f>Q3542*H3542</f>
        <v>3.3300000000000001</v>
      </c>
      <c r="S3542" s="206">
        <v>0</v>
      </c>
      <c r="T3542" s="207">
        <f>S3542*H3542</f>
        <v>0</v>
      </c>
      <c r="U3542" s="32"/>
      <c r="V3542" s="32"/>
      <c r="W3542" s="32"/>
      <c r="X3542" s="32"/>
      <c r="Y3542" s="32"/>
      <c r="Z3542" s="32"/>
      <c r="AA3542" s="32"/>
      <c r="AB3542" s="32"/>
      <c r="AC3542" s="32"/>
      <c r="AD3542" s="32"/>
      <c r="AE3542" s="32"/>
      <c r="AR3542" s="208" t="s">
        <v>788</v>
      </c>
      <c r="AT3542" s="208" t="s">
        <v>5304</v>
      </c>
      <c r="AU3542" s="208" t="s">
        <v>76</v>
      </c>
      <c r="AY3542" s="11" t="s">
        <v>113</v>
      </c>
      <c r="BE3542" s="209">
        <f>IF(N3542="základní",J3542,0)</f>
        <v>0</v>
      </c>
      <c r="BF3542" s="209">
        <f>IF(N3542="snížená",J3542,0)</f>
        <v>0</v>
      </c>
      <c r="BG3542" s="209">
        <f>IF(N3542="zákl. přenesená",J3542,0)</f>
        <v>0</v>
      </c>
      <c r="BH3542" s="209">
        <f>IF(N3542="sníž. přenesená",J3542,0)</f>
        <v>0</v>
      </c>
      <c r="BI3542" s="209">
        <f>IF(N3542="nulová",J3542,0)</f>
        <v>0</v>
      </c>
      <c r="BJ3542" s="11" t="s">
        <v>84</v>
      </c>
      <c r="BK3542" s="209">
        <f>ROUND(I3542*H3542,2)</f>
        <v>0</v>
      </c>
      <c r="BL3542" s="11" t="s">
        <v>788</v>
      </c>
      <c r="BM3542" s="208" t="s">
        <v>6248</v>
      </c>
    </row>
    <row r="3543" s="2" customFormat="1">
      <c r="A3543" s="32"/>
      <c r="B3543" s="33"/>
      <c r="C3543" s="34"/>
      <c r="D3543" s="210" t="s">
        <v>115</v>
      </c>
      <c r="E3543" s="34"/>
      <c r="F3543" s="211" t="s">
        <v>6247</v>
      </c>
      <c r="G3543" s="34"/>
      <c r="H3543" s="34"/>
      <c r="I3543" s="134"/>
      <c r="J3543" s="34"/>
      <c r="K3543" s="34"/>
      <c r="L3543" s="38"/>
      <c r="M3543" s="212"/>
      <c r="N3543" s="213"/>
      <c r="O3543" s="85"/>
      <c r="P3543" s="85"/>
      <c r="Q3543" s="85"/>
      <c r="R3543" s="85"/>
      <c r="S3543" s="85"/>
      <c r="T3543" s="86"/>
      <c r="U3543" s="32"/>
      <c r="V3543" s="32"/>
      <c r="W3543" s="32"/>
      <c r="X3543" s="32"/>
      <c r="Y3543" s="32"/>
      <c r="Z3543" s="32"/>
      <c r="AA3543" s="32"/>
      <c r="AB3543" s="32"/>
      <c r="AC3543" s="32"/>
      <c r="AD3543" s="32"/>
      <c r="AE3543" s="32"/>
      <c r="AT3543" s="11" t="s">
        <v>115</v>
      </c>
      <c r="AU3543" s="11" t="s">
        <v>76</v>
      </c>
    </row>
    <row r="3544" s="2" customFormat="1" ht="16.5" customHeight="1">
      <c r="A3544" s="32"/>
      <c r="B3544" s="33"/>
      <c r="C3544" s="216" t="s">
        <v>6249</v>
      </c>
      <c r="D3544" s="216" t="s">
        <v>5304</v>
      </c>
      <c r="E3544" s="217" t="s">
        <v>6250</v>
      </c>
      <c r="F3544" s="218" t="s">
        <v>6251</v>
      </c>
      <c r="G3544" s="219" t="s">
        <v>121</v>
      </c>
      <c r="H3544" s="220">
        <v>250</v>
      </c>
      <c r="I3544" s="221"/>
      <c r="J3544" s="222">
        <f>ROUND(I3544*H3544,2)</f>
        <v>0</v>
      </c>
      <c r="K3544" s="223"/>
      <c r="L3544" s="224"/>
      <c r="M3544" s="225" t="s">
        <v>1</v>
      </c>
      <c r="N3544" s="226" t="s">
        <v>41</v>
      </c>
      <c r="O3544" s="85"/>
      <c r="P3544" s="206">
        <f>O3544*H3544</f>
        <v>0</v>
      </c>
      <c r="Q3544" s="206">
        <v>0.047</v>
      </c>
      <c r="R3544" s="206">
        <f>Q3544*H3544</f>
        <v>11.75</v>
      </c>
      <c r="S3544" s="206">
        <v>0</v>
      </c>
      <c r="T3544" s="207">
        <f>S3544*H3544</f>
        <v>0</v>
      </c>
      <c r="U3544" s="32"/>
      <c r="V3544" s="32"/>
      <c r="W3544" s="32"/>
      <c r="X3544" s="32"/>
      <c r="Y3544" s="32"/>
      <c r="Z3544" s="32"/>
      <c r="AA3544" s="32"/>
      <c r="AB3544" s="32"/>
      <c r="AC3544" s="32"/>
      <c r="AD3544" s="32"/>
      <c r="AE3544" s="32"/>
      <c r="AR3544" s="208" t="s">
        <v>151</v>
      </c>
      <c r="AT3544" s="208" t="s">
        <v>5304</v>
      </c>
      <c r="AU3544" s="208" t="s">
        <v>76</v>
      </c>
      <c r="AY3544" s="11" t="s">
        <v>113</v>
      </c>
      <c r="BE3544" s="209">
        <f>IF(N3544="základní",J3544,0)</f>
        <v>0</v>
      </c>
      <c r="BF3544" s="209">
        <f>IF(N3544="snížená",J3544,0)</f>
        <v>0</v>
      </c>
      <c r="BG3544" s="209">
        <f>IF(N3544="zákl. přenesená",J3544,0)</f>
        <v>0</v>
      </c>
      <c r="BH3544" s="209">
        <f>IF(N3544="sníž. přenesená",J3544,0)</f>
        <v>0</v>
      </c>
      <c r="BI3544" s="209">
        <f>IF(N3544="nulová",J3544,0)</f>
        <v>0</v>
      </c>
      <c r="BJ3544" s="11" t="s">
        <v>84</v>
      </c>
      <c r="BK3544" s="209">
        <f>ROUND(I3544*H3544,2)</f>
        <v>0</v>
      </c>
      <c r="BL3544" s="11" t="s">
        <v>112</v>
      </c>
      <c r="BM3544" s="208" t="s">
        <v>6252</v>
      </c>
    </row>
    <row r="3545" s="2" customFormat="1">
      <c r="A3545" s="32"/>
      <c r="B3545" s="33"/>
      <c r="C3545" s="34"/>
      <c r="D3545" s="210" t="s">
        <v>115</v>
      </c>
      <c r="E3545" s="34"/>
      <c r="F3545" s="211" t="s">
        <v>6251</v>
      </c>
      <c r="G3545" s="34"/>
      <c r="H3545" s="34"/>
      <c r="I3545" s="134"/>
      <c r="J3545" s="34"/>
      <c r="K3545" s="34"/>
      <c r="L3545" s="38"/>
      <c r="M3545" s="212"/>
      <c r="N3545" s="213"/>
      <c r="O3545" s="85"/>
      <c r="P3545" s="85"/>
      <c r="Q3545" s="85"/>
      <c r="R3545" s="85"/>
      <c r="S3545" s="85"/>
      <c r="T3545" s="86"/>
      <c r="U3545" s="32"/>
      <c r="V3545" s="32"/>
      <c r="W3545" s="32"/>
      <c r="X3545" s="32"/>
      <c r="Y3545" s="32"/>
      <c r="Z3545" s="32"/>
      <c r="AA3545" s="32"/>
      <c r="AB3545" s="32"/>
      <c r="AC3545" s="32"/>
      <c r="AD3545" s="32"/>
      <c r="AE3545" s="32"/>
      <c r="AT3545" s="11" t="s">
        <v>115</v>
      </c>
      <c r="AU3545" s="11" t="s">
        <v>76</v>
      </c>
    </row>
    <row r="3546" s="2" customFormat="1" ht="16.5" customHeight="1">
      <c r="A3546" s="32"/>
      <c r="B3546" s="33"/>
      <c r="C3546" s="216" t="s">
        <v>6253</v>
      </c>
      <c r="D3546" s="216" t="s">
        <v>5304</v>
      </c>
      <c r="E3546" s="217" t="s">
        <v>6254</v>
      </c>
      <c r="F3546" s="218" t="s">
        <v>6255</v>
      </c>
      <c r="G3546" s="219" t="s">
        <v>170</v>
      </c>
      <c r="H3546" s="220">
        <v>10</v>
      </c>
      <c r="I3546" s="221"/>
      <c r="J3546" s="222">
        <f>ROUND(I3546*H3546,2)</f>
        <v>0</v>
      </c>
      <c r="K3546" s="223"/>
      <c r="L3546" s="224"/>
      <c r="M3546" s="225" t="s">
        <v>1</v>
      </c>
      <c r="N3546" s="226" t="s">
        <v>41</v>
      </c>
      <c r="O3546" s="85"/>
      <c r="P3546" s="206">
        <f>O3546*H3546</f>
        <v>0</v>
      </c>
      <c r="Q3546" s="206">
        <v>0</v>
      </c>
      <c r="R3546" s="206">
        <f>Q3546*H3546</f>
        <v>0</v>
      </c>
      <c r="S3546" s="206">
        <v>0</v>
      </c>
      <c r="T3546" s="207">
        <f>S3546*H3546</f>
        <v>0</v>
      </c>
      <c r="U3546" s="32"/>
      <c r="V3546" s="32"/>
      <c r="W3546" s="32"/>
      <c r="X3546" s="32"/>
      <c r="Y3546" s="32"/>
      <c r="Z3546" s="32"/>
      <c r="AA3546" s="32"/>
      <c r="AB3546" s="32"/>
      <c r="AC3546" s="32"/>
      <c r="AD3546" s="32"/>
      <c r="AE3546" s="32"/>
      <c r="AR3546" s="208" t="s">
        <v>788</v>
      </c>
      <c r="AT3546" s="208" t="s">
        <v>5304</v>
      </c>
      <c r="AU3546" s="208" t="s">
        <v>76</v>
      </c>
      <c r="AY3546" s="11" t="s">
        <v>113</v>
      </c>
      <c r="BE3546" s="209">
        <f>IF(N3546="základní",J3546,0)</f>
        <v>0</v>
      </c>
      <c r="BF3546" s="209">
        <f>IF(N3546="snížená",J3546,0)</f>
        <v>0</v>
      </c>
      <c r="BG3546" s="209">
        <f>IF(N3546="zákl. přenesená",J3546,0)</f>
        <v>0</v>
      </c>
      <c r="BH3546" s="209">
        <f>IF(N3546="sníž. přenesená",J3546,0)</f>
        <v>0</v>
      </c>
      <c r="BI3546" s="209">
        <f>IF(N3546="nulová",J3546,0)</f>
        <v>0</v>
      </c>
      <c r="BJ3546" s="11" t="s">
        <v>84</v>
      </c>
      <c r="BK3546" s="209">
        <f>ROUND(I3546*H3546,2)</f>
        <v>0</v>
      </c>
      <c r="BL3546" s="11" t="s">
        <v>788</v>
      </c>
      <c r="BM3546" s="208" t="s">
        <v>6256</v>
      </c>
    </row>
    <row r="3547" s="2" customFormat="1">
      <c r="A3547" s="32"/>
      <c r="B3547" s="33"/>
      <c r="C3547" s="34"/>
      <c r="D3547" s="210" t="s">
        <v>115</v>
      </c>
      <c r="E3547" s="34"/>
      <c r="F3547" s="211" t="s">
        <v>6255</v>
      </c>
      <c r="G3547" s="34"/>
      <c r="H3547" s="34"/>
      <c r="I3547" s="134"/>
      <c r="J3547" s="34"/>
      <c r="K3547" s="34"/>
      <c r="L3547" s="38"/>
      <c r="M3547" s="212"/>
      <c r="N3547" s="213"/>
      <c r="O3547" s="85"/>
      <c r="P3547" s="85"/>
      <c r="Q3547" s="85"/>
      <c r="R3547" s="85"/>
      <c r="S3547" s="85"/>
      <c r="T3547" s="86"/>
      <c r="U3547" s="32"/>
      <c r="V3547" s="32"/>
      <c r="W3547" s="32"/>
      <c r="X3547" s="32"/>
      <c r="Y3547" s="32"/>
      <c r="Z3547" s="32"/>
      <c r="AA3547" s="32"/>
      <c r="AB3547" s="32"/>
      <c r="AC3547" s="32"/>
      <c r="AD3547" s="32"/>
      <c r="AE3547" s="32"/>
      <c r="AT3547" s="11" t="s">
        <v>115</v>
      </c>
      <c r="AU3547" s="11" t="s">
        <v>76</v>
      </c>
    </row>
    <row r="3548" s="2" customFormat="1" ht="16.5" customHeight="1">
      <c r="A3548" s="32"/>
      <c r="B3548" s="33"/>
      <c r="C3548" s="216" t="s">
        <v>6257</v>
      </c>
      <c r="D3548" s="216" t="s">
        <v>5304</v>
      </c>
      <c r="E3548" s="217" t="s">
        <v>6258</v>
      </c>
      <c r="F3548" s="218" t="s">
        <v>6259</v>
      </c>
      <c r="G3548" s="219" t="s">
        <v>170</v>
      </c>
      <c r="H3548" s="220">
        <v>10</v>
      </c>
      <c r="I3548" s="221"/>
      <c r="J3548" s="222">
        <f>ROUND(I3548*H3548,2)</f>
        <v>0</v>
      </c>
      <c r="K3548" s="223"/>
      <c r="L3548" s="224"/>
      <c r="M3548" s="225" t="s">
        <v>1</v>
      </c>
      <c r="N3548" s="226" t="s">
        <v>41</v>
      </c>
      <c r="O3548" s="85"/>
      <c r="P3548" s="206">
        <f>O3548*H3548</f>
        <v>0</v>
      </c>
      <c r="Q3548" s="206">
        <v>0</v>
      </c>
      <c r="R3548" s="206">
        <f>Q3548*H3548</f>
        <v>0</v>
      </c>
      <c r="S3548" s="206">
        <v>0</v>
      </c>
      <c r="T3548" s="207">
        <f>S3548*H3548</f>
        <v>0</v>
      </c>
      <c r="U3548" s="32"/>
      <c r="V3548" s="32"/>
      <c r="W3548" s="32"/>
      <c r="X3548" s="32"/>
      <c r="Y3548" s="32"/>
      <c r="Z3548" s="32"/>
      <c r="AA3548" s="32"/>
      <c r="AB3548" s="32"/>
      <c r="AC3548" s="32"/>
      <c r="AD3548" s="32"/>
      <c r="AE3548" s="32"/>
      <c r="AR3548" s="208" t="s">
        <v>788</v>
      </c>
      <c r="AT3548" s="208" t="s">
        <v>5304</v>
      </c>
      <c r="AU3548" s="208" t="s">
        <v>76</v>
      </c>
      <c r="AY3548" s="11" t="s">
        <v>113</v>
      </c>
      <c r="BE3548" s="209">
        <f>IF(N3548="základní",J3548,0)</f>
        <v>0</v>
      </c>
      <c r="BF3548" s="209">
        <f>IF(N3548="snížená",J3548,0)</f>
        <v>0</v>
      </c>
      <c r="BG3548" s="209">
        <f>IF(N3548="zákl. přenesená",J3548,0)</f>
        <v>0</v>
      </c>
      <c r="BH3548" s="209">
        <f>IF(N3548="sníž. přenesená",J3548,0)</f>
        <v>0</v>
      </c>
      <c r="BI3548" s="209">
        <f>IF(N3548="nulová",J3548,0)</f>
        <v>0</v>
      </c>
      <c r="BJ3548" s="11" t="s">
        <v>84</v>
      </c>
      <c r="BK3548" s="209">
        <f>ROUND(I3548*H3548,2)</f>
        <v>0</v>
      </c>
      <c r="BL3548" s="11" t="s">
        <v>788</v>
      </c>
      <c r="BM3548" s="208" t="s">
        <v>6260</v>
      </c>
    </row>
    <row r="3549" s="2" customFormat="1">
      <c r="A3549" s="32"/>
      <c r="B3549" s="33"/>
      <c r="C3549" s="34"/>
      <c r="D3549" s="210" t="s">
        <v>115</v>
      </c>
      <c r="E3549" s="34"/>
      <c r="F3549" s="211" t="s">
        <v>6259</v>
      </c>
      <c r="G3549" s="34"/>
      <c r="H3549" s="34"/>
      <c r="I3549" s="134"/>
      <c r="J3549" s="34"/>
      <c r="K3549" s="34"/>
      <c r="L3549" s="38"/>
      <c r="M3549" s="212"/>
      <c r="N3549" s="213"/>
      <c r="O3549" s="85"/>
      <c r="P3549" s="85"/>
      <c r="Q3549" s="85"/>
      <c r="R3549" s="85"/>
      <c r="S3549" s="85"/>
      <c r="T3549" s="86"/>
      <c r="U3549" s="32"/>
      <c r="V3549" s="32"/>
      <c r="W3549" s="32"/>
      <c r="X3549" s="32"/>
      <c r="Y3549" s="32"/>
      <c r="Z3549" s="32"/>
      <c r="AA3549" s="32"/>
      <c r="AB3549" s="32"/>
      <c r="AC3549" s="32"/>
      <c r="AD3549" s="32"/>
      <c r="AE3549" s="32"/>
      <c r="AT3549" s="11" t="s">
        <v>115</v>
      </c>
      <c r="AU3549" s="11" t="s">
        <v>76</v>
      </c>
    </row>
    <row r="3550" s="2" customFormat="1" ht="16.5" customHeight="1">
      <c r="A3550" s="32"/>
      <c r="B3550" s="33"/>
      <c r="C3550" s="216" t="s">
        <v>6261</v>
      </c>
      <c r="D3550" s="216" t="s">
        <v>5304</v>
      </c>
      <c r="E3550" s="217" t="s">
        <v>6262</v>
      </c>
      <c r="F3550" s="218" t="s">
        <v>6263</v>
      </c>
      <c r="G3550" s="219" t="s">
        <v>170</v>
      </c>
      <c r="H3550" s="220">
        <v>10</v>
      </c>
      <c r="I3550" s="221"/>
      <c r="J3550" s="222">
        <f>ROUND(I3550*H3550,2)</f>
        <v>0</v>
      </c>
      <c r="K3550" s="223"/>
      <c r="L3550" s="224"/>
      <c r="M3550" s="225" t="s">
        <v>1</v>
      </c>
      <c r="N3550" s="226" t="s">
        <v>41</v>
      </c>
      <c r="O3550" s="85"/>
      <c r="P3550" s="206">
        <f>O3550*H3550</f>
        <v>0</v>
      </c>
      <c r="Q3550" s="206">
        <v>0</v>
      </c>
      <c r="R3550" s="206">
        <f>Q3550*H3550</f>
        <v>0</v>
      </c>
      <c r="S3550" s="206">
        <v>0</v>
      </c>
      <c r="T3550" s="207">
        <f>S3550*H3550</f>
        <v>0</v>
      </c>
      <c r="U3550" s="32"/>
      <c r="V3550" s="32"/>
      <c r="W3550" s="32"/>
      <c r="X3550" s="32"/>
      <c r="Y3550" s="32"/>
      <c r="Z3550" s="32"/>
      <c r="AA3550" s="32"/>
      <c r="AB3550" s="32"/>
      <c r="AC3550" s="32"/>
      <c r="AD3550" s="32"/>
      <c r="AE3550" s="32"/>
      <c r="AR3550" s="208" t="s">
        <v>788</v>
      </c>
      <c r="AT3550" s="208" t="s">
        <v>5304</v>
      </c>
      <c r="AU3550" s="208" t="s">
        <v>76</v>
      </c>
      <c r="AY3550" s="11" t="s">
        <v>113</v>
      </c>
      <c r="BE3550" s="209">
        <f>IF(N3550="základní",J3550,0)</f>
        <v>0</v>
      </c>
      <c r="BF3550" s="209">
        <f>IF(N3550="snížená",J3550,0)</f>
        <v>0</v>
      </c>
      <c r="BG3550" s="209">
        <f>IF(N3550="zákl. přenesená",J3550,0)</f>
        <v>0</v>
      </c>
      <c r="BH3550" s="209">
        <f>IF(N3550="sníž. přenesená",J3550,0)</f>
        <v>0</v>
      </c>
      <c r="BI3550" s="209">
        <f>IF(N3550="nulová",J3550,0)</f>
        <v>0</v>
      </c>
      <c r="BJ3550" s="11" t="s">
        <v>84</v>
      </c>
      <c r="BK3550" s="209">
        <f>ROUND(I3550*H3550,2)</f>
        <v>0</v>
      </c>
      <c r="BL3550" s="11" t="s">
        <v>788</v>
      </c>
      <c r="BM3550" s="208" t="s">
        <v>6264</v>
      </c>
    </row>
    <row r="3551" s="2" customFormat="1">
      <c r="A3551" s="32"/>
      <c r="B3551" s="33"/>
      <c r="C3551" s="34"/>
      <c r="D3551" s="210" t="s">
        <v>115</v>
      </c>
      <c r="E3551" s="34"/>
      <c r="F3551" s="211" t="s">
        <v>6263</v>
      </c>
      <c r="G3551" s="34"/>
      <c r="H3551" s="34"/>
      <c r="I3551" s="134"/>
      <c r="J3551" s="34"/>
      <c r="K3551" s="34"/>
      <c r="L3551" s="38"/>
      <c r="M3551" s="212"/>
      <c r="N3551" s="213"/>
      <c r="O3551" s="85"/>
      <c r="P3551" s="85"/>
      <c r="Q3551" s="85"/>
      <c r="R3551" s="85"/>
      <c r="S3551" s="85"/>
      <c r="T3551" s="86"/>
      <c r="U3551" s="32"/>
      <c r="V3551" s="32"/>
      <c r="W3551" s="32"/>
      <c r="X3551" s="32"/>
      <c r="Y3551" s="32"/>
      <c r="Z3551" s="32"/>
      <c r="AA3551" s="32"/>
      <c r="AB3551" s="32"/>
      <c r="AC3551" s="32"/>
      <c r="AD3551" s="32"/>
      <c r="AE3551" s="32"/>
      <c r="AT3551" s="11" t="s">
        <v>115</v>
      </c>
      <c r="AU3551" s="11" t="s">
        <v>76</v>
      </c>
    </row>
    <row r="3552" s="2" customFormat="1" ht="16.5" customHeight="1">
      <c r="A3552" s="32"/>
      <c r="B3552" s="33"/>
      <c r="C3552" s="216" t="s">
        <v>6265</v>
      </c>
      <c r="D3552" s="216" t="s">
        <v>5304</v>
      </c>
      <c r="E3552" s="217" t="s">
        <v>6266</v>
      </c>
      <c r="F3552" s="218" t="s">
        <v>6267</v>
      </c>
      <c r="G3552" s="219" t="s">
        <v>170</v>
      </c>
      <c r="H3552" s="220">
        <v>10</v>
      </c>
      <c r="I3552" s="221"/>
      <c r="J3552" s="222">
        <f>ROUND(I3552*H3552,2)</f>
        <v>0</v>
      </c>
      <c r="K3552" s="223"/>
      <c r="L3552" s="224"/>
      <c r="M3552" s="225" t="s">
        <v>1</v>
      </c>
      <c r="N3552" s="226" t="s">
        <v>41</v>
      </c>
      <c r="O3552" s="85"/>
      <c r="P3552" s="206">
        <f>O3552*H3552</f>
        <v>0</v>
      </c>
      <c r="Q3552" s="206">
        <v>0</v>
      </c>
      <c r="R3552" s="206">
        <f>Q3552*H3552</f>
        <v>0</v>
      </c>
      <c r="S3552" s="206">
        <v>0</v>
      </c>
      <c r="T3552" s="207">
        <f>S3552*H3552</f>
        <v>0</v>
      </c>
      <c r="U3552" s="32"/>
      <c r="V3552" s="32"/>
      <c r="W3552" s="32"/>
      <c r="X3552" s="32"/>
      <c r="Y3552" s="32"/>
      <c r="Z3552" s="32"/>
      <c r="AA3552" s="32"/>
      <c r="AB3552" s="32"/>
      <c r="AC3552" s="32"/>
      <c r="AD3552" s="32"/>
      <c r="AE3552" s="32"/>
      <c r="AR3552" s="208" t="s">
        <v>788</v>
      </c>
      <c r="AT3552" s="208" t="s">
        <v>5304</v>
      </c>
      <c r="AU3552" s="208" t="s">
        <v>76</v>
      </c>
      <c r="AY3552" s="11" t="s">
        <v>113</v>
      </c>
      <c r="BE3552" s="209">
        <f>IF(N3552="základní",J3552,0)</f>
        <v>0</v>
      </c>
      <c r="BF3552" s="209">
        <f>IF(N3552="snížená",J3552,0)</f>
        <v>0</v>
      </c>
      <c r="BG3552" s="209">
        <f>IF(N3552="zákl. přenesená",J3552,0)</f>
        <v>0</v>
      </c>
      <c r="BH3552" s="209">
        <f>IF(N3552="sníž. přenesená",J3552,0)</f>
        <v>0</v>
      </c>
      <c r="BI3552" s="209">
        <f>IF(N3552="nulová",J3552,0)</f>
        <v>0</v>
      </c>
      <c r="BJ3552" s="11" t="s">
        <v>84</v>
      </c>
      <c r="BK3552" s="209">
        <f>ROUND(I3552*H3552,2)</f>
        <v>0</v>
      </c>
      <c r="BL3552" s="11" t="s">
        <v>788</v>
      </c>
      <c r="BM3552" s="208" t="s">
        <v>6268</v>
      </c>
    </row>
    <row r="3553" s="2" customFormat="1">
      <c r="A3553" s="32"/>
      <c r="B3553" s="33"/>
      <c r="C3553" s="34"/>
      <c r="D3553" s="210" t="s">
        <v>115</v>
      </c>
      <c r="E3553" s="34"/>
      <c r="F3553" s="211" t="s">
        <v>6267</v>
      </c>
      <c r="G3553" s="34"/>
      <c r="H3553" s="34"/>
      <c r="I3553" s="134"/>
      <c r="J3553" s="34"/>
      <c r="K3553" s="34"/>
      <c r="L3553" s="38"/>
      <c r="M3553" s="212"/>
      <c r="N3553" s="213"/>
      <c r="O3553" s="85"/>
      <c r="P3553" s="85"/>
      <c r="Q3553" s="85"/>
      <c r="R3553" s="85"/>
      <c r="S3553" s="85"/>
      <c r="T3553" s="86"/>
      <c r="U3553" s="32"/>
      <c r="V3553" s="32"/>
      <c r="W3553" s="32"/>
      <c r="X3553" s="32"/>
      <c r="Y3553" s="32"/>
      <c r="Z3553" s="32"/>
      <c r="AA3553" s="32"/>
      <c r="AB3553" s="32"/>
      <c r="AC3553" s="32"/>
      <c r="AD3553" s="32"/>
      <c r="AE3553" s="32"/>
      <c r="AT3553" s="11" t="s">
        <v>115</v>
      </c>
      <c r="AU3553" s="11" t="s">
        <v>76</v>
      </c>
    </row>
    <row r="3554" s="2" customFormat="1" ht="16.5" customHeight="1">
      <c r="A3554" s="32"/>
      <c r="B3554" s="33"/>
      <c r="C3554" s="216" t="s">
        <v>6269</v>
      </c>
      <c r="D3554" s="216" t="s">
        <v>5304</v>
      </c>
      <c r="E3554" s="217" t="s">
        <v>6270</v>
      </c>
      <c r="F3554" s="218" t="s">
        <v>6271</v>
      </c>
      <c r="G3554" s="219" t="s">
        <v>121</v>
      </c>
      <c r="H3554" s="220">
        <v>50</v>
      </c>
      <c r="I3554" s="221"/>
      <c r="J3554" s="222">
        <f>ROUND(I3554*H3554,2)</f>
        <v>0</v>
      </c>
      <c r="K3554" s="223"/>
      <c r="L3554" s="224"/>
      <c r="M3554" s="225" t="s">
        <v>1</v>
      </c>
      <c r="N3554" s="226" t="s">
        <v>41</v>
      </c>
      <c r="O3554" s="85"/>
      <c r="P3554" s="206">
        <f>O3554*H3554</f>
        <v>0</v>
      </c>
      <c r="Q3554" s="206">
        <v>0</v>
      </c>
      <c r="R3554" s="206">
        <f>Q3554*H3554</f>
        <v>0</v>
      </c>
      <c r="S3554" s="206">
        <v>0</v>
      </c>
      <c r="T3554" s="207">
        <f>S3554*H3554</f>
        <v>0</v>
      </c>
      <c r="U3554" s="32"/>
      <c r="V3554" s="32"/>
      <c r="W3554" s="32"/>
      <c r="X3554" s="32"/>
      <c r="Y3554" s="32"/>
      <c r="Z3554" s="32"/>
      <c r="AA3554" s="32"/>
      <c r="AB3554" s="32"/>
      <c r="AC3554" s="32"/>
      <c r="AD3554" s="32"/>
      <c r="AE3554" s="32"/>
      <c r="AR3554" s="208" t="s">
        <v>788</v>
      </c>
      <c r="AT3554" s="208" t="s">
        <v>5304</v>
      </c>
      <c r="AU3554" s="208" t="s">
        <v>76</v>
      </c>
      <c r="AY3554" s="11" t="s">
        <v>113</v>
      </c>
      <c r="BE3554" s="209">
        <f>IF(N3554="základní",J3554,0)</f>
        <v>0</v>
      </c>
      <c r="BF3554" s="209">
        <f>IF(N3554="snížená",J3554,0)</f>
        <v>0</v>
      </c>
      <c r="BG3554" s="209">
        <f>IF(N3554="zákl. přenesená",J3554,0)</f>
        <v>0</v>
      </c>
      <c r="BH3554" s="209">
        <f>IF(N3554="sníž. přenesená",J3554,0)</f>
        <v>0</v>
      </c>
      <c r="BI3554" s="209">
        <f>IF(N3554="nulová",J3554,0)</f>
        <v>0</v>
      </c>
      <c r="BJ3554" s="11" t="s">
        <v>84</v>
      </c>
      <c r="BK3554" s="209">
        <f>ROUND(I3554*H3554,2)</f>
        <v>0</v>
      </c>
      <c r="BL3554" s="11" t="s">
        <v>788</v>
      </c>
      <c r="BM3554" s="208" t="s">
        <v>6272</v>
      </c>
    </row>
    <row r="3555" s="2" customFormat="1">
      <c r="A3555" s="32"/>
      <c r="B3555" s="33"/>
      <c r="C3555" s="34"/>
      <c r="D3555" s="210" t="s">
        <v>115</v>
      </c>
      <c r="E3555" s="34"/>
      <c r="F3555" s="211" t="s">
        <v>6271</v>
      </c>
      <c r="G3555" s="34"/>
      <c r="H3555" s="34"/>
      <c r="I3555" s="134"/>
      <c r="J3555" s="34"/>
      <c r="K3555" s="34"/>
      <c r="L3555" s="38"/>
      <c r="M3555" s="212"/>
      <c r="N3555" s="213"/>
      <c r="O3555" s="85"/>
      <c r="P3555" s="85"/>
      <c r="Q3555" s="85"/>
      <c r="R3555" s="85"/>
      <c r="S3555" s="85"/>
      <c r="T3555" s="86"/>
      <c r="U3555" s="32"/>
      <c r="V3555" s="32"/>
      <c r="W3555" s="32"/>
      <c r="X3555" s="32"/>
      <c r="Y3555" s="32"/>
      <c r="Z3555" s="32"/>
      <c r="AA3555" s="32"/>
      <c r="AB3555" s="32"/>
      <c r="AC3555" s="32"/>
      <c r="AD3555" s="32"/>
      <c r="AE3555" s="32"/>
      <c r="AT3555" s="11" t="s">
        <v>115</v>
      </c>
      <c r="AU3555" s="11" t="s">
        <v>76</v>
      </c>
    </row>
    <row r="3556" s="2" customFormat="1" ht="16.5" customHeight="1">
      <c r="A3556" s="32"/>
      <c r="B3556" s="33"/>
      <c r="C3556" s="216" t="s">
        <v>6273</v>
      </c>
      <c r="D3556" s="216" t="s">
        <v>5304</v>
      </c>
      <c r="E3556" s="217" t="s">
        <v>6274</v>
      </c>
      <c r="F3556" s="218" t="s">
        <v>6275</v>
      </c>
      <c r="G3556" s="219" t="s">
        <v>121</v>
      </c>
      <c r="H3556" s="220">
        <v>100</v>
      </c>
      <c r="I3556" s="221"/>
      <c r="J3556" s="222">
        <f>ROUND(I3556*H3556,2)</f>
        <v>0</v>
      </c>
      <c r="K3556" s="223"/>
      <c r="L3556" s="224"/>
      <c r="M3556" s="225" t="s">
        <v>1</v>
      </c>
      <c r="N3556" s="226" t="s">
        <v>41</v>
      </c>
      <c r="O3556" s="85"/>
      <c r="P3556" s="206">
        <f>O3556*H3556</f>
        <v>0</v>
      </c>
      <c r="Q3556" s="206">
        <v>0</v>
      </c>
      <c r="R3556" s="206">
        <f>Q3556*H3556</f>
        <v>0</v>
      </c>
      <c r="S3556" s="206">
        <v>0</v>
      </c>
      <c r="T3556" s="207">
        <f>S3556*H3556</f>
        <v>0</v>
      </c>
      <c r="U3556" s="32"/>
      <c r="V3556" s="32"/>
      <c r="W3556" s="32"/>
      <c r="X3556" s="32"/>
      <c r="Y3556" s="32"/>
      <c r="Z3556" s="32"/>
      <c r="AA3556" s="32"/>
      <c r="AB3556" s="32"/>
      <c r="AC3556" s="32"/>
      <c r="AD3556" s="32"/>
      <c r="AE3556" s="32"/>
      <c r="AR3556" s="208" t="s">
        <v>788</v>
      </c>
      <c r="AT3556" s="208" t="s">
        <v>5304</v>
      </c>
      <c r="AU3556" s="208" t="s">
        <v>76</v>
      </c>
      <c r="AY3556" s="11" t="s">
        <v>113</v>
      </c>
      <c r="BE3556" s="209">
        <f>IF(N3556="základní",J3556,0)</f>
        <v>0</v>
      </c>
      <c r="BF3556" s="209">
        <f>IF(N3556="snížená",J3556,0)</f>
        <v>0</v>
      </c>
      <c r="BG3556" s="209">
        <f>IF(N3556="zákl. přenesená",J3556,0)</f>
        <v>0</v>
      </c>
      <c r="BH3556" s="209">
        <f>IF(N3556="sníž. přenesená",J3556,0)</f>
        <v>0</v>
      </c>
      <c r="BI3556" s="209">
        <f>IF(N3556="nulová",J3556,0)</f>
        <v>0</v>
      </c>
      <c r="BJ3556" s="11" t="s">
        <v>84</v>
      </c>
      <c r="BK3556" s="209">
        <f>ROUND(I3556*H3556,2)</f>
        <v>0</v>
      </c>
      <c r="BL3556" s="11" t="s">
        <v>788</v>
      </c>
      <c r="BM3556" s="208" t="s">
        <v>6276</v>
      </c>
    </row>
    <row r="3557" s="2" customFormat="1">
      <c r="A3557" s="32"/>
      <c r="B3557" s="33"/>
      <c r="C3557" s="34"/>
      <c r="D3557" s="210" t="s">
        <v>115</v>
      </c>
      <c r="E3557" s="34"/>
      <c r="F3557" s="211" t="s">
        <v>6275</v>
      </c>
      <c r="G3557" s="34"/>
      <c r="H3557" s="34"/>
      <c r="I3557" s="134"/>
      <c r="J3557" s="34"/>
      <c r="K3557" s="34"/>
      <c r="L3557" s="38"/>
      <c r="M3557" s="212"/>
      <c r="N3557" s="213"/>
      <c r="O3557" s="85"/>
      <c r="P3557" s="85"/>
      <c r="Q3557" s="85"/>
      <c r="R3557" s="85"/>
      <c r="S3557" s="85"/>
      <c r="T3557" s="86"/>
      <c r="U3557" s="32"/>
      <c r="V3557" s="32"/>
      <c r="W3557" s="32"/>
      <c r="X3557" s="32"/>
      <c r="Y3557" s="32"/>
      <c r="Z3557" s="32"/>
      <c r="AA3557" s="32"/>
      <c r="AB3557" s="32"/>
      <c r="AC3557" s="32"/>
      <c r="AD3557" s="32"/>
      <c r="AE3557" s="32"/>
      <c r="AT3557" s="11" t="s">
        <v>115</v>
      </c>
      <c r="AU3557" s="11" t="s">
        <v>76</v>
      </c>
    </row>
    <row r="3558" s="2" customFormat="1" ht="16.5" customHeight="1">
      <c r="A3558" s="32"/>
      <c r="B3558" s="33"/>
      <c r="C3558" s="216" t="s">
        <v>6277</v>
      </c>
      <c r="D3558" s="216" t="s">
        <v>5304</v>
      </c>
      <c r="E3558" s="217" t="s">
        <v>6278</v>
      </c>
      <c r="F3558" s="218" t="s">
        <v>6279</v>
      </c>
      <c r="G3558" s="219" t="s">
        <v>121</v>
      </c>
      <c r="H3558" s="220">
        <v>20</v>
      </c>
      <c r="I3558" s="221"/>
      <c r="J3558" s="222">
        <f>ROUND(I3558*H3558,2)</f>
        <v>0</v>
      </c>
      <c r="K3558" s="223"/>
      <c r="L3558" s="224"/>
      <c r="M3558" s="225" t="s">
        <v>1</v>
      </c>
      <c r="N3558" s="226" t="s">
        <v>41</v>
      </c>
      <c r="O3558" s="85"/>
      <c r="P3558" s="206">
        <f>O3558*H3558</f>
        <v>0</v>
      </c>
      <c r="Q3558" s="206">
        <v>0.058999999999999997</v>
      </c>
      <c r="R3558" s="206">
        <f>Q3558*H3558</f>
        <v>1.1799999999999999</v>
      </c>
      <c r="S3558" s="206">
        <v>0</v>
      </c>
      <c r="T3558" s="207">
        <f>S3558*H3558</f>
        <v>0</v>
      </c>
      <c r="U3558" s="32"/>
      <c r="V3558" s="32"/>
      <c r="W3558" s="32"/>
      <c r="X3558" s="32"/>
      <c r="Y3558" s="32"/>
      <c r="Z3558" s="32"/>
      <c r="AA3558" s="32"/>
      <c r="AB3558" s="32"/>
      <c r="AC3558" s="32"/>
      <c r="AD3558" s="32"/>
      <c r="AE3558" s="32"/>
      <c r="AR3558" s="208" t="s">
        <v>788</v>
      </c>
      <c r="AT3558" s="208" t="s">
        <v>5304</v>
      </c>
      <c r="AU3558" s="208" t="s">
        <v>76</v>
      </c>
      <c r="AY3558" s="11" t="s">
        <v>113</v>
      </c>
      <c r="BE3558" s="209">
        <f>IF(N3558="základní",J3558,0)</f>
        <v>0</v>
      </c>
      <c r="BF3558" s="209">
        <f>IF(N3558="snížená",J3558,0)</f>
        <v>0</v>
      </c>
      <c r="BG3558" s="209">
        <f>IF(N3558="zákl. přenesená",J3558,0)</f>
        <v>0</v>
      </c>
      <c r="BH3558" s="209">
        <f>IF(N3558="sníž. přenesená",J3558,0)</f>
        <v>0</v>
      </c>
      <c r="BI3558" s="209">
        <f>IF(N3558="nulová",J3558,0)</f>
        <v>0</v>
      </c>
      <c r="BJ3558" s="11" t="s">
        <v>84</v>
      </c>
      <c r="BK3558" s="209">
        <f>ROUND(I3558*H3558,2)</f>
        <v>0</v>
      </c>
      <c r="BL3558" s="11" t="s">
        <v>788</v>
      </c>
      <c r="BM3558" s="208" t="s">
        <v>6280</v>
      </c>
    </row>
    <row r="3559" s="2" customFormat="1">
      <c r="A3559" s="32"/>
      <c r="B3559" s="33"/>
      <c r="C3559" s="34"/>
      <c r="D3559" s="210" t="s">
        <v>115</v>
      </c>
      <c r="E3559" s="34"/>
      <c r="F3559" s="211" t="s">
        <v>6279</v>
      </c>
      <c r="G3559" s="34"/>
      <c r="H3559" s="34"/>
      <c r="I3559" s="134"/>
      <c r="J3559" s="34"/>
      <c r="K3559" s="34"/>
      <c r="L3559" s="38"/>
      <c r="M3559" s="212"/>
      <c r="N3559" s="213"/>
      <c r="O3559" s="85"/>
      <c r="P3559" s="85"/>
      <c r="Q3559" s="85"/>
      <c r="R3559" s="85"/>
      <c r="S3559" s="85"/>
      <c r="T3559" s="86"/>
      <c r="U3559" s="32"/>
      <c r="V3559" s="32"/>
      <c r="W3559" s="32"/>
      <c r="X3559" s="32"/>
      <c r="Y3559" s="32"/>
      <c r="Z3559" s="32"/>
      <c r="AA3559" s="32"/>
      <c r="AB3559" s="32"/>
      <c r="AC3559" s="32"/>
      <c r="AD3559" s="32"/>
      <c r="AE3559" s="32"/>
      <c r="AT3559" s="11" t="s">
        <v>115</v>
      </c>
      <c r="AU3559" s="11" t="s">
        <v>76</v>
      </c>
    </row>
    <row r="3560" s="2" customFormat="1" ht="16.5" customHeight="1">
      <c r="A3560" s="32"/>
      <c r="B3560" s="33"/>
      <c r="C3560" s="216" t="s">
        <v>6281</v>
      </c>
      <c r="D3560" s="216" t="s">
        <v>5304</v>
      </c>
      <c r="E3560" s="217" t="s">
        <v>6282</v>
      </c>
      <c r="F3560" s="218" t="s">
        <v>6283</v>
      </c>
      <c r="G3560" s="219" t="s">
        <v>147</v>
      </c>
      <c r="H3560" s="220">
        <v>30</v>
      </c>
      <c r="I3560" s="221"/>
      <c r="J3560" s="222">
        <f>ROUND(I3560*H3560,2)</f>
        <v>0</v>
      </c>
      <c r="K3560" s="223"/>
      <c r="L3560" s="224"/>
      <c r="M3560" s="225" t="s">
        <v>1</v>
      </c>
      <c r="N3560" s="226" t="s">
        <v>41</v>
      </c>
      <c r="O3560" s="85"/>
      <c r="P3560" s="206">
        <f>O3560*H3560</f>
        <v>0</v>
      </c>
      <c r="Q3560" s="206">
        <v>2.4289999999999998</v>
      </c>
      <c r="R3560" s="206">
        <f>Q3560*H3560</f>
        <v>72.86999999999999</v>
      </c>
      <c r="S3560" s="206">
        <v>0</v>
      </c>
      <c r="T3560" s="207">
        <f>S3560*H3560</f>
        <v>0</v>
      </c>
      <c r="U3560" s="32"/>
      <c r="V3560" s="32"/>
      <c r="W3560" s="32"/>
      <c r="X3560" s="32"/>
      <c r="Y3560" s="32"/>
      <c r="Z3560" s="32"/>
      <c r="AA3560" s="32"/>
      <c r="AB3560" s="32"/>
      <c r="AC3560" s="32"/>
      <c r="AD3560" s="32"/>
      <c r="AE3560" s="32"/>
      <c r="AR3560" s="208" t="s">
        <v>788</v>
      </c>
      <c r="AT3560" s="208" t="s">
        <v>5304</v>
      </c>
      <c r="AU3560" s="208" t="s">
        <v>76</v>
      </c>
      <c r="AY3560" s="11" t="s">
        <v>113</v>
      </c>
      <c r="BE3560" s="209">
        <f>IF(N3560="základní",J3560,0)</f>
        <v>0</v>
      </c>
      <c r="BF3560" s="209">
        <f>IF(N3560="snížená",J3560,0)</f>
        <v>0</v>
      </c>
      <c r="BG3560" s="209">
        <f>IF(N3560="zákl. přenesená",J3560,0)</f>
        <v>0</v>
      </c>
      <c r="BH3560" s="209">
        <f>IF(N3560="sníž. přenesená",J3560,0)</f>
        <v>0</v>
      </c>
      <c r="BI3560" s="209">
        <f>IF(N3560="nulová",J3560,0)</f>
        <v>0</v>
      </c>
      <c r="BJ3560" s="11" t="s">
        <v>84</v>
      </c>
      <c r="BK3560" s="209">
        <f>ROUND(I3560*H3560,2)</f>
        <v>0</v>
      </c>
      <c r="BL3560" s="11" t="s">
        <v>788</v>
      </c>
      <c r="BM3560" s="208" t="s">
        <v>6284</v>
      </c>
    </row>
    <row r="3561" s="2" customFormat="1">
      <c r="A3561" s="32"/>
      <c r="B3561" s="33"/>
      <c r="C3561" s="34"/>
      <c r="D3561" s="210" t="s">
        <v>115</v>
      </c>
      <c r="E3561" s="34"/>
      <c r="F3561" s="211" t="s">
        <v>6283</v>
      </c>
      <c r="G3561" s="34"/>
      <c r="H3561" s="34"/>
      <c r="I3561" s="134"/>
      <c r="J3561" s="34"/>
      <c r="K3561" s="34"/>
      <c r="L3561" s="38"/>
      <c r="M3561" s="212"/>
      <c r="N3561" s="213"/>
      <c r="O3561" s="85"/>
      <c r="P3561" s="85"/>
      <c r="Q3561" s="85"/>
      <c r="R3561" s="85"/>
      <c r="S3561" s="85"/>
      <c r="T3561" s="86"/>
      <c r="U3561" s="32"/>
      <c r="V3561" s="32"/>
      <c r="W3561" s="32"/>
      <c r="X3561" s="32"/>
      <c r="Y3561" s="32"/>
      <c r="Z3561" s="32"/>
      <c r="AA3561" s="32"/>
      <c r="AB3561" s="32"/>
      <c r="AC3561" s="32"/>
      <c r="AD3561" s="32"/>
      <c r="AE3561" s="32"/>
      <c r="AT3561" s="11" t="s">
        <v>115</v>
      </c>
      <c r="AU3561" s="11" t="s">
        <v>76</v>
      </c>
    </row>
    <row r="3562" s="2" customFormat="1" ht="16.5" customHeight="1">
      <c r="A3562" s="32"/>
      <c r="B3562" s="33"/>
      <c r="C3562" s="216" t="s">
        <v>6285</v>
      </c>
      <c r="D3562" s="216" t="s">
        <v>5304</v>
      </c>
      <c r="E3562" s="217" t="s">
        <v>6286</v>
      </c>
      <c r="F3562" s="218" t="s">
        <v>6287</v>
      </c>
      <c r="G3562" s="219" t="s">
        <v>147</v>
      </c>
      <c r="H3562" s="220">
        <v>10</v>
      </c>
      <c r="I3562" s="221"/>
      <c r="J3562" s="222">
        <f>ROUND(I3562*H3562,2)</f>
        <v>0</v>
      </c>
      <c r="K3562" s="223"/>
      <c r="L3562" s="224"/>
      <c r="M3562" s="225" t="s">
        <v>1</v>
      </c>
      <c r="N3562" s="226" t="s">
        <v>41</v>
      </c>
      <c r="O3562" s="85"/>
      <c r="P3562" s="206">
        <f>O3562*H3562</f>
        <v>0</v>
      </c>
      <c r="Q3562" s="206">
        <v>2.4289999999999998</v>
      </c>
      <c r="R3562" s="206">
        <f>Q3562*H3562</f>
        <v>24.289999999999999</v>
      </c>
      <c r="S3562" s="206">
        <v>0</v>
      </c>
      <c r="T3562" s="207">
        <f>S3562*H3562</f>
        <v>0</v>
      </c>
      <c r="U3562" s="32"/>
      <c r="V3562" s="32"/>
      <c r="W3562" s="32"/>
      <c r="X3562" s="32"/>
      <c r="Y3562" s="32"/>
      <c r="Z3562" s="32"/>
      <c r="AA3562" s="32"/>
      <c r="AB3562" s="32"/>
      <c r="AC3562" s="32"/>
      <c r="AD3562" s="32"/>
      <c r="AE3562" s="32"/>
      <c r="AR3562" s="208" t="s">
        <v>788</v>
      </c>
      <c r="AT3562" s="208" t="s">
        <v>5304</v>
      </c>
      <c r="AU3562" s="208" t="s">
        <v>76</v>
      </c>
      <c r="AY3562" s="11" t="s">
        <v>113</v>
      </c>
      <c r="BE3562" s="209">
        <f>IF(N3562="základní",J3562,0)</f>
        <v>0</v>
      </c>
      <c r="BF3562" s="209">
        <f>IF(N3562="snížená",J3562,0)</f>
        <v>0</v>
      </c>
      <c r="BG3562" s="209">
        <f>IF(N3562="zákl. přenesená",J3562,0)</f>
        <v>0</v>
      </c>
      <c r="BH3562" s="209">
        <f>IF(N3562="sníž. přenesená",J3562,0)</f>
        <v>0</v>
      </c>
      <c r="BI3562" s="209">
        <f>IF(N3562="nulová",J3562,0)</f>
        <v>0</v>
      </c>
      <c r="BJ3562" s="11" t="s">
        <v>84</v>
      </c>
      <c r="BK3562" s="209">
        <f>ROUND(I3562*H3562,2)</f>
        <v>0</v>
      </c>
      <c r="BL3562" s="11" t="s">
        <v>788</v>
      </c>
      <c r="BM3562" s="208" t="s">
        <v>6288</v>
      </c>
    </row>
    <row r="3563" s="2" customFormat="1">
      <c r="A3563" s="32"/>
      <c r="B3563" s="33"/>
      <c r="C3563" s="34"/>
      <c r="D3563" s="210" t="s">
        <v>115</v>
      </c>
      <c r="E3563" s="34"/>
      <c r="F3563" s="211" t="s">
        <v>6287</v>
      </c>
      <c r="G3563" s="34"/>
      <c r="H3563" s="34"/>
      <c r="I3563" s="134"/>
      <c r="J3563" s="34"/>
      <c r="K3563" s="34"/>
      <c r="L3563" s="38"/>
      <c r="M3563" s="212"/>
      <c r="N3563" s="213"/>
      <c r="O3563" s="85"/>
      <c r="P3563" s="85"/>
      <c r="Q3563" s="85"/>
      <c r="R3563" s="85"/>
      <c r="S3563" s="85"/>
      <c r="T3563" s="86"/>
      <c r="U3563" s="32"/>
      <c r="V3563" s="32"/>
      <c r="W3563" s="32"/>
      <c r="X3563" s="32"/>
      <c r="Y3563" s="32"/>
      <c r="Z3563" s="32"/>
      <c r="AA3563" s="32"/>
      <c r="AB3563" s="32"/>
      <c r="AC3563" s="32"/>
      <c r="AD3563" s="32"/>
      <c r="AE3563" s="32"/>
      <c r="AT3563" s="11" t="s">
        <v>115</v>
      </c>
      <c r="AU3563" s="11" t="s">
        <v>76</v>
      </c>
    </row>
    <row r="3564" s="2" customFormat="1" ht="16.5" customHeight="1">
      <c r="A3564" s="32"/>
      <c r="B3564" s="33"/>
      <c r="C3564" s="216" t="s">
        <v>6289</v>
      </c>
      <c r="D3564" s="216" t="s">
        <v>5304</v>
      </c>
      <c r="E3564" s="217" t="s">
        <v>6290</v>
      </c>
      <c r="F3564" s="218" t="s">
        <v>6291</v>
      </c>
      <c r="G3564" s="219" t="s">
        <v>147</v>
      </c>
      <c r="H3564" s="220">
        <v>10</v>
      </c>
      <c r="I3564" s="221"/>
      <c r="J3564" s="222">
        <f>ROUND(I3564*H3564,2)</f>
        <v>0</v>
      </c>
      <c r="K3564" s="223"/>
      <c r="L3564" s="224"/>
      <c r="M3564" s="225" t="s">
        <v>1</v>
      </c>
      <c r="N3564" s="226" t="s">
        <v>41</v>
      </c>
      <c r="O3564" s="85"/>
      <c r="P3564" s="206">
        <f>O3564*H3564</f>
        <v>0</v>
      </c>
      <c r="Q3564" s="206">
        <v>2.4289999999999998</v>
      </c>
      <c r="R3564" s="206">
        <f>Q3564*H3564</f>
        <v>24.289999999999999</v>
      </c>
      <c r="S3564" s="206">
        <v>0</v>
      </c>
      <c r="T3564" s="207">
        <f>S3564*H3564</f>
        <v>0</v>
      </c>
      <c r="U3564" s="32"/>
      <c r="V3564" s="32"/>
      <c r="W3564" s="32"/>
      <c r="X3564" s="32"/>
      <c r="Y3564" s="32"/>
      <c r="Z3564" s="32"/>
      <c r="AA3564" s="32"/>
      <c r="AB3564" s="32"/>
      <c r="AC3564" s="32"/>
      <c r="AD3564" s="32"/>
      <c r="AE3564" s="32"/>
      <c r="AR3564" s="208" t="s">
        <v>788</v>
      </c>
      <c r="AT3564" s="208" t="s">
        <v>5304</v>
      </c>
      <c r="AU3564" s="208" t="s">
        <v>76</v>
      </c>
      <c r="AY3564" s="11" t="s">
        <v>113</v>
      </c>
      <c r="BE3564" s="209">
        <f>IF(N3564="základní",J3564,0)</f>
        <v>0</v>
      </c>
      <c r="BF3564" s="209">
        <f>IF(N3564="snížená",J3564,0)</f>
        <v>0</v>
      </c>
      <c r="BG3564" s="209">
        <f>IF(N3564="zákl. přenesená",J3564,0)</f>
        <v>0</v>
      </c>
      <c r="BH3564" s="209">
        <f>IF(N3564="sníž. přenesená",J3564,0)</f>
        <v>0</v>
      </c>
      <c r="BI3564" s="209">
        <f>IF(N3564="nulová",J3564,0)</f>
        <v>0</v>
      </c>
      <c r="BJ3564" s="11" t="s">
        <v>84</v>
      </c>
      <c r="BK3564" s="209">
        <f>ROUND(I3564*H3564,2)</f>
        <v>0</v>
      </c>
      <c r="BL3564" s="11" t="s">
        <v>788</v>
      </c>
      <c r="BM3564" s="208" t="s">
        <v>6292</v>
      </c>
    </row>
    <row r="3565" s="2" customFormat="1">
      <c r="A3565" s="32"/>
      <c r="B3565" s="33"/>
      <c r="C3565" s="34"/>
      <c r="D3565" s="210" t="s">
        <v>115</v>
      </c>
      <c r="E3565" s="34"/>
      <c r="F3565" s="211" t="s">
        <v>6291</v>
      </c>
      <c r="G3565" s="34"/>
      <c r="H3565" s="34"/>
      <c r="I3565" s="134"/>
      <c r="J3565" s="34"/>
      <c r="K3565" s="34"/>
      <c r="L3565" s="38"/>
      <c r="M3565" s="212"/>
      <c r="N3565" s="213"/>
      <c r="O3565" s="85"/>
      <c r="P3565" s="85"/>
      <c r="Q3565" s="85"/>
      <c r="R3565" s="85"/>
      <c r="S3565" s="85"/>
      <c r="T3565" s="86"/>
      <c r="U3565" s="32"/>
      <c r="V3565" s="32"/>
      <c r="W3565" s="32"/>
      <c r="X3565" s="32"/>
      <c r="Y3565" s="32"/>
      <c r="Z3565" s="32"/>
      <c r="AA3565" s="32"/>
      <c r="AB3565" s="32"/>
      <c r="AC3565" s="32"/>
      <c r="AD3565" s="32"/>
      <c r="AE3565" s="32"/>
      <c r="AT3565" s="11" t="s">
        <v>115</v>
      </c>
      <c r="AU3565" s="11" t="s">
        <v>76</v>
      </c>
    </row>
    <row r="3566" s="2" customFormat="1" ht="16.5" customHeight="1">
      <c r="A3566" s="32"/>
      <c r="B3566" s="33"/>
      <c r="C3566" s="216" t="s">
        <v>6293</v>
      </c>
      <c r="D3566" s="216" t="s">
        <v>5304</v>
      </c>
      <c r="E3566" s="217" t="s">
        <v>6294</v>
      </c>
      <c r="F3566" s="218" t="s">
        <v>6295</v>
      </c>
      <c r="G3566" s="219" t="s">
        <v>147</v>
      </c>
      <c r="H3566" s="220">
        <v>3</v>
      </c>
      <c r="I3566" s="221"/>
      <c r="J3566" s="222">
        <f>ROUND(I3566*H3566,2)</f>
        <v>0</v>
      </c>
      <c r="K3566" s="223"/>
      <c r="L3566" s="224"/>
      <c r="M3566" s="225" t="s">
        <v>1</v>
      </c>
      <c r="N3566" s="226" t="s">
        <v>41</v>
      </c>
      <c r="O3566" s="85"/>
      <c r="P3566" s="206">
        <f>O3566*H3566</f>
        <v>0</v>
      </c>
      <c r="Q3566" s="206">
        <v>0.55000000000000004</v>
      </c>
      <c r="R3566" s="206">
        <f>Q3566*H3566</f>
        <v>1.6500000000000001</v>
      </c>
      <c r="S3566" s="206">
        <v>0</v>
      </c>
      <c r="T3566" s="207">
        <f>S3566*H3566</f>
        <v>0</v>
      </c>
      <c r="U3566" s="32"/>
      <c r="V3566" s="32"/>
      <c r="W3566" s="32"/>
      <c r="X3566" s="32"/>
      <c r="Y3566" s="32"/>
      <c r="Z3566" s="32"/>
      <c r="AA3566" s="32"/>
      <c r="AB3566" s="32"/>
      <c r="AC3566" s="32"/>
      <c r="AD3566" s="32"/>
      <c r="AE3566" s="32"/>
      <c r="AR3566" s="208" t="s">
        <v>788</v>
      </c>
      <c r="AT3566" s="208" t="s">
        <v>5304</v>
      </c>
      <c r="AU3566" s="208" t="s">
        <v>76</v>
      </c>
      <c r="AY3566" s="11" t="s">
        <v>113</v>
      </c>
      <c r="BE3566" s="209">
        <f>IF(N3566="základní",J3566,0)</f>
        <v>0</v>
      </c>
      <c r="BF3566" s="209">
        <f>IF(N3566="snížená",J3566,0)</f>
        <v>0</v>
      </c>
      <c r="BG3566" s="209">
        <f>IF(N3566="zákl. přenesená",J3566,0)</f>
        <v>0</v>
      </c>
      <c r="BH3566" s="209">
        <f>IF(N3566="sníž. přenesená",J3566,0)</f>
        <v>0</v>
      </c>
      <c r="BI3566" s="209">
        <f>IF(N3566="nulová",J3566,0)</f>
        <v>0</v>
      </c>
      <c r="BJ3566" s="11" t="s">
        <v>84</v>
      </c>
      <c r="BK3566" s="209">
        <f>ROUND(I3566*H3566,2)</f>
        <v>0</v>
      </c>
      <c r="BL3566" s="11" t="s">
        <v>788</v>
      </c>
      <c r="BM3566" s="208" t="s">
        <v>6296</v>
      </c>
    </row>
    <row r="3567" s="2" customFormat="1">
      <c r="A3567" s="32"/>
      <c r="B3567" s="33"/>
      <c r="C3567" s="34"/>
      <c r="D3567" s="210" t="s">
        <v>115</v>
      </c>
      <c r="E3567" s="34"/>
      <c r="F3567" s="211" t="s">
        <v>6295</v>
      </c>
      <c r="G3567" s="34"/>
      <c r="H3567" s="34"/>
      <c r="I3567" s="134"/>
      <c r="J3567" s="34"/>
      <c r="K3567" s="34"/>
      <c r="L3567" s="38"/>
      <c r="M3567" s="212"/>
      <c r="N3567" s="213"/>
      <c r="O3567" s="85"/>
      <c r="P3567" s="85"/>
      <c r="Q3567" s="85"/>
      <c r="R3567" s="85"/>
      <c r="S3567" s="85"/>
      <c r="T3567" s="86"/>
      <c r="U3567" s="32"/>
      <c r="V3567" s="32"/>
      <c r="W3567" s="32"/>
      <c r="X3567" s="32"/>
      <c r="Y3567" s="32"/>
      <c r="Z3567" s="32"/>
      <c r="AA3567" s="32"/>
      <c r="AB3567" s="32"/>
      <c r="AC3567" s="32"/>
      <c r="AD3567" s="32"/>
      <c r="AE3567" s="32"/>
      <c r="AT3567" s="11" t="s">
        <v>115</v>
      </c>
      <c r="AU3567" s="11" t="s">
        <v>76</v>
      </c>
    </row>
    <row r="3568" s="2" customFormat="1" ht="16.5" customHeight="1">
      <c r="A3568" s="32"/>
      <c r="B3568" s="33"/>
      <c r="C3568" s="216" t="s">
        <v>6297</v>
      </c>
      <c r="D3568" s="216" t="s">
        <v>5304</v>
      </c>
      <c r="E3568" s="217" t="s">
        <v>6298</v>
      </c>
      <c r="F3568" s="218" t="s">
        <v>6299</v>
      </c>
      <c r="G3568" s="219" t="s">
        <v>147</v>
      </c>
      <c r="H3568" s="220">
        <v>1</v>
      </c>
      <c r="I3568" s="221"/>
      <c r="J3568" s="222">
        <f>ROUND(I3568*H3568,2)</f>
        <v>0</v>
      </c>
      <c r="K3568" s="223"/>
      <c r="L3568" s="224"/>
      <c r="M3568" s="225" t="s">
        <v>1</v>
      </c>
      <c r="N3568" s="226" t="s">
        <v>41</v>
      </c>
      <c r="O3568" s="85"/>
      <c r="P3568" s="206">
        <f>O3568*H3568</f>
        <v>0</v>
      </c>
      <c r="Q3568" s="206">
        <v>0.55000000000000004</v>
      </c>
      <c r="R3568" s="206">
        <f>Q3568*H3568</f>
        <v>0.55000000000000004</v>
      </c>
      <c r="S3568" s="206">
        <v>0</v>
      </c>
      <c r="T3568" s="207">
        <f>S3568*H3568</f>
        <v>0</v>
      </c>
      <c r="U3568" s="32"/>
      <c r="V3568" s="32"/>
      <c r="W3568" s="32"/>
      <c r="X3568" s="32"/>
      <c r="Y3568" s="32"/>
      <c r="Z3568" s="32"/>
      <c r="AA3568" s="32"/>
      <c r="AB3568" s="32"/>
      <c r="AC3568" s="32"/>
      <c r="AD3568" s="32"/>
      <c r="AE3568" s="32"/>
      <c r="AR3568" s="208" t="s">
        <v>788</v>
      </c>
      <c r="AT3568" s="208" t="s">
        <v>5304</v>
      </c>
      <c r="AU3568" s="208" t="s">
        <v>76</v>
      </c>
      <c r="AY3568" s="11" t="s">
        <v>113</v>
      </c>
      <c r="BE3568" s="209">
        <f>IF(N3568="základní",J3568,0)</f>
        <v>0</v>
      </c>
      <c r="BF3568" s="209">
        <f>IF(N3568="snížená",J3568,0)</f>
        <v>0</v>
      </c>
      <c r="BG3568" s="209">
        <f>IF(N3568="zákl. přenesená",J3568,0)</f>
        <v>0</v>
      </c>
      <c r="BH3568" s="209">
        <f>IF(N3568="sníž. přenesená",J3568,0)</f>
        <v>0</v>
      </c>
      <c r="BI3568" s="209">
        <f>IF(N3568="nulová",J3568,0)</f>
        <v>0</v>
      </c>
      <c r="BJ3568" s="11" t="s">
        <v>84</v>
      </c>
      <c r="BK3568" s="209">
        <f>ROUND(I3568*H3568,2)</f>
        <v>0</v>
      </c>
      <c r="BL3568" s="11" t="s">
        <v>788</v>
      </c>
      <c r="BM3568" s="208" t="s">
        <v>6300</v>
      </c>
    </row>
    <row r="3569" s="2" customFormat="1">
      <c r="A3569" s="32"/>
      <c r="B3569" s="33"/>
      <c r="C3569" s="34"/>
      <c r="D3569" s="210" t="s">
        <v>115</v>
      </c>
      <c r="E3569" s="34"/>
      <c r="F3569" s="211" t="s">
        <v>6299</v>
      </c>
      <c r="G3569" s="34"/>
      <c r="H3569" s="34"/>
      <c r="I3569" s="134"/>
      <c r="J3569" s="34"/>
      <c r="K3569" s="34"/>
      <c r="L3569" s="38"/>
      <c r="M3569" s="212"/>
      <c r="N3569" s="213"/>
      <c r="O3569" s="85"/>
      <c r="P3569" s="85"/>
      <c r="Q3569" s="85"/>
      <c r="R3569" s="85"/>
      <c r="S3569" s="85"/>
      <c r="T3569" s="86"/>
      <c r="U3569" s="32"/>
      <c r="V3569" s="32"/>
      <c r="W3569" s="32"/>
      <c r="X3569" s="32"/>
      <c r="Y3569" s="32"/>
      <c r="Z3569" s="32"/>
      <c r="AA3569" s="32"/>
      <c r="AB3569" s="32"/>
      <c r="AC3569" s="32"/>
      <c r="AD3569" s="32"/>
      <c r="AE3569" s="32"/>
      <c r="AT3569" s="11" t="s">
        <v>115</v>
      </c>
      <c r="AU3569" s="11" t="s">
        <v>76</v>
      </c>
    </row>
    <row r="3570" s="2" customFormat="1" ht="16.5" customHeight="1">
      <c r="A3570" s="32"/>
      <c r="B3570" s="33"/>
      <c r="C3570" s="216" t="s">
        <v>6301</v>
      </c>
      <c r="D3570" s="216" t="s">
        <v>5304</v>
      </c>
      <c r="E3570" s="217" t="s">
        <v>6302</v>
      </c>
      <c r="F3570" s="218" t="s">
        <v>6303</v>
      </c>
      <c r="G3570" s="219" t="s">
        <v>147</v>
      </c>
      <c r="H3570" s="220">
        <v>2</v>
      </c>
      <c r="I3570" s="221"/>
      <c r="J3570" s="222">
        <f>ROUND(I3570*H3570,2)</f>
        <v>0</v>
      </c>
      <c r="K3570" s="223"/>
      <c r="L3570" s="224"/>
      <c r="M3570" s="225" t="s">
        <v>1</v>
      </c>
      <c r="N3570" s="226" t="s">
        <v>41</v>
      </c>
      <c r="O3570" s="85"/>
      <c r="P3570" s="206">
        <f>O3570*H3570</f>
        <v>0</v>
      </c>
      <c r="Q3570" s="206">
        <v>0.55000000000000004</v>
      </c>
      <c r="R3570" s="206">
        <f>Q3570*H3570</f>
        <v>1.1000000000000001</v>
      </c>
      <c r="S3570" s="206">
        <v>0</v>
      </c>
      <c r="T3570" s="207">
        <f>S3570*H3570</f>
        <v>0</v>
      </c>
      <c r="U3570" s="32"/>
      <c r="V3570" s="32"/>
      <c r="W3570" s="32"/>
      <c r="X3570" s="32"/>
      <c r="Y3570" s="32"/>
      <c r="Z3570" s="32"/>
      <c r="AA3570" s="32"/>
      <c r="AB3570" s="32"/>
      <c r="AC3570" s="32"/>
      <c r="AD3570" s="32"/>
      <c r="AE3570" s="32"/>
      <c r="AR3570" s="208" t="s">
        <v>788</v>
      </c>
      <c r="AT3570" s="208" t="s">
        <v>5304</v>
      </c>
      <c r="AU3570" s="208" t="s">
        <v>76</v>
      </c>
      <c r="AY3570" s="11" t="s">
        <v>113</v>
      </c>
      <c r="BE3570" s="209">
        <f>IF(N3570="základní",J3570,0)</f>
        <v>0</v>
      </c>
      <c r="BF3570" s="209">
        <f>IF(N3570="snížená",J3570,0)</f>
        <v>0</v>
      </c>
      <c r="BG3570" s="209">
        <f>IF(N3570="zákl. přenesená",J3570,0)</f>
        <v>0</v>
      </c>
      <c r="BH3570" s="209">
        <f>IF(N3570="sníž. přenesená",J3570,0)</f>
        <v>0</v>
      </c>
      <c r="BI3570" s="209">
        <f>IF(N3570="nulová",J3570,0)</f>
        <v>0</v>
      </c>
      <c r="BJ3570" s="11" t="s">
        <v>84</v>
      </c>
      <c r="BK3570" s="209">
        <f>ROUND(I3570*H3570,2)</f>
        <v>0</v>
      </c>
      <c r="BL3570" s="11" t="s">
        <v>788</v>
      </c>
      <c r="BM3570" s="208" t="s">
        <v>6304</v>
      </c>
    </row>
    <row r="3571" s="2" customFormat="1">
      <c r="A3571" s="32"/>
      <c r="B3571" s="33"/>
      <c r="C3571" s="34"/>
      <c r="D3571" s="210" t="s">
        <v>115</v>
      </c>
      <c r="E3571" s="34"/>
      <c r="F3571" s="211" t="s">
        <v>6303</v>
      </c>
      <c r="G3571" s="34"/>
      <c r="H3571" s="34"/>
      <c r="I3571" s="134"/>
      <c r="J3571" s="34"/>
      <c r="K3571" s="34"/>
      <c r="L3571" s="38"/>
      <c r="M3571" s="212"/>
      <c r="N3571" s="213"/>
      <c r="O3571" s="85"/>
      <c r="P3571" s="85"/>
      <c r="Q3571" s="85"/>
      <c r="R3571" s="85"/>
      <c r="S3571" s="85"/>
      <c r="T3571" s="86"/>
      <c r="U3571" s="32"/>
      <c r="V3571" s="32"/>
      <c r="W3571" s="32"/>
      <c r="X3571" s="32"/>
      <c r="Y3571" s="32"/>
      <c r="Z3571" s="32"/>
      <c r="AA3571" s="32"/>
      <c r="AB3571" s="32"/>
      <c r="AC3571" s="32"/>
      <c r="AD3571" s="32"/>
      <c r="AE3571" s="32"/>
      <c r="AT3571" s="11" t="s">
        <v>115</v>
      </c>
      <c r="AU3571" s="11" t="s">
        <v>76</v>
      </c>
    </row>
    <row r="3572" s="2" customFormat="1" ht="16.5" customHeight="1">
      <c r="A3572" s="32"/>
      <c r="B3572" s="33"/>
      <c r="C3572" s="216" t="s">
        <v>6305</v>
      </c>
      <c r="D3572" s="216" t="s">
        <v>5304</v>
      </c>
      <c r="E3572" s="217" t="s">
        <v>6306</v>
      </c>
      <c r="F3572" s="218" t="s">
        <v>6307</v>
      </c>
      <c r="G3572" s="219" t="s">
        <v>121</v>
      </c>
      <c r="H3572" s="220">
        <v>5</v>
      </c>
      <c r="I3572" s="221"/>
      <c r="J3572" s="222">
        <f>ROUND(I3572*H3572,2)</f>
        <v>0</v>
      </c>
      <c r="K3572" s="223"/>
      <c r="L3572" s="224"/>
      <c r="M3572" s="225" t="s">
        <v>1</v>
      </c>
      <c r="N3572" s="226" t="s">
        <v>41</v>
      </c>
      <c r="O3572" s="85"/>
      <c r="P3572" s="206">
        <f>O3572*H3572</f>
        <v>0</v>
      </c>
      <c r="Q3572" s="206">
        <v>0</v>
      </c>
      <c r="R3572" s="206">
        <f>Q3572*H3572</f>
        <v>0</v>
      </c>
      <c r="S3572" s="206">
        <v>0</v>
      </c>
      <c r="T3572" s="207">
        <f>S3572*H3572</f>
        <v>0</v>
      </c>
      <c r="U3572" s="32"/>
      <c r="V3572" s="32"/>
      <c r="W3572" s="32"/>
      <c r="X3572" s="32"/>
      <c r="Y3572" s="32"/>
      <c r="Z3572" s="32"/>
      <c r="AA3572" s="32"/>
      <c r="AB3572" s="32"/>
      <c r="AC3572" s="32"/>
      <c r="AD3572" s="32"/>
      <c r="AE3572" s="32"/>
      <c r="AR3572" s="208" t="s">
        <v>788</v>
      </c>
      <c r="AT3572" s="208" t="s">
        <v>5304</v>
      </c>
      <c r="AU3572" s="208" t="s">
        <v>76</v>
      </c>
      <c r="AY3572" s="11" t="s">
        <v>113</v>
      </c>
      <c r="BE3572" s="209">
        <f>IF(N3572="základní",J3572,0)</f>
        <v>0</v>
      </c>
      <c r="BF3572" s="209">
        <f>IF(N3572="snížená",J3572,0)</f>
        <v>0</v>
      </c>
      <c r="BG3572" s="209">
        <f>IF(N3572="zákl. přenesená",J3572,0)</f>
        <v>0</v>
      </c>
      <c r="BH3572" s="209">
        <f>IF(N3572="sníž. přenesená",J3572,0)</f>
        <v>0</v>
      </c>
      <c r="BI3572" s="209">
        <f>IF(N3572="nulová",J3572,0)</f>
        <v>0</v>
      </c>
      <c r="BJ3572" s="11" t="s">
        <v>84</v>
      </c>
      <c r="BK3572" s="209">
        <f>ROUND(I3572*H3572,2)</f>
        <v>0</v>
      </c>
      <c r="BL3572" s="11" t="s">
        <v>788</v>
      </c>
      <c r="BM3572" s="208" t="s">
        <v>6308</v>
      </c>
    </row>
    <row r="3573" s="2" customFormat="1">
      <c r="A3573" s="32"/>
      <c r="B3573" s="33"/>
      <c r="C3573" s="34"/>
      <c r="D3573" s="210" t="s">
        <v>115</v>
      </c>
      <c r="E3573" s="34"/>
      <c r="F3573" s="211" t="s">
        <v>6307</v>
      </c>
      <c r="G3573" s="34"/>
      <c r="H3573" s="34"/>
      <c r="I3573" s="134"/>
      <c r="J3573" s="34"/>
      <c r="K3573" s="34"/>
      <c r="L3573" s="38"/>
      <c r="M3573" s="212"/>
      <c r="N3573" s="213"/>
      <c r="O3573" s="85"/>
      <c r="P3573" s="85"/>
      <c r="Q3573" s="85"/>
      <c r="R3573" s="85"/>
      <c r="S3573" s="85"/>
      <c r="T3573" s="86"/>
      <c r="U3573" s="32"/>
      <c r="V3573" s="32"/>
      <c r="W3573" s="32"/>
      <c r="X3573" s="32"/>
      <c r="Y3573" s="32"/>
      <c r="Z3573" s="32"/>
      <c r="AA3573" s="32"/>
      <c r="AB3573" s="32"/>
      <c r="AC3573" s="32"/>
      <c r="AD3573" s="32"/>
      <c r="AE3573" s="32"/>
      <c r="AT3573" s="11" t="s">
        <v>115</v>
      </c>
      <c r="AU3573" s="11" t="s">
        <v>76</v>
      </c>
    </row>
    <row r="3574" s="2" customFormat="1" ht="16.5" customHeight="1">
      <c r="A3574" s="32"/>
      <c r="B3574" s="33"/>
      <c r="C3574" s="216" t="s">
        <v>6309</v>
      </c>
      <c r="D3574" s="216" t="s">
        <v>5304</v>
      </c>
      <c r="E3574" s="217" t="s">
        <v>6310</v>
      </c>
      <c r="F3574" s="218" t="s">
        <v>6311</v>
      </c>
      <c r="G3574" s="219" t="s">
        <v>121</v>
      </c>
      <c r="H3574" s="220">
        <v>10</v>
      </c>
      <c r="I3574" s="221"/>
      <c r="J3574" s="222">
        <f>ROUND(I3574*H3574,2)</f>
        <v>0</v>
      </c>
      <c r="K3574" s="223"/>
      <c r="L3574" s="224"/>
      <c r="M3574" s="225" t="s">
        <v>1</v>
      </c>
      <c r="N3574" s="226" t="s">
        <v>41</v>
      </c>
      <c r="O3574" s="85"/>
      <c r="P3574" s="206">
        <f>O3574*H3574</f>
        <v>0</v>
      </c>
      <c r="Q3574" s="206">
        <v>0</v>
      </c>
      <c r="R3574" s="206">
        <f>Q3574*H3574</f>
        <v>0</v>
      </c>
      <c r="S3574" s="206">
        <v>0</v>
      </c>
      <c r="T3574" s="207">
        <f>S3574*H3574</f>
        <v>0</v>
      </c>
      <c r="U3574" s="32"/>
      <c r="V3574" s="32"/>
      <c r="W3574" s="32"/>
      <c r="X3574" s="32"/>
      <c r="Y3574" s="32"/>
      <c r="Z3574" s="32"/>
      <c r="AA3574" s="32"/>
      <c r="AB3574" s="32"/>
      <c r="AC3574" s="32"/>
      <c r="AD3574" s="32"/>
      <c r="AE3574" s="32"/>
      <c r="AR3574" s="208" t="s">
        <v>788</v>
      </c>
      <c r="AT3574" s="208" t="s">
        <v>5304</v>
      </c>
      <c r="AU3574" s="208" t="s">
        <v>76</v>
      </c>
      <c r="AY3574" s="11" t="s">
        <v>113</v>
      </c>
      <c r="BE3574" s="209">
        <f>IF(N3574="základní",J3574,0)</f>
        <v>0</v>
      </c>
      <c r="BF3574" s="209">
        <f>IF(N3574="snížená",J3574,0)</f>
        <v>0</v>
      </c>
      <c r="BG3574" s="209">
        <f>IF(N3574="zákl. přenesená",J3574,0)</f>
        <v>0</v>
      </c>
      <c r="BH3574" s="209">
        <f>IF(N3574="sníž. přenesená",J3574,0)</f>
        <v>0</v>
      </c>
      <c r="BI3574" s="209">
        <f>IF(N3574="nulová",J3574,0)</f>
        <v>0</v>
      </c>
      <c r="BJ3574" s="11" t="s">
        <v>84</v>
      </c>
      <c r="BK3574" s="209">
        <f>ROUND(I3574*H3574,2)</f>
        <v>0</v>
      </c>
      <c r="BL3574" s="11" t="s">
        <v>788</v>
      </c>
      <c r="BM3574" s="208" t="s">
        <v>6312</v>
      </c>
    </row>
    <row r="3575" s="2" customFormat="1">
      <c r="A3575" s="32"/>
      <c r="B3575" s="33"/>
      <c r="C3575" s="34"/>
      <c r="D3575" s="210" t="s">
        <v>115</v>
      </c>
      <c r="E3575" s="34"/>
      <c r="F3575" s="211" t="s">
        <v>6311</v>
      </c>
      <c r="G3575" s="34"/>
      <c r="H3575" s="34"/>
      <c r="I3575" s="134"/>
      <c r="J3575" s="34"/>
      <c r="K3575" s="34"/>
      <c r="L3575" s="38"/>
      <c r="M3575" s="212"/>
      <c r="N3575" s="213"/>
      <c r="O3575" s="85"/>
      <c r="P3575" s="85"/>
      <c r="Q3575" s="85"/>
      <c r="R3575" s="85"/>
      <c r="S3575" s="85"/>
      <c r="T3575" s="86"/>
      <c r="U3575" s="32"/>
      <c r="V3575" s="32"/>
      <c r="W3575" s="32"/>
      <c r="X3575" s="32"/>
      <c r="Y3575" s="32"/>
      <c r="Z3575" s="32"/>
      <c r="AA3575" s="32"/>
      <c r="AB3575" s="32"/>
      <c r="AC3575" s="32"/>
      <c r="AD3575" s="32"/>
      <c r="AE3575" s="32"/>
      <c r="AT3575" s="11" t="s">
        <v>115</v>
      </c>
      <c r="AU3575" s="11" t="s">
        <v>76</v>
      </c>
    </row>
    <row r="3576" s="2" customFormat="1" ht="16.5" customHeight="1">
      <c r="A3576" s="32"/>
      <c r="B3576" s="33"/>
      <c r="C3576" s="216" t="s">
        <v>6313</v>
      </c>
      <c r="D3576" s="216" t="s">
        <v>5304</v>
      </c>
      <c r="E3576" s="217" t="s">
        <v>6314</v>
      </c>
      <c r="F3576" s="218" t="s">
        <v>6315</v>
      </c>
      <c r="G3576" s="219" t="s">
        <v>121</v>
      </c>
      <c r="H3576" s="220">
        <v>5</v>
      </c>
      <c r="I3576" s="221"/>
      <c r="J3576" s="222">
        <f>ROUND(I3576*H3576,2)</f>
        <v>0</v>
      </c>
      <c r="K3576" s="223"/>
      <c r="L3576" s="224"/>
      <c r="M3576" s="225" t="s">
        <v>1</v>
      </c>
      <c r="N3576" s="226" t="s">
        <v>41</v>
      </c>
      <c r="O3576" s="85"/>
      <c r="P3576" s="206">
        <f>O3576*H3576</f>
        <v>0</v>
      </c>
      <c r="Q3576" s="206">
        <v>0</v>
      </c>
      <c r="R3576" s="206">
        <f>Q3576*H3576</f>
        <v>0</v>
      </c>
      <c r="S3576" s="206">
        <v>0</v>
      </c>
      <c r="T3576" s="207">
        <f>S3576*H3576</f>
        <v>0</v>
      </c>
      <c r="U3576" s="32"/>
      <c r="V3576" s="32"/>
      <c r="W3576" s="32"/>
      <c r="X3576" s="32"/>
      <c r="Y3576" s="32"/>
      <c r="Z3576" s="32"/>
      <c r="AA3576" s="32"/>
      <c r="AB3576" s="32"/>
      <c r="AC3576" s="32"/>
      <c r="AD3576" s="32"/>
      <c r="AE3576" s="32"/>
      <c r="AR3576" s="208" t="s">
        <v>788</v>
      </c>
      <c r="AT3576" s="208" t="s">
        <v>5304</v>
      </c>
      <c r="AU3576" s="208" t="s">
        <v>76</v>
      </c>
      <c r="AY3576" s="11" t="s">
        <v>113</v>
      </c>
      <c r="BE3576" s="209">
        <f>IF(N3576="základní",J3576,0)</f>
        <v>0</v>
      </c>
      <c r="BF3576" s="209">
        <f>IF(N3576="snížená",J3576,0)</f>
        <v>0</v>
      </c>
      <c r="BG3576" s="209">
        <f>IF(N3576="zákl. přenesená",J3576,0)</f>
        <v>0</v>
      </c>
      <c r="BH3576" s="209">
        <f>IF(N3576="sníž. přenesená",J3576,0)</f>
        <v>0</v>
      </c>
      <c r="BI3576" s="209">
        <f>IF(N3576="nulová",J3576,0)</f>
        <v>0</v>
      </c>
      <c r="BJ3576" s="11" t="s">
        <v>84</v>
      </c>
      <c r="BK3576" s="209">
        <f>ROUND(I3576*H3576,2)</f>
        <v>0</v>
      </c>
      <c r="BL3576" s="11" t="s">
        <v>788</v>
      </c>
      <c r="BM3576" s="208" t="s">
        <v>6316</v>
      </c>
    </row>
    <row r="3577" s="2" customFormat="1">
      <c r="A3577" s="32"/>
      <c r="B3577" s="33"/>
      <c r="C3577" s="34"/>
      <c r="D3577" s="210" t="s">
        <v>115</v>
      </c>
      <c r="E3577" s="34"/>
      <c r="F3577" s="211" t="s">
        <v>6315</v>
      </c>
      <c r="G3577" s="34"/>
      <c r="H3577" s="34"/>
      <c r="I3577" s="134"/>
      <c r="J3577" s="34"/>
      <c r="K3577" s="34"/>
      <c r="L3577" s="38"/>
      <c r="M3577" s="212"/>
      <c r="N3577" s="213"/>
      <c r="O3577" s="85"/>
      <c r="P3577" s="85"/>
      <c r="Q3577" s="85"/>
      <c r="R3577" s="85"/>
      <c r="S3577" s="85"/>
      <c r="T3577" s="86"/>
      <c r="U3577" s="32"/>
      <c r="V3577" s="32"/>
      <c r="W3577" s="32"/>
      <c r="X3577" s="32"/>
      <c r="Y3577" s="32"/>
      <c r="Z3577" s="32"/>
      <c r="AA3577" s="32"/>
      <c r="AB3577" s="32"/>
      <c r="AC3577" s="32"/>
      <c r="AD3577" s="32"/>
      <c r="AE3577" s="32"/>
      <c r="AT3577" s="11" t="s">
        <v>115</v>
      </c>
      <c r="AU3577" s="11" t="s">
        <v>76</v>
      </c>
    </row>
    <row r="3578" s="2" customFormat="1" ht="16.5" customHeight="1">
      <c r="A3578" s="32"/>
      <c r="B3578" s="33"/>
      <c r="C3578" s="216" t="s">
        <v>6317</v>
      </c>
      <c r="D3578" s="216" t="s">
        <v>5304</v>
      </c>
      <c r="E3578" s="217" t="s">
        <v>6318</v>
      </c>
      <c r="F3578" s="218" t="s">
        <v>6319</v>
      </c>
      <c r="G3578" s="219" t="s">
        <v>121</v>
      </c>
      <c r="H3578" s="220">
        <v>10</v>
      </c>
      <c r="I3578" s="221"/>
      <c r="J3578" s="222">
        <f>ROUND(I3578*H3578,2)</f>
        <v>0</v>
      </c>
      <c r="K3578" s="223"/>
      <c r="L3578" s="224"/>
      <c r="M3578" s="225" t="s">
        <v>1</v>
      </c>
      <c r="N3578" s="226" t="s">
        <v>41</v>
      </c>
      <c r="O3578" s="85"/>
      <c r="P3578" s="206">
        <f>O3578*H3578</f>
        <v>0</v>
      </c>
      <c r="Q3578" s="206">
        <v>0</v>
      </c>
      <c r="R3578" s="206">
        <f>Q3578*H3578</f>
        <v>0</v>
      </c>
      <c r="S3578" s="206">
        <v>0</v>
      </c>
      <c r="T3578" s="207">
        <f>S3578*H3578</f>
        <v>0</v>
      </c>
      <c r="U3578" s="32"/>
      <c r="V3578" s="32"/>
      <c r="W3578" s="32"/>
      <c r="X3578" s="32"/>
      <c r="Y3578" s="32"/>
      <c r="Z3578" s="32"/>
      <c r="AA3578" s="32"/>
      <c r="AB3578" s="32"/>
      <c r="AC3578" s="32"/>
      <c r="AD3578" s="32"/>
      <c r="AE3578" s="32"/>
      <c r="AR3578" s="208" t="s">
        <v>788</v>
      </c>
      <c r="AT3578" s="208" t="s">
        <v>5304</v>
      </c>
      <c r="AU3578" s="208" t="s">
        <v>76</v>
      </c>
      <c r="AY3578" s="11" t="s">
        <v>113</v>
      </c>
      <c r="BE3578" s="209">
        <f>IF(N3578="základní",J3578,0)</f>
        <v>0</v>
      </c>
      <c r="BF3578" s="209">
        <f>IF(N3578="snížená",J3578,0)</f>
        <v>0</v>
      </c>
      <c r="BG3578" s="209">
        <f>IF(N3578="zákl. přenesená",J3578,0)</f>
        <v>0</v>
      </c>
      <c r="BH3578" s="209">
        <f>IF(N3578="sníž. přenesená",J3578,0)</f>
        <v>0</v>
      </c>
      <c r="BI3578" s="209">
        <f>IF(N3578="nulová",J3578,0)</f>
        <v>0</v>
      </c>
      <c r="BJ3578" s="11" t="s">
        <v>84</v>
      </c>
      <c r="BK3578" s="209">
        <f>ROUND(I3578*H3578,2)</f>
        <v>0</v>
      </c>
      <c r="BL3578" s="11" t="s">
        <v>788</v>
      </c>
      <c r="BM3578" s="208" t="s">
        <v>6320</v>
      </c>
    </row>
    <row r="3579" s="2" customFormat="1">
      <c r="A3579" s="32"/>
      <c r="B3579" s="33"/>
      <c r="C3579" s="34"/>
      <c r="D3579" s="210" t="s">
        <v>115</v>
      </c>
      <c r="E3579" s="34"/>
      <c r="F3579" s="211" t="s">
        <v>6319</v>
      </c>
      <c r="G3579" s="34"/>
      <c r="H3579" s="34"/>
      <c r="I3579" s="134"/>
      <c r="J3579" s="34"/>
      <c r="K3579" s="34"/>
      <c r="L3579" s="38"/>
      <c r="M3579" s="212"/>
      <c r="N3579" s="213"/>
      <c r="O3579" s="85"/>
      <c r="P3579" s="85"/>
      <c r="Q3579" s="85"/>
      <c r="R3579" s="85"/>
      <c r="S3579" s="85"/>
      <c r="T3579" s="86"/>
      <c r="U3579" s="32"/>
      <c r="V3579" s="32"/>
      <c r="W3579" s="32"/>
      <c r="X3579" s="32"/>
      <c r="Y3579" s="32"/>
      <c r="Z3579" s="32"/>
      <c r="AA3579" s="32"/>
      <c r="AB3579" s="32"/>
      <c r="AC3579" s="32"/>
      <c r="AD3579" s="32"/>
      <c r="AE3579" s="32"/>
      <c r="AT3579" s="11" t="s">
        <v>115</v>
      </c>
      <c r="AU3579" s="11" t="s">
        <v>76</v>
      </c>
    </row>
    <row r="3580" s="2" customFormat="1" ht="16.5" customHeight="1">
      <c r="A3580" s="32"/>
      <c r="B3580" s="33"/>
      <c r="C3580" s="216" t="s">
        <v>6321</v>
      </c>
      <c r="D3580" s="216" t="s">
        <v>5304</v>
      </c>
      <c r="E3580" s="217" t="s">
        <v>6322</v>
      </c>
      <c r="F3580" s="218" t="s">
        <v>6323</v>
      </c>
      <c r="G3580" s="219" t="s">
        <v>121</v>
      </c>
      <c r="H3580" s="220">
        <v>5</v>
      </c>
      <c r="I3580" s="221"/>
      <c r="J3580" s="222">
        <f>ROUND(I3580*H3580,2)</f>
        <v>0</v>
      </c>
      <c r="K3580" s="223"/>
      <c r="L3580" s="224"/>
      <c r="M3580" s="225" t="s">
        <v>1</v>
      </c>
      <c r="N3580" s="226" t="s">
        <v>41</v>
      </c>
      <c r="O3580" s="85"/>
      <c r="P3580" s="206">
        <f>O3580*H3580</f>
        <v>0</v>
      </c>
      <c r="Q3580" s="206">
        <v>0</v>
      </c>
      <c r="R3580" s="206">
        <f>Q3580*H3580</f>
        <v>0</v>
      </c>
      <c r="S3580" s="206">
        <v>0</v>
      </c>
      <c r="T3580" s="207">
        <f>S3580*H3580</f>
        <v>0</v>
      </c>
      <c r="U3580" s="32"/>
      <c r="V3580" s="32"/>
      <c r="W3580" s="32"/>
      <c r="X3580" s="32"/>
      <c r="Y3580" s="32"/>
      <c r="Z3580" s="32"/>
      <c r="AA3580" s="32"/>
      <c r="AB3580" s="32"/>
      <c r="AC3580" s="32"/>
      <c r="AD3580" s="32"/>
      <c r="AE3580" s="32"/>
      <c r="AR3580" s="208" t="s">
        <v>788</v>
      </c>
      <c r="AT3580" s="208" t="s">
        <v>5304</v>
      </c>
      <c r="AU3580" s="208" t="s">
        <v>76</v>
      </c>
      <c r="AY3580" s="11" t="s">
        <v>113</v>
      </c>
      <c r="BE3580" s="209">
        <f>IF(N3580="základní",J3580,0)</f>
        <v>0</v>
      </c>
      <c r="BF3580" s="209">
        <f>IF(N3580="snížená",J3580,0)</f>
        <v>0</v>
      </c>
      <c r="BG3580" s="209">
        <f>IF(N3580="zákl. přenesená",J3580,0)</f>
        <v>0</v>
      </c>
      <c r="BH3580" s="209">
        <f>IF(N3580="sníž. přenesená",J3580,0)</f>
        <v>0</v>
      </c>
      <c r="BI3580" s="209">
        <f>IF(N3580="nulová",J3580,0)</f>
        <v>0</v>
      </c>
      <c r="BJ3580" s="11" t="s">
        <v>84</v>
      </c>
      <c r="BK3580" s="209">
        <f>ROUND(I3580*H3580,2)</f>
        <v>0</v>
      </c>
      <c r="BL3580" s="11" t="s">
        <v>788</v>
      </c>
      <c r="BM3580" s="208" t="s">
        <v>6324</v>
      </c>
    </row>
    <row r="3581" s="2" customFormat="1">
      <c r="A3581" s="32"/>
      <c r="B3581" s="33"/>
      <c r="C3581" s="34"/>
      <c r="D3581" s="210" t="s">
        <v>115</v>
      </c>
      <c r="E3581" s="34"/>
      <c r="F3581" s="211" t="s">
        <v>6323</v>
      </c>
      <c r="G3581" s="34"/>
      <c r="H3581" s="34"/>
      <c r="I3581" s="134"/>
      <c r="J3581" s="34"/>
      <c r="K3581" s="34"/>
      <c r="L3581" s="38"/>
      <c r="M3581" s="212"/>
      <c r="N3581" s="213"/>
      <c r="O3581" s="85"/>
      <c r="P3581" s="85"/>
      <c r="Q3581" s="85"/>
      <c r="R3581" s="85"/>
      <c r="S3581" s="85"/>
      <c r="T3581" s="86"/>
      <c r="U3581" s="32"/>
      <c r="V3581" s="32"/>
      <c r="W3581" s="32"/>
      <c r="X3581" s="32"/>
      <c r="Y3581" s="32"/>
      <c r="Z3581" s="32"/>
      <c r="AA3581" s="32"/>
      <c r="AB3581" s="32"/>
      <c r="AC3581" s="32"/>
      <c r="AD3581" s="32"/>
      <c r="AE3581" s="32"/>
      <c r="AT3581" s="11" t="s">
        <v>115</v>
      </c>
      <c r="AU3581" s="11" t="s">
        <v>76</v>
      </c>
    </row>
    <row r="3582" s="2" customFormat="1" ht="16.5" customHeight="1">
      <c r="A3582" s="32"/>
      <c r="B3582" s="33"/>
      <c r="C3582" s="216" t="s">
        <v>6325</v>
      </c>
      <c r="D3582" s="216" t="s">
        <v>5304</v>
      </c>
      <c r="E3582" s="217" t="s">
        <v>6326</v>
      </c>
      <c r="F3582" s="218" t="s">
        <v>6327</v>
      </c>
      <c r="G3582" s="219" t="s">
        <v>121</v>
      </c>
      <c r="H3582" s="220">
        <v>20</v>
      </c>
      <c r="I3582" s="221"/>
      <c r="J3582" s="222">
        <f>ROUND(I3582*H3582,2)</f>
        <v>0</v>
      </c>
      <c r="K3582" s="223"/>
      <c r="L3582" s="224"/>
      <c r="M3582" s="225" t="s">
        <v>1</v>
      </c>
      <c r="N3582" s="226" t="s">
        <v>41</v>
      </c>
      <c r="O3582" s="85"/>
      <c r="P3582" s="206">
        <f>O3582*H3582</f>
        <v>0</v>
      </c>
      <c r="Q3582" s="206">
        <v>0</v>
      </c>
      <c r="R3582" s="206">
        <f>Q3582*H3582</f>
        <v>0</v>
      </c>
      <c r="S3582" s="206">
        <v>0</v>
      </c>
      <c r="T3582" s="207">
        <f>S3582*H3582</f>
        <v>0</v>
      </c>
      <c r="U3582" s="32"/>
      <c r="V3582" s="32"/>
      <c r="W3582" s="32"/>
      <c r="X3582" s="32"/>
      <c r="Y3582" s="32"/>
      <c r="Z3582" s="32"/>
      <c r="AA3582" s="32"/>
      <c r="AB3582" s="32"/>
      <c r="AC3582" s="32"/>
      <c r="AD3582" s="32"/>
      <c r="AE3582" s="32"/>
      <c r="AR3582" s="208" t="s">
        <v>788</v>
      </c>
      <c r="AT3582" s="208" t="s">
        <v>5304</v>
      </c>
      <c r="AU3582" s="208" t="s">
        <v>76</v>
      </c>
      <c r="AY3582" s="11" t="s">
        <v>113</v>
      </c>
      <c r="BE3582" s="209">
        <f>IF(N3582="základní",J3582,0)</f>
        <v>0</v>
      </c>
      <c r="BF3582" s="209">
        <f>IF(N3582="snížená",J3582,0)</f>
        <v>0</v>
      </c>
      <c r="BG3582" s="209">
        <f>IF(N3582="zákl. přenesená",J3582,0)</f>
        <v>0</v>
      </c>
      <c r="BH3582" s="209">
        <f>IF(N3582="sníž. přenesená",J3582,0)</f>
        <v>0</v>
      </c>
      <c r="BI3582" s="209">
        <f>IF(N3582="nulová",J3582,0)</f>
        <v>0</v>
      </c>
      <c r="BJ3582" s="11" t="s">
        <v>84</v>
      </c>
      <c r="BK3582" s="209">
        <f>ROUND(I3582*H3582,2)</f>
        <v>0</v>
      </c>
      <c r="BL3582" s="11" t="s">
        <v>788</v>
      </c>
      <c r="BM3582" s="208" t="s">
        <v>6328</v>
      </c>
    </row>
    <row r="3583" s="2" customFormat="1">
      <c r="A3583" s="32"/>
      <c r="B3583" s="33"/>
      <c r="C3583" s="34"/>
      <c r="D3583" s="210" t="s">
        <v>115</v>
      </c>
      <c r="E3583" s="34"/>
      <c r="F3583" s="211" t="s">
        <v>6327</v>
      </c>
      <c r="G3583" s="34"/>
      <c r="H3583" s="34"/>
      <c r="I3583" s="134"/>
      <c r="J3583" s="34"/>
      <c r="K3583" s="34"/>
      <c r="L3583" s="38"/>
      <c r="M3583" s="212"/>
      <c r="N3583" s="213"/>
      <c r="O3583" s="85"/>
      <c r="P3583" s="85"/>
      <c r="Q3583" s="85"/>
      <c r="R3583" s="85"/>
      <c r="S3583" s="85"/>
      <c r="T3583" s="86"/>
      <c r="U3583" s="32"/>
      <c r="V3583" s="32"/>
      <c r="W3583" s="32"/>
      <c r="X3583" s="32"/>
      <c r="Y3583" s="32"/>
      <c r="Z3583" s="32"/>
      <c r="AA3583" s="32"/>
      <c r="AB3583" s="32"/>
      <c r="AC3583" s="32"/>
      <c r="AD3583" s="32"/>
      <c r="AE3583" s="32"/>
      <c r="AT3583" s="11" t="s">
        <v>115</v>
      </c>
      <c r="AU3583" s="11" t="s">
        <v>76</v>
      </c>
    </row>
    <row r="3584" s="2" customFormat="1" ht="16.5" customHeight="1">
      <c r="A3584" s="32"/>
      <c r="B3584" s="33"/>
      <c r="C3584" s="216" t="s">
        <v>6329</v>
      </c>
      <c r="D3584" s="216" t="s">
        <v>5304</v>
      </c>
      <c r="E3584" s="217" t="s">
        <v>6330</v>
      </c>
      <c r="F3584" s="218" t="s">
        <v>6331</v>
      </c>
      <c r="G3584" s="219" t="s">
        <v>121</v>
      </c>
      <c r="H3584" s="220">
        <v>10</v>
      </c>
      <c r="I3584" s="221"/>
      <c r="J3584" s="222">
        <f>ROUND(I3584*H3584,2)</f>
        <v>0</v>
      </c>
      <c r="K3584" s="223"/>
      <c r="L3584" s="224"/>
      <c r="M3584" s="225" t="s">
        <v>1</v>
      </c>
      <c r="N3584" s="226" t="s">
        <v>41</v>
      </c>
      <c r="O3584" s="85"/>
      <c r="P3584" s="206">
        <f>O3584*H3584</f>
        <v>0</v>
      </c>
      <c r="Q3584" s="206">
        <v>0</v>
      </c>
      <c r="R3584" s="206">
        <f>Q3584*H3584</f>
        <v>0</v>
      </c>
      <c r="S3584" s="206">
        <v>0</v>
      </c>
      <c r="T3584" s="207">
        <f>S3584*H3584</f>
        <v>0</v>
      </c>
      <c r="U3584" s="32"/>
      <c r="V3584" s="32"/>
      <c r="W3584" s="32"/>
      <c r="X3584" s="32"/>
      <c r="Y3584" s="32"/>
      <c r="Z3584" s="32"/>
      <c r="AA3584" s="32"/>
      <c r="AB3584" s="32"/>
      <c r="AC3584" s="32"/>
      <c r="AD3584" s="32"/>
      <c r="AE3584" s="32"/>
      <c r="AR3584" s="208" t="s">
        <v>788</v>
      </c>
      <c r="AT3584" s="208" t="s">
        <v>5304</v>
      </c>
      <c r="AU3584" s="208" t="s">
        <v>76</v>
      </c>
      <c r="AY3584" s="11" t="s">
        <v>113</v>
      </c>
      <c r="BE3584" s="209">
        <f>IF(N3584="základní",J3584,0)</f>
        <v>0</v>
      </c>
      <c r="BF3584" s="209">
        <f>IF(N3584="snížená",J3584,0)</f>
        <v>0</v>
      </c>
      <c r="BG3584" s="209">
        <f>IF(N3584="zákl. přenesená",J3584,0)</f>
        <v>0</v>
      </c>
      <c r="BH3584" s="209">
        <f>IF(N3584="sníž. přenesená",J3584,0)</f>
        <v>0</v>
      </c>
      <c r="BI3584" s="209">
        <f>IF(N3584="nulová",J3584,0)</f>
        <v>0</v>
      </c>
      <c r="BJ3584" s="11" t="s">
        <v>84</v>
      </c>
      <c r="BK3584" s="209">
        <f>ROUND(I3584*H3584,2)</f>
        <v>0</v>
      </c>
      <c r="BL3584" s="11" t="s">
        <v>788</v>
      </c>
      <c r="BM3584" s="208" t="s">
        <v>6332</v>
      </c>
    </row>
    <row r="3585" s="2" customFormat="1">
      <c r="A3585" s="32"/>
      <c r="B3585" s="33"/>
      <c r="C3585" s="34"/>
      <c r="D3585" s="210" t="s">
        <v>115</v>
      </c>
      <c r="E3585" s="34"/>
      <c r="F3585" s="211" t="s">
        <v>6331</v>
      </c>
      <c r="G3585" s="34"/>
      <c r="H3585" s="34"/>
      <c r="I3585" s="134"/>
      <c r="J3585" s="34"/>
      <c r="K3585" s="34"/>
      <c r="L3585" s="38"/>
      <c r="M3585" s="212"/>
      <c r="N3585" s="213"/>
      <c r="O3585" s="85"/>
      <c r="P3585" s="85"/>
      <c r="Q3585" s="85"/>
      <c r="R3585" s="85"/>
      <c r="S3585" s="85"/>
      <c r="T3585" s="86"/>
      <c r="U3585" s="32"/>
      <c r="V3585" s="32"/>
      <c r="W3585" s="32"/>
      <c r="X3585" s="32"/>
      <c r="Y3585" s="32"/>
      <c r="Z3585" s="32"/>
      <c r="AA3585" s="32"/>
      <c r="AB3585" s="32"/>
      <c r="AC3585" s="32"/>
      <c r="AD3585" s="32"/>
      <c r="AE3585" s="32"/>
      <c r="AT3585" s="11" t="s">
        <v>115</v>
      </c>
      <c r="AU3585" s="11" t="s">
        <v>76</v>
      </c>
    </row>
    <row r="3586" s="2" customFormat="1" ht="16.5" customHeight="1">
      <c r="A3586" s="32"/>
      <c r="B3586" s="33"/>
      <c r="C3586" s="216" t="s">
        <v>6333</v>
      </c>
      <c r="D3586" s="216" t="s">
        <v>5304</v>
      </c>
      <c r="E3586" s="217" t="s">
        <v>6334</v>
      </c>
      <c r="F3586" s="218" t="s">
        <v>6335</v>
      </c>
      <c r="G3586" s="219" t="s">
        <v>121</v>
      </c>
      <c r="H3586" s="220">
        <v>5</v>
      </c>
      <c r="I3586" s="221"/>
      <c r="J3586" s="222">
        <f>ROUND(I3586*H3586,2)</f>
        <v>0</v>
      </c>
      <c r="K3586" s="223"/>
      <c r="L3586" s="224"/>
      <c r="M3586" s="225" t="s">
        <v>1</v>
      </c>
      <c r="N3586" s="226" t="s">
        <v>41</v>
      </c>
      <c r="O3586" s="85"/>
      <c r="P3586" s="206">
        <f>O3586*H3586</f>
        <v>0</v>
      </c>
      <c r="Q3586" s="206">
        <v>0</v>
      </c>
      <c r="R3586" s="206">
        <f>Q3586*H3586</f>
        <v>0</v>
      </c>
      <c r="S3586" s="206">
        <v>0</v>
      </c>
      <c r="T3586" s="207">
        <f>S3586*H3586</f>
        <v>0</v>
      </c>
      <c r="U3586" s="32"/>
      <c r="V3586" s="32"/>
      <c r="W3586" s="32"/>
      <c r="X3586" s="32"/>
      <c r="Y3586" s="32"/>
      <c r="Z3586" s="32"/>
      <c r="AA3586" s="32"/>
      <c r="AB3586" s="32"/>
      <c r="AC3586" s="32"/>
      <c r="AD3586" s="32"/>
      <c r="AE3586" s="32"/>
      <c r="AR3586" s="208" t="s">
        <v>788</v>
      </c>
      <c r="AT3586" s="208" t="s">
        <v>5304</v>
      </c>
      <c r="AU3586" s="208" t="s">
        <v>76</v>
      </c>
      <c r="AY3586" s="11" t="s">
        <v>113</v>
      </c>
      <c r="BE3586" s="209">
        <f>IF(N3586="základní",J3586,0)</f>
        <v>0</v>
      </c>
      <c r="BF3586" s="209">
        <f>IF(N3586="snížená",J3586,0)</f>
        <v>0</v>
      </c>
      <c r="BG3586" s="209">
        <f>IF(N3586="zákl. přenesená",J3586,0)</f>
        <v>0</v>
      </c>
      <c r="BH3586" s="209">
        <f>IF(N3586="sníž. přenesená",J3586,0)</f>
        <v>0</v>
      </c>
      <c r="BI3586" s="209">
        <f>IF(N3586="nulová",J3586,0)</f>
        <v>0</v>
      </c>
      <c r="BJ3586" s="11" t="s">
        <v>84</v>
      </c>
      <c r="BK3586" s="209">
        <f>ROUND(I3586*H3586,2)</f>
        <v>0</v>
      </c>
      <c r="BL3586" s="11" t="s">
        <v>788</v>
      </c>
      <c r="BM3586" s="208" t="s">
        <v>6336</v>
      </c>
    </row>
    <row r="3587" s="2" customFormat="1">
      <c r="A3587" s="32"/>
      <c r="B3587" s="33"/>
      <c r="C3587" s="34"/>
      <c r="D3587" s="210" t="s">
        <v>115</v>
      </c>
      <c r="E3587" s="34"/>
      <c r="F3587" s="211" t="s">
        <v>6335</v>
      </c>
      <c r="G3587" s="34"/>
      <c r="H3587" s="34"/>
      <c r="I3587" s="134"/>
      <c r="J3587" s="34"/>
      <c r="K3587" s="34"/>
      <c r="L3587" s="38"/>
      <c r="M3587" s="212"/>
      <c r="N3587" s="213"/>
      <c r="O3587" s="85"/>
      <c r="P3587" s="85"/>
      <c r="Q3587" s="85"/>
      <c r="R3587" s="85"/>
      <c r="S3587" s="85"/>
      <c r="T3587" s="86"/>
      <c r="U3587" s="32"/>
      <c r="V3587" s="32"/>
      <c r="W3587" s="32"/>
      <c r="X3587" s="32"/>
      <c r="Y3587" s="32"/>
      <c r="Z3587" s="32"/>
      <c r="AA3587" s="32"/>
      <c r="AB3587" s="32"/>
      <c r="AC3587" s="32"/>
      <c r="AD3587" s="32"/>
      <c r="AE3587" s="32"/>
      <c r="AT3587" s="11" t="s">
        <v>115</v>
      </c>
      <c r="AU3587" s="11" t="s">
        <v>76</v>
      </c>
    </row>
    <row r="3588" s="2" customFormat="1" ht="16.5" customHeight="1">
      <c r="A3588" s="32"/>
      <c r="B3588" s="33"/>
      <c r="C3588" s="216" t="s">
        <v>6337</v>
      </c>
      <c r="D3588" s="216" t="s">
        <v>5304</v>
      </c>
      <c r="E3588" s="217" t="s">
        <v>6338</v>
      </c>
      <c r="F3588" s="218" t="s">
        <v>6339</v>
      </c>
      <c r="G3588" s="219" t="s">
        <v>121</v>
      </c>
      <c r="H3588" s="220">
        <v>30</v>
      </c>
      <c r="I3588" s="221"/>
      <c r="J3588" s="222">
        <f>ROUND(I3588*H3588,2)</f>
        <v>0</v>
      </c>
      <c r="K3588" s="223"/>
      <c r="L3588" s="224"/>
      <c r="M3588" s="225" t="s">
        <v>1</v>
      </c>
      <c r="N3588" s="226" t="s">
        <v>41</v>
      </c>
      <c r="O3588" s="85"/>
      <c r="P3588" s="206">
        <f>O3588*H3588</f>
        <v>0</v>
      </c>
      <c r="Q3588" s="206">
        <v>0</v>
      </c>
      <c r="R3588" s="206">
        <f>Q3588*H3588</f>
        <v>0</v>
      </c>
      <c r="S3588" s="206">
        <v>0</v>
      </c>
      <c r="T3588" s="207">
        <f>S3588*H3588</f>
        <v>0</v>
      </c>
      <c r="U3588" s="32"/>
      <c r="V3588" s="32"/>
      <c r="W3588" s="32"/>
      <c r="X3588" s="32"/>
      <c r="Y3588" s="32"/>
      <c r="Z3588" s="32"/>
      <c r="AA3588" s="32"/>
      <c r="AB3588" s="32"/>
      <c r="AC3588" s="32"/>
      <c r="AD3588" s="32"/>
      <c r="AE3588" s="32"/>
      <c r="AR3588" s="208" t="s">
        <v>788</v>
      </c>
      <c r="AT3588" s="208" t="s">
        <v>5304</v>
      </c>
      <c r="AU3588" s="208" t="s">
        <v>76</v>
      </c>
      <c r="AY3588" s="11" t="s">
        <v>113</v>
      </c>
      <c r="BE3588" s="209">
        <f>IF(N3588="základní",J3588,0)</f>
        <v>0</v>
      </c>
      <c r="BF3588" s="209">
        <f>IF(N3588="snížená",J3588,0)</f>
        <v>0</v>
      </c>
      <c r="BG3588" s="209">
        <f>IF(N3588="zákl. přenesená",J3588,0)</f>
        <v>0</v>
      </c>
      <c r="BH3588" s="209">
        <f>IF(N3588="sníž. přenesená",J3588,0)</f>
        <v>0</v>
      </c>
      <c r="BI3588" s="209">
        <f>IF(N3588="nulová",J3588,0)</f>
        <v>0</v>
      </c>
      <c r="BJ3588" s="11" t="s">
        <v>84</v>
      </c>
      <c r="BK3588" s="209">
        <f>ROUND(I3588*H3588,2)</f>
        <v>0</v>
      </c>
      <c r="BL3588" s="11" t="s">
        <v>788</v>
      </c>
      <c r="BM3588" s="208" t="s">
        <v>6340</v>
      </c>
    </row>
    <row r="3589" s="2" customFormat="1">
      <c r="A3589" s="32"/>
      <c r="B3589" s="33"/>
      <c r="C3589" s="34"/>
      <c r="D3589" s="210" t="s">
        <v>115</v>
      </c>
      <c r="E3589" s="34"/>
      <c r="F3589" s="211" t="s">
        <v>6339</v>
      </c>
      <c r="G3589" s="34"/>
      <c r="H3589" s="34"/>
      <c r="I3589" s="134"/>
      <c r="J3589" s="34"/>
      <c r="K3589" s="34"/>
      <c r="L3589" s="38"/>
      <c r="M3589" s="212"/>
      <c r="N3589" s="213"/>
      <c r="O3589" s="85"/>
      <c r="P3589" s="85"/>
      <c r="Q3589" s="85"/>
      <c r="R3589" s="85"/>
      <c r="S3589" s="85"/>
      <c r="T3589" s="86"/>
      <c r="U3589" s="32"/>
      <c r="V3589" s="32"/>
      <c r="W3589" s="32"/>
      <c r="X3589" s="32"/>
      <c r="Y3589" s="32"/>
      <c r="Z3589" s="32"/>
      <c r="AA3589" s="32"/>
      <c r="AB3589" s="32"/>
      <c r="AC3589" s="32"/>
      <c r="AD3589" s="32"/>
      <c r="AE3589" s="32"/>
      <c r="AT3589" s="11" t="s">
        <v>115</v>
      </c>
      <c r="AU3589" s="11" t="s">
        <v>76</v>
      </c>
    </row>
    <row r="3590" s="2" customFormat="1" ht="16.5" customHeight="1">
      <c r="A3590" s="32"/>
      <c r="B3590" s="33"/>
      <c r="C3590" s="216" t="s">
        <v>6341</v>
      </c>
      <c r="D3590" s="216" t="s">
        <v>5304</v>
      </c>
      <c r="E3590" s="217" t="s">
        <v>6342</v>
      </c>
      <c r="F3590" s="218" t="s">
        <v>6343</v>
      </c>
      <c r="G3590" s="219" t="s">
        <v>121</v>
      </c>
      <c r="H3590" s="220">
        <v>30</v>
      </c>
      <c r="I3590" s="221"/>
      <c r="J3590" s="222">
        <f>ROUND(I3590*H3590,2)</f>
        <v>0</v>
      </c>
      <c r="K3590" s="223"/>
      <c r="L3590" s="224"/>
      <c r="M3590" s="225" t="s">
        <v>1</v>
      </c>
      <c r="N3590" s="226" t="s">
        <v>41</v>
      </c>
      <c r="O3590" s="85"/>
      <c r="P3590" s="206">
        <f>O3590*H3590</f>
        <v>0</v>
      </c>
      <c r="Q3590" s="206">
        <v>0</v>
      </c>
      <c r="R3590" s="206">
        <f>Q3590*H3590</f>
        <v>0</v>
      </c>
      <c r="S3590" s="206">
        <v>0</v>
      </c>
      <c r="T3590" s="207">
        <f>S3590*H3590</f>
        <v>0</v>
      </c>
      <c r="U3590" s="32"/>
      <c r="V3590" s="32"/>
      <c r="W3590" s="32"/>
      <c r="X3590" s="32"/>
      <c r="Y3590" s="32"/>
      <c r="Z3590" s="32"/>
      <c r="AA3590" s="32"/>
      <c r="AB3590" s="32"/>
      <c r="AC3590" s="32"/>
      <c r="AD3590" s="32"/>
      <c r="AE3590" s="32"/>
      <c r="AR3590" s="208" t="s">
        <v>788</v>
      </c>
      <c r="AT3590" s="208" t="s">
        <v>5304</v>
      </c>
      <c r="AU3590" s="208" t="s">
        <v>76</v>
      </c>
      <c r="AY3590" s="11" t="s">
        <v>113</v>
      </c>
      <c r="BE3590" s="209">
        <f>IF(N3590="základní",J3590,0)</f>
        <v>0</v>
      </c>
      <c r="BF3590" s="209">
        <f>IF(N3590="snížená",J3590,0)</f>
        <v>0</v>
      </c>
      <c r="BG3590" s="209">
        <f>IF(N3590="zákl. přenesená",J3590,0)</f>
        <v>0</v>
      </c>
      <c r="BH3590" s="209">
        <f>IF(N3590="sníž. přenesená",J3590,0)</f>
        <v>0</v>
      </c>
      <c r="BI3590" s="209">
        <f>IF(N3590="nulová",J3590,0)</f>
        <v>0</v>
      </c>
      <c r="BJ3590" s="11" t="s">
        <v>84</v>
      </c>
      <c r="BK3590" s="209">
        <f>ROUND(I3590*H3590,2)</f>
        <v>0</v>
      </c>
      <c r="BL3590" s="11" t="s">
        <v>788</v>
      </c>
      <c r="BM3590" s="208" t="s">
        <v>6344</v>
      </c>
    </row>
    <row r="3591" s="2" customFormat="1">
      <c r="A3591" s="32"/>
      <c r="B3591" s="33"/>
      <c r="C3591" s="34"/>
      <c r="D3591" s="210" t="s">
        <v>115</v>
      </c>
      <c r="E3591" s="34"/>
      <c r="F3591" s="211" t="s">
        <v>6343</v>
      </c>
      <c r="G3591" s="34"/>
      <c r="H3591" s="34"/>
      <c r="I3591" s="134"/>
      <c r="J3591" s="34"/>
      <c r="K3591" s="34"/>
      <c r="L3591" s="38"/>
      <c r="M3591" s="212"/>
      <c r="N3591" s="213"/>
      <c r="O3591" s="85"/>
      <c r="P3591" s="85"/>
      <c r="Q3591" s="85"/>
      <c r="R3591" s="85"/>
      <c r="S3591" s="85"/>
      <c r="T3591" s="86"/>
      <c r="U3591" s="32"/>
      <c r="V3591" s="32"/>
      <c r="W3591" s="32"/>
      <c r="X3591" s="32"/>
      <c r="Y3591" s="32"/>
      <c r="Z3591" s="32"/>
      <c r="AA3591" s="32"/>
      <c r="AB3591" s="32"/>
      <c r="AC3591" s="32"/>
      <c r="AD3591" s="32"/>
      <c r="AE3591" s="32"/>
      <c r="AT3591" s="11" t="s">
        <v>115</v>
      </c>
      <c r="AU3591" s="11" t="s">
        <v>76</v>
      </c>
    </row>
    <row r="3592" s="2" customFormat="1" ht="16.5" customHeight="1">
      <c r="A3592" s="32"/>
      <c r="B3592" s="33"/>
      <c r="C3592" s="216" t="s">
        <v>6345</v>
      </c>
      <c r="D3592" s="216" t="s">
        <v>5304</v>
      </c>
      <c r="E3592" s="217" t="s">
        <v>6346</v>
      </c>
      <c r="F3592" s="218" t="s">
        <v>6347</v>
      </c>
      <c r="G3592" s="219" t="s">
        <v>571</v>
      </c>
      <c r="H3592" s="220">
        <v>30</v>
      </c>
      <c r="I3592" s="221"/>
      <c r="J3592" s="222">
        <f>ROUND(I3592*H3592,2)</f>
        <v>0</v>
      </c>
      <c r="K3592" s="223"/>
      <c r="L3592" s="224"/>
      <c r="M3592" s="225" t="s">
        <v>1</v>
      </c>
      <c r="N3592" s="226" t="s">
        <v>41</v>
      </c>
      <c r="O3592" s="85"/>
      <c r="P3592" s="206">
        <f>O3592*H3592</f>
        <v>0</v>
      </c>
      <c r="Q3592" s="206">
        <v>0</v>
      </c>
      <c r="R3592" s="206">
        <f>Q3592*H3592</f>
        <v>0</v>
      </c>
      <c r="S3592" s="206">
        <v>0</v>
      </c>
      <c r="T3592" s="207">
        <f>S3592*H3592</f>
        <v>0</v>
      </c>
      <c r="U3592" s="32"/>
      <c r="V3592" s="32"/>
      <c r="W3592" s="32"/>
      <c r="X3592" s="32"/>
      <c r="Y3592" s="32"/>
      <c r="Z3592" s="32"/>
      <c r="AA3592" s="32"/>
      <c r="AB3592" s="32"/>
      <c r="AC3592" s="32"/>
      <c r="AD3592" s="32"/>
      <c r="AE3592" s="32"/>
      <c r="AR3592" s="208" t="s">
        <v>788</v>
      </c>
      <c r="AT3592" s="208" t="s">
        <v>5304</v>
      </c>
      <c r="AU3592" s="208" t="s">
        <v>76</v>
      </c>
      <c r="AY3592" s="11" t="s">
        <v>113</v>
      </c>
      <c r="BE3592" s="209">
        <f>IF(N3592="základní",J3592,0)</f>
        <v>0</v>
      </c>
      <c r="BF3592" s="209">
        <f>IF(N3592="snížená",J3592,0)</f>
        <v>0</v>
      </c>
      <c r="BG3592" s="209">
        <f>IF(N3592="zákl. přenesená",J3592,0)</f>
        <v>0</v>
      </c>
      <c r="BH3592" s="209">
        <f>IF(N3592="sníž. přenesená",J3592,0)</f>
        <v>0</v>
      </c>
      <c r="BI3592" s="209">
        <f>IF(N3592="nulová",J3592,0)</f>
        <v>0</v>
      </c>
      <c r="BJ3592" s="11" t="s">
        <v>84</v>
      </c>
      <c r="BK3592" s="209">
        <f>ROUND(I3592*H3592,2)</f>
        <v>0</v>
      </c>
      <c r="BL3592" s="11" t="s">
        <v>788</v>
      </c>
      <c r="BM3592" s="208" t="s">
        <v>6348</v>
      </c>
    </row>
    <row r="3593" s="2" customFormat="1">
      <c r="A3593" s="32"/>
      <c r="B3593" s="33"/>
      <c r="C3593" s="34"/>
      <c r="D3593" s="210" t="s">
        <v>115</v>
      </c>
      <c r="E3593" s="34"/>
      <c r="F3593" s="211" t="s">
        <v>6347</v>
      </c>
      <c r="G3593" s="34"/>
      <c r="H3593" s="34"/>
      <c r="I3593" s="134"/>
      <c r="J3593" s="34"/>
      <c r="K3593" s="34"/>
      <c r="L3593" s="38"/>
      <c r="M3593" s="212"/>
      <c r="N3593" s="213"/>
      <c r="O3593" s="85"/>
      <c r="P3593" s="85"/>
      <c r="Q3593" s="85"/>
      <c r="R3593" s="85"/>
      <c r="S3593" s="85"/>
      <c r="T3593" s="86"/>
      <c r="U3593" s="32"/>
      <c r="V3593" s="32"/>
      <c r="W3593" s="32"/>
      <c r="X3593" s="32"/>
      <c r="Y3593" s="32"/>
      <c r="Z3593" s="32"/>
      <c r="AA3593" s="32"/>
      <c r="AB3593" s="32"/>
      <c r="AC3593" s="32"/>
      <c r="AD3593" s="32"/>
      <c r="AE3593" s="32"/>
      <c r="AT3593" s="11" t="s">
        <v>115</v>
      </c>
      <c r="AU3593" s="11" t="s">
        <v>76</v>
      </c>
    </row>
    <row r="3594" s="2" customFormat="1" ht="16.5" customHeight="1">
      <c r="A3594" s="32"/>
      <c r="B3594" s="33"/>
      <c r="C3594" s="216" t="s">
        <v>6349</v>
      </c>
      <c r="D3594" s="216" t="s">
        <v>5304</v>
      </c>
      <c r="E3594" s="217" t="s">
        <v>6350</v>
      </c>
      <c r="F3594" s="218" t="s">
        <v>6351</v>
      </c>
      <c r="G3594" s="219" t="s">
        <v>571</v>
      </c>
      <c r="H3594" s="220">
        <v>30</v>
      </c>
      <c r="I3594" s="221"/>
      <c r="J3594" s="222">
        <f>ROUND(I3594*H3594,2)</f>
        <v>0</v>
      </c>
      <c r="K3594" s="223"/>
      <c r="L3594" s="224"/>
      <c r="M3594" s="225" t="s">
        <v>1</v>
      </c>
      <c r="N3594" s="226" t="s">
        <v>41</v>
      </c>
      <c r="O3594" s="85"/>
      <c r="P3594" s="206">
        <f>O3594*H3594</f>
        <v>0</v>
      </c>
      <c r="Q3594" s="206">
        <v>0</v>
      </c>
      <c r="R3594" s="206">
        <f>Q3594*H3594</f>
        <v>0</v>
      </c>
      <c r="S3594" s="206">
        <v>0</v>
      </c>
      <c r="T3594" s="207">
        <f>S3594*H3594</f>
        <v>0</v>
      </c>
      <c r="U3594" s="32"/>
      <c r="V3594" s="32"/>
      <c r="W3594" s="32"/>
      <c r="X3594" s="32"/>
      <c r="Y3594" s="32"/>
      <c r="Z3594" s="32"/>
      <c r="AA3594" s="32"/>
      <c r="AB3594" s="32"/>
      <c r="AC3594" s="32"/>
      <c r="AD3594" s="32"/>
      <c r="AE3594" s="32"/>
      <c r="AR3594" s="208" t="s">
        <v>788</v>
      </c>
      <c r="AT3594" s="208" t="s">
        <v>5304</v>
      </c>
      <c r="AU3594" s="208" t="s">
        <v>76</v>
      </c>
      <c r="AY3594" s="11" t="s">
        <v>113</v>
      </c>
      <c r="BE3594" s="209">
        <f>IF(N3594="základní",J3594,0)</f>
        <v>0</v>
      </c>
      <c r="BF3594" s="209">
        <f>IF(N3594="snížená",J3594,0)</f>
        <v>0</v>
      </c>
      <c r="BG3594" s="209">
        <f>IF(N3594="zákl. přenesená",J3594,0)</f>
        <v>0</v>
      </c>
      <c r="BH3594" s="209">
        <f>IF(N3594="sníž. přenesená",J3594,0)</f>
        <v>0</v>
      </c>
      <c r="BI3594" s="209">
        <f>IF(N3594="nulová",J3594,0)</f>
        <v>0</v>
      </c>
      <c r="BJ3594" s="11" t="s">
        <v>84</v>
      </c>
      <c r="BK3594" s="209">
        <f>ROUND(I3594*H3594,2)</f>
        <v>0</v>
      </c>
      <c r="BL3594" s="11" t="s">
        <v>788</v>
      </c>
      <c r="BM3594" s="208" t="s">
        <v>6352</v>
      </c>
    </row>
    <row r="3595" s="2" customFormat="1">
      <c r="A3595" s="32"/>
      <c r="B3595" s="33"/>
      <c r="C3595" s="34"/>
      <c r="D3595" s="210" t="s">
        <v>115</v>
      </c>
      <c r="E3595" s="34"/>
      <c r="F3595" s="211" t="s">
        <v>6351</v>
      </c>
      <c r="G3595" s="34"/>
      <c r="H3595" s="34"/>
      <c r="I3595" s="134"/>
      <c r="J3595" s="34"/>
      <c r="K3595" s="34"/>
      <c r="L3595" s="38"/>
      <c r="M3595" s="212"/>
      <c r="N3595" s="213"/>
      <c r="O3595" s="85"/>
      <c r="P3595" s="85"/>
      <c r="Q3595" s="85"/>
      <c r="R3595" s="85"/>
      <c r="S3595" s="85"/>
      <c r="T3595" s="86"/>
      <c r="U3595" s="32"/>
      <c r="V3595" s="32"/>
      <c r="W3595" s="32"/>
      <c r="X3595" s="32"/>
      <c r="Y3595" s="32"/>
      <c r="Z3595" s="32"/>
      <c r="AA3595" s="32"/>
      <c r="AB3595" s="32"/>
      <c r="AC3595" s="32"/>
      <c r="AD3595" s="32"/>
      <c r="AE3595" s="32"/>
      <c r="AT3595" s="11" t="s">
        <v>115</v>
      </c>
      <c r="AU3595" s="11" t="s">
        <v>76</v>
      </c>
    </row>
    <row r="3596" s="2" customFormat="1" ht="16.5" customHeight="1">
      <c r="A3596" s="32"/>
      <c r="B3596" s="33"/>
      <c r="C3596" s="216" t="s">
        <v>6353</v>
      </c>
      <c r="D3596" s="216" t="s">
        <v>5304</v>
      </c>
      <c r="E3596" s="217" t="s">
        <v>6354</v>
      </c>
      <c r="F3596" s="218" t="s">
        <v>6355</v>
      </c>
      <c r="G3596" s="219" t="s">
        <v>571</v>
      </c>
      <c r="H3596" s="220">
        <v>70</v>
      </c>
      <c r="I3596" s="221"/>
      <c r="J3596" s="222">
        <f>ROUND(I3596*H3596,2)</f>
        <v>0</v>
      </c>
      <c r="K3596" s="223"/>
      <c r="L3596" s="224"/>
      <c r="M3596" s="225" t="s">
        <v>1</v>
      </c>
      <c r="N3596" s="226" t="s">
        <v>41</v>
      </c>
      <c r="O3596" s="85"/>
      <c r="P3596" s="206">
        <f>O3596*H3596</f>
        <v>0</v>
      </c>
      <c r="Q3596" s="206">
        <v>0</v>
      </c>
      <c r="R3596" s="206">
        <f>Q3596*H3596</f>
        <v>0</v>
      </c>
      <c r="S3596" s="206">
        <v>0</v>
      </c>
      <c r="T3596" s="207">
        <f>S3596*H3596</f>
        <v>0</v>
      </c>
      <c r="U3596" s="32"/>
      <c r="V3596" s="32"/>
      <c r="W3596" s="32"/>
      <c r="X3596" s="32"/>
      <c r="Y3596" s="32"/>
      <c r="Z3596" s="32"/>
      <c r="AA3596" s="32"/>
      <c r="AB3596" s="32"/>
      <c r="AC3596" s="32"/>
      <c r="AD3596" s="32"/>
      <c r="AE3596" s="32"/>
      <c r="AR3596" s="208" t="s">
        <v>788</v>
      </c>
      <c r="AT3596" s="208" t="s">
        <v>5304</v>
      </c>
      <c r="AU3596" s="208" t="s">
        <v>76</v>
      </c>
      <c r="AY3596" s="11" t="s">
        <v>113</v>
      </c>
      <c r="BE3596" s="209">
        <f>IF(N3596="základní",J3596,0)</f>
        <v>0</v>
      </c>
      <c r="BF3596" s="209">
        <f>IF(N3596="snížená",J3596,0)</f>
        <v>0</v>
      </c>
      <c r="BG3596" s="209">
        <f>IF(N3596="zákl. přenesená",J3596,0)</f>
        <v>0</v>
      </c>
      <c r="BH3596" s="209">
        <f>IF(N3596="sníž. přenesená",J3596,0)</f>
        <v>0</v>
      </c>
      <c r="BI3596" s="209">
        <f>IF(N3596="nulová",J3596,0)</f>
        <v>0</v>
      </c>
      <c r="BJ3596" s="11" t="s">
        <v>84</v>
      </c>
      <c r="BK3596" s="209">
        <f>ROUND(I3596*H3596,2)</f>
        <v>0</v>
      </c>
      <c r="BL3596" s="11" t="s">
        <v>788</v>
      </c>
      <c r="BM3596" s="208" t="s">
        <v>6356</v>
      </c>
    </row>
    <row r="3597" s="2" customFormat="1">
      <c r="A3597" s="32"/>
      <c r="B3597" s="33"/>
      <c r="C3597" s="34"/>
      <c r="D3597" s="210" t="s">
        <v>115</v>
      </c>
      <c r="E3597" s="34"/>
      <c r="F3597" s="211" t="s">
        <v>6355</v>
      </c>
      <c r="G3597" s="34"/>
      <c r="H3597" s="34"/>
      <c r="I3597" s="134"/>
      <c r="J3597" s="34"/>
      <c r="K3597" s="34"/>
      <c r="L3597" s="38"/>
      <c r="M3597" s="212"/>
      <c r="N3597" s="213"/>
      <c r="O3597" s="85"/>
      <c r="P3597" s="85"/>
      <c r="Q3597" s="85"/>
      <c r="R3597" s="85"/>
      <c r="S3597" s="85"/>
      <c r="T3597" s="86"/>
      <c r="U3597" s="32"/>
      <c r="V3597" s="32"/>
      <c r="W3597" s="32"/>
      <c r="X3597" s="32"/>
      <c r="Y3597" s="32"/>
      <c r="Z3597" s="32"/>
      <c r="AA3597" s="32"/>
      <c r="AB3597" s="32"/>
      <c r="AC3597" s="32"/>
      <c r="AD3597" s="32"/>
      <c r="AE3597" s="32"/>
      <c r="AT3597" s="11" t="s">
        <v>115</v>
      </c>
      <c r="AU3597" s="11" t="s">
        <v>76</v>
      </c>
    </row>
    <row r="3598" s="2" customFormat="1" ht="16.5" customHeight="1">
      <c r="A3598" s="32"/>
      <c r="B3598" s="33"/>
      <c r="C3598" s="216" t="s">
        <v>6357</v>
      </c>
      <c r="D3598" s="216" t="s">
        <v>5304</v>
      </c>
      <c r="E3598" s="217" t="s">
        <v>6358</v>
      </c>
      <c r="F3598" s="218" t="s">
        <v>6359</v>
      </c>
      <c r="G3598" s="219" t="s">
        <v>571</v>
      </c>
      <c r="H3598" s="220">
        <v>70</v>
      </c>
      <c r="I3598" s="221"/>
      <c r="J3598" s="222">
        <f>ROUND(I3598*H3598,2)</f>
        <v>0</v>
      </c>
      <c r="K3598" s="223"/>
      <c r="L3598" s="224"/>
      <c r="M3598" s="225" t="s">
        <v>1</v>
      </c>
      <c r="N3598" s="226" t="s">
        <v>41</v>
      </c>
      <c r="O3598" s="85"/>
      <c r="P3598" s="206">
        <f>O3598*H3598</f>
        <v>0</v>
      </c>
      <c r="Q3598" s="206">
        <v>0</v>
      </c>
      <c r="R3598" s="206">
        <f>Q3598*H3598</f>
        <v>0</v>
      </c>
      <c r="S3598" s="206">
        <v>0</v>
      </c>
      <c r="T3598" s="207">
        <f>S3598*H3598</f>
        <v>0</v>
      </c>
      <c r="U3598" s="32"/>
      <c r="V3598" s="32"/>
      <c r="W3598" s="32"/>
      <c r="X3598" s="32"/>
      <c r="Y3598" s="32"/>
      <c r="Z3598" s="32"/>
      <c r="AA3598" s="32"/>
      <c r="AB3598" s="32"/>
      <c r="AC3598" s="32"/>
      <c r="AD3598" s="32"/>
      <c r="AE3598" s="32"/>
      <c r="AR3598" s="208" t="s">
        <v>788</v>
      </c>
      <c r="AT3598" s="208" t="s">
        <v>5304</v>
      </c>
      <c r="AU3598" s="208" t="s">
        <v>76</v>
      </c>
      <c r="AY3598" s="11" t="s">
        <v>113</v>
      </c>
      <c r="BE3598" s="209">
        <f>IF(N3598="základní",J3598,0)</f>
        <v>0</v>
      </c>
      <c r="BF3598" s="209">
        <f>IF(N3598="snížená",J3598,0)</f>
        <v>0</v>
      </c>
      <c r="BG3598" s="209">
        <f>IF(N3598="zákl. přenesená",J3598,0)</f>
        <v>0</v>
      </c>
      <c r="BH3598" s="209">
        <f>IF(N3598="sníž. přenesená",J3598,0)</f>
        <v>0</v>
      </c>
      <c r="BI3598" s="209">
        <f>IF(N3598="nulová",J3598,0)</f>
        <v>0</v>
      </c>
      <c r="BJ3598" s="11" t="s">
        <v>84</v>
      </c>
      <c r="BK3598" s="209">
        <f>ROUND(I3598*H3598,2)</f>
        <v>0</v>
      </c>
      <c r="BL3598" s="11" t="s">
        <v>788</v>
      </c>
      <c r="BM3598" s="208" t="s">
        <v>6360</v>
      </c>
    </row>
    <row r="3599" s="2" customFormat="1">
      <c r="A3599" s="32"/>
      <c r="B3599" s="33"/>
      <c r="C3599" s="34"/>
      <c r="D3599" s="210" t="s">
        <v>115</v>
      </c>
      <c r="E3599" s="34"/>
      <c r="F3599" s="211" t="s">
        <v>6359</v>
      </c>
      <c r="G3599" s="34"/>
      <c r="H3599" s="34"/>
      <c r="I3599" s="134"/>
      <c r="J3599" s="34"/>
      <c r="K3599" s="34"/>
      <c r="L3599" s="38"/>
      <c r="M3599" s="212"/>
      <c r="N3599" s="213"/>
      <c r="O3599" s="85"/>
      <c r="P3599" s="85"/>
      <c r="Q3599" s="85"/>
      <c r="R3599" s="85"/>
      <c r="S3599" s="85"/>
      <c r="T3599" s="86"/>
      <c r="U3599" s="32"/>
      <c r="V3599" s="32"/>
      <c r="W3599" s="32"/>
      <c r="X3599" s="32"/>
      <c r="Y3599" s="32"/>
      <c r="Z3599" s="32"/>
      <c r="AA3599" s="32"/>
      <c r="AB3599" s="32"/>
      <c r="AC3599" s="32"/>
      <c r="AD3599" s="32"/>
      <c r="AE3599" s="32"/>
      <c r="AT3599" s="11" t="s">
        <v>115</v>
      </c>
      <c r="AU3599" s="11" t="s">
        <v>76</v>
      </c>
    </row>
    <row r="3600" s="2" customFormat="1" ht="33" customHeight="1">
      <c r="A3600" s="32"/>
      <c r="B3600" s="33"/>
      <c r="C3600" s="196" t="s">
        <v>6361</v>
      </c>
      <c r="D3600" s="196" t="s">
        <v>108</v>
      </c>
      <c r="E3600" s="197" t="s">
        <v>6362</v>
      </c>
      <c r="F3600" s="198" t="s">
        <v>6363</v>
      </c>
      <c r="G3600" s="199" t="s">
        <v>121</v>
      </c>
      <c r="H3600" s="200">
        <v>10</v>
      </c>
      <c r="I3600" s="201"/>
      <c r="J3600" s="202">
        <f>ROUND(I3600*H3600,2)</f>
        <v>0</v>
      </c>
      <c r="K3600" s="203"/>
      <c r="L3600" s="38"/>
      <c r="M3600" s="204" t="s">
        <v>1</v>
      </c>
      <c r="N3600" s="205" t="s">
        <v>41</v>
      </c>
      <c r="O3600" s="85"/>
      <c r="P3600" s="206">
        <f>O3600*H3600</f>
        <v>0</v>
      </c>
      <c r="Q3600" s="206">
        <v>0</v>
      </c>
      <c r="R3600" s="206">
        <f>Q3600*H3600</f>
        <v>0</v>
      </c>
      <c r="S3600" s="206">
        <v>0</v>
      </c>
      <c r="T3600" s="207">
        <f>S3600*H3600</f>
        <v>0</v>
      </c>
      <c r="U3600" s="32"/>
      <c r="V3600" s="32"/>
      <c r="W3600" s="32"/>
      <c r="X3600" s="32"/>
      <c r="Y3600" s="32"/>
      <c r="Z3600" s="32"/>
      <c r="AA3600" s="32"/>
      <c r="AB3600" s="32"/>
      <c r="AC3600" s="32"/>
      <c r="AD3600" s="32"/>
      <c r="AE3600" s="32"/>
      <c r="AR3600" s="208" t="s">
        <v>112</v>
      </c>
      <c r="AT3600" s="208" t="s">
        <v>108</v>
      </c>
      <c r="AU3600" s="208" t="s">
        <v>76</v>
      </c>
      <c r="AY3600" s="11" t="s">
        <v>113</v>
      </c>
      <c r="BE3600" s="209">
        <f>IF(N3600="základní",J3600,0)</f>
        <v>0</v>
      </c>
      <c r="BF3600" s="209">
        <f>IF(N3600="snížená",J3600,0)</f>
        <v>0</v>
      </c>
      <c r="BG3600" s="209">
        <f>IF(N3600="zákl. přenesená",J3600,0)</f>
        <v>0</v>
      </c>
      <c r="BH3600" s="209">
        <f>IF(N3600="sníž. přenesená",J3600,0)</f>
        <v>0</v>
      </c>
      <c r="BI3600" s="209">
        <f>IF(N3600="nulová",J3600,0)</f>
        <v>0</v>
      </c>
      <c r="BJ3600" s="11" t="s">
        <v>84</v>
      </c>
      <c r="BK3600" s="209">
        <f>ROUND(I3600*H3600,2)</f>
        <v>0</v>
      </c>
      <c r="BL3600" s="11" t="s">
        <v>112</v>
      </c>
      <c r="BM3600" s="208" t="s">
        <v>6364</v>
      </c>
    </row>
    <row r="3601" s="2" customFormat="1">
      <c r="A3601" s="32"/>
      <c r="B3601" s="33"/>
      <c r="C3601" s="34"/>
      <c r="D3601" s="210" t="s">
        <v>115</v>
      </c>
      <c r="E3601" s="34"/>
      <c r="F3601" s="211" t="s">
        <v>6365</v>
      </c>
      <c r="G3601" s="34"/>
      <c r="H3601" s="34"/>
      <c r="I3601" s="134"/>
      <c r="J3601" s="34"/>
      <c r="K3601" s="34"/>
      <c r="L3601" s="38"/>
      <c r="M3601" s="212"/>
      <c r="N3601" s="213"/>
      <c r="O3601" s="85"/>
      <c r="P3601" s="85"/>
      <c r="Q3601" s="85"/>
      <c r="R3601" s="85"/>
      <c r="S3601" s="85"/>
      <c r="T3601" s="86"/>
      <c r="U3601" s="32"/>
      <c r="V3601" s="32"/>
      <c r="W3601" s="32"/>
      <c r="X3601" s="32"/>
      <c r="Y3601" s="32"/>
      <c r="Z3601" s="32"/>
      <c r="AA3601" s="32"/>
      <c r="AB3601" s="32"/>
      <c r="AC3601" s="32"/>
      <c r="AD3601" s="32"/>
      <c r="AE3601" s="32"/>
      <c r="AT3601" s="11" t="s">
        <v>115</v>
      </c>
      <c r="AU3601" s="11" t="s">
        <v>76</v>
      </c>
    </row>
    <row r="3602" s="2" customFormat="1" ht="33" customHeight="1">
      <c r="A3602" s="32"/>
      <c r="B3602" s="33"/>
      <c r="C3602" s="196" t="s">
        <v>6366</v>
      </c>
      <c r="D3602" s="196" t="s">
        <v>108</v>
      </c>
      <c r="E3602" s="197" t="s">
        <v>6367</v>
      </c>
      <c r="F3602" s="198" t="s">
        <v>6368</v>
      </c>
      <c r="G3602" s="199" t="s">
        <v>121</v>
      </c>
      <c r="H3602" s="200">
        <v>5</v>
      </c>
      <c r="I3602" s="201"/>
      <c r="J3602" s="202">
        <f>ROUND(I3602*H3602,2)</f>
        <v>0</v>
      </c>
      <c r="K3602" s="203"/>
      <c r="L3602" s="38"/>
      <c r="M3602" s="204" t="s">
        <v>1</v>
      </c>
      <c r="N3602" s="205" t="s">
        <v>41</v>
      </c>
      <c r="O3602" s="85"/>
      <c r="P3602" s="206">
        <f>O3602*H3602</f>
        <v>0</v>
      </c>
      <c r="Q3602" s="206">
        <v>0</v>
      </c>
      <c r="R3602" s="206">
        <f>Q3602*H3602</f>
        <v>0</v>
      </c>
      <c r="S3602" s="206">
        <v>0</v>
      </c>
      <c r="T3602" s="207">
        <f>S3602*H3602</f>
        <v>0</v>
      </c>
      <c r="U3602" s="32"/>
      <c r="V3602" s="32"/>
      <c r="W3602" s="32"/>
      <c r="X3602" s="32"/>
      <c r="Y3602" s="32"/>
      <c r="Z3602" s="32"/>
      <c r="AA3602" s="32"/>
      <c r="AB3602" s="32"/>
      <c r="AC3602" s="32"/>
      <c r="AD3602" s="32"/>
      <c r="AE3602" s="32"/>
      <c r="AR3602" s="208" t="s">
        <v>112</v>
      </c>
      <c r="AT3602" s="208" t="s">
        <v>108</v>
      </c>
      <c r="AU3602" s="208" t="s">
        <v>76</v>
      </c>
      <c r="AY3602" s="11" t="s">
        <v>113</v>
      </c>
      <c r="BE3602" s="209">
        <f>IF(N3602="základní",J3602,0)</f>
        <v>0</v>
      </c>
      <c r="BF3602" s="209">
        <f>IF(N3602="snížená",J3602,0)</f>
        <v>0</v>
      </c>
      <c r="BG3602" s="209">
        <f>IF(N3602="zákl. přenesená",J3602,0)</f>
        <v>0</v>
      </c>
      <c r="BH3602" s="209">
        <f>IF(N3602="sníž. přenesená",J3602,0)</f>
        <v>0</v>
      </c>
      <c r="BI3602" s="209">
        <f>IF(N3602="nulová",J3602,0)</f>
        <v>0</v>
      </c>
      <c r="BJ3602" s="11" t="s">
        <v>84</v>
      </c>
      <c r="BK3602" s="209">
        <f>ROUND(I3602*H3602,2)</f>
        <v>0</v>
      </c>
      <c r="BL3602" s="11" t="s">
        <v>112</v>
      </c>
      <c r="BM3602" s="208" t="s">
        <v>6369</v>
      </c>
    </row>
    <row r="3603" s="2" customFormat="1">
      <c r="A3603" s="32"/>
      <c r="B3603" s="33"/>
      <c r="C3603" s="34"/>
      <c r="D3603" s="210" t="s">
        <v>115</v>
      </c>
      <c r="E3603" s="34"/>
      <c r="F3603" s="211" t="s">
        <v>6370</v>
      </c>
      <c r="G3603" s="34"/>
      <c r="H3603" s="34"/>
      <c r="I3603" s="134"/>
      <c r="J3603" s="34"/>
      <c r="K3603" s="34"/>
      <c r="L3603" s="38"/>
      <c r="M3603" s="212"/>
      <c r="N3603" s="213"/>
      <c r="O3603" s="85"/>
      <c r="P3603" s="85"/>
      <c r="Q3603" s="85"/>
      <c r="R3603" s="85"/>
      <c r="S3603" s="85"/>
      <c r="T3603" s="86"/>
      <c r="U3603" s="32"/>
      <c r="V3603" s="32"/>
      <c r="W3603" s="32"/>
      <c r="X3603" s="32"/>
      <c r="Y3603" s="32"/>
      <c r="Z3603" s="32"/>
      <c r="AA3603" s="32"/>
      <c r="AB3603" s="32"/>
      <c r="AC3603" s="32"/>
      <c r="AD3603" s="32"/>
      <c r="AE3603" s="32"/>
      <c r="AT3603" s="11" t="s">
        <v>115</v>
      </c>
      <c r="AU3603" s="11" t="s">
        <v>76</v>
      </c>
    </row>
    <row r="3604" s="2" customFormat="1" ht="16.5" customHeight="1">
      <c r="A3604" s="32"/>
      <c r="B3604" s="33"/>
      <c r="C3604" s="196" t="s">
        <v>6371</v>
      </c>
      <c r="D3604" s="196" t="s">
        <v>108</v>
      </c>
      <c r="E3604" s="197" t="s">
        <v>6372</v>
      </c>
      <c r="F3604" s="198" t="s">
        <v>6373</v>
      </c>
      <c r="G3604" s="199" t="s">
        <v>121</v>
      </c>
      <c r="H3604" s="200">
        <v>5</v>
      </c>
      <c r="I3604" s="201"/>
      <c r="J3604" s="202">
        <f>ROUND(I3604*H3604,2)</f>
        <v>0</v>
      </c>
      <c r="K3604" s="203"/>
      <c r="L3604" s="38"/>
      <c r="M3604" s="204" t="s">
        <v>1</v>
      </c>
      <c r="N3604" s="205" t="s">
        <v>41</v>
      </c>
      <c r="O3604" s="85"/>
      <c r="P3604" s="206">
        <f>O3604*H3604</f>
        <v>0</v>
      </c>
      <c r="Q3604" s="206">
        <v>0</v>
      </c>
      <c r="R3604" s="206">
        <f>Q3604*H3604</f>
        <v>0</v>
      </c>
      <c r="S3604" s="206">
        <v>0</v>
      </c>
      <c r="T3604" s="207">
        <f>S3604*H3604</f>
        <v>0</v>
      </c>
      <c r="U3604" s="32"/>
      <c r="V3604" s="32"/>
      <c r="W3604" s="32"/>
      <c r="X3604" s="32"/>
      <c r="Y3604" s="32"/>
      <c r="Z3604" s="32"/>
      <c r="AA3604" s="32"/>
      <c r="AB3604" s="32"/>
      <c r="AC3604" s="32"/>
      <c r="AD3604" s="32"/>
      <c r="AE3604" s="32"/>
      <c r="AR3604" s="208" t="s">
        <v>112</v>
      </c>
      <c r="AT3604" s="208" t="s">
        <v>108</v>
      </c>
      <c r="AU3604" s="208" t="s">
        <v>76</v>
      </c>
      <c r="AY3604" s="11" t="s">
        <v>113</v>
      </c>
      <c r="BE3604" s="209">
        <f>IF(N3604="základní",J3604,0)</f>
        <v>0</v>
      </c>
      <c r="BF3604" s="209">
        <f>IF(N3604="snížená",J3604,0)</f>
        <v>0</v>
      </c>
      <c r="BG3604" s="209">
        <f>IF(N3604="zákl. přenesená",J3604,0)</f>
        <v>0</v>
      </c>
      <c r="BH3604" s="209">
        <f>IF(N3604="sníž. přenesená",J3604,0)</f>
        <v>0</v>
      </c>
      <c r="BI3604" s="209">
        <f>IF(N3604="nulová",J3604,0)</f>
        <v>0</v>
      </c>
      <c r="BJ3604" s="11" t="s">
        <v>84</v>
      </c>
      <c r="BK3604" s="209">
        <f>ROUND(I3604*H3604,2)</f>
        <v>0</v>
      </c>
      <c r="BL3604" s="11" t="s">
        <v>112</v>
      </c>
      <c r="BM3604" s="208" t="s">
        <v>6374</v>
      </c>
    </row>
    <row r="3605" s="2" customFormat="1">
      <c r="A3605" s="32"/>
      <c r="B3605" s="33"/>
      <c r="C3605" s="34"/>
      <c r="D3605" s="210" t="s">
        <v>115</v>
      </c>
      <c r="E3605" s="34"/>
      <c r="F3605" s="211" t="s">
        <v>6373</v>
      </c>
      <c r="G3605" s="34"/>
      <c r="H3605" s="34"/>
      <c r="I3605" s="134"/>
      <c r="J3605" s="34"/>
      <c r="K3605" s="34"/>
      <c r="L3605" s="38"/>
      <c r="M3605" s="212"/>
      <c r="N3605" s="213"/>
      <c r="O3605" s="85"/>
      <c r="P3605" s="85"/>
      <c r="Q3605" s="85"/>
      <c r="R3605" s="85"/>
      <c r="S3605" s="85"/>
      <c r="T3605" s="86"/>
      <c r="U3605" s="32"/>
      <c r="V3605" s="32"/>
      <c r="W3605" s="32"/>
      <c r="X3605" s="32"/>
      <c r="Y3605" s="32"/>
      <c r="Z3605" s="32"/>
      <c r="AA3605" s="32"/>
      <c r="AB3605" s="32"/>
      <c r="AC3605" s="32"/>
      <c r="AD3605" s="32"/>
      <c r="AE3605" s="32"/>
      <c r="AT3605" s="11" t="s">
        <v>115</v>
      </c>
      <c r="AU3605" s="11" t="s">
        <v>76</v>
      </c>
    </row>
    <row r="3606" s="2" customFormat="1" ht="16.5" customHeight="1">
      <c r="A3606" s="32"/>
      <c r="B3606" s="33"/>
      <c r="C3606" s="196" t="s">
        <v>6375</v>
      </c>
      <c r="D3606" s="196" t="s">
        <v>108</v>
      </c>
      <c r="E3606" s="197" t="s">
        <v>6376</v>
      </c>
      <c r="F3606" s="198" t="s">
        <v>6377</v>
      </c>
      <c r="G3606" s="199" t="s">
        <v>121</v>
      </c>
      <c r="H3606" s="200">
        <v>5</v>
      </c>
      <c r="I3606" s="201"/>
      <c r="J3606" s="202">
        <f>ROUND(I3606*H3606,2)</f>
        <v>0</v>
      </c>
      <c r="K3606" s="203"/>
      <c r="L3606" s="38"/>
      <c r="M3606" s="204" t="s">
        <v>1</v>
      </c>
      <c r="N3606" s="205" t="s">
        <v>41</v>
      </c>
      <c r="O3606" s="85"/>
      <c r="P3606" s="206">
        <f>O3606*H3606</f>
        <v>0</v>
      </c>
      <c r="Q3606" s="206">
        <v>0</v>
      </c>
      <c r="R3606" s="206">
        <f>Q3606*H3606</f>
        <v>0</v>
      </c>
      <c r="S3606" s="206">
        <v>0</v>
      </c>
      <c r="T3606" s="207">
        <f>S3606*H3606</f>
        <v>0</v>
      </c>
      <c r="U3606" s="32"/>
      <c r="V3606" s="32"/>
      <c r="W3606" s="32"/>
      <c r="X3606" s="32"/>
      <c r="Y3606" s="32"/>
      <c r="Z3606" s="32"/>
      <c r="AA3606" s="32"/>
      <c r="AB3606" s="32"/>
      <c r="AC3606" s="32"/>
      <c r="AD3606" s="32"/>
      <c r="AE3606" s="32"/>
      <c r="AR3606" s="208" t="s">
        <v>112</v>
      </c>
      <c r="AT3606" s="208" t="s">
        <v>108</v>
      </c>
      <c r="AU3606" s="208" t="s">
        <v>76</v>
      </c>
      <c r="AY3606" s="11" t="s">
        <v>113</v>
      </c>
      <c r="BE3606" s="209">
        <f>IF(N3606="základní",J3606,0)</f>
        <v>0</v>
      </c>
      <c r="BF3606" s="209">
        <f>IF(N3606="snížená",J3606,0)</f>
        <v>0</v>
      </c>
      <c r="BG3606" s="209">
        <f>IF(N3606="zákl. přenesená",J3606,0)</f>
        <v>0</v>
      </c>
      <c r="BH3606" s="209">
        <f>IF(N3606="sníž. přenesená",J3606,0)</f>
        <v>0</v>
      </c>
      <c r="BI3606" s="209">
        <f>IF(N3606="nulová",J3606,0)</f>
        <v>0</v>
      </c>
      <c r="BJ3606" s="11" t="s">
        <v>84</v>
      </c>
      <c r="BK3606" s="209">
        <f>ROUND(I3606*H3606,2)</f>
        <v>0</v>
      </c>
      <c r="BL3606" s="11" t="s">
        <v>112</v>
      </c>
      <c r="BM3606" s="208" t="s">
        <v>6378</v>
      </c>
    </row>
    <row r="3607" s="2" customFormat="1">
      <c r="A3607" s="32"/>
      <c r="B3607" s="33"/>
      <c r="C3607" s="34"/>
      <c r="D3607" s="210" t="s">
        <v>115</v>
      </c>
      <c r="E3607" s="34"/>
      <c r="F3607" s="211" t="s">
        <v>6377</v>
      </c>
      <c r="G3607" s="34"/>
      <c r="H3607" s="34"/>
      <c r="I3607" s="134"/>
      <c r="J3607" s="34"/>
      <c r="K3607" s="34"/>
      <c r="L3607" s="38"/>
      <c r="M3607" s="212"/>
      <c r="N3607" s="213"/>
      <c r="O3607" s="85"/>
      <c r="P3607" s="85"/>
      <c r="Q3607" s="85"/>
      <c r="R3607" s="85"/>
      <c r="S3607" s="85"/>
      <c r="T3607" s="86"/>
      <c r="U3607" s="32"/>
      <c r="V3607" s="32"/>
      <c r="W3607" s="32"/>
      <c r="X3607" s="32"/>
      <c r="Y3607" s="32"/>
      <c r="Z3607" s="32"/>
      <c r="AA3607" s="32"/>
      <c r="AB3607" s="32"/>
      <c r="AC3607" s="32"/>
      <c r="AD3607" s="32"/>
      <c r="AE3607" s="32"/>
      <c r="AT3607" s="11" t="s">
        <v>115</v>
      </c>
      <c r="AU3607" s="11" t="s">
        <v>76</v>
      </c>
    </row>
    <row r="3608" s="2" customFormat="1" ht="33" customHeight="1">
      <c r="A3608" s="32"/>
      <c r="B3608" s="33"/>
      <c r="C3608" s="196" t="s">
        <v>6379</v>
      </c>
      <c r="D3608" s="196" t="s">
        <v>108</v>
      </c>
      <c r="E3608" s="197" t="s">
        <v>6380</v>
      </c>
      <c r="F3608" s="198" t="s">
        <v>6381</v>
      </c>
      <c r="G3608" s="199" t="s">
        <v>121</v>
      </c>
      <c r="H3608" s="200">
        <v>1</v>
      </c>
      <c r="I3608" s="201"/>
      <c r="J3608" s="202">
        <f>ROUND(I3608*H3608,2)</f>
        <v>0</v>
      </c>
      <c r="K3608" s="203"/>
      <c r="L3608" s="38"/>
      <c r="M3608" s="204" t="s">
        <v>1</v>
      </c>
      <c r="N3608" s="205" t="s">
        <v>41</v>
      </c>
      <c r="O3608" s="85"/>
      <c r="P3608" s="206">
        <f>O3608*H3608</f>
        <v>0</v>
      </c>
      <c r="Q3608" s="206">
        <v>0</v>
      </c>
      <c r="R3608" s="206">
        <f>Q3608*H3608</f>
        <v>0</v>
      </c>
      <c r="S3608" s="206">
        <v>0</v>
      </c>
      <c r="T3608" s="207">
        <f>S3608*H3608</f>
        <v>0</v>
      </c>
      <c r="U3608" s="32"/>
      <c r="V3608" s="32"/>
      <c r="W3608" s="32"/>
      <c r="X3608" s="32"/>
      <c r="Y3608" s="32"/>
      <c r="Z3608" s="32"/>
      <c r="AA3608" s="32"/>
      <c r="AB3608" s="32"/>
      <c r="AC3608" s="32"/>
      <c r="AD3608" s="32"/>
      <c r="AE3608" s="32"/>
      <c r="AR3608" s="208" t="s">
        <v>112</v>
      </c>
      <c r="AT3608" s="208" t="s">
        <v>108</v>
      </c>
      <c r="AU3608" s="208" t="s">
        <v>76</v>
      </c>
      <c r="AY3608" s="11" t="s">
        <v>113</v>
      </c>
      <c r="BE3608" s="209">
        <f>IF(N3608="základní",J3608,0)</f>
        <v>0</v>
      </c>
      <c r="BF3608" s="209">
        <f>IF(N3608="snížená",J3608,0)</f>
        <v>0</v>
      </c>
      <c r="BG3608" s="209">
        <f>IF(N3608="zákl. přenesená",J3608,0)</f>
        <v>0</v>
      </c>
      <c r="BH3608" s="209">
        <f>IF(N3608="sníž. přenesená",J3608,0)</f>
        <v>0</v>
      </c>
      <c r="BI3608" s="209">
        <f>IF(N3608="nulová",J3608,0)</f>
        <v>0</v>
      </c>
      <c r="BJ3608" s="11" t="s">
        <v>84</v>
      </c>
      <c r="BK3608" s="209">
        <f>ROUND(I3608*H3608,2)</f>
        <v>0</v>
      </c>
      <c r="BL3608" s="11" t="s">
        <v>112</v>
      </c>
      <c r="BM3608" s="208" t="s">
        <v>6382</v>
      </c>
    </row>
    <row r="3609" s="2" customFormat="1">
      <c r="A3609" s="32"/>
      <c r="B3609" s="33"/>
      <c r="C3609" s="34"/>
      <c r="D3609" s="210" t="s">
        <v>115</v>
      </c>
      <c r="E3609" s="34"/>
      <c r="F3609" s="211" t="s">
        <v>6383</v>
      </c>
      <c r="G3609" s="34"/>
      <c r="H3609" s="34"/>
      <c r="I3609" s="134"/>
      <c r="J3609" s="34"/>
      <c r="K3609" s="34"/>
      <c r="L3609" s="38"/>
      <c r="M3609" s="212"/>
      <c r="N3609" s="213"/>
      <c r="O3609" s="85"/>
      <c r="P3609" s="85"/>
      <c r="Q3609" s="85"/>
      <c r="R3609" s="85"/>
      <c r="S3609" s="85"/>
      <c r="T3609" s="86"/>
      <c r="U3609" s="32"/>
      <c r="V3609" s="32"/>
      <c r="W3609" s="32"/>
      <c r="X3609" s="32"/>
      <c r="Y3609" s="32"/>
      <c r="Z3609" s="32"/>
      <c r="AA3609" s="32"/>
      <c r="AB3609" s="32"/>
      <c r="AC3609" s="32"/>
      <c r="AD3609" s="32"/>
      <c r="AE3609" s="32"/>
      <c r="AT3609" s="11" t="s">
        <v>115</v>
      </c>
      <c r="AU3609" s="11" t="s">
        <v>76</v>
      </c>
    </row>
    <row r="3610" s="2" customFormat="1" ht="16.5" customHeight="1">
      <c r="A3610" s="32"/>
      <c r="B3610" s="33"/>
      <c r="C3610" s="196" t="s">
        <v>6384</v>
      </c>
      <c r="D3610" s="196" t="s">
        <v>108</v>
      </c>
      <c r="E3610" s="197" t="s">
        <v>6385</v>
      </c>
      <c r="F3610" s="198" t="s">
        <v>6386</v>
      </c>
      <c r="G3610" s="199" t="s">
        <v>121</v>
      </c>
      <c r="H3610" s="200">
        <v>1</v>
      </c>
      <c r="I3610" s="201"/>
      <c r="J3610" s="202">
        <f>ROUND(I3610*H3610,2)</f>
        <v>0</v>
      </c>
      <c r="K3610" s="203"/>
      <c r="L3610" s="38"/>
      <c r="M3610" s="204" t="s">
        <v>1</v>
      </c>
      <c r="N3610" s="205" t="s">
        <v>41</v>
      </c>
      <c r="O3610" s="85"/>
      <c r="P3610" s="206">
        <f>O3610*H3610</f>
        <v>0</v>
      </c>
      <c r="Q3610" s="206">
        <v>0</v>
      </c>
      <c r="R3610" s="206">
        <f>Q3610*H3610</f>
        <v>0</v>
      </c>
      <c r="S3610" s="206">
        <v>0</v>
      </c>
      <c r="T3610" s="207">
        <f>S3610*H3610</f>
        <v>0</v>
      </c>
      <c r="U3610" s="32"/>
      <c r="V3610" s="32"/>
      <c r="W3610" s="32"/>
      <c r="X3610" s="32"/>
      <c r="Y3610" s="32"/>
      <c r="Z3610" s="32"/>
      <c r="AA3610" s="32"/>
      <c r="AB3610" s="32"/>
      <c r="AC3610" s="32"/>
      <c r="AD3610" s="32"/>
      <c r="AE3610" s="32"/>
      <c r="AR3610" s="208" t="s">
        <v>112</v>
      </c>
      <c r="AT3610" s="208" t="s">
        <v>108</v>
      </c>
      <c r="AU3610" s="208" t="s">
        <v>76</v>
      </c>
      <c r="AY3610" s="11" t="s">
        <v>113</v>
      </c>
      <c r="BE3610" s="209">
        <f>IF(N3610="základní",J3610,0)</f>
        <v>0</v>
      </c>
      <c r="BF3610" s="209">
        <f>IF(N3610="snížená",J3610,0)</f>
        <v>0</v>
      </c>
      <c r="BG3610" s="209">
        <f>IF(N3610="zákl. přenesená",J3610,0)</f>
        <v>0</v>
      </c>
      <c r="BH3610" s="209">
        <f>IF(N3610="sníž. přenesená",J3610,0)</f>
        <v>0</v>
      </c>
      <c r="BI3610" s="209">
        <f>IF(N3610="nulová",J3610,0)</f>
        <v>0</v>
      </c>
      <c r="BJ3610" s="11" t="s">
        <v>84</v>
      </c>
      <c r="BK3610" s="209">
        <f>ROUND(I3610*H3610,2)</f>
        <v>0</v>
      </c>
      <c r="BL3610" s="11" t="s">
        <v>112</v>
      </c>
      <c r="BM3610" s="208" t="s">
        <v>6387</v>
      </c>
    </row>
    <row r="3611" s="2" customFormat="1">
      <c r="A3611" s="32"/>
      <c r="B3611" s="33"/>
      <c r="C3611" s="34"/>
      <c r="D3611" s="210" t="s">
        <v>115</v>
      </c>
      <c r="E3611" s="34"/>
      <c r="F3611" s="211" t="s">
        <v>6386</v>
      </c>
      <c r="G3611" s="34"/>
      <c r="H3611" s="34"/>
      <c r="I3611" s="134"/>
      <c r="J3611" s="34"/>
      <c r="K3611" s="34"/>
      <c r="L3611" s="38"/>
      <c r="M3611" s="212"/>
      <c r="N3611" s="213"/>
      <c r="O3611" s="85"/>
      <c r="P3611" s="85"/>
      <c r="Q3611" s="85"/>
      <c r="R3611" s="85"/>
      <c r="S3611" s="85"/>
      <c r="T3611" s="86"/>
      <c r="U3611" s="32"/>
      <c r="V3611" s="32"/>
      <c r="W3611" s="32"/>
      <c r="X3611" s="32"/>
      <c r="Y3611" s="32"/>
      <c r="Z3611" s="32"/>
      <c r="AA3611" s="32"/>
      <c r="AB3611" s="32"/>
      <c r="AC3611" s="32"/>
      <c r="AD3611" s="32"/>
      <c r="AE3611" s="32"/>
      <c r="AT3611" s="11" t="s">
        <v>115</v>
      </c>
      <c r="AU3611" s="11" t="s">
        <v>76</v>
      </c>
    </row>
    <row r="3612" s="2" customFormat="1" ht="16.5" customHeight="1">
      <c r="A3612" s="32"/>
      <c r="B3612" s="33"/>
      <c r="C3612" s="196" t="s">
        <v>6388</v>
      </c>
      <c r="D3612" s="196" t="s">
        <v>108</v>
      </c>
      <c r="E3612" s="197" t="s">
        <v>6389</v>
      </c>
      <c r="F3612" s="198" t="s">
        <v>6390</v>
      </c>
      <c r="G3612" s="199" t="s">
        <v>121</v>
      </c>
      <c r="H3612" s="200">
        <v>1</v>
      </c>
      <c r="I3612" s="201"/>
      <c r="J3612" s="202">
        <f>ROUND(I3612*H3612,2)</f>
        <v>0</v>
      </c>
      <c r="K3612" s="203"/>
      <c r="L3612" s="38"/>
      <c r="M3612" s="204" t="s">
        <v>1</v>
      </c>
      <c r="N3612" s="205" t="s">
        <v>41</v>
      </c>
      <c r="O3612" s="85"/>
      <c r="P3612" s="206">
        <f>O3612*H3612</f>
        <v>0</v>
      </c>
      <c r="Q3612" s="206">
        <v>0</v>
      </c>
      <c r="R3612" s="206">
        <f>Q3612*H3612</f>
        <v>0</v>
      </c>
      <c r="S3612" s="206">
        <v>0</v>
      </c>
      <c r="T3612" s="207">
        <f>S3612*H3612</f>
        <v>0</v>
      </c>
      <c r="U3612" s="32"/>
      <c r="V3612" s="32"/>
      <c r="W3612" s="32"/>
      <c r="X3612" s="32"/>
      <c r="Y3612" s="32"/>
      <c r="Z3612" s="32"/>
      <c r="AA3612" s="32"/>
      <c r="AB3612" s="32"/>
      <c r="AC3612" s="32"/>
      <c r="AD3612" s="32"/>
      <c r="AE3612" s="32"/>
      <c r="AR3612" s="208" t="s">
        <v>112</v>
      </c>
      <c r="AT3612" s="208" t="s">
        <v>108</v>
      </c>
      <c r="AU3612" s="208" t="s">
        <v>76</v>
      </c>
      <c r="AY3612" s="11" t="s">
        <v>113</v>
      </c>
      <c r="BE3612" s="209">
        <f>IF(N3612="základní",J3612,0)</f>
        <v>0</v>
      </c>
      <c r="BF3612" s="209">
        <f>IF(N3612="snížená",J3612,0)</f>
        <v>0</v>
      </c>
      <c r="BG3612" s="209">
        <f>IF(N3612="zákl. přenesená",J3612,0)</f>
        <v>0</v>
      </c>
      <c r="BH3612" s="209">
        <f>IF(N3612="sníž. přenesená",J3612,0)</f>
        <v>0</v>
      </c>
      <c r="BI3612" s="209">
        <f>IF(N3612="nulová",J3612,0)</f>
        <v>0</v>
      </c>
      <c r="BJ3612" s="11" t="s">
        <v>84</v>
      </c>
      <c r="BK3612" s="209">
        <f>ROUND(I3612*H3612,2)</f>
        <v>0</v>
      </c>
      <c r="BL3612" s="11" t="s">
        <v>112</v>
      </c>
      <c r="BM3612" s="208" t="s">
        <v>6391</v>
      </c>
    </row>
    <row r="3613" s="2" customFormat="1">
      <c r="A3613" s="32"/>
      <c r="B3613" s="33"/>
      <c r="C3613" s="34"/>
      <c r="D3613" s="210" t="s">
        <v>115</v>
      </c>
      <c r="E3613" s="34"/>
      <c r="F3613" s="211" t="s">
        <v>6390</v>
      </c>
      <c r="G3613" s="34"/>
      <c r="H3613" s="34"/>
      <c r="I3613" s="134"/>
      <c r="J3613" s="34"/>
      <c r="K3613" s="34"/>
      <c r="L3613" s="38"/>
      <c r="M3613" s="212"/>
      <c r="N3613" s="213"/>
      <c r="O3613" s="85"/>
      <c r="P3613" s="85"/>
      <c r="Q3613" s="85"/>
      <c r="R3613" s="85"/>
      <c r="S3613" s="85"/>
      <c r="T3613" s="86"/>
      <c r="U3613" s="32"/>
      <c r="V3613" s="32"/>
      <c r="W3613" s="32"/>
      <c r="X3613" s="32"/>
      <c r="Y3613" s="32"/>
      <c r="Z3613" s="32"/>
      <c r="AA3613" s="32"/>
      <c r="AB3613" s="32"/>
      <c r="AC3613" s="32"/>
      <c r="AD3613" s="32"/>
      <c r="AE3613" s="32"/>
      <c r="AT3613" s="11" t="s">
        <v>115</v>
      </c>
      <c r="AU3613" s="11" t="s">
        <v>76</v>
      </c>
    </row>
    <row r="3614" s="2" customFormat="1" ht="16.5" customHeight="1">
      <c r="A3614" s="32"/>
      <c r="B3614" s="33"/>
      <c r="C3614" s="196" t="s">
        <v>6392</v>
      </c>
      <c r="D3614" s="196" t="s">
        <v>108</v>
      </c>
      <c r="E3614" s="197" t="s">
        <v>6393</v>
      </c>
      <c r="F3614" s="198" t="s">
        <v>6394</v>
      </c>
      <c r="G3614" s="199" t="s">
        <v>121</v>
      </c>
      <c r="H3614" s="200">
        <v>1</v>
      </c>
      <c r="I3614" s="201"/>
      <c r="J3614" s="202">
        <f>ROUND(I3614*H3614,2)</f>
        <v>0</v>
      </c>
      <c r="K3614" s="203"/>
      <c r="L3614" s="38"/>
      <c r="M3614" s="204" t="s">
        <v>1</v>
      </c>
      <c r="N3614" s="205" t="s">
        <v>41</v>
      </c>
      <c r="O3614" s="85"/>
      <c r="P3614" s="206">
        <f>O3614*H3614</f>
        <v>0</v>
      </c>
      <c r="Q3614" s="206">
        <v>0</v>
      </c>
      <c r="R3614" s="206">
        <f>Q3614*H3614</f>
        <v>0</v>
      </c>
      <c r="S3614" s="206">
        <v>0</v>
      </c>
      <c r="T3614" s="207">
        <f>S3614*H3614</f>
        <v>0</v>
      </c>
      <c r="U3614" s="32"/>
      <c r="V3614" s="32"/>
      <c r="W3614" s="32"/>
      <c r="X3614" s="32"/>
      <c r="Y3614" s="32"/>
      <c r="Z3614" s="32"/>
      <c r="AA3614" s="32"/>
      <c r="AB3614" s="32"/>
      <c r="AC3614" s="32"/>
      <c r="AD3614" s="32"/>
      <c r="AE3614" s="32"/>
      <c r="AR3614" s="208" t="s">
        <v>112</v>
      </c>
      <c r="AT3614" s="208" t="s">
        <v>108</v>
      </c>
      <c r="AU3614" s="208" t="s">
        <v>76</v>
      </c>
      <c r="AY3614" s="11" t="s">
        <v>113</v>
      </c>
      <c r="BE3614" s="209">
        <f>IF(N3614="základní",J3614,0)</f>
        <v>0</v>
      </c>
      <c r="BF3614" s="209">
        <f>IF(N3614="snížená",J3614,0)</f>
        <v>0</v>
      </c>
      <c r="BG3614" s="209">
        <f>IF(N3614="zákl. přenesená",J3614,0)</f>
        <v>0</v>
      </c>
      <c r="BH3614" s="209">
        <f>IF(N3614="sníž. přenesená",J3614,0)</f>
        <v>0</v>
      </c>
      <c r="BI3614" s="209">
        <f>IF(N3614="nulová",J3614,0)</f>
        <v>0</v>
      </c>
      <c r="BJ3614" s="11" t="s">
        <v>84</v>
      </c>
      <c r="BK3614" s="209">
        <f>ROUND(I3614*H3614,2)</f>
        <v>0</v>
      </c>
      <c r="BL3614" s="11" t="s">
        <v>112</v>
      </c>
      <c r="BM3614" s="208" t="s">
        <v>6395</v>
      </c>
    </row>
    <row r="3615" s="2" customFormat="1">
      <c r="A3615" s="32"/>
      <c r="B3615" s="33"/>
      <c r="C3615" s="34"/>
      <c r="D3615" s="210" t="s">
        <v>115</v>
      </c>
      <c r="E3615" s="34"/>
      <c r="F3615" s="211" t="s">
        <v>6394</v>
      </c>
      <c r="G3615" s="34"/>
      <c r="H3615" s="34"/>
      <c r="I3615" s="134"/>
      <c r="J3615" s="34"/>
      <c r="K3615" s="34"/>
      <c r="L3615" s="38"/>
      <c r="M3615" s="212"/>
      <c r="N3615" s="213"/>
      <c r="O3615" s="85"/>
      <c r="P3615" s="85"/>
      <c r="Q3615" s="85"/>
      <c r="R3615" s="85"/>
      <c r="S3615" s="85"/>
      <c r="T3615" s="86"/>
      <c r="U3615" s="32"/>
      <c r="V3615" s="32"/>
      <c r="W3615" s="32"/>
      <c r="X3615" s="32"/>
      <c r="Y3615" s="32"/>
      <c r="Z3615" s="32"/>
      <c r="AA3615" s="32"/>
      <c r="AB3615" s="32"/>
      <c r="AC3615" s="32"/>
      <c r="AD3615" s="32"/>
      <c r="AE3615" s="32"/>
      <c r="AT3615" s="11" t="s">
        <v>115</v>
      </c>
      <c r="AU3615" s="11" t="s">
        <v>76</v>
      </c>
    </row>
    <row r="3616" s="2" customFormat="1" ht="16.5" customHeight="1">
      <c r="A3616" s="32"/>
      <c r="B3616" s="33"/>
      <c r="C3616" s="196" t="s">
        <v>6396</v>
      </c>
      <c r="D3616" s="196" t="s">
        <v>108</v>
      </c>
      <c r="E3616" s="197" t="s">
        <v>6397</v>
      </c>
      <c r="F3616" s="198" t="s">
        <v>6398</v>
      </c>
      <c r="G3616" s="199" t="s">
        <v>121</v>
      </c>
      <c r="H3616" s="200">
        <v>1</v>
      </c>
      <c r="I3616" s="201"/>
      <c r="J3616" s="202">
        <f>ROUND(I3616*H3616,2)</f>
        <v>0</v>
      </c>
      <c r="K3616" s="203"/>
      <c r="L3616" s="38"/>
      <c r="M3616" s="204" t="s">
        <v>1</v>
      </c>
      <c r="N3616" s="205" t="s">
        <v>41</v>
      </c>
      <c r="O3616" s="85"/>
      <c r="P3616" s="206">
        <f>O3616*H3616</f>
        <v>0</v>
      </c>
      <c r="Q3616" s="206">
        <v>0</v>
      </c>
      <c r="R3616" s="206">
        <f>Q3616*H3616</f>
        <v>0</v>
      </c>
      <c r="S3616" s="206">
        <v>0</v>
      </c>
      <c r="T3616" s="207">
        <f>S3616*H3616</f>
        <v>0</v>
      </c>
      <c r="U3616" s="32"/>
      <c r="V3616" s="32"/>
      <c r="W3616" s="32"/>
      <c r="X3616" s="32"/>
      <c r="Y3616" s="32"/>
      <c r="Z3616" s="32"/>
      <c r="AA3616" s="32"/>
      <c r="AB3616" s="32"/>
      <c r="AC3616" s="32"/>
      <c r="AD3616" s="32"/>
      <c r="AE3616" s="32"/>
      <c r="AR3616" s="208" t="s">
        <v>112</v>
      </c>
      <c r="AT3616" s="208" t="s">
        <v>108</v>
      </c>
      <c r="AU3616" s="208" t="s">
        <v>76</v>
      </c>
      <c r="AY3616" s="11" t="s">
        <v>113</v>
      </c>
      <c r="BE3616" s="209">
        <f>IF(N3616="základní",J3616,0)</f>
        <v>0</v>
      </c>
      <c r="BF3616" s="209">
        <f>IF(N3616="snížená",J3616,0)</f>
        <v>0</v>
      </c>
      <c r="BG3616" s="209">
        <f>IF(N3616="zákl. přenesená",J3616,0)</f>
        <v>0</v>
      </c>
      <c r="BH3616" s="209">
        <f>IF(N3616="sníž. přenesená",J3616,0)</f>
        <v>0</v>
      </c>
      <c r="BI3616" s="209">
        <f>IF(N3616="nulová",J3616,0)</f>
        <v>0</v>
      </c>
      <c r="BJ3616" s="11" t="s">
        <v>84</v>
      </c>
      <c r="BK3616" s="209">
        <f>ROUND(I3616*H3616,2)</f>
        <v>0</v>
      </c>
      <c r="BL3616" s="11" t="s">
        <v>112</v>
      </c>
      <c r="BM3616" s="208" t="s">
        <v>6399</v>
      </c>
    </row>
    <row r="3617" s="2" customFormat="1">
      <c r="A3617" s="32"/>
      <c r="B3617" s="33"/>
      <c r="C3617" s="34"/>
      <c r="D3617" s="210" t="s">
        <v>115</v>
      </c>
      <c r="E3617" s="34"/>
      <c r="F3617" s="211" t="s">
        <v>6398</v>
      </c>
      <c r="G3617" s="34"/>
      <c r="H3617" s="34"/>
      <c r="I3617" s="134"/>
      <c r="J3617" s="34"/>
      <c r="K3617" s="34"/>
      <c r="L3617" s="38"/>
      <c r="M3617" s="212"/>
      <c r="N3617" s="213"/>
      <c r="O3617" s="85"/>
      <c r="P3617" s="85"/>
      <c r="Q3617" s="85"/>
      <c r="R3617" s="85"/>
      <c r="S3617" s="85"/>
      <c r="T3617" s="86"/>
      <c r="U3617" s="32"/>
      <c r="V3617" s="32"/>
      <c r="W3617" s="32"/>
      <c r="X3617" s="32"/>
      <c r="Y3617" s="32"/>
      <c r="Z3617" s="32"/>
      <c r="AA3617" s="32"/>
      <c r="AB3617" s="32"/>
      <c r="AC3617" s="32"/>
      <c r="AD3617" s="32"/>
      <c r="AE3617" s="32"/>
      <c r="AT3617" s="11" t="s">
        <v>115</v>
      </c>
      <c r="AU3617" s="11" t="s">
        <v>76</v>
      </c>
    </row>
    <row r="3618" s="2" customFormat="1" ht="16.5" customHeight="1">
      <c r="A3618" s="32"/>
      <c r="B3618" s="33"/>
      <c r="C3618" s="196" t="s">
        <v>6400</v>
      </c>
      <c r="D3618" s="196" t="s">
        <v>108</v>
      </c>
      <c r="E3618" s="197" t="s">
        <v>6401</v>
      </c>
      <c r="F3618" s="198" t="s">
        <v>6402</v>
      </c>
      <c r="G3618" s="199" t="s">
        <v>121</v>
      </c>
      <c r="H3618" s="200">
        <v>1</v>
      </c>
      <c r="I3618" s="201"/>
      <c r="J3618" s="202">
        <f>ROUND(I3618*H3618,2)</f>
        <v>0</v>
      </c>
      <c r="K3618" s="203"/>
      <c r="L3618" s="38"/>
      <c r="M3618" s="204" t="s">
        <v>1</v>
      </c>
      <c r="N3618" s="205" t="s">
        <v>41</v>
      </c>
      <c r="O3618" s="85"/>
      <c r="P3618" s="206">
        <f>O3618*H3618</f>
        <v>0</v>
      </c>
      <c r="Q3618" s="206">
        <v>0</v>
      </c>
      <c r="R3618" s="206">
        <f>Q3618*H3618</f>
        <v>0</v>
      </c>
      <c r="S3618" s="206">
        <v>0</v>
      </c>
      <c r="T3618" s="207">
        <f>S3618*H3618</f>
        <v>0</v>
      </c>
      <c r="U3618" s="32"/>
      <c r="V3618" s="32"/>
      <c r="W3618" s="32"/>
      <c r="X3618" s="32"/>
      <c r="Y3618" s="32"/>
      <c r="Z3618" s="32"/>
      <c r="AA3618" s="32"/>
      <c r="AB3618" s="32"/>
      <c r="AC3618" s="32"/>
      <c r="AD3618" s="32"/>
      <c r="AE3618" s="32"/>
      <c r="AR3618" s="208" t="s">
        <v>112</v>
      </c>
      <c r="AT3618" s="208" t="s">
        <v>108</v>
      </c>
      <c r="AU3618" s="208" t="s">
        <v>76</v>
      </c>
      <c r="AY3618" s="11" t="s">
        <v>113</v>
      </c>
      <c r="BE3618" s="209">
        <f>IF(N3618="základní",J3618,0)</f>
        <v>0</v>
      </c>
      <c r="BF3618" s="209">
        <f>IF(N3618="snížená",J3618,0)</f>
        <v>0</v>
      </c>
      <c r="BG3618" s="209">
        <f>IF(N3618="zákl. přenesená",J3618,0)</f>
        <v>0</v>
      </c>
      <c r="BH3618" s="209">
        <f>IF(N3618="sníž. přenesená",J3618,0)</f>
        <v>0</v>
      </c>
      <c r="BI3618" s="209">
        <f>IF(N3618="nulová",J3618,0)</f>
        <v>0</v>
      </c>
      <c r="BJ3618" s="11" t="s">
        <v>84</v>
      </c>
      <c r="BK3618" s="209">
        <f>ROUND(I3618*H3618,2)</f>
        <v>0</v>
      </c>
      <c r="BL3618" s="11" t="s">
        <v>112</v>
      </c>
      <c r="BM3618" s="208" t="s">
        <v>6403</v>
      </c>
    </row>
    <row r="3619" s="2" customFormat="1">
      <c r="A3619" s="32"/>
      <c r="B3619" s="33"/>
      <c r="C3619" s="34"/>
      <c r="D3619" s="210" t="s">
        <v>115</v>
      </c>
      <c r="E3619" s="34"/>
      <c r="F3619" s="211" t="s">
        <v>6402</v>
      </c>
      <c r="G3619" s="34"/>
      <c r="H3619" s="34"/>
      <c r="I3619" s="134"/>
      <c r="J3619" s="34"/>
      <c r="K3619" s="34"/>
      <c r="L3619" s="38"/>
      <c r="M3619" s="212"/>
      <c r="N3619" s="213"/>
      <c r="O3619" s="85"/>
      <c r="P3619" s="85"/>
      <c r="Q3619" s="85"/>
      <c r="R3619" s="85"/>
      <c r="S3619" s="85"/>
      <c r="T3619" s="86"/>
      <c r="U3619" s="32"/>
      <c r="V3619" s="32"/>
      <c r="W3619" s="32"/>
      <c r="X3619" s="32"/>
      <c r="Y3619" s="32"/>
      <c r="Z3619" s="32"/>
      <c r="AA3619" s="32"/>
      <c r="AB3619" s="32"/>
      <c r="AC3619" s="32"/>
      <c r="AD3619" s="32"/>
      <c r="AE3619" s="32"/>
      <c r="AT3619" s="11" t="s">
        <v>115</v>
      </c>
      <c r="AU3619" s="11" t="s">
        <v>76</v>
      </c>
    </row>
    <row r="3620" s="2" customFormat="1" ht="16.5" customHeight="1">
      <c r="A3620" s="32"/>
      <c r="B3620" s="33"/>
      <c r="C3620" s="196" t="s">
        <v>6404</v>
      </c>
      <c r="D3620" s="196" t="s">
        <v>108</v>
      </c>
      <c r="E3620" s="197" t="s">
        <v>6405</v>
      </c>
      <c r="F3620" s="198" t="s">
        <v>6406</v>
      </c>
      <c r="G3620" s="199" t="s">
        <v>121</v>
      </c>
      <c r="H3620" s="200">
        <v>1</v>
      </c>
      <c r="I3620" s="201"/>
      <c r="J3620" s="202">
        <f>ROUND(I3620*H3620,2)</f>
        <v>0</v>
      </c>
      <c r="K3620" s="203"/>
      <c r="L3620" s="38"/>
      <c r="M3620" s="204" t="s">
        <v>1</v>
      </c>
      <c r="N3620" s="205" t="s">
        <v>41</v>
      </c>
      <c r="O3620" s="85"/>
      <c r="P3620" s="206">
        <f>O3620*H3620</f>
        <v>0</v>
      </c>
      <c r="Q3620" s="206">
        <v>0</v>
      </c>
      <c r="R3620" s="206">
        <f>Q3620*H3620</f>
        <v>0</v>
      </c>
      <c r="S3620" s="206">
        <v>0</v>
      </c>
      <c r="T3620" s="207">
        <f>S3620*H3620</f>
        <v>0</v>
      </c>
      <c r="U3620" s="32"/>
      <c r="V3620" s="32"/>
      <c r="W3620" s="32"/>
      <c r="X3620" s="32"/>
      <c r="Y3620" s="32"/>
      <c r="Z3620" s="32"/>
      <c r="AA3620" s="32"/>
      <c r="AB3620" s="32"/>
      <c r="AC3620" s="32"/>
      <c r="AD3620" s="32"/>
      <c r="AE3620" s="32"/>
      <c r="AR3620" s="208" t="s">
        <v>112</v>
      </c>
      <c r="AT3620" s="208" t="s">
        <v>108</v>
      </c>
      <c r="AU3620" s="208" t="s">
        <v>76</v>
      </c>
      <c r="AY3620" s="11" t="s">
        <v>113</v>
      </c>
      <c r="BE3620" s="209">
        <f>IF(N3620="základní",J3620,0)</f>
        <v>0</v>
      </c>
      <c r="BF3620" s="209">
        <f>IF(N3620="snížená",J3620,0)</f>
        <v>0</v>
      </c>
      <c r="BG3620" s="209">
        <f>IF(N3620="zákl. přenesená",J3620,0)</f>
        <v>0</v>
      </c>
      <c r="BH3620" s="209">
        <f>IF(N3620="sníž. přenesená",J3620,0)</f>
        <v>0</v>
      </c>
      <c r="BI3620" s="209">
        <f>IF(N3620="nulová",J3620,0)</f>
        <v>0</v>
      </c>
      <c r="BJ3620" s="11" t="s">
        <v>84</v>
      </c>
      <c r="BK3620" s="209">
        <f>ROUND(I3620*H3620,2)</f>
        <v>0</v>
      </c>
      <c r="BL3620" s="11" t="s">
        <v>112</v>
      </c>
      <c r="BM3620" s="208" t="s">
        <v>6407</v>
      </c>
    </row>
    <row r="3621" s="2" customFormat="1">
      <c r="A3621" s="32"/>
      <c r="B3621" s="33"/>
      <c r="C3621" s="34"/>
      <c r="D3621" s="210" t="s">
        <v>115</v>
      </c>
      <c r="E3621" s="34"/>
      <c r="F3621" s="211" t="s">
        <v>6406</v>
      </c>
      <c r="G3621" s="34"/>
      <c r="H3621" s="34"/>
      <c r="I3621" s="134"/>
      <c r="J3621" s="34"/>
      <c r="K3621" s="34"/>
      <c r="L3621" s="38"/>
      <c r="M3621" s="212"/>
      <c r="N3621" s="213"/>
      <c r="O3621" s="85"/>
      <c r="P3621" s="85"/>
      <c r="Q3621" s="85"/>
      <c r="R3621" s="85"/>
      <c r="S3621" s="85"/>
      <c r="T3621" s="86"/>
      <c r="U3621" s="32"/>
      <c r="V3621" s="32"/>
      <c r="W3621" s="32"/>
      <c r="X3621" s="32"/>
      <c r="Y3621" s="32"/>
      <c r="Z3621" s="32"/>
      <c r="AA3621" s="32"/>
      <c r="AB3621" s="32"/>
      <c r="AC3621" s="32"/>
      <c r="AD3621" s="32"/>
      <c r="AE3621" s="32"/>
      <c r="AT3621" s="11" t="s">
        <v>115</v>
      </c>
      <c r="AU3621" s="11" t="s">
        <v>76</v>
      </c>
    </row>
    <row r="3622" s="2" customFormat="1" ht="16.5" customHeight="1">
      <c r="A3622" s="32"/>
      <c r="B3622" s="33"/>
      <c r="C3622" s="196" t="s">
        <v>6408</v>
      </c>
      <c r="D3622" s="196" t="s">
        <v>108</v>
      </c>
      <c r="E3622" s="197" t="s">
        <v>6409</v>
      </c>
      <c r="F3622" s="198" t="s">
        <v>6410</v>
      </c>
      <c r="G3622" s="199" t="s">
        <v>121</v>
      </c>
      <c r="H3622" s="200">
        <v>1</v>
      </c>
      <c r="I3622" s="201"/>
      <c r="J3622" s="202">
        <f>ROUND(I3622*H3622,2)</f>
        <v>0</v>
      </c>
      <c r="K3622" s="203"/>
      <c r="L3622" s="38"/>
      <c r="M3622" s="204" t="s">
        <v>1</v>
      </c>
      <c r="N3622" s="205" t="s">
        <v>41</v>
      </c>
      <c r="O3622" s="85"/>
      <c r="P3622" s="206">
        <f>O3622*H3622</f>
        <v>0</v>
      </c>
      <c r="Q3622" s="206">
        <v>0</v>
      </c>
      <c r="R3622" s="206">
        <f>Q3622*H3622</f>
        <v>0</v>
      </c>
      <c r="S3622" s="206">
        <v>0</v>
      </c>
      <c r="T3622" s="207">
        <f>S3622*H3622</f>
        <v>0</v>
      </c>
      <c r="U3622" s="32"/>
      <c r="V3622" s="32"/>
      <c r="W3622" s="32"/>
      <c r="X3622" s="32"/>
      <c r="Y3622" s="32"/>
      <c r="Z3622" s="32"/>
      <c r="AA3622" s="32"/>
      <c r="AB3622" s="32"/>
      <c r="AC3622" s="32"/>
      <c r="AD3622" s="32"/>
      <c r="AE3622" s="32"/>
      <c r="AR3622" s="208" t="s">
        <v>112</v>
      </c>
      <c r="AT3622" s="208" t="s">
        <v>108</v>
      </c>
      <c r="AU3622" s="208" t="s">
        <v>76</v>
      </c>
      <c r="AY3622" s="11" t="s">
        <v>113</v>
      </c>
      <c r="BE3622" s="209">
        <f>IF(N3622="základní",J3622,0)</f>
        <v>0</v>
      </c>
      <c r="BF3622" s="209">
        <f>IF(N3622="snížená",J3622,0)</f>
        <v>0</v>
      </c>
      <c r="BG3622" s="209">
        <f>IF(N3622="zákl. přenesená",J3622,0)</f>
        <v>0</v>
      </c>
      <c r="BH3622" s="209">
        <f>IF(N3622="sníž. přenesená",J3622,0)</f>
        <v>0</v>
      </c>
      <c r="BI3622" s="209">
        <f>IF(N3622="nulová",J3622,0)</f>
        <v>0</v>
      </c>
      <c r="BJ3622" s="11" t="s">
        <v>84</v>
      </c>
      <c r="BK3622" s="209">
        <f>ROUND(I3622*H3622,2)</f>
        <v>0</v>
      </c>
      <c r="BL3622" s="11" t="s">
        <v>112</v>
      </c>
      <c r="BM3622" s="208" t="s">
        <v>6411</v>
      </c>
    </row>
    <row r="3623" s="2" customFormat="1">
      <c r="A3623" s="32"/>
      <c r="B3623" s="33"/>
      <c r="C3623" s="34"/>
      <c r="D3623" s="210" t="s">
        <v>115</v>
      </c>
      <c r="E3623" s="34"/>
      <c r="F3623" s="211" t="s">
        <v>6410</v>
      </c>
      <c r="G3623" s="34"/>
      <c r="H3623" s="34"/>
      <c r="I3623" s="134"/>
      <c r="J3623" s="34"/>
      <c r="K3623" s="34"/>
      <c r="L3623" s="38"/>
      <c r="M3623" s="212"/>
      <c r="N3623" s="213"/>
      <c r="O3623" s="85"/>
      <c r="P3623" s="85"/>
      <c r="Q3623" s="85"/>
      <c r="R3623" s="85"/>
      <c r="S3623" s="85"/>
      <c r="T3623" s="86"/>
      <c r="U3623" s="32"/>
      <c r="V3623" s="32"/>
      <c r="W3623" s="32"/>
      <c r="X3623" s="32"/>
      <c r="Y3623" s="32"/>
      <c r="Z3623" s="32"/>
      <c r="AA3623" s="32"/>
      <c r="AB3623" s="32"/>
      <c r="AC3623" s="32"/>
      <c r="AD3623" s="32"/>
      <c r="AE3623" s="32"/>
      <c r="AT3623" s="11" t="s">
        <v>115</v>
      </c>
      <c r="AU3623" s="11" t="s">
        <v>76</v>
      </c>
    </row>
    <row r="3624" s="2" customFormat="1" ht="16.5" customHeight="1">
      <c r="A3624" s="32"/>
      <c r="B3624" s="33"/>
      <c r="C3624" s="196" t="s">
        <v>6412</v>
      </c>
      <c r="D3624" s="196" t="s">
        <v>108</v>
      </c>
      <c r="E3624" s="197" t="s">
        <v>6413</v>
      </c>
      <c r="F3624" s="198" t="s">
        <v>6414</v>
      </c>
      <c r="G3624" s="199" t="s">
        <v>121</v>
      </c>
      <c r="H3624" s="200">
        <v>1</v>
      </c>
      <c r="I3624" s="201"/>
      <c r="J3624" s="202">
        <f>ROUND(I3624*H3624,2)</f>
        <v>0</v>
      </c>
      <c r="K3624" s="203"/>
      <c r="L3624" s="38"/>
      <c r="M3624" s="204" t="s">
        <v>1</v>
      </c>
      <c r="N3624" s="205" t="s">
        <v>41</v>
      </c>
      <c r="O3624" s="85"/>
      <c r="P3624" s="206">
        <f>O3624*H3624</f>
        <v>0</v>
      </c>
      <c r="Q3624" s="206">
        <v>0</v>
      </c>
      <c r="R3624" s="206">
        <f>Q3624*H3624</f>
        <v>0</v>
      </c>
      <c r="S3624" s="206">
        <v>0</v>
      </c>
      <c r="T3624" s="207">
        <f>S3624*H3624</f>
        <v>0</v>
      </c>
      <c r="U3624" s="32"/>
      <c r="V3624" s="32"/>
      <c r="W3624" s="32"/>
      <c r="X3624" s="32"/>
      <c r="Y3624" s="32"/>
      <c r="Z3624" s="32"/>
      <c r="AA3624" s="32"/>
      <c r="AB3624" s="32"/>
      <c r="AC3624" s="32"/>
      <c r="AD3624" s="32"/>
      <c r="AE3624" s="32"/>
      <c r="AR3624" s="208" t="s">
        <v>112</v>
      </c>
      <c r="AT3624" s="208" t="s">
        <v>108</v>
      </c>
      <c r="AU3624" s="208" t="s">
        <v>76</v>
      </c>
      <c r="AY3624" s="11" t="s">
        <v>113</v>
      </c>
      <c r="BE3624" s="209">
        <f>IF(N3624="základní",J3624,0)</f>
        <v>0</v>
      </c>
      <c r="BF3624" s="209">
        <f>IF(N3624="snížená",J3624,0)</f>
        <v>0</v>
      </c>
      <c r="BG3624" s="209">
        <f>IF(N3624="zákl. přenesená",J3624,0)</f>
        <v>0</v>
      </c>
      <c r="BH3624" s="209">
        <f>IF(N3624="sníž. přenesená",J3624,0)</f>
        <v>0</v>
      </c>
      <c r="BI3624" s="209">
        <f>IF(N3624="nulová",J3624,0)</f>
        <v>0</v>
      </c>
      <c r="BJ3624" s="11" t="s">
        <v>84</v>
      </c>
      <c r="BK3624" s="209">
        <f>ROUND(I3624*H3624,2)</f>
        <v>0</v>
      </c>
      <c r="BL3624" s="11" t="s">
        <v>112</v>
      </c>
      <c r="BM3624" s="208" t="s">
        <v>6415</v>
      </c>
    </row>
    <row r="3625" s="2" customFormat="1">
      <c r="A3625" s="32"/>
      <c r="B3625" s="33"/>
      <c r="C3625" s="34"/>
      <c r="D3625" s="210" t="s">
        <v>115</v>
      </c>
      <c r="E3625" s="34"/>
      <c r="F3625" s="211" t="s">
        <v>6414</v>
      </c>
      <c r="G3625" s="34"/>
      <c r="H3625" s="34"/>
      <c r="I3625" s="134"/>
      <c r="J3625" s="34"/>
      <c r="K3625" s="34"/>
      <c r="L3625" s="38"/>
      <c r="M3625" s="212"/>
      <c r="N3625" s="213"/>
      <c r="O3625" s="85"/>
      <c r="P3625" s="85"/>
      <c r="Q3625" s="85"/>
      <c r="R3625" s="85"/>
      <c r="S3625" s="85"/>
      <c r="T3625" s="86"/>
      <c r="U3625" s="32"/>
      <c r="V3625" s="32"/>
      <c r="W3625" s="32"/>
      <c r="X3625" s="32"/>
      <c r="Y3625" s="32"/>
      <c r="Z3625" s="32"/>
      <c r="AA3625" s="32"/>
      <c r="AB3625" s="32"/>
      <c r="AC3625" s="32"/>
      <c r="AD3625" s="32"/>
      <c r="AE3625" s="32"/>
      <c r="AT3625" s="11" t="s">
        <v>115</v>
      </c>
      <c r="AU3625" s="11" t="s">
        <v>76</v>
      </c>
    </row>
    <row r="3626" s="2" customFormat="1" ht="16.5" customHeight="1">
      <c r="A3626" s="32"/>
      <c r="B3626" s="33"/>
      <c r="C3626" s="196" t="s">
        <v>6416</v>
      </c>
      <c r="D3626" s="196" t="s">
        <v>108</v>
      </c>
      <c r="E3626" s="197" t="s">
        <v>6417</v>
      </c>
      <c r="F3626" s="198" t="s">
        <v>6418</v>
      </c>
      <c r="G3626" s="199" t="s">
        <v>121</v>
      </c>
      <c r="H3626" s="200">
        <v>1</v>
      </c>
      <c r="I3626" s="201"/>
      <c r="J3626" s="202">
        <f>ROUND(I3626*H3626,2)</f>
        <v>0</v>
      </c>
      <c r="K3626" s="203"/>
      <c r="L3626" s="38"/>
      <c r="M3626" s="204" t="s">
        <v>1</v>
      </c>
      <c r="N3626" s="205" t="s">
        <v>41</v>
      </c>
      <c r="O3626" s="85"/>
      <c r="P3626" s="206">
        <f>O3626*H3626</f>
        <v>0</v>
      </c>
      <c r="Q3626" s="206">
        <v>0</v>
      </c>
      <c r="R3626" s="206">
        <f>Q3626*H3626</f>
        <v>0</v>
      </c>
      <c r="S3626" s="206">
        <v>0</v>
      </c>
      <c r="T3626" s="207">
        <f>S3626*H3626</f>
        <v>0</v>
      </c>
      <c r="U3626" s="32"/>
      <c r="V3626" s="32"/>
      <c r="W3626" s="32"/>
      <c r="X3626" s="32"/>
      <c r="Y3626" s="32"/>
      <c r="Z3626" s="32"/>
      <c r="AA3626" s="32"/>
      <c r="AB3626" s="32"/>
      <c r="AC3626" s="32"/>
      <c r="AD3626" s="32"/>
      <c r="AE3626" s="32"/>
      <c r="AR3626" s="208" t="s">
        <v>112</v>
      </c>
      <c r="AT3626" s="208" t="s">
        <v>108</v>
      </c>
      <c r="AU3626" s="208" t="s">
        <v>76</v>
      </c>
      <c r="AY3626" s="11" t="s">
        <v>113</v>
      </c>
      <c r="BE3626" s="209">
        <f>IF(N3626="základní",J3626,0)</f>
        <v>0</v>
      </c>
      <c r="BF3626" s="209">
        <f>IF(N3626="snížená",J3626,0)</f>
        <v>0</v>
      </c>
      <c r="BG3626" s="209">
        <f>IF(N3626="zákl. přenesená",J3626,0)</f>
        <v>0</v>
      </c>
      <c r="BH3626" s="209">
        <f>IF(N3626="sníž. přenesená",J3626,0)</f>
        <v>0</v>
      </c>
      <c r="BI3626" s="209">
        <f>IF(N3626="nulová",J3626,0)</f>
        <v>0</v>
      </c>
      <c r="BJ3626" s="11" t="s">
        <v>84</v>
      </c>
      <c r="BK3626" s="209">
        <f>ROUND(I3626*H3626,2)</f>
        <v>0</v>
      </c>
      <c r="BL3626" s="11" t="s">
        <v>112</v>
      </c>
      <c r="BM3626" s="208" t="s">
        <v>6419</v>
      </c>
    </row>
    <row r="3627" s="2" customFormat="1">
      <c r="A3627" s="32"/>
      <c r="B3627" s="33"/>
      <c r="C3627" s="34"/>
      <c r="D3627" s="210" t="s">
        <v>115</v>
      </c>
      <c r="E3627" s="34"/>
      <c r="F3627" s="211" t="s">
        <v>6418</v>
      </c>
      <c r="G3627" s="34"/>
      <c r="H3627" s="34"/>
      <c r="I3627" s="134"/>
      <c r="J3627" s="34"/>
      <c r="K3627" s="34"/>
      <c r="L3627" s="38"/>
      <c r="M3627" s="212"/>
      <c r="N3627" s="213"/>
      <c r="O3627" s="85"/>
      <c r="P3627" s="85"/>
      <c r="Q3627" s="85"/>
      <c r="R3627" s="85"/>
      <c r="S3627" s="85"/>
      <c r="T3627" s="86"/>
      <c r="U3627" s="32"/>
      <c r="V3627" s="32"/>
      <c r="W3627" s="32"/>
      <c r="X3627" s="32"/>
      <c r="Y3627" s="32"/>
      <c r="Z3627" s="32"/>
      <c r="AA3627" s="32"/>
      <c r="AB3627" s="32"/>
      <c r="AC3627" s="32"/>
      <c r="AD3627" s="32"/>
      <c r="AE3627" s="32"/>
      <c r="AT3627" s="11" t="s">
        <v>115</v>
      </c>
      <c r="AU3627" s="11" t="s">
        <v>76</v>
      </c>
    </row>
    <row r="3628" s="2" customFormat="1" ht="21.75" customHeight="1">
      <c r="A3628" s="32"/>
      <c r="B3628" s="33"/>
      <c r="C3628" s="196" t="s">
        <v>6420</v>
      </c>
      <c r="D3628" s="196" t="s">
        <v>108</v>
      </c>
      <c r="E3628" s="197" t="s">
        <v>6421</v>
      </c>
      <c r="F3628" s="198" t="s">
        <v>6422</v>
      </c>
      <c r="G3628" s="199" t="s">
        <v>121</v>
      </c>
      <c r="H3628" s="200">
        <v>1</v>
      </c>
      <c r="I3628" s="201"/>
      <c r="J3628" s="202">
        <f>ROUND(I3628*H3628,2)</f>
        <v>0</v>
      </c>
      <c r="K3628" s="203"/>
      <c r="L3628" s="38"/>
      <c r="M3628" s="204" t="s">
        <v>1</v>
      </c>
      <c r="N3628" s="205" t="s">
        <v>41</v>
      </c>
      <c r="O3628" s="85"/>
      <c r="P3628" s="206">
        <f>O3628*H3628</f>
        <v>0</v>
      </c>
      <c r="Q3628" s="206">
        <v>0</v>
      </c>
      <c r="R3628" s="206">
        <f>Q3628*H3628</f>
        <v>0</v>
      </c>
      <c r="S3628" s="206">
        <v>0</v>
      </c>
      <c r="T3628" s="207">
        <f>S3628*H3628</f>
        <v>0</v>
      </c>
      <c r="U3628" s="32"/>
      <c r="V3628" s="32"/>
      <c r="W3628" s="32"/>
      <c r="X3628" s="32"/>
      <c r="Y3628" s="32"/>
      <c r="Z3628" s="32"/>
      <c r="AA3628" s="32"/>
      <c r="AB3628" s="32"/>
      <c r="AC3628" s="32"/>
      <c r="AD3628" s="32"/>
      <c r="AE3628" s="32"/>
      <c r="AR3628" s="208" t="s">
        <v>112</v>
      </c>
      <c r="AT3628" s="208" t="s">
        <v>108</v>
      </c>
      <c r="AU3628" s="208" t="s">
        <v>76</v>
      </c>
      <c r="AY3628" s="11" t="s">
        <v>113</v>
      </c>
      <c r="BE3628" s="209">
        <f>IF(N3628="základní",J3628,0)</f>
        <v>0</v>
      </c>
      <c r="BF3628" s="209">
        <f>IF(N3628="snížená",J3628,0)</f>
        <v>0</v>
      </c>
      <c r="BG3628" s="209">
        <f>IF(N3628="zákl. přenesená",J3628,0)</f>
        <v>0</v>
      </c>
      <c r="BH3628" s="209">
        <f>IF(N3628="sníž. přenesená",J3628,0)</f>
        <v>0</v>
      </c>
      <c r="BI3628" s="209">
        <f>IF(N3628="nulová",J3628,0)</f>
        <v>0</v>
      </c>
      <c r="BJ3628" s="11" t="s">
        <v>84</v>
      </c>
      <c r="BK3628" s="209">
        <f>ROUND(I3628*H3628,2)</f>
        <v>0</v>
      </c>
      <c r="BL3628" s="11" t="s">
        <v>112</v>
      </c>
      <c r="BM3628" s="208" t="s">
        <v>6423</v>
      </c>
    </row>
    <row r="3629" s="2" customFormat="1">
      <c r="A3629" s="32"/>
      <c r="B3629" s="33"/>
      <c r="C3629" s="34"/>
      <c r="D3629" s="210" t="s">
        <v>115</v>
      </c>
      <c r="E3629" s="34"/>
      <c r="F3629" s="211" t="s">
        <v>6422</v>
      </c>
      <c r="G3629" s="34"/>
      <c r="H3629" s="34"/>
      <c r="I3629" s="134"/>
      <c r="J3629" s="34"/>
      <c r="K3629" s="34"/>
      <c r="L3629" s="38"/>
      <c r="M3629" s="212"/>
      <c r="N3629" s="213"/>
      <c r="O3629" s="85"/>
      <c r="P3629" s="85"/>
      <c r="Q3629" s="85"/>
      <c r="R3629" s="85"/>
      <c r="S3629" s="85"/>
      <c r="T3629" s="86"/>
      <c r="U3629" s="32"/>
      <c r="V3629" s="32"/>
      <c r="W3629" s="32"/>
      <c r="X3629" s="32"/>
      <c r="Y3629" s="32"/>
      <c r="Z3629" s="32"/>
      <c r="AA3629" s="32"/>
      <c r="AB3629" s="32"/>
      <c r="AC3629" s="32"/>
      <c r="AD3629" s="32"/>
      <c r="AE3629" s="32"/>
      <c r="AT3629" s="11" t="s">
        <v>115</v>
      </c>
      <c r="AU3629" s="11" t="s">
        <v>76</v>
      </c>
    </row>
    <row r="3630" s="2" customFormat="1" ht="16.5" customHeight="1">
      <c r="A3630" s="32"/>
      <c r="B3630" s="33"/>
      <c r="C3630" s="196" t="s">
        <v>6424</v>
      </c>
      <c r="D3630" s="196" t="s">
        <v>108</v>
      </c>
      <c r="E3630" s="197" t="s">
        <v>6425</v>
      </c>
      <c r="F3630" s="198" t="s">
        <v>6426</v>
      </c>
      <c r="G3630" s="199" t="s">
        <v>121</v>
      </c>
      <c r="H3630" s="200">
        <v>10</v>
      </c>
      <c r="I3630" s="201"/>
      <c r="J3630" s="202">
        <f>ROUND(I3630*H3630,2)</f>
        <v>0</v>
      </c>
      <c r="K3630" s="203"/>
      <c r="L3630" s="38"/>
      <c r="M3630" s="204" t="s">
        <v>1</v>
      </c>
      <c r="N3630" s="205" t="s">
        <v>41</v>
      </c>
      <c r="O3630" s="85"/>
      <c r="P3630" s="206">
        <f>O3630*H3630</f>
        <v>0</v>
      </c>
      <c r="Q3630" s="206">
        <v>0</v>
      </c>
      <c r="R3630" s="206">
        <f>Q3630*H3630</f>
        <v>0</v>
      </c>
      <c r="S3630" s="206">
        <v>0</v>
      </c>
      <c r="T3630" s="207">
        <f>S3630*H3630</f>
        <v>0</v>
      </c>
      <c r="U3630" s="32"/>
      <c r="V3630" s="32"/>
      <c r="W3630" s="32"/>
      <c r="X3630" s="32"/>
      <c r="Y3630" s="32"/>
      <c r="Z3630" s="32"/>
      <c r="AA3630" s="32"/>
      <c r="AB3630" s="32"/>
      <c r="AC3630" s="32"/>
      <c r="AD3630" s="32"/>
      <c r="AE3630" s="32"/>
      <c r="AR3630" s="208" t="s">
        <v>112</v>
      </c>
      <c r="AT3630" s="208" t="s">
        <v>108</v>
      </c>
      <c r="AU3630" s="208" t="s">
        <v>76</v>
      </c>
      <c r="AY3630" s="11" t="s">
        <v>113</v>
      </c>
      <c r="BE3630" s="209">
        <f>IF(N3630="základní",J3630,0)</f>
        <v>0</v>
      </c>
      <c r="BF3630" s="209">
        <f>IF(N3630="snížená",J3630,0)</f>
        <v>0</v>
      </c>
      <c r="BG3630" s="209">
        <f>IF(N3630="zákl. přenesená",J3630,0)</f>
        <v>0</v>
      </c>
      <c r="BH3630" s="209">
        <f>IF(N3630="sníž. přenesená",J3630,0)</f>
        <v>0</v>
      </c>
      <c r="BI3630" s="209">
        <f>IF(N3630="nulová",J3630,0)</f>
        <v>0</v>
      </c>
      <c r="BJ3630" s="11" t="s">
        <v>84</v>
      </c>
      <c r="BK3630" s="209">
        <f>ROUND(I3630*H3630,2)</f>
        <v>0</v>
      </c>
      <c r="BL3630" s="11" t="s">
        <v>112</v>
      </c>
      <c r="BM3630" s="208" t="s">
        <v>6427</v>
      </c>
    </row>
    <row r="3631" s="2" customFormat="1">
      <c r="A3631" s="32"/>
      <c r="B3631" s="33"/>
      <c r="C3631" s="34"/>
      <c r="D3631" s="210" t="s">
        <v>115</v>
      </c>
      <c r="E3631" s="34"/>
      <c r="F3631" s="211" t="s">
        <v>6426</v>
      </c>
      <c r="G3631" s="34"/>
      <c r="H3631" s="34"/>
      <c r="I3631" s="134"/>
      <c r="J3631" s="34"/>
      <c r="K3631" s="34"/>
      <c r="L3631" s="38"/>
      <c r="M3631" s="212"/>
      <c r="N3631" s="213"/>
      <c r="O3631" s="85"/>
      <c r="P3631" s="85"/>
      <c r="Q3631" s="85"/>
      <c r="R3631" s="85"/>
      <c r="S3631" s="85"/>
      <c r="T3631" s="86"/>
      <c r="U3631" s="32"/>
      <c r="V3631" s="32"/>
      <c r="W3631" s="32"/>
      <c r="X3631" s="32"/>
      <c r="Y3631" s="32"/>
      <c r="Z3631" s="32"/>
      <c r="AA3631" s="32"/>
      <c r="AB3631" s="32"/>
      <c r="AC3631" s="32"/>
      <c r="AD3631" s="32"/>
      <c r="AE3631" s="32"/>
      <c r="AT3631" s="11" t="s">
        <v>115</v>
      </c>
      <c r="AU3631" s="11" t="s">
        <v>76</v>
      </c>
    </row>
    <row r="3632" s="2" customFormat="1" ht="33" customHeight="1">
      <c r="A3632" s="32"/>
      <c r="B3632" s="33"/>
      <c r="C3632" s="196" t="s">
        <v>6428</v>
      </c>
      <c r="D3632" s="196" t="s">
        <v>108</v>
      </c>
      <c r="E3632" s="197" t="s">
        <v>6429</v>
      </c>
      <c r="F3632" s="198" t="s">
        <v>6430</v>
      </c>
      <c r="G3632" s="199" t="s">
        <v>121</v>
      </c>
      <c r="H3632" s="200">
        <v>1</v>
      </c>
      <c r="I3632" s="201"/>
      <c r="J3632" s="202">
        <f>ROUND(I3632*H3632,2)</f>
        <v>0</v>
      </c>
      <c r="K3632" s="203"/>
      <c r="L3632" s="38"/>
      <c r="M3632" s="204" t="s">
        <v>1</v>
      </c>
      <c r="N3632" s="205" t="s">
        <v>41</v>
      </c>
      <c r="O3632" s="85"/>
      <c r="P3632" s="206">
        <f>O3632*H3632</f>
        <v>0</v>
      </c>
      <c r="Q3632" s="206">
        <v>0</v>
      </c>
      <c r="R3632" s="206">
        <f>Q3632*H3632</f>
        <v>0</v>
      </c>
      <c r="S3632" s="206">
        <v>0</v>
      </c>
      <c r="T3632" s="207">
        <f>S3632*H3632</f>
        <v>0</v>
      </c>
      <c r="U3632" s="32"/>
      <c r="V3632" s="32"/>
      <c r="W3632" s="32"/>
      <c r="X3632" s="32"/>
      <c r="Y3632" s="32"/>
      <c r="Z3632" s="32"/>
      <c r="AA3632" s="32"/>
      <c r="AB3632" s="32"/>
      <c r="AC3632" s="32"/>
      <c r="AD3632" s="32"/>
      <c r="AE3632" s="32"/>
      <c r="AR3632" s="208" t="s">
        <v>112</v>
      </c>
      <c r="AT3632" s="208" t="s">
        <v>108</v>
      </c>
      <c r="AU3632" s="208" t="s">
        <v>76</v>
      </c>
      <c r="AY3632" s="11" t="s">
        <v>113</v>
      </c>
      <c r="BE3632" s="209">
        <f>IF(N3632="základní",J3632,0)</f>
        <v>0</v>
      </c>
      <c r="BF3632" s="209">
        <f>IF(N3632="snížená",J3632,0)</f>
        <v>0</v>
      </c>
      <c r="BG3632" s="209">
        <f>IF(N3632="zákl. přenesená",J3632,0)</f>
        <v>0</v>
      </c>
      <c r="BH3632" s="209">
        <f>IF(N3632="sníž. přenesená",J3632,0)</f>
        <v>0</v>
      </c>
      <c r="BI3632" s="209">
        <f>IF(N3632="nulová",J3632,0)</f>
        <v>0</v>
      </c>
      <c r="BJ3632" s="11" t="s">
        <v>84</v>
      </c>
      <c r="BK3632" s="209">
        <f>ROUND(I3632*H3632,2)</f>
        <v>0</v>
      </c>
      <c r="BL3632" s="11" t="s">
        <v>112</v>
      </c>
      <c r="BM3632" s="208" t="s">
        <v>6431</v>
      </c>
    </row>
    <row r="3633" s="2" customFormat="1">
      <c r="A3633" s="32"/>
      <c r="B3633" s="33"/>
      <c r="C3633" s="34"/>
      <c r="D3633" s="210" t="s">
        <v>115</v>
      </c>
      <c r="E3633" s="34"/>
      <c r="F3633" s="211" t="s">
        <v>6430</v>
      </c>
      <c r="G3633" s="34"/>
      <c r="H3633" s="34"/>
      <c r="I3633" s="134"/>
      <c r="J3633" s="34"/>
      <c r="K3633" s="34"/>
      <c r="L3633" s="38"/>
      <c r="M3633" s="212"/>
      <c r="N3633" s="213"/>
      <c r="O3633" s="85"/>
      <c r="P3633" s="85"/>
      <c r="Q3633" s="85"/>
      <c r="R3633" s="85"/>
      <c r="S3633" s="85"/>
      <c r="T3633" s="86"/>
      <c r="U3633" s="32"/>
      <c r="V3633" s="32"/>
      <c r="W3633" s="32"/>
      <c r="X3633" s="32"/>
      <c r="Y3633" s="32"/>
      <c r="Z3633" s="32"/>
      <c r="AA3633" s="32"/>
      <c r="AB3633" s="32"/>
      <c r="AC3633" s="32"/>
      <c r="AD3633" s="32"/>
      <c r="AE3633" s="32"/>
      <c r="AT3633" s="11" t="s">
        <v>115</v>
      </c>
      <c r="AU3633" s="11" t="s">
        <v>76</v>
      </c>
    </row>
    <row r="3634" s="2" customFormat="1" ht="16.5" customHeight="1">
      <c r="A3634" s="32"/>
      <c r="B3634" s="33"/>
      <c r="C3634" s="196" t="s">
        <v>6432</v>
      </c>
      <c r="D3634" s="196" t="s">
        <v>108</v>
      </c>
      <c r="E3634" s="197" t="s">
        <v>6433</v>
      </c>
      <c r="F3634" s="198" t="s">
        <v>6434</v>
      </c>
      <c r="G3634" s="199" t="s">
        <v>121</v>
      </c>
      <c r="H3634" s="200">
        <v>10</v>
      </c>
      <c r="I3634" s="201"/>
      <c r="J3634" s="202">
        <f>ROUND(I3634*H3634,2)</f>
        <v>0</v>
      </c>
      <c r="K3634" s="203"/>
      <c r="L3634" s="38"/>
      <c r="M3634" s="204" t="s">
        <v>1</v>
      </c>
      <c r="N3634" s="205" t="s">
        <v>41</v>
      </c>
      <c r="O3634" s="85"/>
      <c r="P3634" s="206">
        <f>O3634*H3634</f>
        <v>0</v>
      </c>
      <c r="Q3634" s="206">
        <v>0</v>
      </c>
      <c r="R3634" s="206">
        <f>Q3634*H3634</f>
        <v>0</v>
      </c>
      <c r="S3634" s="206">
        <v>0</v>
      </c>
      <c r="T3634" s="207">
        <f>S3634*H3634</f>
        <v>0</v>
      </c>
      <c r="U3634" s="32"/>
      <c r="V3634" s="32"/>
      <c r="W3634" s="32"/>
      <c r="X3634" s="32"/>
      <c r="Y3634" s="32"/>
      <c r="Z3634" s="32"/>
      <c r="AA3634" s="32"/>
      <c r="AB3634" s="32"/>
      <c r="AC3634" s="32"/>
      <c r="AD3634" s="32"/>
      <c r="AE3634" s="32"/>
      <c r="AR3634" s="208" t="s">
        <v>112</v>
      </c>
      <c r="AT3634" s="208" t="s">
        <v>108</v>
      </c>
      <c r="AU3634" s="208" t="s">
        <v>76</v>
      </c>
      <c r="AY3634" s="11" t="s">
        <v>113</v>
      </c>
      <c r="BE3634" s="209">
        <f>IF(N3634="základní",J3634,0)</f>
        <v>0</v>
      </c>
      <c r="BF3634" s="209">
        <f>IF(N3634="snížená",J3634,0)</f>
        <v>0</v>
      </c>
      <c r="BG3634" s="209">
        <f>IF(N3634="zákl. přenesená",J3634,0)</f>
        <v>0</v>
      </c>
      <c r="BH3634" s="209">
        <f>IF(N3634="sníž. přenesená",J3634,0)</f>
        <v>0</v>
      </c>
      <c r="BI3634" s="209">
        <f>IF(N3634="nulová",J3634,0)</f>
        <v>0</v>
      </c>
      <c r="BJ3634" s="11" t="s">
        <v>84</v>
      </c>
      <c r="BK3634" s="209">
        <f>ROUND(I3634*H3634,2)</f>
        <v>0</v>
      </c>
      <c r="BL3634" s="11" t="s">
        <v>112</v>
      </c>
      <c r="BM3634" s="208" t="s">
        <v>6435</v>
      </c>
    </row>
    <row r="3635" s="2" customFormat="1">
      <c r="A3635" s="32"/>
      <c r="B3635" s="33"/>
      <c r="C3635" s="34"/>
      <c r="D3635" s="210" t="s">
        <v>115</v>
      </c>
      <c r="E3635" s="34"/>
      <c r="F3635" s="211" t="s">
        <v>6434</v>
      </c>
      <c r="G3635" s="34"/>
      <c r="H3635" s="34"/>
      <c r="I3635" s="134"/>
      <c r="J3635" s="34"/>
      <c r="K3635" s="34"/>
      <c r="L3635" s="38"/>
      <c r="M3635" s="212"/>
      <c r="N3635" s="213"/>
      <c r="O3635" s="85"/>
      <c r="P3635" s="85"/>
      <c r="Q3635" s="85"/>
      <c r="R3635" s="85"/>
      <c r="S3635" s="85"/>
      <c r="T3635" s="86"/>
      <c r="U3635" s="32"/>
      <c r="V3635" s="32"/>
      <c r="W3635" s="32"/>
      <c r="X3635" s="32"/>
      <c r="Y3635" s="32"/>
      <c r="Z3635" s="32"/>
      <c r="AA3635" s="32"/>
      <c r="AB3635" s="32"/>
      <c r="AC3635" s="32"/>
      <c r="AD3635" s="32"/>
      <c r="AE3635" s="32"/>
      <c r="AT3635" s="11" t="s">
        <v>115</v>
      </c>
      <c r="AU3635" s="11" t="s">
        <v>76</v>
      </c>
    </row>
    <row r="3636" s="2" customFormat="1" ht="21.75" customHeight="1">
      <c r="A3636" s="32"/>
      <c r="B3636" s="33"/>
      <c r="C3636" s="196" t="s">
        <v>6436</v>
      </c>
      <c r="D3636" s="196" t="s">
        <v>108</v>
      </c>
      <c r="E3636" s="197" t="s">
        <v>6437</v>
      </c>
      <c r="F3636" s="198" t="s">
        <v>6438</v>
      </c>
      <c r="G3636" s="199" t="s">
        <v>121</v>
      </c>
      <c r="H3636" s="200">
        <v>1</v>
      </c>
      <c r="I3636" s="201"/>
      <c r="J3636" s="202">
        <f>ROUND(I3636*H3636,2)</f>
        <v>0</v>
      </c>
      <c r="K3636" s="203"/>
      <c r="L3636" s="38"/>
      <c r="M3636" s="204" t="s">
        <v>1</v>
      </c>
      <c r="N3636" s="205" t="s">
        <v>41</v>
      </c>
      <c r="O3636" s="85"/>
      <c r="P3636" s="206">
        <f>O3636*H3636</f>
        <v>0</v>
      </c>
      <c r="Q3636" s="206">
        <v>0</v>
      </c>
      <c r="R3636" s="206">
        <f>Q3636*H3636</f>
        <v>0</v>
      </c>
      <c r="S3636" s="206">
        <v>0</v>
      </c>
      <c r="T3636" s="207">
        <f>S3636*H3636</f>
        <v>0</v>
      </c>
      <c r="U3636" s="32"/>
      <c r="V3636" s="32"/>
      <c r="W3636" s="32"/>
      <c r="X3636" s="32"/>
      <c r="Y3636" s="32"/>
      <c r="Z3636" s="32"/>
      <c r="AA3636" s="32"/>
      <c r="AB3636" s="32"/>
      <c r="AC3636" s="32"/>
      <c r="AD3636" s="32"/>
      <c r="AE3636" s="32"/>
      <c r="AR3636" s="208" t="s">
        <v>112</v>
      </c>
      <c r="AT3636" s="208" t="s">
        <v>108</v>
      </c>
      <c r="AU3636" s="208" t="s">
        <v>76</v>
      </c>
      <c r="AY3636" s="11" t="s">
        <v>113</v>
      </c>
      <c r="BE3636" s="209">
        <f>IF(N3636="základní",J3636,0)</f>
        <v>0</v>
      </c>
      <c r="BF3636" s="209">
        <f>IF(N3636="snížená",J3636,0)</f>
        <v>0</v>
      </c>
      <c r="BG3636" s="209">
        <f>IF(N3636="zákl. přenesená",J3636,0)</f>
        <v>0</v>
      </c>
      <c r="BH3636" s="209">
        <f>IF(N3636="sníž. přenesená",J3636,0)</f>
        <v>0</v>
      </c>
      <c r="BI3636" s="209">
        <f>IF(N3636="nulová",J3636,0)</f>
        <v>0</v>
      </c>
      <c r="BJ3636" s="11" t="s">
        <v>84</v>
      </c>
      <c r="BK3636" s="209">
        <f>ROUND(I3636*H3636,2)</f>
        <v>0</v>
      </c>
      <c r="BL3636" s="11" t="s">
        <v>112</v>
      </c>
      <c r="BM3636" s="208" t="s">
        <v>6439</v>
      </c>
    </row>
    <row r="3637" s="2" customFormat="1">
      <c r="A3637" s="32"/>
      <c r="B3637" s="33"/>
      <c r="C3637" s="34"/>
      <c r="D3637" s="210" t="s">
        <v>115</v>
      </c>
      <c r="E3637" s="34"/>
      <c r="F3637" s="211" t="s">
        <v>6438</v>
      </c>
      <c r="G3637" s="34"/>
      <c r="H3637" s="34"/>
      <c r="I3637" s="134"/>
      <c r="J3637" s="34"/>
      <c r="K3637" s="34"/>
      <c r="L3637" s="38"/>
      <c r="M3637" s="212"/>
      <c r="N3637" s="213"/>
      <c r="O3637" s="85"/>
      <c r="P3637" s="85"/>
      <c r="Q3637" s="85"/>
      <c r="R3637" s="85"/>
      <c r="S3637" s="85"/>
      <c r="T3637" s="86"/>
      <c r="U3637" s="32"/>
      <c r="V3637" s="32"/>
      <c r="W3637" s="32"/>
      <c r="X3637" s="32"/>
      <c r="Y3637" s="32"/>
      <c r="Z3637" s="32"/>
      <c r="AA3637" s="32"/>
      <c r="AB3637" s="32"/>
      <c r="AC3637" s="32"/>
      <c r="AD3637" s="32"/>
      <c r="AE3637" s="32"/>
      <c r="AT3637" s="11" t="s">
        <v>115</v>
      </c>
      <c r="AU3637" s="11" t="s">
        <v>76</v>
      </c>
    </row>
    <row r="3638" s="2" customFormat="1" ht="33" customHeight="1">
      <c r="A3638" s="32"/>
      <c r="B3638" s="33"/>
      <c r="C3638" s="196" t="s">
        <v>6440</v>
      </c>
      <c r="D3638" s="196" t="s">
        <v>108</v>
      </c>
      <c r="E3638" s="197" t="s">
        <v>6441</v>
      </c>
      <c r="F3638" s="198" t="s">
        <v>6442</v>
      </c>
      <c r="G3638" s="199" t="s">
        <v>121</v>
      </c>
      <c r="H3638" s="200">
        <v>1</v>
      </c>
      <c r="I3638" s="201"/>
      <c r="J3638" s="202">
        <f>ROUND(I3638*H3638,2)</f>
        <v>0</v>
      </c>
      <c r="K3638" s="203"/>
      <c r="L3638" s="38"/>
      <c r="M3638" s="204" t="s">
        <v>1</v>
      </c>
      <c r="N3638" s="205" t="s">
        <v>41</v>
      </c>
      <c r="O3638" s="85"/>
      <c r="P3638" s="206">
        <f>O3638*H3638</f>
        <v>0</v>
      </c>
      <c r="Q3638" s="206">
        <v>0</v>
      </c>
      <c r="R3638" s="206">
        <f>Q3638*H3638</f>
        <v>0</v>
      </c>
      <c r="S3638" s="206">
        <v>0</v>
      </c>
      <c r="T3638" s="207">
        <f>S3638*H3638</f>
        <v>0</v>
      </c>
      <c r="U3638" s="32"/>
      <c r="V3638" s="32"/>
      <c r="W3638" s="32"/>
      <c r="X3638" s="32"/>
      <c r="Y3638" s="32"/>
      <c r="Z3638" s="32"/>
      <c r="AA3638" s="32"/>
      <c r="AB3638" s="32"/>
      <c r="AC3638" s="32"/>
      <c r="AD3638" s="32"/>
      <c r="AE3638" s="32"/>
      <c r="AR3638" s="208" t="s">
        <v>112</v>
      </c>
      <c r="AT3638" s="208" t="s">
        <v>108</v>
      </c>
      <c r="AU3638" s="208" t="s">
        <v>76</v>
      </c>
      <c r="AY3638" s="11" t="s">
        <v>113</v>
      </c>
      <c r="BE3638" s="209">
        <f>IF(N3638="základní",J3638,0)</f>
        <v>0</v>
      </c>
      <c r="BF3638" s="209">
        <f>IF(N3638="snížená",J3638,0)</f>
        <v>0</v>
      </c>
      <c r="BG3638" s="209">
        <f>IF(N3638="zákl. přenesená",J3638,0)</f>
        <v>0</v>
      </c>
      <c r="BH3638" s="209">
        <f>IF(N3638="sníž. přenesená",J3638,0)</f>
        <v>0</v>
      </c>
      <c r="BI3638" s="209">
        <f>IF(N3638="nulová",J3638,0)</f>
        <v>0</v>
      </c>
      <c r="BJ3638" s="11" t="s">
        <v>84</v>
      </c>
      <c r="BK3638" s="209">
        <f>ROUND(I3638*H3638,2)</f>
        <v>0</v>
      </c>
      <c r="BL3638" s="11" t="s">
        <v>112</v>
      </c>
      <c r="BM3638" s="208" t="s">
        <v>6443</v>
      </c>
    </row>
    <row r="3639" s="2" customFormat="1">
      <c r="A3639" s="32"/>
      <c r="B3639" s="33"/>
      <c r="C3639" s="34"/>
      <c r="D3639" s="210" t="s">
        <v>115</v>
      </c>
      <c r="E3639" s="34"/>
      <c r="F3639" s="211" t="s">
        <v>6444</v>
      </c>
      <c r="G3639" s="34"/>
      <c r="H3639" s="34"/>
      <c r="I3639" s="134"/>
      <c r="J3639" s="34"/>
      <c r="K3639" s="34"/>
      <c r="L3639" s="38"/>
      <c r="M3639" s="212"/>
      <c r="N3639" s="213"/>
      <c r="O3639" s="85"/>
      <c r="P3639" s="85"/>
      <c r="Q3639" s="85"/>
      <c r="R3639" s="85"/>
      <c r="S3639" s="85"/>
      <c r="T3639" s="86"/>
      <c r="U3639" s="32"/>
      <c r="V3639" s="32"/>
      <c r="W3639" s="32"/>
      <c r="X3639" s="32"/>
      <c r="Y3639" s="32"/>
      <c r="Z3639" s="32"/>
      <c r="AA3639" s="32"/>
      <c r="AB3639" s="32"/>
      <c r="AC3639" s="32"/>
      <c r="AD3639" s="32"/>
      <c r="AE3639" s="32"/>
      <c r="AT3639" s="11" t="s">
        <v>115</v>
      </c>
      <c r="AU3639" s="11" t="s">
        <v>76</v>
      </c>
    </row>
    <row r="3640" s="2" customFormat="1" ht="16.5" customHeight="1">
      <c r="A3640" s="32"/>
      <c r="B3640" s="33"/>
      <c r="C3640" s="196" t="s">
        <v>6445</v>
      </c>
      <c r="D3640" s="196" t="s">
        <v>108</v>
      </c>
      <c r="E3640" s="197" t="s">
        <v>6446</v>
      </c>
      <c r="F3640" s="198" t="s">
        <v>6447</v>
      </c>
      <c r="G3640" s="199" t="s">
        <v>121</v>
      </c>
      <c r="H3640" s="200">
        <v>1</v>
      </c>
      <c r="I3640" s="201"/>
      <c r="J3640" s="202">
        <f>ROUND(I3640*H3640,2)</f>
        <v>0</v>
      </c>
      <c r="K3640" s="203"/>
      <c r="L3640" s="38"/>
      <c r="M3640" s="204" t="s">
        <v>1</v>
      </c>
      <c r="N3640" s="205" t="s">
        <v>41</v>
      </c>
      <c r="O3640" s="85"/>
      <c r="P3640" s="206">
        <f>O3640*H3640</f>
        <v>0</v>
      </c>
      <c r="Q3640" s="206">
        <v>0</v>
      </c>
      <c r="R3640" s="206">
        <f>Q3640*H3640</f>
        <v>0</v>
      </c>
      <c r="S3640" s="206">
        <v>0</v>
      </c>
      <c r="T3640" s="207">
        <f>S3640*H3640</f>
        <v>0</v>
      </c>
      <c r="U3640" s="32"/>
      <c r="V3640" s="32"/>
      <c r="W3640" s="32"/>
      <c r="X3640" s="32"/>
      <c r="Y3640" s="32"/>
      <c r="Z3640" s="32"/>
      <c r="AA3640" s="32"/>
      <c r="AB3640" s="32"/>
      <c r="AC3640" s="32"/>
      <c r="AD3640" s="32"/>
      <c r="AE3640" s="32"/>
      <c r="AR3640" s="208" t="s">
        <v>112</v>
      </c>
      <c r="AT3640" s="208" t="s">
        <v>108</v>
      </c>
      <c r="AU3640" s="208" t="s">
        <v>76</v>
      </c>
      <c r="AY3640" s="11" t="s">
        <v>113</v>
      </c>
      <c r="BE3640" s="209">
        <f>IF(N3640="základní",J3640,0)</f>
        <v>0</v>
      </c>
      <c r="BF3640" s="209">
        <f>IF(N3640="snížená",J3640,0)</f>
        <v>0</v>
      </c>
      <c r="BG3640" s="209">
        <f>IF(N3640="zákl. přenesená",J3640,0)</f>
        <v>0</v>
      </c>
      <c r="BH3640" s="209">
        <f>IF(N3640="sníž. přenesená",J3640,0)</f>
        <v>0</v>
      </c>
      <c r="BI3640" s="209">
        <f>IF(N3640="nulová",J3640,0)</f>
        <v>0</v>
      </c>
      <c r="BJ3640" s="11" t="s">
        <v>84</v>
      </c>
      <c r="BK3640" s="209">
        <f>ROUND(I3640*H3640,2)</f>
        <v>0</v>
      </c>
      <c r="BL3640" s="11" t="s">
        <v>112</v>
      </c>
      <c r="BM3640" s="208" t="s">
        <v>6448</v>
      </c>
    </row>
    <row r="3641" s="2" customFormat="1">
      <c r="A3641" s="32"/>
      <c r="B3641" s="33"/>
      <c r="C3641" s="34"/>
      <c r="D3641" s="210" t="s">
        <v>115</v>
      </c>
      <c r="E3641" s="34"/>
      <c r="F3641" s="211" t="s">
        <v>6447</v>
      </c>
      <c r="G3641" s="34"/>
      <c r="H3641" s="34"/>
      <c r="I3641" s="134"/>
      <c r="J3641" s="34"/>
      <c r="K3641" s="34"/>
      <c r="L3641" s="38"/>
      <c r="M3641" s="212"/>
      <c r="N3641" s="213"/>
      <c r="O3641" s="85"/>
      <c r="P3641" s="85"/>
      <c r="Q3641" s="85"/>
      <c r="R3641" s="85"/>
      <c r="S3641" s="85"/>
      <c r="T3641" s="86"/>
      <c r="U3641" s="32"/>
      <c r="V3641" s="32"/>
      <c r="W3641" s="32"/>
      <c r="X3641" s="32"/>
      <c r="Y3641" s="32"/>
      <c r="Z3641" s="32"/>
      <c r="AA3641" s="32"/>
      <c r="AB3641" s="32"/>
      <c r="AC3641" s="32"/>
      <c r="AD3641" s="32"/>
      <c r="AE3641" s="32"/>
      <c r="AT3641" s="11" t="s">
        <v>115</v>
      </c>
      <c r="AU3641" s="11" t="s">
        <v>76</v>
      </c>
    </row>
    <row r="3642" s="2" customFormat="1" ht="33" customHeight="1">
      <c r="A3642" s="32"/>
      <c r="B3642" s="33"/>
      <c r="C3642" s="196" t="s">
        <v>6449</v>
      </c>
      <c r="D3642" s="196" t="s">
        <v>108</v>
      </c>
      <c r="E3642" s="197" t="s">
        <v>6450</v>
      </c>
      <c r="F3642" s="198" t="s">
        <v>6451</v>
      </c>
      <c r="G3642" s="199" t="s">
        <v>121</v>
      </c>
      <c r="H3642" s="200">
        <v>1</v>
      </c>
      <c r="I3642" s="201"/>
      <c r="J3642" s="202">
        <f>ROUND(I3642*H3642,2)</f>
        <v>0</v>
      </c>
      <c r="K3642" s="203"/>
      <c r="L3642" s="38"/>
      <c r="M3642" s="204" t="s">
        <v>1</v>
      </c>
      <c r="N3642" s="205" t="s">
        <v>41</v>
      </c>
      <c r="O3642" s="85"/>
      <c r="P3642" s="206">
        <f>O3642*H3642</f>
        <v>0</v>
      </c>
      <c r="Q3642" s="206">
        <v>0</v>
      </c>
      <c r="R3642" s="206">
        <f>Q3642*H3642</f>
        <v>0</v>
      </c>
      <c r="S3642" s="206">
        <v>0</v>
      </c>
      <c r="T3642" s="207">
        <f>S3642*H3642</f>
        <v>0</v>
      </c>
      <c r="U3642" s="32"/>
      <c r="V3642" s="32"/>
      <c r="W3642" s="32"/>
      <c r="X3642" s="32"/>
      <c r="Y3642" s="32"/>
      <c r="Z3642" s="32"/>
      <c r="AA3642" s="32"/>
      <c r="AB3642" s="32"/>
      <c r="AC3642" s="32"/>
      <c r="AD3642" s="32"/>
      <c r="AE3642" s="32"/>
      <c r="AR3642" s="208" t="s">
        <v>112</v>
      </c>
      <c r="AT3642" s="208" t="s">
        <v>108</v>
      </c>
      <c r="AU3642" s="208" t="s">
        <v>76</v>
      </c>
      <c r="AY3642" s="11" t="s">
        <v>113</v>
      </c>
      <c r="BE3642" s="209">
        <f>IF(N3642="základní",J3642,0)</f>
        <v>0</v>
      </c>
      <c r="BF3642" s="209">
        <f>IF(N3642="snížená",J3642,0)</f>
        <v>0</v>
      </c>
      <c r="BG3642" s="209">
        <f>IF(N3642="zákl. přenesená",J3642,0)</f>
        <v>0</v>
      </c>
      <c r="BH3642" s="209">
        <f>IF(N3642="sníž. přenesená",J3642,0)</f>
        <v>0</v>
      </c>
      <c r="BI3642" s="209">
        <f>IF(N3642="nulová",J3642,0)</f>
        <v>0</v>
      </c>
      <c r="BJ3642" s="11" t="s">
        <v>84</v>
      </c>
      <c r="BK3642" s="209">
        <f>ROUND(I3642*H3642,2)</f>
        <v>0</v>
      </c>
      <c r="BL3642" s="11" t="s">
        <v>112</v>
      </c>
      <c r="BM3642" s="208" t="s">
        <v>6452</v>
      </c>
    </row>
    <row r="3643" s="2" customFormat="1">
      <c r="A3643" s="32"/>
      <c r="B3643" s="33"/>
      <c r="C3643" s="34"/>
      <c r="D3643" s="210" t="s">
        <v>115</v>
      </c>
      <c r="E3643" s="34"/>
      <c r="F3643" s="211" t="s">
        <v>6453</v>
      </c>
      <c r="G3643" s="34"/>
      <c r="H3643" s="34"/>
      <c r="I3643" s="134"/>
      <c r="J3643" s="34"/>
      <c r="K3643" s="34"/>
      <c r="L3643" s="38"/>
      <c r="M3643" s="212"/>
      <c r="N3643" s="213"/>
      <c r="O3643" s="85"/>
      <c r="P3643" s="85"/>
      <c r="Q3643" s="85"/>
      <c r="R3643" s="85"/>
      <c r="S3643" s="85"/>
      <c r="T3643" s="86"/>
      <c r="U3643" s="32"/>
      <c r="V3643" s="32"/>
      <c r="W3643" s="32"/>
      <c r="X3643" s="32"/>
      <c r="Y3643" s="32"/>
      <c r="Z3643" s="32"/>
      <c r="AA3643" s="32"/>
      <c r="AB3643" s="32"/>
      <c r="AC3643" s="32"/>
      <c r="AD3643" s="32"/>
      <c r="AE3643" s="32"/>
      <c r="AT3643" s="11" t="s">
        <v>115</v>
      </c>
      <c r="AU3643" s="11" t="s">
        <v>76</v>
      </c>
    </row>
    <row r="3644" s="2" customFormat="1" ht="33" customHeight="1">
      <c r="A3644" s="32"/>
      <c r="B3644" s="33"/>
      <c r="C3644" s="196" t="s">
        <v>6454</v>
      </c>
      <c r="D3644" s="196" t="s">
        <v>108</v>
      </c>
      <c r="E3644" s="197" t="s">
        <v>6455</v>
      </c>
      <c r="F3644" s="198" t="s">
        <v>6456</v>
      </c>
      <c r="G3644" s="199" t="s">
        <v>121</v>
      </c>
      <c r="H3644" s="200">
        <v>1</v>
      </c>
      <c r="I3644" s="201"/>
      <c r="J3644" s="202">
        <f>ROUND(I3644*H3644,2)</f>
        <v>0</v>
      </c>
      <c r="K3644" s="203"/>
      <c r="L3644" s="38"/>
      <c r="M3644" s="204" t="s">
        <v>1</v>
      </c>
      <c r="N3644" s="205" t="s">
        <v>41</v>
      </c>
      <c r="O3644" s="85"/>
      <c r="P3644" s="206">
        <f>O3644*H3644</f>
        <v>0</v>
      </c>
      <c r="Q3644" s="206">
        <v>0</v>
      </c>
      <c r="R3644" s="206">
        <f>Q3644*H3644</f>
        <v>0</v>
      </c>
      <c r="S3644" s="206">
        <v>0</v>
      </c>
      <c r="T3644" s="207">
        <f>S3644*H3644</f>
        <v>0</v>
      </c>
      <c r="U3644" s="32"/>
      <c r="V3644" s="32"/>
      <c r="W3644" s="32"/>
      <c r="X3644" s="32"/>
      <c r="Y3644" s="32"/>
      <c r="Z3644" s="32"/>
      <c r="AA3644" s="32"/>
      <c r="AB3644" s="32"/>
      <c r="AC3644" s="32"/>
      <c r="AD3644" s="32"/>
      <c r="AE3644" s="32"/>
      <c r="AR3644" s="208" t="s">
        <v>112</v>
      </c>
      <c r="AT3644" s="208" t="s">
        <v>108</v>
      </c>
      <c r="AU3644" s="208" t="s">
        <v>76</v>
      </c>
      <c r="AY3644" s="11" t="s">
        <v>113</v>
      </c>
      <c r="BE3644" s="209">
        <f>IF(N3644="základní",J3644,0)</f>
        <v>0</v>
      </c>
      <c r="BF3644" s="209">
        <f>IF(N3644="snížená",J3644,0)</f>
        <v>0</v>
      </c>
      <c r="BG3644" s="209">
        <f>IF(N3644="zákl. přenesená",J3644,0)</f>
        <v>0</v>
      </c>
      <c r="BH3644" s="209">
        <f>IF(N3644="sníž. přenesená",J3644,0)</f>
        <v>0</v>
      </c>
      <c r="BI3644" s="209">
        <f>IF(N3644="nulová",J3644,0)</f>
        <v>0</v>
      </c>
      <c r="BJ3644" s="11" t="s">
        <v>84</v>
      </c>
      <c r="BK3644" s="209">
        <f>ROUND(I3644*H3644,2)</f>
        <v>0</v>
      </c>
      <c r="BL3644" s="11" t="s">
        <v>112</v>
      </c>
      <c r="BM3644" s="208" t="s">
        <v>6457</v>
      </c>
    </row>
    <row r="3645" s="2" customFormat="1">
      <c r="A3645" s="32"/>
      <c r="B3645" s="33"/>
      <c r="C3645" s="34"/>
      <c r="D3645" s="210" t="s">
        <v>115</v>
      </c>
      <c r="E3645" s="34"/>
      <c r="F3645" s="211" t="s">
        <v>6458</v>
      </c>
      <c r="G3645" s="34"/>
      <c r="H3645" s="34"/>
      <c r="I3645" s="134"/>
      <c r="J3645" s="34"/>
      <c r="K3645" s="34"/>
      <c r="L3645" s="38"/>
      <c r="M3645" s="212"/>
      <c r="N3645" s="213"/>
      <c r="O3645" s="85"/>
      <c r="P3645" s="85"/>
      <c r="Q3645" s="85"/>
      <c r="R3645" s="85"/>
      <c r="S3645" s="85"/>
      <c r="T3645" s="86"/>
      <c r="U3645" s="32"/>
      <c r="V3645" s="32"/>
      <c r="W3645" s="32"/>
      <c r="X3645" s="32"/>
      <c r="Y3645" s="32"/>
      <c r="Z3645" s="32"/>
      <c r="AA3645" s="32"/>
      <c r="AB3645" s="32"/>
      <c r="AC3645" s="32"/>
      <c r="AD3645" s="32"/>
      <c r="AE3645" s="32"/>
      <c r="AT3645" s="11" t="s">
        <v>115</v>
      </c>
      <c r="AU3645" s="11" t="s">
        <v>76</v>
      </c>
    </row>
    <row r="3646" s="2" customFormat="1" ht="33" customHeight="1">
      <c r="A3646" s="32"/>
      <c r="B3646" s="33"/>
      <c r="C3646" s="196" t="s">
        <v>6459</v>
      </c>
      <c r="D3646" s="196" t="s">
        <v>108</v>
      </c>
      <c r="E3646" s="197" t="s">
        <v>6460</v>
      </c>
      <c r="F3646" s="198" t="s">
        <v>6461</v>
      </c>
      <c r="G3646" s="199" t="s">
        <v>121</v>
      </c>
      <c r="H3646" s="200">
        <v>1</v>
      </c>
      <c r="I3646" s="201"/>
      <c r="J3646" s="202">
        <f>ROUND(I3646*H3646,2)</f>
        <v>0</v>
      </c>
      <c r="K3646" s="203"/>
      <c r="L3646" s="38"/>
      <c r="M3646" s="204" t="s">
        <v>1</v>
      </c>
      <c r="N3646" s="205" t="s">
        <v>41</v>
      </c>
      <c r="O3646" s="85"/>
      <c r="P3646" s="206">
        <f>O3646*H3646</f>
        <v>0</v>
      </c>
      <c r="Q3646" s="206">
        <v>0</v>
      </c>
      <c r="R3646" s="206">
        <f>Q3646*H3646</f>
        <v>0</v>
      </c>
      <c r="S3646" s="206">
        <v>0</v>
      </c>
      <c r="T3646" s="207">
        <f>S3646*H3646</f>
        <v>0</v>
      </c>
      <c r="U3646" s="32"/>
      <c r="V3646" s="32"/>
      <c r="W3646" s="32"/>
      <c r="X3646" s="32"/>
      <c r="Y3646" s="32"/>
      <c r="Z3646" s="32"/>
      <c r="AA3646" s="32"/>
      <c r="AB3646" s="32"/>
      <c r="AC3646" s="32"/>
      <c r="AD3646" s="32"/>
      <c r="AE3646" s="32"/>
      <c r="AR3646" s="208" t="s">
        <v>112</v>
      </c>
      <c r="AT3646" s="208" t="s">
        <v>108</v>
      </c>
      <c r="AU3646" s="208" t="s">
        <v>76</v>
      </c>
      <c r="AY3646" s="11" t="s">
        <v>113</v>
      </c>
      <c r="BE3646" s="209">
        <f>IF(N3646="základní",J3646,0)</f>
        <v>0</v>
      </c>
      <c r="BF3646" s="209">
        <f>IF(N3646="snížená",J3646,0)</f>
        <v>0</v>
      </c>
      <c r="BG3646" s="209">
        <f>IF(N3646="zákl. přenesená",J3646,0)</f>
        <v>0</v>
      </c>
      <c r="BH3646" s="209">
        <f>IF(N3646="sníž. přenesená",J3646,0)</f>
        <v>0</v>
      </c>
      <c r="BI3646" s="209">
        <f>IF(N3646="nulová",J3646,0)</f>
        <v>0</v>
      </c>
      <c r="BJ3646" s="11" t="s">
        <v>84</v>
      </c>
      <c r="BK3646" s="209">
        <f>ROUND(I3646*H3646,2)</f>
        <v>0</v>
      </c>
      <c r="BL3646" s="11" t="s">
        <v>112</v>
      </c>
      <c r="BM3646" s="208" t="s">
        <v>6462</v>
      </c>
    </row>
    <row r="3647" s="2" customFormat="1">
      <c r="A3647" s="32"/>
      <c r="B3647" s="33"/>
      <c r="C3647" s="34"/>
      <c r="D3647" s="210" t="s">
        <v>115</v>
      </c>
      <c r="E3647" s="34"/>
      <c r="F3647" s="211" t="s">
        <v>6463</v>
      </c>
      <c r="G3647" s="34"/>
      <c r="H3647" s="34"/>
      <c r="I3647" s="134"/>
      <c r="J3647" s="34"/>
      <c r="K3647" s="34"/>
      <c r="L3647" s="38"/>
      <c r="M3647" s="212"/>
      <c r="N3647" s="213"/>
      <c r="O3647" s="85"/>
      <c r="P3647" s="85"/>
      <c r="Q3647" s="85"/>
      <c r="R3647" s="85"/>
      <c r="S3647" s="85"/>
      <c r="T3647" s="86"/>
      <c r="U3647" s="32"/>
      <c r="V3647" s="32"/>
      <c r="W3647" s="32"/>
      <c r="X3647" s="32"/>
      <c r="Y3647" s="32"/>
      <c r="Z3647" s="32"/>
      <c r="AA3647" s="32"/>
      <c r="AB3647" s="32"/>
      <c r="AC3647" s="32"/>
      <c r="AD3647" s="32"/>
      <c r="AE3647" s="32"/>
      <c r="AT3647" s="11" t="s">
        <v>115</v>
      </c>
      <c r="AU3647" s="11" t="s">
        <v>76</v>
      </c>
    </row>
    <row r="3648" s="2" customFormat="1" ht="33" customHeight="1">
      <c r="A3648" s="32"/>
      <c r="B3648" s="33"/>
      <c r="C3648" s="196" t="s">
        <v>6464</v>
      </c>
      <c r="D3648" s="196" t="s">
        <v>108</v>
      </c>
      <c r="E3648" s="197" t="s">
        <v>6465</v>
      </c>
      <c r="F3648" s="198" t="s">
        <v>6466</v>
      </c>
      <c r="G3648" s="199" t="s">
        <v>121</v>
      </c>
      <c r="H3648" s="200">
        <v>1</v>
      </c>
      <c r="I3648" s="201"/>
      <c r="J3648" s="202">
        <f>ROUND(I3648*H3648,2)</f>
        <v>0</v>
      </c>
      <c r="K3648" s="203"/>
      <c r="L3648" s="38"/>
      <c r="M3648" s="204" t="s">
        <v>1</v>
      </c>
      <c r="N3648" s="205" t="s">
        <v>41</v>
      </c>
      <c r="O3648" s="85"/>
      <c r="P3648" s="206">
        <f>O3648*H3648</f>
        <v>0</v>
      </c>
      <c r="Q3648" s="206">
        <v>0</v>
      </c>
      <c r="R3648" s="206">
        <f>Q3648*H3648</f>
        <v>0</v>
      </c>
      <c r="S3648" s="206">
        <v>0</v>
      </c>
      <c r="T3648" s="207">
        <f>S3648*H3648</f>
        <v>0</v>
      </c>
      <c r="U3648" s="32"/>
      <c r="V3648" s="32"/>
      <c r="W3648" s="32"/>
      <c r="X3648" s="32"/>
      <c r="Y3648" s="32"/>
      <c r="Z3648" s="32"/>
      <c r="AA3648" s="32"/>
      <c r="AB3648" s="32"/>
      <c r="AC3648" s="32"/>
      <c r="AD3648" s="32"/>
      <c r="AE3648" s="32"/>
      <c r="AR3648" s="208" t="s">
        <v>112</v>
      </c>
      <c r="AT3648" s="208" t="s">
        <v>108</v>
      </c>
      <c r="AU3648" s="208" t="s">
        <v>76</v>
      </c>
      <c r="AY3648" s="11" t="s">
        <v>113</v>
      </c>
      <c r="BE3648" s="209">
        <f>IF(N3648="základní",J3648,0)</f>
        <v>0</v>
      </c>
      <c r="BF3648" s="209">
        <f>IF(N3648="snížená",J3648,0)</f>
        <v>0</v>
      </c>
      <c r="BG3648" s="209">
        <f>IF(N3648="zákl. přenesená",J3648,0)</f>
        <v>0</v>
      </c>
      <c r="BH3648" s="209">
        <f>IF(N3648="sníž. přenesená",J3648,0)</f>
        <v>0</v>
      </c>
      <c r="BI3648" s="209">
        <f>IF(N3648="nulová",J3648,0)</f>
        <v>0</v>
      </c>
      <c r="BJ3648" s="11" t="s">
        <v>84</v>
      </c>
      <c r="BK3648" s="209">
        <f>ROUND(I3648*H3648,2)</f>
        <v>0</v>
      </c>
      <c r="BL3648" s="11" t="s">
        <v>112</v>
      </c>
      <c r="BM3648" s="208" t="s">
        <v>6467</v>
      </c>
    </row>
    <row r="3649" s="2" customFormat="1">
      <c r="A3649" s="32"/>
      <c r="B3649" s="33"/>
      <c r="C3649" s="34"/>
      <c r="D3649" s="210" t="s">
        <v>115</v>
      </c>
      <c r="E3649" s="34"/>
      <c r="F3649" s="211" t="s">
        <v>6468</v>
      </c>
      <c r="G3649" s="34"/>
      <c r="H3649" s="34"/>
      <c r="I3649" s="134"/>
      <c r="J3649" s="34"/>
      <c r="K3649" s="34"/>
      <c r="L3649" s="38"/>
      <c r="M3649" s="212"/>
      <c r="N3649" s="213"/>
      <c r="O3649" s="85"/>
      <c r="P3649" s="85"/>
      <c r="Q3649" s="85"/>
      <c r="R3649" s="85"/>
      <c r="S3649" s="85"/>
      <c r="T3649" s="86"/>
      <c r="U3649" s="32"/>
      <c r="V3649" s="32"/>
      <c r="W3649" s="32"/>
      <c r="X3649" s="32"/>
      <c r="Y3649" s="32"/>
      <c r="Z3649" s="32"/>
      <c r="AA3649" s="32"/>
      <c r="AB3649" s="32"/>
      <c r="AC3649" s="32"/>
      <c r="AD3649" s="32"/>
      <c r="AE3649" s="32"/>
      <c r="AT3649" s="11" t="s">
        <v>115</v>
      </c>
      <c r="AU3649" s="11" t="s">
        <v>76</v>
      </c>
    </row>
    <row r="3650" s="2" customFormat="1" ht="33" customHeight="1">
      <c r="A3650" s="32"/>
      <c r="B3650" s="33"/>
      <c r="C3650" s="196" t="s">
        <v>6469</v>
      </c>
      <c r="D3650" s="196" t="s">
        <v>108</v>
      </c>
      <c r="E3650" s="197" t="s">
        <v>6470</v>
      </c>
      <c r="F3650" s="198" t="s">
        <v>6471</v>
      </c>
      <c r="G3650" s="199" t="s">
        <v>121</v>
      </c>
      <c r="H3650" s="200">
        <v>1</v>
      </c>
      <c r="I3650" s="201"/>
      <c r="J3650" s="202">
        <f>ROUND(I3650*H3650,2)</f>
        <v>0</v>
      </c>
      <c r="K3650" s="203"/>
      <c r="L3650" s="38"/>
      <c r="M3650" s="204" t="s">
        <v>1</v>
      </c>
      <c r="N3650" s="205" t="s">
        <v>41</v>
      </c>
      <c r="O3650" s="85"/>
      <c r="P3650" s="206">
        <f>O3650*H3650</f>
        <v>0</v>
      </c>
      <c r="Q3650" s="206">
        <v>0</v>
      </c>
      <c r="R3650" s="206">
        <f>Q3650*H3650</f>
        <v>0</v>
      </c>
      <c r="S3650" s="206">
        <v>0</v>
      </c>
      <c r="T3650" s="207">
        <f>S3650*H3650</f>
        <v>0</v>
      </c>
      <c r="U3650" s="32"/>
      <c r="V3650" s="32"/>
      <c r="W3650" s="32"/>
      <c r="X3650" s="32"/>
      <c r="Y3650" s="32"/>
      <c r="Z3650" s="32"/>
      <c r="AA3650" s="32"/>
      <c r="AB3650" s="32"/>
      <c r="AC3650" s="32"/>
      <c r="AD3650" s="32"/>
      <c r="AE3650" s="32"/>
      <c r="AR3650" s="208" t="s">
        <v>112</v>
      </c>
      <c r="AT3650" s="208" t="s">
        <v>108</v>
      </c>
      <c r="AU3650" s="208" t="s">
        <v>76</v>
      </c>
      <c r="AY3650" s="11" t="s">
        <v>113</v>
      </c>
      <c r="BE3650" s="209">
        <f>IF(N3650="základní",J3650,0)</f>
        <v>0</v>
      </c>
      <c r="BF3650" s="209">
        <f>IF(N3650="snížená",J3650,0)</f>
        <v>0</v>
      </c>
      <c r="BG3650" s="209">
        <f>IF(N3650="zákl. přenesená",J3650,0)</f>
        <v>0</v>
      </c>
      <c r="BH3650" s="209">
        <f>IF(N3650="sníž. přenesená",J3650,0)</f>
        <v>0</v>
      </c>
      <c r="BI3650" s="209">
        <f>IF(N3650="nulová",J3650,0)</f>
        <v>0</v>
      </c>
      <c r="BJ3650" s="11" t="s">
        <v>84</v>
      </c>
      <c r="BK3650" s="209">
        <f>ROUND(I3650*H3650,2)</f>
        <v>0</v>
      </c>
      <c r="BL3650" s="11" t="s">
        <v>112</v>
      </c>
      <c r="BM3650" s="208" t="s">
        <v>6472</v>
      </c>
    </row>
    <row r="3651" s="2" customFormat="1">
      <c r="A3651" s="32"/>
      <c r="B3651" s="33"/>
      <c r="C3651" s="34"/>
      <c r="D3651" s="210" t="s">
        <v>115</v>
      </c>
      <c r="E3651" s="34"/>
      <c r="F3651" s="211" t="s">
        <v>6471</v>
      </c>
      <c r="G3651" s="34"/>
      <c r="H3651" s="34"/>
      <c r="I3651" s="134"/>
      <c r="J3651" s="34"/>
      <c r="K3651" s="34"/>
      <c r="L3651" s="38"/>
      <c r="M3651" s="212"/>
      <c r="N3651" s="213"/>
      <c r="O3651" s="85"/>
      <c r="P3651" s="85"/>
      <c r="Q3651" s="85"/>
      <c r="R3651" s="85"/>
      <c r="S3651" s="85"/>
      <c r="T3651" s="86"/>
      <c r="U3651" s="32"/>
      <c r="V3651" s="32"/>
      <c r="W3651" s="32"/>
      <c r="X3651" s="32"/>
      <c r="Y3651" s="32"/>
      <c r="Z3651" s="32"/>
      <c r="AA3651" s="32"/>
      <c r="AB3651" s="32"/>
      <c r="AC3651" s="32"/>
      <c r="AD3651" s="32"/>
      <c r="AE3651" s="32"/>
      <c r="AT3651" s="11" t="s">
        <v>115</v>
      </c>
      <c r="AU3651" s="11" t="s">
        <v>76</v>
      </c>
    </row>
    <row r="3652" s="2" customFormat="1" ht="16.5" customHeight="1">
      <c r="A3652" s="32"/>
      <c r="B3652" s="33"/>
      <c r="C3652" s="196" t="s">
        <v>6473</v>
      </c>
      <c r="D3652" s="196" t="s">
        <v>108</v>
      </c>
      <c r="E3652" s="197" t="s">
        <v>6474</v>
      </c>
      <c r="F3652" s="198" t="s">
        <v>6475</v>
      </c>
      <c r="G3652" s="199" t="s">
        <v>121</v>
      </c>
      <c r="H3652" s="200">
        <v>1</v>
      </c>
      <c r="I3652" s="201"/>
      <c r="J3652" s="202">
        <f>ROUND(I3652*H3652,2)</f>
        <v>0</v>
      </c>
      <c r="K3652" s="203"/>
      <c r="L3652" s="38"/>
      <c r="M3652" s="204" t="s">
        <v>1</v>
      </c>
      <c r="N3652" s="205" t="s">
        <v>41</v>
      </c>
      <c r="O3652" s="85"/>
      <c r="P3652" s="206">
        <f>O3652*H3652</f>
        <v>0</v>
      </c>
      <c r="Q3652" s="206">
        <v>0</v>
      </c>
      <c r="R3652" s="206">
        <f>Q3652*H3652</f>
        <v>0</v>
      </c>
      <c r="S3652" s="206">
        <v>0</v>
      </c>
      <c r="T3652" s="207">
        <f>S3652*H3652</f>
        <v>0</v>
      </c>
      <c r="U3652" s="32"/>
      <c r="V3652" s="32"/>
      <c r="W3652" s="32"/>
      <c r="X3652" s="32"/>
      <c r="Y3652" s="32"/>
      <c r="Z3652" s="32"/>
      <c r="AA3652" s="32"/>
      <c r="AB3652" s="32"/>
      <c r="AC3652" s="32"/>
      <c r="AD3652" s="32"/>
      <c r="AE3652" s="32"/>
      <c r="AR3652" s="208" t="s">
        <v>112</v>
      </c>
      <c r="AT3652" s="208" t="s">
        <v>108</v>
      </c>
      <c r="AU3652" s="208" t="s">
        <v>76</v>
      </c>
      <c r="AY3652" s="11" t="s">
        <v>113</v>
      </c>
      <c r="BE3652" s="209">
        <f>IF(N3652="základní",J3652,0)</f>
        <v>0</v>
      </c>
      <c r="BF3652" s="209">
        <f>IF(N3652="snížená",J3652,0)</f>
        <v>0</v>
      </c>
      <c r="BG3652" s="209">
        <f>IF(N3652="zákl. přenesená",J3652,0)</f>
        <v>0</v>
      </c>
      <c r="BH3652" s="209">
        <f>IF(N3652="sníž. přenesená",J3652,0)</f>
        <v>0</v>
      </c>
      <c r="BI3652" s="209">
        <f>IF(N3652="nulová",J3652,0)</f>
        <v>0</v>
      </c>
      <c r="BJ3652" s="11" t="s">
        <v>84</v>
      </c>
      <c r="BK3652" s="209">
        <f>ROUND(I3652*H3652,2)</f>
        <v>0</v>
      </c>
      <c r="BL3652" s="11" t="s">
        <v>112</v>
      </c>
      <c r="BM3652" s="208" t="s">
        <v>6476</v>
      </c>
    </row>
    <row r="3653" s="2" customFormat="1">
      <c r="A3653" s="32"/>
      <c r="B3653" s="33"/>
      <c r="C3653" s="34"/>
      <c r="D3653" s="210" t="s">
        <v>115</v>
      </c>
      <c r="E3653" s="34"/>
      <c r="F3653" s="211" t="s">
        <v>6475</v>
      </c>
      <c r="G3653" s="34"/>
      <c r="H3653" s="34"/>
      <c r="I3653" s="134"/>
      <c r="J3653" s="34"/>
      <c r="K3653" s="34"/>
      <c r="L3653" s="38"/>
      <c r="M3653" s="212"/>
      <c r="N3653" s="213"/>
      <c r="O3653" s="85"/>
      <c r="P3653" s="85"/>
      <c r="Q3653" s="85"/>
      <c r="R3653" s="85"/>
      <c r="S3653" s="85"/>
      <c r="T3653" s="86"/>
      <c r="U3653" s="32"/>
      <c r="V3653" s="32"/>
      <c r="W3653" s="32"/>
      <c r="X3653" s="32"/>
      <c r="Y3653" s="32"/>
      <c r="Z3653" s="32"/>
      <c r="AA3653" s="32"/>
      <c r="AB3653" s="32"/>
      <c r="AC3653" s="32"/>
      <c r="AD3653" s="32"/>
      <c r="AE3653" s="32"/>
      <c r="AT3653" s="11" t="s">
        <v>115</v>
      </c>
      <c r="AU3653" s="11" t="s">
        <v>76</v>
      </c>
    </row>
    <row r="3654" s="2" customFormat="1" ht="16.5" customHeight="1">
      <c r="A3654" s="32"/>
      <c r="B3654" s="33"/>
      <c r="C3654" s="196" t="s">
        <v>6477</v>
      </c>
      <c r="D3654" s="196" t="s">
        <v>108</v>
      </c>
      <c r="E3654" s="197" t="s">
        <v>6478</v>
      </c>
      <c r="F3654" s="198" t="s">
        <v>6479</v>
      </c>
      <c r="G3654" s="199" t="s">
        <v>121</v>
      </c>
      <c r="H3654" s="200">
        <v>1</v>
      </c>
      <c r="I3654" s="201"/>
      <c r="J3654" s="202">
        <f>ROUND(I3654*H3654,2)</f>
        <v>0</v>
      </c>
      <c r="K3654" s="203"/>
      <c r="L3654" s="38"/>
      <c r="M3654" s="204" t="s">
        <v>1</v>
      </c>
      <c r="N3654" s="205" t="s">
        <v>41</v>
      </c>
      <c r="O3654" s="85"/>
      <c r="P3654" s="206">
        <f>O3654*H3654</f>
        <v>0</v>
      </c>
      <c r="Q3654" s="206">
        <v>0</v>
      </c>
      <c r="R3654" s="206">
        <f>Q3654*H3654</f>
        <v>0</v>
      </c>
      <c r="S3654" s="206">
        <v>0</v>
      </c>
      <c r="T3654" s="207">
        <f>S3654*H3654</f>
        <v>0</v>
      </c>
      <c r="U3654" s="32"/>
      <c r="V3654" s="32"/>
      <c r="W3654" s="32"/>
      <c r="X3654" s="32"/>
      <c r="Y3654" s="32"/>
      <c r="Z3654" s="32"/>
      <c r="AA3654" s="32"/>
      <c r="AB3654" s="32"/>
      <c r="AC3654" s="32"/>
      <c r="AD3654" s="32"/>
      <c r="AE3654" s="32"/>
      <c r="AR3654" s="208" t="s">
        <v>112</v>
      </c>
      <c r="AT3654" s="208" t="s">
        <v>108</v>
      </c>
      <c r="AU3654" s="208" t="s">
        <v>76</v>
      </c>
      <c r="AY3654" s="11" t="s">
        <v>113</v>
      </c>
      <c r="BE3654" s="209">
        <f>IF(N3654="základní",J3654,0)</f>
        <v>0</v>
      </c>
      <c r="BF3654" s="209">
        <f>IF(N3654="snížená",J3654,0)</f>
        <v>0</v>
      </c>
      <c r="BG3654" s="209">
        <f>IF(N3654="zákl. přenesená",J3654,0)</f>
        <v>0</v>
      </c>
      <c r="BH3654" s="209">
        <f>IF(N3654="sníž. přenesená",J3654,0)</f>
        <v>0</v>
      </c>
      <c r="BI3654" s="209">
        <f>IF(N3654="nulová",J3654,0)</f>
        <v>0</v>
      </c>
      <c r="BJ3654" s="11" t="s">
        <v>84</v>
      </c>
      <c r="BK3654" s="209">
        <f>ROUND(I3654*H3654,2)</f>
        <v>0</v>
      </c>
      <c r="BL3654" s="11" t="s">
        <v>112</v>
      </c>
      <c r="BM3654" s="208" t="s">
        <v>6480</v>
      </c>
    </row>
    <row r="3655" s="2" customFormat="1">
      <c r="A3655" s="32"/>
      <c r="B3655" s="33"/>
      <c r="C3655" s="34"/>
      <c r="D3655" s="210" t="s">
        <v>115</v>
      </c>
      <c r="E3655" s="34"/>
      <c r="F3655" s="211" t="s">
        <v>6479</v>
      </c>
      <c r="G3655" s="34"/>
      <c r="H3655" s="34"/>
      <c r="I3655" s="134"/>
      <c r="J3655" s="34"/>
      <c r="K3655" s="34"/>
      <c r="L3655" s="38"/>
      <c r="M3655" s="212"/>
      <c r="N3655" s="213"/>
      <c r="O3655" s="85"/>
      <c r="P3655" s="85"/>
      <c r="Q3655" s="85"/>
      <c r="R3655" s="85"/>
      <c r="S3655" s="85"/>
      <c r="T3655" s="86"/>
      <c r="U3655" s="32"/>
      <c r="V3655" s="32"/>
      <c r="W3655" s="32"/>
      <c r="X3655" s="32"/>
      <c r="Y3655" s="32"/>
      <c r="Z3655" s="32"/>
      <c r="AA3655" s="32"/>
      <c r="AB3655" s="32"/>
      <c r="AC3655" s="32"/>
      <c r="AD3655" s="32"/>
      <c r="AE3655" s="32"/>
      <c r="AT3655" s="11" t="s">
        <v>115</v>
      </c>
      <c r="AU3655" s="11" t="s">
        <v>76</v>
      </c>
    </row>
    <row r="3656" s="2" customFormat="1" ht="16.5" customHeight="1">
      <c r="A3656" s="32"/>
      <c r="B3656" s="33"/>
      <c r="C3656" s="196" t="s">
        <v>6481</v>
      </c>
      <c r="D3656" s="196" t="s">
        <v>108</v>
      </c>
      <c r="E3656" s="197" t="s">
        <v>6482</v>
      </c>
      <c r="F3656" s="198" t="s">
        <v>6483</v>
      </c>
      <c r="G3656" s="199" t="s">
        <v>121</v>
      </c>
      <c r="H3656" s="200">
        <v>1</v>
      </c>
      <c r="I3656" s="201"/>
      <c r="J3656" s="202">
        <f>ROUND(I3656*H3656,2)</f>
        <v>0</v>
      </c>
      <c r="K3656" s="203"/>
      <c r="L3656" s="38"/>
      <c r="M3656" s="204" t="s">
        <v>1</v>
      </c>
      <c r="N3656" s="205" t="s">
        <v>41</v>
      </c>
      <c r="O3656" s="85"/>
      <c r="P3656" s="206">
        <f>O3656*H3656</f>
        <v>0</v>
      </c>
      <c r="Q3656" s="206">
        <v>0</v>
      </c>
      <c r="R3656" s="206">
        <f>Q3656*H3656</f>
        <v>0</v>
      </c>
      <c r="S3656" s="206">
        <v>0</v>
      </c>
      <c r="T3656" s="207">
        <f>S3656*H3656</f>
        <v>0</v>
      </c>
      <c r="U3656" s="32"/>
      <c r="V3656" s="32"/>
      <c r="W3656" s="32"/>
      <c r="X3656" s="32"/>
      <c r="Y3656" s="32"/>
      <c r="Z3656" s="32"/>
      <c r="AA3656" s="32"/>
      <c r="AB3656" s="32"/>
      <c r="AC3656" s="32"/>
      <c r="AD3656" s="32"/>
      <c r="AE3656" s="32"/>
      <c r="AR3656" s="208" t="s">
        <v>112</v>
      </c>
      <c r="AT3656" s="208" t="s">
        <v>108</v>
      </c>
      <c r="AU3656" s="208" t="s">
        <v>76</v>
      </c>
      <c r="AY3656" s="11" t="s">
        <v>113</v>
      </c>
      <c r="BE3656" s="209">
        <f>IF(N3656="základní",J3656,0)</f>
        <v>0</v>
      </c>
      <c r="BF3656" s="209">
        <f>IF(N3656="snížená",J3656,0)</f>
        <v>0</v>
      </c>
      <c r="BG3656" s="209">
        <f>IF(N3656="zákl. přenesená",J3656,0)</f>
        <v>0</v>
      </c>
      <c r="BH3656" s="209">
        <f>IF(N3656="sníž. přenesená",J3656,0)</f>
        <v>0</v>
      </c>
      <c r="BI3656" s="209">
        <f>IF(N3656="nulová",J3656,0)</f>
        <v>0</v>
      </c>
      <c r="BJ3656" s="11" t="s">
        <v>84</v>
      </c>
      <c r="BK3656" s="209">
        <f>ROUND(I3656*H3656,2)</f>
        <v>0</v>
      </c>
      <c r="BL3656" s="11" t="s">
        <v>112</v>
      </c>
      <c r="BM3656" s="208" t="s">
        <v>6484</v>
      </c>
    </row>
    <row r="3657" s="2" customFormat="1">
      <c r="A3657" s="32"/>
      <c r="B3657" s="33"/>
      <c r="C3657" s="34"/>
      <c r="D3657" s="210" t="s">
        <v>115</v>
      </c>
      <c r="E3657" s="34"/>
      <c r="F3657" s="211" t="s">
        <v>6483</v>
      </c>
      <c r="G3657" s="34"/>
      <c r="H3657" s="34"/>
      <c r="I3657" s="134"/>
      <c r="J3657" s="34"/>
      <c r="K3657" s="34"/>
      <c r="L3657" s="38"/>
      <c r="M3657" s="212"/>
      <c r="N3657" s="213"/>
      <c r="O3657" s="85"/>
      <c r="P3657" s="85"/>
      <c r="Q3657" s="85"/>
      <c r="R3657" s="85"/>
      <c r="S3657" s="85"/>
      <c r="T3657" s="86"/>
      <c r="U3657" s="32"/>
      <c r="V3657" s="32"/>
      <c r="W3657" s="32"/>
      <c r="X3657" s="32"/>
      <c r="Y3657" s="32"/>
      <c r="Z3657" s="32"/>
      <c r="AA3657" s="32"/>
      <c r="AB3657" s="32"/>
      <c r="AC3657" s="32"/>
      <c r="AD3657" s="32"/>
      <c r="AE3657" s="32"/>
      <c r="AT3657" s="11" t="s">
        <v>115</v>
      </c>
      <c r="AU3657" s="11" t="s">
        <v>76</v>
      </c>
    </row>
    <row r="3658" s="2" customFormat="1" ht="16.5" customHeight="1">
      <c r="A3658" s="32"/>
      <c r="B3658" s="33"/>
      <c r="C3658" s="196" t="s">
        <v>6485</v>
      </c>
      <c r="D3658" s="196" t="s">
        <v>108</v>
      </c>
      <c r="E3658" s="197" t="s">
        <v>6486</v>
      </c>
      <c r="F3658" s="198" t="s">
        <v>6487</v>
      </c>
      <c r="G3658" s="199" t="s">
        <v>121</v>
      </c>
      <c r="H3658" s="200">
        <v>1</v>
      </c>
      <c r="I3658" s="201"/>
      <c r="J3658" s="202">
        <f>ROUND(I3658*H3658,2)</f>
        <v>0</v>
      </c>
      <c r="K3658" s="203"/>
      <c r="L3658" s="38"/>
      <c r="M3658" s="204" t="s">
        <v>1</v>
      </c>
      <c r="N3658" s="205" t="s">
        <v>41</v>
      </c>
      <c r="O3658" s="85"/>
      <c r="P3658" s="206">
        <f>O3658*H3658</f>
        <v>0</v>
      </c>
      <c r="Q3658" s="206">
        <v>0</v>
      </c>
      <c r="R3658" s="206">
        <f>Q3658*H3658</f>
        <v>0</v>
      </c>
      <c r="S3658" s="206">
        <v>0</v>
      </c>
      <c r="T3658" s="207">
        <f>S3658*H3658</f>
        <v>0</v>
      </c>
      <c r="U3658" s="32"/>
      <c r="V3658" s="32"/>
      <c r="W3658" s="32"/>
      <c r="X3658" s="32"/>
      <c r="Y3658" s="32"/>
      <c r="Z3658" s="32"/>
      <c r="AA3658" s="32"/>
      <c r="AB3658" s="32"/>
      <c r="AC3658" s="32"/>
      <c r="AD3658" s="32"/>
      <c r="AE3658" s="32"/>
      <c r="AR3658" s="208" t="s">
        <v>112</v>
      </c>
      <c r="AT3658" s="208" t="s">
        <v>108</v>
      </c>
      <c r="AU3658" s="208" t="s">
        <v>76</v>
      </c>
      <c r="AY3658" s="11" t="s">
        <v>113</v>
      </c>
      <c r="BE3658" s="209">
        <f>IF(N3658="základní",J3658,0)</f>
        <v>0</v>
      </c>
      <c r="BF3658" s="209">
        <f>IF(N3658="snížená",J3658,0)</f>
        <v>0</v>
      </c>
      <c r="BG3658" s="209">
        <f>IF(N3658="zákl. přenesená",J3658,0)</f>
        <v>0</v>
      </c>
      <c r="BH3658" s="209">
        <f>IF(N3658="sníž. přenesená",J3658,0)</f>
        <v>0</v>
      </c>
      <c r="BI3658" s="209">
        <f>IF(N3658="nulová",J3658,0)</f>
        <v>0</v>
      </c>
      <c r="BJ3658" s="11" t="s">
        <v>84</v>
      </c>
      <c r="BK3658" s="209">
        <f>ROUND(I3658*H3658,2)</f>
        <v>0</v>
      </c>
      <c r="BL3658" s="11" t="s">
        <v>112</v>
      </c>
      <c r="BM3658" s="208" t="s">
        <v>6488</v>
      </c>
    </row>
    <row r="3659" s="2" customFormat="1">
      <c r="A3659" s="32"/>
      <c r="B3659" s="33"/>
      <c r="C3659" s="34"/>
      <c r="D3659" s="210" t="s">
        <v>115</v>
      </c>
      <c r="E3659" s="34"/>
      <c r="F3659" s="211" t="s">
        <v>6487</v>
      </c>
      <c r="G3659" s="34"/>
      <c r="H3659" s="34"/>
      <c r="I3659" s="134"/>
      <c r="J3659" s="34"/>
      <c r="K3659" s="34"/>
      <c r="L3659" s="38"/>
      <c r="M3659" s="212"/>
      <c r="N3659" s="213"/>
      <c r="O3659" s="85"/>
      <c r="P3659" s="85"/>
      <c r="Q3659" s="85"/>
      <c r="R3659" s="85"/>
      <c r="S3659" s="85"/>
      <c r="T3659" s="86"/>
      <c r="U3659" s="32"/>
      <c r="V3659" s="32"/>
      <c r="W3659" s="32"/>
      <c r="X3659" s="32"/>
      <c r="Y3659" s="32"/>
      <c r="Z3659" s="32"/>
      <c r="AA3659" s="32"/>
      <c r="AB3659" s="32"/>
      <c r="AC3659" s="32"/>
      <c r="AD3659" s="32"/>
      <c r="AE3659" s="32"/>
      <c r="AT3659" s="11" t="s">
        <v>115</v>
      </c>
      <c r="AU3659" s="11" t="s">
        <v>76</v>
      </c>
    </row>
    <row r="3660" s="2" customFormat="1" ht="16.5" customHeight="1">
      <c r="A3660" s="32"/>
      <c r="B3660" s="33"/>
      <c r="C3660" s="196" t="s">
        <v>6489</v>
      </c>
      <c r="D3660" s="196" t="s">
        <v>108</v>
      </c>
      <c r="E3660" s="197" t="s">
        <v>6490</v>
      </c>
      <c r="F3660" s="198" t="s">
        <v>6491</v>
      </c>
      <c r="G3660" s="199" t="s">
        <v>121</v>
      </c>
      <c r="H3660" s="200">
        <v>1</v>
      </c>
      <c r="I3660" s="201"/>
      <c r="J3660" s="202">
        <f>ROUND(I3660*H3660,2)</f>
        <v>0</v>
      </c>
      <c r="K3660" s="203"/>
      <c r="L3660" s="38"/>
      <c r="M3660" s="204" t="s">
        <v>1</v>
      </c>
      <c r="N3660" s="205" t="s">
        <v>41</v>
      </c>
      <c r="O3660" s="85"/>
      <c r="P3660" s="206">
        <f>O3660*H3660</f>
        <v>0</v>
      </c>
      <c r="Q3660" s="206">
        <v>0</v>
      </c>
      <c r="R3660" s="206">
        <f>Q3660*H3660</f>
        <v>0</v>
      </c>
      <c r="S3660" s="206">
        <v>0</v>
      </c>
      <c r="T3660" s="207">
        <f>S3660*H3660</f>
        <v>0</v>
      </c>
      <c r="U3660" s="32"/>
      <c r="V3660" s="32"/>
      <c r="W3660" s="32"/>
      <c r="X3660" s="32"/>
      <c r="Y3660" s="32"/>
      <c r="Z3660" s="32"/>
      <c r="AA3660" s="32"/>
      <c r="AB3660" s="32"/>
      <c r="AC3660" s="32"/>
      <c r="AD3660" s="32"/>
      <c r="AE3660" s="32"/>
      <c r="AR3660" s="208" t="s">
        <v>112</v>
      </c>
      <c r="AT3660" s="208" t="s">
        <v>108</v>
      </c>
      <c r="AU3660" s="208" t="s">
        <v>76</v>
      </c>
      <c r="AY3660" s="11" t="s">
        <v>113</v>
      </c>
      <c r="BE3660" s="209">
        <f>IF(N3660="základní",J3660,0)</f>
        <v>0</v>
      </c>
      <c r="BF3660" s="209">
        <f>IF(N3660="snížená",J3660,0)</f>
        <v>0</v>
      </c>
      <c r="BG3660" s="209">
        <f>IF(N3660="zákl. přenesená",J3660,0)</f>
        <v>0</v>
      </c>
      <c r="BH3660" s="209">
        <f>IF(N3660="sníž. přenesená",J3660,0)</f>
        <v>0</v>
      </c>
      <c r="BI3660" s="209">
        <f>IF(N3660="nulová",J3660,0)</f>
        <v>0</v>
      </c>
      <c r="BJ3660" s="11" t="s">
        <v>84</v>
      </c>
      <c r="BK3660" s="209">
        <f>ROUND(I3660*H3660,2)</f>
        <v>0</v>
      </c>
      <c r="BL3660" s="11" t="s">
        <v>112</v>
      </c>
      <c r="BM3660" s="208" t="s">
        <v>6492</v>
      </c>
    </row>
    <row r="3661" s="2" customFormat="1">
      <c r="A3661" s="32"/>
      <c r="B3661" s="33"/>
      <c r="C3661" s="34"/>
      <c r="D3661" s="210" t="s">
        <v>115</v>
      </c>
      <c r="E3661" s="34"/>
      <c r="F3661" s="211" t="s">
        <v>6491</v>
      </c>
      <c r="G3661" s="34"/>
      <c r="H3661" s="34"/>
      <c r="I3661" s="134"/>
      <c r="J3661" s="34"/>
      <c r="K3661" s="34"/>
      <c r="L3661" s="38"/>
      <c r="M3661" s="212"/>
      <c r="N3661" s="213"/>
      <c r="O3661" s="85"/>
      <c r="P3661" s="85"/>
      <c r="Q3661" s="85"/>
      <c r="R3661" s="85"/>
      <c r="S3661" s="85"/>
      <c r="T3661" s="86"/>
      <c r="U3661" s="32"/>
      <c r="V3661" s="32"/>
      <c r="W3661" s="32"/>
      <c r="X3661" s="32"/>
      <c r="Y3661" s="32"/>
      <c r="Z3661" s="32"/>
      <c r="AA3661" s="32"/>
      <c r="AB3661" s="32"/>
      <c r="AC3661" s="32"/>
      <c r="AD3661" s="32"/>
      <c r="AE3661" s="32"/>
      <c r="AT3661" s="11" t="s">
        <v>115</v>
      </c>
      <c r="AU3661" s="11" t="s">
        <v>76</v>
      </c>
    </row>
    <row r="3662" s="2" customFormat="1" ht="21.75" customHeight="1">
      <c r="A3662" s="32"/>
      <c r="B3662" s="33"/>
      <c r="C3662" s="196" t="s">
        <v>6493</v>
      </c>
      <c r="D3662" s="196" t="s">
        <v>108</v>
      </c>
      <c r="E3662" s="197" t="s">
        <v>6494</v>
      </c>
      <c r="F3662" s="198" t="s">
        <v>6495</v>
      </c>
      <c r="G3662" s="199" t="s">
        <v>121</v>
      </c>
      <c r="H3662" s="200">
        <v>1</v>
      </c>
      <c r="I3662" s="201"/>
      <c r="J3662" s="202">
        <f>ROUND(I3662*H3662,2)</f>
        <v>0</v>
      </c>
      <c r="K3662" s="203"/>
      <c r="L3662" s="38"/>
      <c r="M3662" s="204" t="s">
        <v>1</v>
      </c>
      <c r="N3662" s="205" t="s">
        <v>41</v>
      </c>
      <c r="O3662" s="85"/>
      <c r="P3662" s="206">
        <f>O3662*H3662</f>
        <v>0</v>
      </c>
      <c r="Q3662" s="206">
        <v>0</v>
      </c>
      <c r="R3662" s="206">
        <f>Q3662*H3662</f>
        <v>0</v>
      </c>
      <c r="S3662" s="206">
        <v>0</v>
      </c>
      <c r="T3662" s="207">
        <f>S3662*H3662</f>
        <v>0</v>
      </c>
      <c r="U3662" s="32"/>
      <c r="V3662" s="32"/>
      <c r="W3662" s="32"/>
      <c r="X3662" s="32"/>
      <c r="Y3662" s="32"/>
      <c r="Z3662" s="32"/>
      <c r="AA3662" s="32"/>
      <c r="AB3662" s="32"/>
      <c r="AC3662" s="32"/>
      <c r="AD3662" s="32"/>
      <c r="AE3662" s="32"/>
      <c r="AR3662" s="208" t="s">
        <v>112</v>
      </c>
      <c r="AT3662" s="208" t="s">
        <v>108</v>
      </c>
      <c r="AU3662" s="208" t="s">
        <v>76</v>
      </c>
      <c r="AY3662" s="11" t="s">
        <v>113</v>
      </c>
      <c r="BE3662" s="209">
        <f>IF(N3662="základní",J3662,0)</f>
        <v>0</v>
      </c>
      <c r="BF3662" s="209">
        <f>IF(N3662="snížená",J3662,0)</f>
        <v>0</v>
      </c>
      <c r="BG3662" s="209">
        <f>IF(N3662="zákl. přenesená",J3662,0)</f>
        <v>0</v>
      </c>
      <c r="BH3662" s="209">
        <f>IF(N3662="sníž. přenesená",J3662,0)</f>
        <v>0</v>
      </c>
      <c r="BI3662" s="209">
        <f>IF(N3662="nulová",J3662,0)</f>
        <v>0</v>
      </c>
      <c r="BJ3662" s="11" t="s">
        <v>84</v>
      </c>
      <c r="BK3662" s="209">
        <f>ROUND(I3662*H3662,2)</f>
        <v>0</v>
      </c>
      <c r="BL3662" s="11" t="s">
        <v>112</v>
      </c>
      <c r="BM3662" s="208" t="s">
        <v>6496</v>
      </c>
    </row>
    <row r="3663" s="2" customFormat="1">
      <c r="A3663" s="32"/>
      <c r="B3663" s="33"/>
      <c r="C3663" s="34"/>
      <c r="D3663" s="210" t="s">
        <v>115</v>
      </c>
      <c r="E3663" s="34"/>
      <c r="F3663" s="211" t="s">
        <v>6495</v>
      </c>
      <c r="G3663" s="34"/>
      <c r="H3663" s="34"/>
      <c r="I3663" s="134"/>
      <c r="J3663" s="34"/>
      <c r="K3663" s="34"/>
      <c r="L3663" s="38"/>
      <c r="M3663" s="212"/>
      <c r="N3663" s="213"/>
      <c r="O3663" s="85"/>
      <c r="P3663" s="85"/>
      <c r="Q3663" s="85"/>
      <c r="R3663" s="85"/>
      <c r="S3663" s="85"/>
      <c r="T3663" s="86"/>
      <c r="U3663" s="32"/>
      <c r="V3663" s="32"/>
      <c r="W3663" s="32"/>
      <c r="X3663" s="32"/>
      <c r="Y3663" s="32"/>
      <c r="Z3663" s="32"/>
      <c r="AA3663" s="32"/>
      <c r="AB3663" s="32"/>
      <c r="AC3663" s="32"/>
      <c r="AD3663" s="32"/>
      <c r="AE3663" s="32"/>
      <c r="AT3663" s="11" t="s">
        <v>115</v>
      </c>
      <c r="AU3663" s="11" t="s">
        <v>76</v>
      </c>
    </row>
    <row r="3664" s="2" customFormat="1" ht="21.75" customHeight="1">
      <c r="A3664" s="32"/>
      <c r="B3664" s="33"/>
      <c r="C3664" s="196" t="s">
        <v>6497</v>
      </c>
      <c r="D3664" s="196" t="s">
        <v>108</v>
      </c>
      <c r="E3664" s="197" t="s">
        <v>6498</v>
      </c>
      <c r="F3664" s="198" t="s">
        <v>6499</v>
      </c>
      <c r="G3664" s="199" t="s">
        <v>121</v>
      </c>
      <c r="H3664" s="200">
        <v>50</v>
      </c>
      <c r="I3664" s="201"/>
      <c r="J3664" s="202">
        <f>ROUND(I3664*H3664,2)</f>
        <v>0</v>
      </c>
      <c r="K3664" s="203"/>
      <c r="L3664" s="38"/>
      <c r="M3664" s="204" t="s">
        <v>1</v>
      </c>
      <c r="N3664" s="205" t="s">
        <v>41</v>
      </c>
      <c r="O3664" s="85"/>
      <c r="P3664" s="206">
        <f>O3664*H3664</f>
        <v>0</v>
      </c>
      <c r="Q3664" s="206">
        <v>0</v>
      </c>
      <c r="R3664" s="206">
        <f>Q3664*H3664</f>
        <v>0</v>
      </c>
      <c r="S3664" s="206">
        <v>0</v>
      </c>
      <c r="T3664" s="207">
        <f>S3664*H3664</f>
        <v>0</v>
      </c>
      <c r="U3664" s="32"/>
      <c r="V3664" s="32"/>
      <c r="W3664" s="32"/>
      <c r="X3664" s="32"/>
      <c r="Y3664" s="32"/>
      <c r="Z3664" s="32"/>
      <c r="AA3664" s="32"/>
      <c r="AB3664" s="32"/>
      <c r="AC3664" s="32"/>
      <c r="AD3664" s="32"/>
      <c r="AE3664" s="32"/>
      <c r="AR3664" s="208" t="s">
        <v>112</v>
      </c>
      <c r="AT3664" s="208" t="s">
        <v>108</v>
      </c>
      <c r="AU3664" s="208" t="s">
        <v>76</v>
      </c>
      <c r="AY3664" s="11" t="s">
        <v>113</v>
      </c>
      <c r="BE3664" s="209">
        <f>IF(N3664="základní",J3664,0)</f>
        <v>0</v>
      </c>
      <c r="BF3664" s="209">
        <f>IF(N3664="snížená",J3664,0)</f>
        <v>0</v>
      </c>
      <c r="BG3664" s="209">
        <f>IF(N3664="zákl. přenesená",J3664,0)</f>
        <v>0</v>
      </c>
      <c r="BH3664" s="209">
        <f>IF(N3664="sníž. přenesená",J3664,0)</f>
        <v>0</v>
      </c>
      <c r="BI3664" s="209">
        <f>IF(N3664="nulová",J3664,0)</f>
        <v>0</v>
      </c>
      <c r="BJ3664" s="11" t="s">
        <v>84</v>
      </c>
      <c r="BK3664" s="209">
        <f>ROUND(I3664*H3664,2)</f>
        <v>0</v>
      </c>
      <c r="BL3664" s="11" t="s">
        <v>112</v>
      </c>
      <c r="BM3664" s="208" t="s">
        <v>6500</v>
      </c>
    </row>
    <row r="3665" s="2" customFormat="1">
      <c r="A3665" s="32"/>
      <c r="B3665" s="33"/>
      <c r="C3665" s="34"/>
      <c r="D3665" s="210" t="s">
        <v>115</v>
      </c>
      <c r="E3665" s="34"/>
      <c r="F3665" s="211" t="s">
        <v>6499</v>
      </c>
      <c r="G3665" s="34"/>
      <c r="H3665" s="34"/>
      <c r="I3665" s="134"/>
      <c r="J3665" s="34"/>
      <c r="K3665" s="34"/>
      <c r="L3665" s="38"/>
      <c r="M3665" s="212"/>
      <c r="N3665" s="213"/>
      <c r="O3665" s="85"/>
      <c r="P3665" s="85"/>
      <c r="Q3665" s="85"/>
      <c r="R3665" s="85"/>
      <c r="S3665" s="85"/>
      <c r="T3665" s="86"/>
      <c r="U3665" s="32"/>
      <c r="V3665" s="32"/>
      <c r="W3665" s="32"/>
      <c r="X3665" s="32"/>
      <c r="Y3665" s="32"/>
      <c r="Z3665" s="32"/>
      <c r="AA3665" s="32"/>
      <c r="AB3665" s="32"/>
      <c r="AC3665" s="32"/>
      <c r="AD3665" s="32"/>
      <c r="AE3665" s="32"/>
      <c r="AT3665" s="11" t="s">
        <v>115</v>
      </c>
      <c r="AU3665" s="11" t="s">
        <v>76</v>
      </c>
    </row>
    <row r="3666" s="2" customFormat="1" ht="16.5" customHeight="1">
      <c r="A3666" s="32"/>
      <c r="B3666" s="33"/>
      <c r="C3666" s="196" t="s">
        <v>6501</v>
      </c>
      <c r="D3666" s="196" t="s">
        <v>108</v>
      </c>
      <c r="E3666" s="197" t="s">
        <v>6502</v>
      </c>
      <c r="F3666" s="198" t="s">
        <v>6503</v>
      </c>
      <c r="G3666" s="199" t="s">
        <v>121</v>
      </c>
      <c r="H3666" s="200">
        <v>1</v>
      </c>
      <c r="I3666" s="201"/>
      <c r="J3666" s="202">
        <f>ROUND(I3666*H3666,2)</f>
        <v>0</v>
      </c>
      <c r="K3666" s="203"/>
      <c r="L3666" s="38"/>
      <c r="M3666" s="204" t="s">
        <v>1</v>
      </c>
      <c r="N3666" s="205" t="s">
        <v>41</v>
      </c>
      <c r="O3666" s="85"/>
      <c r="P3666" s="206">
        <f>O3666*H3666</f>
        <v>0</v>
      </c>
      <c r="Q3666" s="206">
        <v>0</v>
      </c>
      <c r="R3666" s="206">
        <f>Q3666*H3666</f>
        <v>0</v>
      </c>
      <c r="S3666" s="206">
        <v>0</v>
      </c>
      <c r="T3666" s="207">
        <f>S3666*H3666</f>
        <v>0</v>
      </c>
      <c r="U3666" s="32"/>
      <c r="V3666" s="32"/>
      <c r="W3666" s="32"/>
      <c r="X3666" s="32"/>
      <c r="Y3666" s="32"/>
      <c r="Z3666" s="32"/>
      <c r="AA3666" s="32"/>
      <c r="AB3666" s="32"/>
      <c r="AC3666" s="32"/>
      <c r="AD3666" s="32"/>
      <c r="AE3666" s="32"/>
      <c r="AR3666" s="208" t="s">
        <v>112</v>
      </c>
      <c r="AT3666" s="208" t="s">
        <v>108</v>
      </c>
      <c r="AU3666" s="208" t="s">
        <v>76</v>
      </c>
      <c r="AY3666" s="11" t="s">
        <v>113</v>
      </c>
      <c r="BE3666" s="209">
        <f>IF(N3666="základní",J3666,0)</f>
        <v>0</v>
      </c>
      <c r="BF3666" s="209">
        <f>IF(N3666="snížená",J3666,0)</f>
        <v>0</v>
      </c>
      <c r="BG3666" s="209">
        <f>IF(N3666="zákl. přenesená",J3666,0)</f>
        <v>0</v>
      </c>
      <c r="BH3666" s="209">
        <f>IF(N3666="sníž. přenesená",J3666,0)</f>
        <v>0</v>
      </c>
      <c r="BI3666" s="209">
        <f>IF(N3666="nulová",J3666,0)</f>
        <v>0</v>
      </c>
      <c r="BJ3666" s="11" t="s">
        <v>84</v>
      </c>
      <c r="BK3666" s="209">
        <f>ROUND(I3666*H3666,2)</f>
        <v>0</v>
      </c>
      <c r="BL3666" s="11" t="s">
        <v>112</v>
      </c>
      <c r="BM3666" s="208" t="s">
        <v>6504</v>
      </c>
    </row>
    <row r="3667" s="2" customFormat="1">
      <c r="A3667" s="32"/>
      <c r="B3667" s="33"/>
      <c r="C3667" s="34"/>
      <c r="D3667" s="210" t="s">
        <v>115</v>
      </c>
      <c r="E3667" s="34"/>
      <c r="F3667" s="211" t="s">
        <v>6503</v>
      </c>
      <c r="G3667" s="34"/>
      <c r="H3667" s="34"/>
      <c r="I3667" s="134"/>
      <c r="J3667" s="34"/>
      <c r="K3667" s="34"/>
      <c r="L3667" s="38"/>
      <c r="M3667" s="212"/>
      <c r="N3667" s="213"/>
      <c r="O3667" s="85"/>
      <c r="P3667" s="85"/>
      <c r="Q3667" s="85"/>
      <c r="R3667" s="85"/>
      <c r="S3667" s="85"/>
      <c r="T3667" s="86"/>
      <c r="U3667" s="32"/>
      <c r="V3667" s="32"/>
      <c r="W3667" s="32"/>
      <c r="X3667" s="32"/>
      <c r="Y3667" s="32"/>
      <c r="Z3667" s="32"/>
      <c r="AA3667" s="32"/>
      <c r="AB3667" s="32"/>
      <c r="AC3667" s="32"/>
      <c r="AD3667" s="32"/>
      <c r="AE3667" s="32"/>
      <c r="AT3667" s="11" t="s">
        <v>115</v>
      </c>
      <c r="AU3667" s="11" t="s">
        <v>76</v>
      </c>
    </row>
    <row r="3668" s="2" customFormat="1" ht="16.5" customHeight="1">
      <c r="A3668" s="32"/>
      <c r="B3668" s="33"/>
      <c r="C3668" s="196" t="s">
        <v>6505</v>
      </c>
      <c r="D3668" s="196" t="s">
        <v>108</v>
      </c>
      <c r="E3668" s="197" t="s">
        <v>6506</v>
      </c>
      <c r="F3668" s="198" t="s">
        <v>6507</v>
      </c>
      <c r="G3668" s="199" t="s">
        <v>121</v>
      </c>
      <c r="H3668" s="200">
        <v>1</v>
      </c>
      <c r="I3668" s="201"/>
      <c r="J3668" s="202">
        <f>ROUND(I3668*H3668,2)</f>
        <v>0</v>
      </c>
      <c r="K3668" s="203"/>
      <c r="L3668" s="38"/>
      <c r="M3668" s="204" t="s">
        <v>1</v>
      </c>
      <c r="N3668" s="205" t="s">
        <v>41</v>
      </c>
      <c r="O3668" s="85"/>
      <c r="P3668" s="206">
        <f>O3668*H3668</f>
        <v>0</v>
      </c>
      <c r="Q3668" s="206">
        <v>0</v>
      </c>
      <c r="R3668" s="206">
        <f>Q3668*H3668</f>
        <v>0</v>
      </c>
      <c r="S3668" s="206">
        <v>0</v>
      </c>
      <c r="T3668" s="207">
        <f>S3668*H3668</f>
        <v>0</v>
      </c>
      <c r="U3668" s="32"/>
      <c r="V3668" s="32"/>
      <c r="W3668" s="32"/>
      <c r="X3668" s="32"/>
      <c r="Y3668" s="32"/>
      <c r="Z3668" s="32"/>
      <c r="AA3668" s="32"/>
      <c r="AB3668" s="32"/>
      <c r="AC3668" s="32"/>
      <c r="AD3668" s="32"/>
      <c r="AE3668" s="32"/>
      <c r="AR3668" s="208" t="s">
        <v>112</v>
      </c>
      <c r="AT3668" s="208" t="s">
        <v>108</v>
      </c>
      <c r="AU3668" s="208" t="s">
        <v>76</v>
      </c>
      <c r="AY3668" s="11" t="s">
        <v>113</v>
      </c>
      <c r="BE3668" s="209">
        <f>IF(N3668="základní",J3668,0)</f>
        <v>0</v>
      </c>
      <c r="BF3668" s="209">
        <f>IF(N3668="snížená",J3668,0)</f>
        <v>0</v>
      </c>
      <c r="BG3668" s="209">
        <f>IF(N3668="zákl. přenesená",J3668,0)</f>
        <v>0</v>
      </c>
      <c r="BH3668" s="209">
        <f>IF(N3668="sníž. přenesená",J3668,0)</f>
        <v>0</v>
      </c>
      <c r="BI3668" s="209">
        <f>IF(N3668="nulová",J3668,0)</f>
        <v>0</v>
      </c>
      <c r="BJ3668" s="11" t="s">
        <v>84</v>
      </c>
      <c r="BK3668" s="209">
        <f>ROUND(I3668*H3668,2)</f>
        <v>0</v>
      </c>
      <c r="BL3668" s="11" t="s">
        <v>112</v>
      </c>
      <c r="BM3668" s="208" t="s">
        <v>6508</v>
      </c>
    </row>
    <row r="3669" s="2" customFormat="1">
      <c r="A3669" s="32"/>
      <c r="B3669" s="33"/>
      <c r="C3669" s="34"/>
      <c r="D3669" s="210" t="s">
        <v>115</v>
      </c>
      <c r="E3669" s="34"/>
      <c r="F3669" s="211" t="s">
        <v>6507</v>
      </c>
      <c r="G3669" s="34"/>
      <c r="H3669" s="34"/>
      <c r="I3669" s="134"/>
      <c r="J3669" s="34"/>
      <c r="K3669" s="34"/>
      <c r="L3669" s="38"/>
      <c r="M3669" s="212"/>
      <c r="N3669" s="213"/>
      <c r="O3669" s="85"/>
      <c r="P3669" s="85"/>
      <c r="Q3669" s="85"/>
      <c r="R3669" s="85"/>
      <c r="S3669" s="85"/>
      <c r="T3669" s="86"/>
      <c r="U3669" s="32"/>
      <c r="V3669" s="32"/>
      <c r="W3669" s="32"/>
      <c r="X3669" s="32"/>
      <c r="Y3669" s="32"/>
      <c r="Z3669" s="32"/>
      <c r="AA3669" s="32"/>
      <c r="AB3669" s="32"/>
      <c r="AC3669" s="32"/>
      <c r="AD3669" s="32"/>
      <c r="AE3669" s="32"/>
      <c r="AT3669" s="11" t="s">
        <v>115</v>
      </c>
      <c r="AU3669" s="11" t="s">
        <v>76</v>
      </c>
    </row>
    <row r="3670" s="2" customFormat="1" ht="16.5" customHeight="1">
      <c r="A3670" s="32"/>
      <c r="B3670" s="33"/>
      <c r="C3670" s="196" t="s">
        <v>6509</v>
      </c>
      <c r="D3670" s="196" t="s">
        <v>108</v>
      </c>
      <c r="E3670" s="197" t="s">
        <v>6510</v>
      </c>
      <c r="F3670" s="198" t="s">
        <v>6511</v>
      </c>
      <c r="G3670" s="199" t="s">
        <v>121</v>
      </c>
      <c r="H3670" s="200">
        <v>50</v>
      </c>
      <c r="I3670" s="201"/>
      <c r="J3670" s="202">
        <f>ROUND(I3670*H3670,2)</f>
        <v>0</v>
      </c>
      <c r="K3670" s="203"/>
      <c r="L3670" s="38"/>
      <c r="M3670" s="204" t="s">
        <v>1</v>
      </c>
      <c r="N3670" s="205" t="s">
        <v>41</v>
      </c>
      <c r="O3670" s="85"/>
      <c r="P3670" s="206">
        <f>O3670*H3670</f>
        <v>0</v>
      </c>
      <c r="Q3670" s="206">
        <v>0</v>
      </c>
      <c r="R3670" s="206">
        <f>Q3670*H3670</f>
        <v>0</v>
      </c>
      <c r="S3670" s="206">
        <v>0</v>
      </c>
      <c r="T3670" s="207">
        <f>S3670*H3670</f>
        <v>0</v>
      </c>
      <c r="U3670" s="32"/>
      <c r="V3670" s="32"/>
      <c r="W3670" s="32"/>
      <c r="X3670" s="32"/>
      <c r="Y3670" s="32"/>
      <c r="Z3670" s="32"/>
      <c r="AA3670" s="32"/>
      <c r="AB3670" s="32"/>
      <c r="AC3670" s="32"/>
      <c r="AD3670" s="32"/>
      <c r="AE3670" s="32"/>
      <c r="AR3670" s="208" t="s">
        <v>112</v>
      </c>
      <c r="AT3670" s="208" t="s">
        <v>108</v>
      </c>
      <c r="AU3670" s="208" t="s">
        <v>76</v>
      </c>
      <c r="AY3670" s="11" t="s">
        <v>113</v>
      </c>
      <c r="BE3670" s="209">
        <f>IF(N3670="základní",J3670,0)</f>
        <v>0</v>
      </c>
      <c r="BF3670" s="209">
        <f>IF(N3670="snížená",J3670,0)</f>
        <v>0</v>
      </c>
      <c r="BG3670" s="209">
        <f>IF(N3670="zákl. přenesená",J3670,0)</f>
        <v>0</v>
      </c>
      <c r="BH3670" s="209">
        <f>IF(N3670="sníž. přenesená",J3670,0)</f>
        <v>0</v>
      </c>
      <c r="BI3670" s="209">
        <f>IF(N3670="nulová",J3670,0)</f>
        <v>0</v>
      </c>
      <c r="BJ3670" s="11" t="s">
        <v>84</v>
      </c>
      <c r="BK3670" s="209">
        <f>ROUND(I3670*H3670,2)</f>
        <v>0</v>
      </c>
      <c r="BL3670" s="11" t="s">
        <v>112</v>
      </c>
      <c r="BM3670" s="208" t="s">
        <v>6512</v>
      </c>
    </row>
    <row r="3671" s="2" customFormat="1">
      <c r="A3671" s="32"/>
      <c r="B3671" s="33"/>
      <c r="C3671" s="34"/>
      <c r="D3671" s="210" t="s">
        <v>115</v>
      </c>
      <c r="E3671" s="34"/>
      <c r="F3671" s="211" t="s">
        <v>6511</v>
      </c>
      <c r="G3671" s="34"/>
      <c r="H3671" s="34"/>
      <c r="I3671" s="134"/>
      <c r="J3671" s="34"/>
      <c r="K3671" s="34"/>
      <c r="L3671" s="38"/>
      <c r="M3671" s="212"/>
      <c r="N3671" s="213"/>
      <c r="O3671" s="85"/>
      <c r="P3671" s="85"/>
      <c r="Q3671" s="85"/>
      <c r="R3671" s="85"/>
      <c r="S3671" s="85"/>
      <c r="T3671" s="86"/>
      <c r="U3671" s="32"/>
      <c r="V3671" s="32"/>
      <c r="W3671" s="32"/>
      <c r="X3671" s="32"/>
      <c r="Y3671" s="32"/>
      <c r="Z3671" s="32"/>
      <c r="AA3671" s="32"/>
      <c r="AB3671" s="32"/>
      <c r="AC3671" s="32"/>
      <c r="AD3671" s="32"/>
      <c r="AE3671" s="32"/>
      <c r="AT3671" s="11" t="s">
        <v>115</v>
      </c>
      <c r="AU3671" s="11" t="s">
        <v>76</v>
      </c>
    </row>
    <row r="3672" s="2" customFormat="1" ht="16.5" customHeight="1">
      <c r="A3672" s="32"/>
      <c r="B3672" s="33"/>
      <c r="C3672" s="196" t="s">
        <v>6513</v>
      </c>
      <c r="D3672" s="196" t="s">
        <v>108</v>
      </c>
      <c r="E3672" s="197" t="s">
        <v>6514</v>
      </c>
      <c r="F3672" s="198" t="s">
        <v>6515</v>
      </c>
      <c r="G3672" s="199" t="s">
        <v>121</v>
      </c>
      <c r="H3672" s="200">
        <v>1</v>
      </c>
      <c r="I3672" s="201"/>
      <c r="J3672" s="202">
        <f>ROUND(I3672*H3672,2)</f>
        <v>0</v>
      </c>
      <c r="K3672" s="203"/>
      <c r="L3672" s="38"/>
      <c r="M3672" s="204" t="s">
        <v>1</v>
      </c>
      <c r="N3672" s="205" t="s">
        <v>41</v>
      </c>
      <c r="O3672" s="85"/>
      <c r="P3672" s="206">
        <f>O3672*H3672</f>
        <v>0</v>
      </c>
      <c r="Q3672" s="206">
        <v>0</v>
      </c>
      <c r="R3672" s="206">
        <f>Q3672*H3672</f>
        <v>0</v>
      </c>
      <c r="S3672" s="206">
        <v>0</v>
      </c>
      <c r="T3672" s="207">
        <f>S3672*H3672</f>
        <v>0</v>
      </c>
      <c r="U3672" s="32"/>
      <c r="V3672" s="32"/>
      <c r="W3672" s="32"/>
      <c r="X3672" s="32"/>
      <c r="Y3672" s="32"/>
      <c r="Z3672" s="32"/>
      <c r="AA3672" s="32"/>
      <c r="AB3672" s="32"/>
      <c r="AC3672" s="32"/>
      <c r="AD3672" s="32"/>
      <c r="AE3672" s="32"/>
      <c r="AR3672" s="208" t="s">
        <v>112</v>
      </c>
      <c r="AT3672" s="208" t="s">
        <v>108</v>
      </c>
      <c r="AU3672" s="208" t="s">
        <v>76</v>
      </c>
      <c r="AY3672" s="11" t="s">
        <v>113</v>
      </c>
      <c r="BE3672" s="209">
        <f>IF(N3672="základní",J3672,0)</f>
        <v>0</v>
      </c>
      <c r="BF3672" s="209">
        <f>IF(N3672="snížená",J3672,0)</f>
        <v>0</v>
      </c>
      <c r="BG3672" s="209">
        <f>IF(N3672="zákl. přenesená",J3672,0)</f>
        <v>0</v>
      </c>
      <c r="BH3672" s="209">
        <f>IF(N3672="sníž. přenesená",J3672,0)</f>
        <v>0</v>
      </c>
      <c r="BI3672" s="209">
        <f>IF(N3672="nulová",J3672,0)</f>
        <v>0</v>
      </c>
      <c r="BJ3672" s="11" t="s">
        <v>84</v>
      </c>
      <c r="BK3672" s="209">
        <f>ROUND(I3672*H3672,2)</f>
        <v>0</v>
      </c>
      <c r="BL3672" s="11" t="s">
        <v>112</v>
      </c>
      <c r="BM3672" s="208" t="s">
        <v>6516</v>
      </c>
    </row>
    <row r="3673" s="2" customFormat="1">
      <c r="A3673" s="32"/>
      <c r="B3673" s="33"/>
      <c r="C3673" s="34"/>
      <c r="D3673" s="210" t="s">
        <v>115</v>
      </c>
      <c r="E3673" s="34"/>
      <c r="F3673" s="211" t="s">
        <v>6515</v>
      </c>
      <c r="G3673" s="34"/>
      <c r="H3673" s="34"/>
      <c r="I3673" s="134"/>
      <c r="J3673" s="34"/>
      <c r="K3673" s="34"/>
      <c r="L3673" s="38"/>
      <c r="M3673" s="212"/>
      <c r="N3673" s="213"/>
      <c r="O3673" s="85"/>
      <c r="P3673" s="85"/>
      <c r="Q3673" s="85"/>
      <c r="R3673" s="85"/>
      <c r="S3673" s="85"/>
      <c r="T3673" s="86"/>
      <c r="U3673" s="32"/>
      <c r="V3673" s="32"/>
      <c r="W3673" s="32"/>
      <c r="X3673" s="32"/>
      <c r="Y3673" s="32"/>
      <c r="Z3673" s="32"/>
      <c r="AA3673" s="32"/>
      <c r="AB3673" s="32"/>
      <c r="AC3673" s="32"/>
      <c r="AD3673" s="32"/>
      <c r="AE3673" s="32"/>
      <c r="AT3673" s="11" t="s">
        <v>115</v>
      </c>
      <c r="AU3673" s="11" t="s">
        <v>76</v>
      </c>
    </row>
    <row r="3674" s="2" customFormat="1" ht="21.75" customHeight="1">
      <c r="A3674" s="32"/>
      <c r="B3674" s="33"/>
      <c r="C3674" s="196" t="s">
        <v>6517</v>
      </c>
      <c r="D3674" s="196" t="s">
        <v>108</v>
      </c>
      <c r="E3674" s="197" t="s">
        <v>6518</v>
      </c>
      <c r="F3674" s="198" t="s">
        <v>6519</v>
      </c>
      <c r="G3674" s="199" t="s">
        <v>121</v>
      </c>
      <c r="H3674" s="200">
        <v>1</v>
      </c>
      <c r="I3674" s="201"/>
      <c r="J3674" s="202">
        <f>ROUND(I3674*H3674,2)</f>
        <v>0</v>
      </c>
      <c r="K3674" s="203"/>
      <c r="L3674" s="38"/>
      <c r="M3674" s="204" t="s">
        <v>1</v>
      </c>
      <c r="N3674" s="205" t="s">
        <v>41</v>
      </c>
      <c r="O3674" s="85"/>
      <c r="P3674" s="206">
        <f>O3674*H3674</f>
        <v>0</v>
      </c>
      <c r="Q3674" s="206">
        <v>0</v>
      </c>
      <c r="R3674" s="206">
        <f>Q3674*H3674</f>
        <v>0</v>
      </c>
      <c r="S3674" s="206">
        <v>0</v>
      </c>
      <c r="T3674" s="207">
        <f>S3674*H3674</f>
        <v>0</v>
      </c>
      <c r="U3674" s="32"/>
      <c r="V3674" s="32"/>
      <c r="W3674" s="32"/>
      <c r="X3674" s="32"/>
      <c r="Y3674" s="32"/>
      <c r="Z3674" s="32"/>
      <c r="AA3674" s="32"/>
      <c r="AB3674" s="32"/>
      <c r="AC3674" s="32"/>
      <c r="AD3674" s="32"/>
      <c r="AE3674" s="32"/>
      <c r="AR3674" s="208" t="s">
        <v>112</v>
      </c>
      <c r="AT3674" s="208" t="s">
        <v>108</v>
      </c>
      <c r="AU3674" s="208" t="s">
        <v>76</v>
      </c>
      <c r="AY3674" s="11" t="s">
        <v>113</v>
      </c>
      <c r="BE3674" s="209">
        <f>IF(N3674="základní",J3674,0)</f>
        <v>0</v>
      </c>
      <c r="BF3674" s="209">
        <f>IF(N3674="snížená",J3674,0)</f>
        <v>0</v>
      </c>
      <c r="BG3674" s="209">
        <f>IF(N3674="zákl. přenesená",J3674,0)</f>
        <v>0</v>
      </c>
      <c r="BH3674" s="209">
        <f>IF(N3674="sníž. přenesená",J3674,0)</f>
        <v>0</v>
      </c>
      <c r="BI3674" s="209">
        <f>IF(N3674="nulová",J3674,0)</f>
        <v>0</v>
      </c>
      <c r="BJ3674" s="11" t="s">
        <v>84</v>
      </c>
      <c r="BK3674" s="209">
        <f>ROUND(I3674*H3674,2)</f>
        <v>0</v>
      </c>
      <c r="BL3674" s="11" t="s">
        <v>112</v>
      </c>
      <c r="BM3674" s="208" t="s">
        <v>6520</v>
      </c>
    </row>
    <row r="3675" s="2" customFormat="1">
      <c r="A3675" s="32"/>
      <c r="B3675" s="33"/>
      <c r="C3675" s="34"/>
      <c r="D3675" s="210" t="s">
        <v>115</v>
      </c>
      <c r="E3675" s="34"/>
      <c r="F3675" s="211" t="s">
        <v>6519</v>
      </c>
      <c r="G3675" s="34"/>
      <c r="H3675" s="34"/>
      <c r="I3675" s="134"/>
      <c r="J3675" s="34"/>
      <c r="K3675" s="34"/>
      <c r="L3675" s="38"/>
      <c r="M3675" s="212"/>
      <c r="N3675" s="213"/>
      <c r="O3675" s="85"/>
      <c r="P3675" s="85"/>
      <c r="Q3675" s="85"/>
      <c r="R3675" s="85"/>
      <c r="S3675" s="85"/>
      <c r="T3675" s="86"/>
      <c r="U3675" s="32"/>
      <c r="V3675" s="32"/>
      <c r="W3675" s="32"/>
      <c r="X3675" s="32"/>
      <c r="Y3675" s="32"/>
      <c r="Z3675" s="32"/>
      <c r="AA3675" s="32"/>
      <c r="AB3675" s="32"/>
      <c r="AC3675" s="32"/>
      <c r="AD3675" s="32"/>
      <c r="AE3675" s="32"/>
      <c r="AT3675" s="11" t="s">
        <v>115</v>
      </c>
      <c r="AU3675" s="11" t="s">
        <v>76</v>
      </c>
    </row>
    <row r="3676" s="2" customFormat="1" ht="21.75" customHeight="1">
      <c r="A3676" s="32"/>
      <c r="B3676" s="33"/>
      <c r="C3676" s="196" t="s">
        <v>6521</v>
      </c>
      <c r="D3676" s="196" t="s">
        <v>108</v>
      </c>
      <c r="E3676" s="197" t="s">
        <v>6522</v>
      </c>
      <c r="F3676" s="198" t="s">
        <v>6523</v>
      </c>
      <c r="G3676" s="199" t="s">
        <v>121</v>
      </c>
      <c r="H3676" s="200">
        <v>1</v>
      </c>
      <c r="I3676" s="201"/>
      <c r="J3676" s="202">
        <f>ROUND(I3676*H3676,2)</f>
        <v>0</v>
      </c>
      <c r="K3676" s="203"/>
      <c r="L3676" s="38"/>
      <c r="M3676" s="204" t="s">
        <v>1</v>
      </c>
      <c r="N3676" s="205" t="s">
        <v>41</v>
      </c>
      <c r="O3676" s="85"/>
      <c r="P3676" s="206">
        <f>O3676*H3676</f>
        <v>0</v>
      </c>
      <c r="Q3676" s="206">
        <v>0</v>
      </c>
      <c r="R3676" s="206">
        <f>Q3676*H3676</f>
        <v>0</v>
      </c>
      <c r="S3676" s="206">
        <v>0</v>
      </c>
      <c r="T3676" s="207">
        <f>S3676*H3676</f>
        <v>0</v>
      </c>
      <c r="U3676" s="32"/>
      <c r="V3676" s="32"/>
      <c r="W3676" s="32"/>
      <c r="X3676" s="32"/>
      <c r="Y3676" s="32"/>
      <c r="Z3676" s="32"/>
      <c r="AA3676" s="32"/>
      <c r="AB3676" s="32"/>
      <c r="AC3676" s="32"/>
      <c r="AD3676" s="32"/>
      <c r="AE3676" s="32"/>
      <c r="AR3676" s="208" t="s">
        <v>112</v>
      </c>
      <c r="AT3676" s="208" t="s">
        <v>108</v>
      </c>
      <c r="AU3676" s="208" t="s">
        <v>76</v>
      </c>
      <c r="AY3676" s="11" t="s">
        <v>113</v>
      </c>
      <c r="BE3676" s="209">
        <f>IF(N3676="základní",J3676,0)</f>
        <v>0</v>
      </c>
      <c r="BF3676" s="209">
        <f>IF(N3676="snížená",J3676,0)</f>
        <v>0</v>
      </c>
      <c r="BG3676" s="209">
        <f>IF(N3676="zákl. přenesená",J3676,0)</f>
        <v>0</v>
      </c>
      <c r="BH3676" s="209">
        <f>IF(N3676="sníž. přenesená",J3676,0)</f>
        <v>0</v>
      </c>
      <c r="BI3676" s="209">
        <f>IF(N3676="nulová",J3676,0)</f>
        <v>0</v>
      </c>
      <c r="BJ3676" s="11" t="s">
        <v>84</v>
      </c>
      <c r="BK3676" s="209">
        <f>ROUND(I3676*H3676,2)</f>
        <v>0</v>
      </c>
      <c r="BL3676" s="11" t="s">
        <v>112</v>
      </c>
      <c r="BM3676" s="208" t="s">
        <v>6524</v>
      </c>
    </row>
    <row r="3677" s="2" customFormat="1">
      <c r="A3677" s="32"/>
      <c r="B3677" s="33"/>
      <c r="C3677" s="34"/>
      <c r="D3677" s="210" t="s">
        <v>115</v>
      </c>
      <c r="E3677" s="34"/>
      <c r="F3677" s="211" t="s">
        <v>6523</v>
      </c>
      <c r="G3677" s="34"/>
      <c r="H3677" s="34"/>
      <c r="I3677" s="134"/>
      <c r="J3677" s="34"/>
      <c r="K3677" s="34"/>
      <c r="L3677" s="38"/>
      <c r="M3677" s="212"/>
      <c r="N3677" s="213"/>
      <c r="O3677" s="85"/>
      <c r="P3677" s="85"/>
      <c r="Q3677" s="85"/>
      <c r="R3677" s="85"/>
      <c r="S3677" s="85"/>
      <c r="T3677" s="86"/>
      <c r="U3677" s="32"/>
      <c r="V3677" s="32"/>
      <c r="W3677" s="32"/>
      <c r="X3677" s="32"/>
      <c r="Y3677" s="32"/>
      <c r="Z3677" s="32"/>
      <c r="AA3677" s="32"/>
      <c r="AB3677" s="32"/>
      <c r="AC3677" s="32"/>
      <c r="AD3677" s="32"/>
      <c r="AE3677" s="32"/>
      <c r="AT3677" s="11" t="s">
        <v>115</v>
      </c>
      <c r="AU3677" s="11" t="s">
        <v>76</v>
      </c>
    </row>
    <row r="3678" s="2" customFormat="1" ht="21.75" customHeight="1">
      <c r="A3678" s="32"/>
      <c r="B3678" s="33"/>
      <c r="C3678" s="196" t="s">
        <v>6525</v>
      </c>
      <c r="D3678" s="196" t="s">
        <v>108</v>
      </c>
      <c r="E3678" s="197" t="s">
        <v>6526</v>
      </c>
      <c r="F3678" s="198" t="s">
        <v>6527</v>
      </c>
      <c r="G3678" s="199" t="s">
        <v>121</v>
      </c>
      <c r="H3678" s="200">
        <v>1</v>
      </c>
      <c r="I3678" s="201"/>
      <c r="J3678" s="202">
        <f>ROUND(I3678*H3678,2)</f>
        <v>0</v>
      </c>
      <c r="K3678" s="203"/>
      <c r="L3678" s="38"/>
      <c r="M3678" s="204" t="s">
        <v>1</v>
      </c>
      <c r="N3678" s="205" t="s">
        <v>41</v>
      </c>
      <c r="O3678" s="85"/>
      <c r="P3678" s="206">
        <f>O3678*H3678</f>
        <v>0</v>
      </c>
      <c r="Q3678" s="206">
        <v>0</v>
      </c>
      <c r="R3678" s="206">
        <f>Q3678*H3678</f>
        <v>0</v>
      </c>
      <c r="S3678" s="206">
        <v>0</v>
      </c>
      <c r="T3678" s="207">
        <f>S3678*H3678</f>
        <v>0</v>
      </c>
      <c r="U3678" s="32"/>
      <c r="V3678" s="32"/>
      <c r="W3678" s="32"/>
      <c r="X3678" s="32"/>
      <c r="Y3678" s="32"/>
      <c r="Z3678" s="32"/>
      <c r="AA3678" s="32"/>
      <c r="AB3678" s="32"/>
      <c r="AC3678" s="32"/>
      <c r="AD3678" s="32"/>
      <c r="AE3678" s="32"/>
      <c r="AR3678" s="208" t="s">
        <v>112</v>
      </c>
      <c r="AT3678" s="208" t="s">
        <v>108</v>
      </c>
      <c r="AU3678" s="208" t="s">
        <v>76</v>
      </c>
      <c r="AY3678" s="11" t="s">
        <v>113</v>
      </c>
      <c r="BE3678" s="209">
        <f>IF(N3678="základní",J3678,0)</f>
        <v>0</v>
      </c>
      <c r="BF3678" s="209">
        <f>IF(N3678="snížená",J3678,0)</f>
        <v>0</v>
      </c>
      <c r="BG3678" s="209">
        <f>IF(N3678="zákl. přenesená",J3678,0)</f>
        <v>0</v>
      </c>
      <c r="BH3678" s="209">
        <f>IF(N3678="sníž. přenesená",J3678,0)</f>
        <v>0</v>
      </c>
      <c r="BI3678" s="209">
        <f>IF(N3678="nulová",J3678,0)</f>
        <v>0</v>
      </c>
      <c r="BJ3678" s="11" t="s">
        <v>84</v>
      </c>
      <c r="BK3678" s="209">
        <f>ROUND(I3678*H3678,2)</f>
        <v>0</v>
      </c>
      <c r="BL3678" s="11" t="s">
        <v>112</v>
      </c>
      <c r="BM3678" s="208" t="s">
        <v>6528</v>
      </c>
    </row>
    <row r="3679" s="2" customFormat="1">
      <c r="A3679" s="32"/>
      <c r="B3679" s="33"/>
      <c r="C3679" s="34"/>
      <c r="D3679" s="210" t="s">
        <v>115</v>
      </c>
      <c r="E3679" s="34"/>
      <c r="F3679" s="211" t="s">
        <v>6527</v>
      </c>
      <c r="G3679" s="34"/>
      <c r="H3679" s="34"/>
      <c r="I3679" s="134"/>
      <c r="J3679" s="34"/>
      <c r="K3679" s="34"/>
      <c r="L3679" s="38"/>
      <c r="M3679" s="212"/>
      <c r="N3679" s="213"/>
      <c r="O3679" s="85"/>
      <c r="P3679" s="85"/>
      <c r="Q3679" s="85"/>
      <c r="R3679" s="85"/>
      <c r="S3679" s="85"/>
      <c r="T3679" s="86"/>
      <c r="U3679" s="32"/>
      <c r="V3679" s="32"/>
      <c r="W3679" s="32"/>
      <c r="X3679" s="32"/>
      <c r="Y3679" s="32"/>
      <c r="Z3679" s="32"/>
      <c r="AA3679" s="32"/>
      <c r="AB3679" s="32"/>
      <c r="AC3679" s="32"/>
      <c r="AD3679" s="32"/>
      <c r="AE3679" s="32"/>
      <c r="AT3679" s="11" t="s">
        <v>115</v>
      </c>
      <c r="AU3679" s="11" t="s">
        <v>76</v>
      </c>
    </row>
    <row r="3680" s="2" customFormat="1" ht="21.75" customHeight="1">
      <c r="A3680" s="32"/>
      <c r="B3680" s="33"/>
      <c r="C3680" s="196" t="s">
        <v>6529</v>
      </c>
      <c r="D3680" s="196" t="s">
        <v>108</v>
      </c>
      <c r="E3680" s="197" t="s">
        <v>6530</v>
      </c>
      <c r="F3680" s="198" t="s">
        <v>6531</v>
      </c>
      <c r="G3680" s="199" t="s">
        <v>121</v>
      </c>
      <c r="H3680" s="200">
        <v>1</v>
      </c>
      <c r="I3680" s="201"/>
      <c r="J3680" s="202">
        <f>ROUND(I3680*H3680,2)</f>
        <v>0</v>
      </c>
      <c r="K3680" s="203"/>
      <c r="L3680" s="38"/>
      <c r="M3680" s="204" t="s">
        <v>1</v>
      </c>
      <c r="N3680" s="205" t="s">
        <v>41</v>
      </c>
      <c r="O3680" s="85"/>
      <c r="P3680" s="206">
        <f>O3680*H3680</f>
        <v>0</v>
      </c>
      <c r="Q3680" s="206">
        <v>0</v>
      </c>
      <c r="R3680" s="206">
        <f>Q3680*H3680</f>
        <v>0</v>
      </c>
      <c r="S3680" s="206">
        <v>0</v>
      </c>
      <c r="T3680" s="207">
        <f>S3680*H3680</f>
        <v>0</v>
      </c>
      <c r="U3680" s="32"/>
      <c r="V3680" s="32"/>
      <c r="W3680" s="32"/>
      <c r="X3680" s="32"/>
      <c r="Y3680" s="32"/>
      <c r="Z3680" s="32"/>
      <c r="AA3680" s="32"/>
      <c r="AB3680" s="32"/>
      <c r="AC3680" s="32"/>
      <c r="AD3680" s="32"/>
      <c r="AE3680" s="32"/>
      <c r="AR3680" s="208" t="s">
        <v>112</v>
      </c>
      <c r="AT3680" s="208" t="s">
        <v>108</v>
      </c>
      <c r="AU3680" s="208" t="s">
        <v>76</v>
      </c>
      <c r="AY3680" s="11" t="s">
        <v>113</v>
      </c>
      <c r="BE3680" s="209">
        <f>IF(N3680="základní",J3680,0)</f>
        <v>0</v>
      </c>
      <c r="BF3680" s="209">
        <f>IF(N3680="snížená",J3680,0)</f>
        <v>0</v>
      </c>
      <c r="BG3680" s="209">
        <f>IF(N3680="zákl. přenesená",J3680,0)</f>
        <v>0</v>
      </c>
      <c r="BH3680" s="209">
        <f>IF(N3680="sníž. přenesená",J3680,0)</f>
        <v>0</v>
      </c>
      <c r="BI3680" s="209">
        <f>IF(N3680="nulová",J3680,0)</f>
        <v>0</v>
      </c>
      <c r="BJ3680" s="11" t="s">
        <v>84</v>
      </c>
      <c r="BK3680" s="209">
        <f>ROUND(I3680*H3680,2)</f>
        <v>0</v>
      </c>
      <c r="BL3680" s="11" t="s">
        <v>112</v>
      </c>
      <c r="BM3680" s="208" t="s">
        <v>6532</v>
      </c>
    </row>
    <row r="3681" s="2" customFormat="1">
      <c r="A3681" s="32"/>
      <c r="B3681" s="33"/>
      <c r="C3681" s="34"/>
      <c r="D3681" s="210" t="s">
        <v>115</v>
      </c>
      <c r="E3681" s="34"/>
      <c r="F3681" s="211" t="s">
        <v>6531</v>
      </c>
      <c r="G3681" s="34"/>
      <c r="H3681" s="34"/>
      <c r="I3681" s="134"/>
      <c r="J3681" s="34"/>
      <c r="K3681" s="34"/>
      <c r="L3681" s="38"/>
      <c r="M3681" s="212"/>
      <c r="N3681" s="213"/>
      <c r="O3681" s="85"/>
      <c r="P3681" s="85"/>
      <c r="Q3681" s="85"/>
      <c r="R3681" s="85"/>
      <c r="S3681" s="85"/>
      <c r="T3681" s="86"/>
      <c r="U3681" s="32"/>
      <c r="V3681" s="32"/>
      <c r="W3681" s="32"/>
      <c r="X3681" s="32"/>
      <c r="Y3681" s="32"/>
      <c r="Z3681" s="32"/>
      <c r="AA3681" s="32"/>
      <c r="AB3681" s="32"/>
      <c r="AC3681" s="32"/>
      <c r="AD3681" s="32"/>
      <c r="AE3681" s="32"/>
      <c r="AT3681" s="11" t="s">
        <v>115</v>
      </c>
      <c r="AU3681" s="11" t="s">
        <v>76</v>
      </c>
    </row>
    <row r="3682" s="2" customFormat="1" ht="21.75" customHeight="1">
      <c r="A3682" s="32"/>
      <c r="B3682" s="33"/>
      <c r="C3682" s="196" t="s">
        <v>6533</v>
      </c>
      <c r="D3682" s="196" t="s">
        <v>108</v>
      </c>
      <c r="E3682" s="197" t="s">
        <v>6534</v>
      </c>
      <c r="F3682" s="198" t="s">
        <v>6535</v>
      </c>
      <c r="G3682" s="199" t="s">
        <v>121</v>
      </c>
      <c r="H3682" s="200">
        <v>1</v>
      </c>
      <c r="I3682" s="201"/>
      <c r="J3682" s="202">
        <f>ROUND(I3682*H3682,2)</f>
        <v>0</v>
      </c>
      <c r="K3682" s="203"/>
      <c r="L3682" s="38"/>
      <c r="M3682" s="204" t="s">
        <v>1</v>
      </c>
      <c r="N3682" s="205" t="s">
        <v>41</v>
      </c>
      <c r="O3682" s="85"/>
      <c r="P3682" s="206">
        <f>O3682*H3682</f>
        <v>0</v>
      </c>
      <c r="Q3682" s="206">
        <v>0</v>
      </c>
      <c r="R3682" s="206">
        <f>Q3682*H3682</f>
        <v>0</v>
      </c>
      <c r="S3682" s="206">
        <v>0</v>
      </c>
      <c r="T3682" s="207">
        <f>S3682*H3682</f>
        <v>0</v>
      </c>
      <c r="U3682" s="32"/>
      <c r="V3682" s="32"/>
      <c r="W3682" s="32"/>
      <c r="X3682" s="32"/>
      <c r="Y3682" s="32"/>
      <c r="Z3682" s="32"/>
      <c r="AA3682" s="32"/>
      <c r="AB3682" s="32"/>
      <c r="AC3682" s="32"/>
      <c r="AD3682" s="32"/>
      <c r="AE3682" s="32"/>
      <c r="AR3682" s="208" t="s">
        <v>112</v>
      </c>
      <c r="AT3682" s="208" t="s">
        <v>108</v>
      </c>
      <c r="AU3682" s="208" t="s">
        <v>76</v>
      </c>
      <c r="AY3682" s="11" t="s">
        <v>113</v>
      </c>
      <c r="BE3682" s="209">
        <f>IF(N3682="základní",J3682,0)</f>
        <v>0</v>
      </c>
      <c r="BF3682" s="209">
        <f>IF(N3682="snížená",J3682,0)</f>
        <v>0</v>
      </c>
      <c r="BG3682" s="209">
        <f>IF(N3682="zákl. přenesená",J3682,0)</f>
        <v>0</v>
      </c>
      <c r="BH3682" s="209">
        <f>IF(N3682="sníž. přenesená",J3682,0)</f>
        <v>0</v>
      </c>
      <c r="BI3682" s="209">
        <f>IF(N3682="nulová",J3682,0)</f>
        <v>0</v>
      </c>
      <c r="BJ3682" s="11" t="s">
        <v>84</v>
      </c>
      <c r="BK3682" s="209">
        <f>ROUND(I3682*H3682,2)</f>
        <v>0</v>
      </c>
      <c r="BL3682" s="11" t="s">
        <v>112</v>
      </c>
      <c r="BM3682" s="208" t="s">
        <v>6536</v>
      </c>
    </row>
    <row r="3683" s="2" customFormat="1">
      <c r="A3683" s="32"/>
      <c r="B3683" s="33"/>
      <c r="C3683" s="34"/>
      <c r="D3683" s="210" t="s">
        <v>115</v>
      </c>
      <c r="E3683" s="34"/>
      <c r="F3683" s="211" t="s">
        <v>6535</v>
      </c>
      <c r="G3683" s="34"/>
      <c r="H3683" s="34"/>
      <c r="I3683" s="134"/>
      <c r="J3683" s="34"/>
      <c r="K3683" s="34"/>
      <c r="L3683" s="38"/>
      <c r="M3683" s="212"/>
      <c r="N3683" s="213"/>
      <c r="O3683" s="85"/>
      <c r="P3683" s="85"/>
      <c r="Q3683" s="85"/>
      <c r="R3683" s="85"/>
      <c r="S3683" s="85"/>
      <c r="T3683" s="86"/>
      <c r="U3683" s="32"/>
      <c r="V3683" s="32"/>
      <c r="W3683" s="32"/>
      <c r="X3683" s="32"/>
      <c r="Y3683" s="32"/>
      <c r="Z3683" s="32"/>
      <c r="AA3683" s="32"/>
      <c r="AB3683" s="32"/>
      <c r="AC3683" s="32"/>
      <c r="AD3683" s="32"/>
      <c r="AE3683" s="32"/>
      <c r="AT3683" s="11" t="s">
        <v>115</v>
      </c>
      <c r="AU3683" s="11" t="s">
        <v>76</v>
      </c>
    </row>
    <row r="3684" s="2" customFormat="1" ht="33" customHeight="1">
      <c r="A3684" s="32"/>
      <c r="B3684" s="33"/>
      <c r="C3684" s="196" t="s">
        <v>6537</v>
      </c>
      <c r="D3684" s="196" t="s">
        <v>108</v>
      </c>
      <c r="E3684" s="197" t="s">
        <v>6538</v>
      </c>
      <c r="F3684" s="198" t="s">
        <v>6539</v>
      </c>
      <c r="G3684" s="199" t="s">
        <v>121</v>
      </c>
      <c r="H3684" s="200">
        <v>1</v>
      </c>
      <c r="I3684" s="201"/>
      <c r="J3684" s="202">
        <f>ROUND(I3684*H3684,2)</f>
        <v>0</v>
      </c>
      <c r="K3684" s="203"/>
      <c r="L3684" s="38"/>
      <c r="M3684" s="204" t="s">
        <v>1</v>
      </c>
      <c r="N3684" s="205" t="s">
        <v>41</v>
      </c>
      <c r="O3684" s="85"/>
      <c r="P3684" s="206">
        <f>O3684*H3684</f>
        <v>0</v>
      </c>
      <c r="Q3684" s="206">
        <v>0</v>
      </c>
      <c r="R3684" s="206">
        <f>Q3684*H3684</f>
        <v>0</v>
      </c>
      <c r="S3684" s="206">
        <v>0</v>
      </c>
      <c r="T3684" s="207">
        <f>S3684*H3684</f>
        <v>0</v>
      </c>
      <c r="U3684" s="32"/>
      <c r="V3684" s="32"/>
      <c r="W3684" s="32"/>
      <c r="X3684" s="32"/>
      <c r="Y3684" s="32"/>
      <c r="Z3684" s="32"/>
      <c r="AA3684" s="32"/>
      <c r="AB3684" s="32"/>
      <c r="AC3684" s="32"/>
      <c r="AD3684" s="32"/>
      <c r="AE3684" s="32"/>
      <c r="AR3684" s="208" t="s">
        <v>112</v>
      </c>
      <c r="AT3684" s="208" t="s">
        <v>108</v>
      </c>
      <c r="AU3684" s="208" t="s">
        <v>76</v>
      </c>
      <c r="AY3684" s="11" t="s">
        <v>113</v>
      </c>
      <c r="BE3684" s="209">
        <f>IF(N3684="základní",J3684,0)</f>
        <v>0</v>
      </c>
      <c r="BF3684" s="209">
        <f>IF(N3684="snížená",J3684,0)</f>
        <v>0</v>
      </c>
      <c r="BG3684" s="209">
        <f>IF(N3684="zákl. přenesená",J3684,0)</f>
        <v>0</v>
      </c>
      <c r="BH3684" s="209">
        <f>IF(N3684="sníž. přenesená",J3684,0)</f>
        <v>0</v>
      </c>
      <c r="BI3684" s="209">
        <f>IF(N3684="nulová",J3684,0)</f>
        <v>0</v>
      </c>
      <c r="BJ3684" s="11" t="s">
        <v>84</v>
      </c>
      <c r="BK3684" s="209">
        <f>ROUND(I3684*H3684,2)</f>
        <v>0</v>
      </c>
      <c r="BL3684" s="11" t="s">
        <v>112</v>
      </c>
      <c r="BM3684" s="208" t="s">
        <v>6540</v>
      </c>
    </row>
    <row r="3685" s="2" customFormat="1">
      <c r="A3685" s="32"/>
      <c r="B3685" s="33"/>
      <c r="C3685" s="34"/>
      <c r="D3685" s="210" t="s">
        <v>115</v>
      </c>
      <c r="E3685" s="34"/>
      <c r="F3685" s="211" t="s">
        <v>6541</v>
      </c>
      <c r="G3685" s="34"/>
      <c r="H3685" s="34"/>
      <c r="I3685" s="134"/>
      <c r="J3685" s="34"/>
      <c r="K3685" s="34"/>
      <c r="L3685" s="38"/>
      <c r="M3685" s="212"/>
      <c r="N3685" s="213"/>
      <c r="O3685" s="85"/>
      <c r="P3685" s="85"/>
      <c r="Q3685" s="85"/>
      <c r="R3685" s="85"/>
      <c r="S3685" s="85"/>
      <c r="T3685" s="86"/>
      <c r="U3685" s="32"/>
      <c r="V3685" s="32"/>
      <c r="W3685" s="32"/>
      <c r="X3685" s="32"/>
      <c r="Y3685" s="32"/>
      <c r="Z3685" s="32"/>
      <c r="AA3685" s="32"/>
      <c r="AB3685" s="32"/>
      <c r="AC3685" s="32"/>
      <c r="AD3685" s="32"/>
      <c r="AE3685" s="32"/>
      <c r="AT3685" s="11" t="s">
        <v>115</v>
      </c>
      <c r="AU3685" s="11" t="s">
        <v>76</v>
      </c>
    </row>
    <row r="3686" s="2" customFormat="1" ht="33" customHeight="1">
      <c r="A3686" s="32"/>
      <c r="B3686" s="33"/>
      <c r="C3686" s="196" t="s">
        <v>6542</v>
      </c>
      <c r="D3686" s="196" t="s">
        <v>108</v>
      </c>
      <c r="E3686" s="197" t="s">
        <v>6543</v>
      </c>
      <c r="F3686" s="198" t="s">
        <v>6544</v>
      </c>
      <c r="G3686" s="199" t="s">
        <v>121</v>
      </c>
      <c r="H3686" s="200">
        <v>1</v>
      </c>
      <c r="I3686" s="201"/>
      <c r="J3686" s="202">
        <f>ROUND(I3686*H3686,2)</f>
        <v>0</v>
      </c>
      <c r="K3686" s="203"/>
      <c r="L3686" s="38"/>
      <c r="M3686" s="204" t="s">
        <v>1</v>
      </c>
      <c r="N3686" s="205" t="s">
        <v>41</v>
      </c>
      <c r="O3686" s="85"/>
      <c r="P3686" s="206">
        <f>O3686*H3686</f>
        <v>0</v>
      </c>
      <c r="Q3686" s="206">
        <v>0</v>
      </c>
      <c r="R3686" s="206">
        <f>Q3686*H3686</f>
        <v>0</v>
      </c>
      <c r="S3686" s="206">
        <v>0</v>
      </c>
      <c r="T3686" s="207">
        <f>S3686*H3686</f>
        <v>0</v>
      </c>
      <c r="U3686" s="32"/>
      <c r="V3686" s="32"/>
      <c r="W3686" s="32"/>
      <c r="X3686" s="32"/>
      <c r="Y3686" s="32"/>
      <c r="Z3686" s="32"/>
      <c r="AA3686" s="32"/>
      <c r="AB3686" s="32"/>
      <c r="AC3686" s="32"/>
      <c r="AD3686" s="32"/>
      <c r="AE3686" s="32"/>
      <c r="AR3686" s="208" t="s">
        <v>112</v>
      </c>
      <c r="AT3686" s="208" t="s">
        <v>108</v>
      </c>
      <c r="AU3686" s="208" t="s">
        <v>76</v>
      </c>
      <c r="AY3686" s="11" t="s">
        <v>113</v>
      </c>
      <c r="BE3686" s="209">
        <f>IF(N3686="základní",J3686,0)</f>
        <v>0</v>
      </c>
      <c r="BF3686" s="209">
        <f>IF(N3686="snížená",J3686,0)</f>
        <v>0</v>
      </c>
      <c r="BG3686" s="209">
        <f>IF(N3686="zákl. přenesená",J3686,0)</f>
        <v>0</v>
      </c>
      <c r="BH3686" s="209">
        <f>IF(N3686="sníž. přenesená",J3686,0)</f>
        <v>0</v>
      </c>
      <c r="BI3686" s="209">
        <f>IF(N3686="nulová",J3686,0)</f>
        <v>0</v>
      </c>
      <c r="BJ3686" s="11" t="s">
        <v>84</v>
      </c>
      <c r="BK3686" s="209">
        <f>ROUND(I3686*H3686,2)</f>
        <v>0</v>
      </c>
      <c r="BL3686" s="11" t="s">
        <v>112</v>
      </c>
      <c r="BM3686" s="208" t="s">
        <v>6545</v>
      </c>
    </row>
    <row r="3687" s="2" customFormat="1">
      <c r="A3687" s="32"/>
      <c r="B3687" s="33"/>
      <c r="C3687" s="34"/>
      <c r="D3687" s="210" t="s">
        <v>115</v>
      </c>
      <c r="E3687" s="34"/>
      <c r="F3687" s="211" t="s">
        <v>6546</v>
      </c>
      <c r="G3687" s="34"/>
      <c r="H3687" s="34"/>
      <c r="I3687" s="134"/>
      <c r="J3687" s="34"/>
      <c r="K3687" s="34"/>
      <c r="L3687" s="38"/>
      <c r="M3687" s="212"/>
      <c r="N3687" s="213"/>
      <c r="O3687" s="85"/>
      <c r="P3687" s="85"/>
      <c r="Q3687" s="85"/>
      <c r="R3687" s="85"/>
      <c r="S3687" s="85"/>
      <c r="T3687" s="86"/>
      <c r="U3687" s="32"/>
      <c r="V3687" s="32"/>
      <c r="W3687" s="32"/>
      <c r="X3687" s="32"/>
      <c r="Y3687" s="32"/>
      <c r="Z3687" s="32"/>
      <c r="AA3687" s="32"/>
      <c r="AB3687" s="32"/>
      <c r="AC3687" s="32"/>
      <c r="AD3687" s="32"/>
      <c r="AE3687" s="32"/>
      <c r="AT3687" s="11" t="s">
        <v>115</v>
      </c>
      <c r="AU3687" s="11" t="s">
        <v>76</v>
      </c>
    </row>
    <row r="3688" s="2" customFormat="1" ht="21.75" customHeight="1">
      <c r="A3688" s="32"/>
      <c r="B3688" s="33"/>
      <c r="C3688" s="196" t="s">
        <v>6547</v>
      </c>
      <c r="D3688" s="196" t="s">
        <v>108</v>
      </c>
      <c r="E3688" s="197" t="s">
        <v>6548</v>
      </c>
      <c r="F3688" s="198" t="s">
        <v>6549</v>
      </c>
      <c r="G3688" s="199" t="s">
        <v>121</v>
      </c>
      <c r="H3688" s="200">
        <v>1</v>
      </c>
      <c r="I3688" s="201"/>
      <c r="J3688" s="202">
        <f>ROUND(I3688*H3688,2)</f>
        <v>0</v>
      </c>
      <c r="K3688" s="203"/>
      <c r="L3688" s="38"/>
      <c r="M3688" s="204" t="s">
        <v>1</v>
      </c>
      <c r="N3688" s="205" t="s">
        <v>41</v>
      </c>
      <c r="O3688" s="85"/>
      <c r="P3688" s="206">
        <f>O3688*H3688</f>
        <v>0</v>
      </c>
      <c r="Q3688" s="206">
        <v>0</v>
      </c>
      <c r="R3688" s="206">
        <f>Q3688*H3688</f>
        <v>0</v>
      </c>
      <c r="S3688" s="206">
        <v>0</v>
      </c>
      <c r="T3688" s="207">
        <f>S3688*H3688</f>
        <v>0</v>
      </c>
      <c r="U3688" s="32"/>
      <c r="V3688" s="32"/>
      <c r="W3688" s="32"/>
      <c r="X3688" s="32"/>
      <c r="Y3688" s="32"/>
      <c r="Z3688" s="32"/>
      <c r="AA3688" s="32"/>
      <c r="AB3688" s="32"/>
      <c r="AC3688" s="32"/>
      <c r="AD3688" s="32"/>
      <c r="AE3688" s="32"/>
      <c r="AR3688" s="208" t="s">
        <v>112</v>
      </c>
      <c r="AT3688" s="208" t="s">
        <v>108</v>
      </c>
      <c r="AU3688" s="208" t="s">
        <v>76</v>
      </c>
      <c r="AY3688" s="11" t="s">
        <v>113</v>
      </c>
      <c r="BE3688" s="209">
        <f>IF(N3688="základní",J3688,0)</f>
        <v>0</v>
      </c>
      <c r="BF3688" s="209">
        <f>IF(N3688="snížená",J3688,0)</f>
        <v>0</v>
      </c>
      <c r="BG3688" s="209">
        <f>IF(N3688="zákl. přenesená",J3688,0)</f>
        <v>0</v>
      </c>
      <c r="BH3688" s="209">
        <f>IF(N3688="sníž. přenesená",J3688,0)</f>
        <v>0</v>
      </c>
      <c r="BI3688" s="209">
        <f>IF(N3688="nulová",J3688,0)</f>
        <v>0</v>
      </c>
      <c r="BJ3688" s="11" t="s">
        <v>84</v>
      </c>
      <c r="BK3688" s="209">
        <f>ROUND(I3688*H3688,2)</f>
        <v>0</v>
      </c>
      <c r="BL3688" s="11" t="s">
        <v>112</v>
      </c>
      <c r="BM3688" s="208" t="s">
        <v>6550</v>
      </c>
    </row>
    <row r="3689" s="2" customFormat="1">
      <c r="A3689" s="32"/>
      <c r="B3689" s="33"/>
      <c r="C3689" s="34"/>
      <c r="D3689" s="210" t="s">
        <v>115</v>
      </c>
      <c r="E3689" s="34"/>
      <c r="F3689" s="211" t="s">
        <v>6549</v>
      </c>
      <c r="G3689" s="34"/>
      <c r="H3689" s="34"/>
      <c r="I3689" s="134"/>
      <c r="J3689" s="34"/>
      <c r="K3689" s="34"/>
      <c r="L3689" s="38"/>
      <c r="M3689" s="212"/>
      <c r="N3689" s="213"/>
      <c r="O3689" s="85"/>
      <c r="P3689" s="85"/>
      <c r="Q3689" s="85"/>
      <c r="R3689" s="85"/>
      <c r="S3689" s="85"/>
      <c r="T3689" s="86"/>
      <c r="U3689" s="32"/>
      <c r="V3689" s="32"/>
      <c r="W3689" s="32"/>
      <c r="X3689" s="32"/>
      <c r="Y3689" s="32"/>
      <c r="Z3689" s="32"/>
      <c r="AA3689" s="32"/>
      <c r="AB3689" s="32"/>
      <c r="AC3689" s="32"/>
      <c r="AD3689" s="32"/>
      <c r="AE3689" s="32"/>
      <c r="AT3689" s="11" t="s">
        <v>115</v>
      </c>
      <c r="AU3689" s="11" t="s">
        <v>76</v>
      </c>
    </row>
    <row r="3690" s="2" customFormat="1" ht="21.75" customHeight="1">
      <c r="A3690" s="32"/>
      <c r="B3690" s="33"/>
      <c r="C3690" s="196" t="s">
        <v>6551</v>
      </c>
      <c r="D3690" s="196" t="s">
        <v>108</v>
      </c>
      <c r="E3690" s="197" t="s">
        <v>6552</v>
      </c>
      <c r="F3690" s="198" t="s">
        <v>6553</v>
      </c>
      <c r="G3690" s="199" t="s">
        <v>121</v>
      </c>
      <c r="H3690" s="200">
        <v>1</v>
      </c>
      <c r="I3690" s="201"/>
      <c r="J3690" s="202">
        <f>ROUND(I3690*H3690,2)</f>
        <v>0</v>
      </c>
      <c r="K3690" s="203"/>
      <c r="L3690" s="38"/>
      <c r="M3690" s="204" t="s">
        <v>1</v>
      </c>
      <c r="N3690" s="205" t="s">
        <v>41</v>
      </c>
      <c r="O3690" s="85"/>
      <c r="P3690" s="206">
        <f>O3690*H3690</f>
        <v>0</v>
      </c>
      <c r="Q3690" s="206">
        <v>0</v>
      </c>
      <c r="R3690" s="206">
        <f>Q3690*H3690</f>
        <v>0</v>
      </c>
      <c r="S3690" s="206">
        <v>0</v>
      </c>
      <c r="T3690" s="207">
        <f>S3690*H3690</f>
        <v>0</v>
      </c>
      <c r="U3690" s="32"/>
      <c r="V3690" s="32"/>
      <c r="W3690" s="32"/>
      <c r="X3690" s="32"/>
      <c r="Y3690" s="32"/>
      <c r="Z3690" s="32"/>
      <c r="AA3690" s="32"/>
      <c r="AB3690" s="32"/>
      <c r="AC3690" s="32"/>
      <c r="AD3690" s="32"/>
      <c r="AE3690" s="32"/>
      <c r="AR3690" s="208" t="s">
        <v>112</v>
      </c>
      <c r="AT3690" s="208" t="s">
        <v>108</v>
      </c>
      <c r="AU3690" s="208" t="s">
        <v>76</v>
      </c>
      <c r="AY3690" s="11" t="s">
        <v>113</v>
      </c>
      <c r="BE3690" s="209">
        <f>IF(N3690="základní",J3690,0)</f>
        <v>0</v>
      </c>
      <c r="BF3690" s="209">
        <f>IF(N3690="snížená",J3690,0)</f>
        <v>0</v>
      </c>
      <c r="BG3690" s="209">
        <f>IF(N3690="zákl. přenesená",J3690,0)</f>
        <v>0</v>
      </c>
      <c r="BH3690" s="209">
        <f>IF(N3690="sníž. přenesená",J3690,0)</f>
        <v>0</v>
      </c>
      <c r="BI3690" s="209">
        <f>IF(N3690="nulová",J3690,0)</f>
        <v>0</v>
      </c>
      <c r="BJ3690" s="11" t="s">
        <v>84</v>
      </c>
      <c r="BK3690" s="209">
        <f>ROUND(I3690*H3690,2)</f>
        <v>0</v>
      </c>
      <c r="BL3690" s="11" t="s">
        <v>112</v>
      </c>
      <c r="BM3690" s="208" t="s">
        <v>6554</v>
      </c>
    </row>
    <row r="3691" s="2" customFormat="1">
      <c r="A3691" s="32"/>
      <c r="B3691" s="33"/>
      <c r="C3691" s="34"/>
      <c r="D3691" s="210" t="s">
        <v>115</v>
      </c>
      <c r="E3691" s="34"/>
      <c r="F3691" s="211" t="s">
        <v>6553</v>
      </c>
      <c r="G3691" s="34"/>
      <c r="H3691" s="34"/>
      <c r="I3691" s="134"/>
      <c r="J3691" s="34"/>
      <c r="K3691" s="34"/>
      <c r="L3691" s="38"/>
      <c r="M3691" s="212"/>
      <c r="N3691" s="213"/>
      <c r="O3691" s="85"/>
      <c r="P3691" s="85"/>
      <c r="Q3691" s="85"/>
      <c r="R3691" s="85"/>
      <c r="S3691" s="85"/>
      <c r="T3691" s="86"/>
      <c r="U3691" s="32"/>
      <c r="V3691" s="32"/>
      <c r="W3691" s="32"/>
      <c r="X3691" s="32"/>
      <c r="Y3691" s="32"/>
      <c r="Z3691" s="32"/>
      <c r="AA3691" s="32"/>
      <c r="AB3691" s="32"/>
      <c r="AC3691" s="32"/>
      <c r="AD3691" s="32"/>
      <c r="AE3691" s="32"/>
      <c r="AT3691" s="11" t="s">
        <v>115</v>
      </c>
      <c r="AU3691" s="11" t="s">
        <v>76</v>
      </c>
    </row>
    <row r="3692" s="2" customFormat="1" ht="16.5" customHeight="1">
      <c r="A3692" s="32"/>
      <c r="B3692" s="33"/>
      <c r="C3692" s="196" t="s">
        <v>6555</v>
      </c>
      <c r="D3692" s="196" t="s">
        <v>108</v>
      </c>
      <c r="E3692" s="197" t="s">
        <v>6556</v>
      </c>
      <c r="F3692" s="198" t="s">
        <v>6557</v>
      </c>
      <c r="G3692" s="199" t="s">
        <v>121</v>
      </c>
      <c r="H3692" s="200">
        <v>1</v>
      </c>
      <c r="I3692" s="201"/>
      <c r="J3692" s="202">
        <f>ROUND(I3692*H3692,2)</f>
        <v>0</v>
      </c>
      <c r="K3692" s="203"/>
      <c r="L3692" s="38"/>
      <c r="M3692" s="204" t="s">
        <v>1</v>
      </c>
      <c r="N3692" s="205" t="s">
        <v>41</v>
      </c>
      <c r="O3692" s="85"/>
      <c r="P3692" s="206">
        <f>O3692*H3692</f>
        <v>0</v>
      </c>
      <c r="Q3692" s="206">
        <v>0</v>
      </c>
      <c r="R3692" s="206">
        <f>Q3692*H3692</f>
        <v>0</v>
      </c>
      <c r="S3692" s="206">
        <v>0</v>
      </c>
      <c r="T3692" s="207">
        <f>S3692*H3692</f>
        <v>0</v>
      </c>
      <c r="U3692" s="32"/>
      <c r="V3692" s="32"/>
      <c r="W3692" s="32"/>
      <c r="X3692" s="32"/>
      <c r="Y3692" s="32"/>
      <c r="Z3692" s="32"/>
      <c r="AA3692" s="32"/>
      <c r="AB3692" s="32"/>
      <c r="AC3692" s="32"/>
      <c r="AD3692" s="32"/>
      <c r="AE3692" s="32"/>
      <c r="AR3692" s="208" t="s">
        <v>112</v>
      </c>
      <c r="AT3692" s="208" t="s">
        <v>108</v>
      </c>
      <c r="AU3692" s="208" t="s">
        <v>76</v>
      </c>
      <c r="AY3692" s="11" t="s">
        <v>113</v>
      </c>
      <c r="BE3692" s="209">
        <f>IF(N3692="základní",J3692,0)</f>
        <v>0</v>
      </c>
      <c r="BF3692" s="209">
        <f>IF(N3692="snížená",J3692,0)</f>
        <v>0</v>
      </c>
      <c r="BG3692" s="209">
        <f>IF(N3692="zákl. přenesená",J3692,0)</f>
        <v>0</v>
      </c>
      <c r="BH3692" s="209">
        <f>IF(N3692="sníž. přenesená",J3692,0)</f>
        <v>0</v>
      </c>
      <c r="BI3692" s="209">
        <f>IF(N3692="nulová",J3692,0)</f>
        <v>0</v>
      </c>
      <c r="BJ3692" s="11" t="s">
        <v>84</v>
      </c>
      <c r="BK3692" s="209">
        <f>ROUND(I3692*H3692,2)</f>
        <v>0</v>
      </c>
      <c r="BL3692" s="11" t="s">
        <v>112</v>
      </c>
      <c r="BM3692" s="208" t="s">
        <v>6558</v>
      </c>
    </row>
    <row r="3693" s="2" customFormat="1">
      <c r="A3693" s="32"/>
      <c r="B3693" s="33"/>
      <c r="C3693" s="34"/>
      <c r="D3693" s="210" t="s">
        <v>115</v>
      </c>
      <c r="E3693" s="34"/>
      <c r="F3693" s="211" t="s">
        <v>6557</v>
      </c>
      <c r="G3693" s="34"/>
      <c r="H3693" s="34"/>
      <c r="I3693" s="134"/>
      <c r="J3693" s="34"/>
      <c r="K3693" s="34"/>
      <c r="L3693" s="38"/>
      <c r="M3693" s="212"/>
      <c r="N3693" s="213"/>
      <c r="O3693" s="85"/>
      <c r="P3693" s="85"/>
      <c r="Q3693" s="85"/>
      <c r="R3693" s="85"/>
      <c r="S3693" s="85"/>
      <c r="T3693" s="86"/>
      <c r="U3693" s="32"/>
      <c r="V3693" s="32"/>
      <c r="W3693" s="32"/>
      <c r="X3693" s="32"/>
      <c r="Y3693" s="32"/>
      <c r="Z3693" s="32"/>
      <c r="AA3693" s="32"/>
      <c r="AB3693" s="32"/>
      <c r="AC3693" s="32"/>
      <c r="AD3693" s="32"/>
      <c r="AE3693" s="32"/>
      <c r="AT3693" s="11" t="s">
        <v>115</v>
      </c>
      <c r="AU3693" s="11" t="s">
        <v>76</v>
      </c>
    </row>
    <row r="3694" s="2" customFormat="1" ht="16.5" customHeight="1">
      <c r="A3694" s="32"/>
      <c r="B3694" s="33"/>
      <c r="C3694" s="196" t="s">
        <v>6559</v>
      </c>
      <c r="D3694" s="196" t="s">
        <v>108</v>
      </c>
      <c r="E3694" s="197" t="s">
        <v>6560</v>
      </c>
      <c r="F3694" s="198" t="s">
        <v>6561</v>
      </c>
      <c r="G3694" s="199" t="s">
        <v>121</v>
      </c>
      <c r="H3694" s="200">
        <v>1</v>
      </c>
      <c r="I3694" s="201"/>
      <c r="J3694" s="202">
        <f>ROUND(I3694*H3694,2)</f>
        <v>0</v>
      </c>
      <c r="K3694" s="203"/>
      <c r="L3694" s="38"/>
      <c r="M3694" s="204" t="s">
        <v>1</v>
      </c>
      <c r="N3694" s="205" t="s">
        <v>41</v>
      </c>
      <c r="O3694" s="85"/>
      <c r="P3694" s="206">
        <f>O3694*H3694</f>
        <v>0</v>
      </c>
      <c r="Q3694" s="206">
        <v>0</v>
      </c>
      <c r="R3694" s="206">
        <f>Q3694*H3694</f>
        <v>0</v>
      </c>
      <c r="S3694" s="206">
        <v>0</v>
      </c>
      <c r="T3694" s="207">
        <f>S3694*H3694</f>
        <v>0</v>
      </c>
      <c r="U3694" s="32"/>
      <c r="V3694" s="32"/>
      <c r="W3694" s="32"/>
      <c r="X3694" s="32"/>
      <c r="Y3694" s="32"/>
      <c r="Z3694" s="32"/>
      <c r="AA3694" s="32"/>
      <c r="AB3694" s="32"/>
      <c r="AC3694" s="32"/>
      <c r="AD3694" s="32"/>
      <c r="AE3694" s="32"/>
      <c r="AR3694" s="208" t="s">
        <v>112</v>
      </c>
      <c r="AT3694" s="208" t="s">
        <v>108</v>
      </c>
      <c r="AU3694" s="208" t="s">
        <v>76</v>
      </c>
      <c r="AY3694" s="11" t="s">
        <v>113</v>
      </c>
      <c r="BE3694" s="209">
        <f>IF(N3694="základní",J3694,0)</f>
        <v>0</v>
      </c>
      <c r="BF3694" s="209">
        <f>IF(N3694="snížená",J3694,0)</f>
        <v>0</v>
      </c>
      <c r="BG3694" s="209">
        <f>IF(N3694="zákl. přenesená",J3694,0)</f>
        <v>0</v>
      </c>
      <c r="BH3694" s="209">
        <f>IF(N3694="sníž. přenesená",J3694,0)</f>
        <v>0</v>
      </c>
      <c r="BI3694" s="209">
        <f>IF(N3694="nulová",J3694,0)</f>
        <v>0</v>
      </c>
      <c r="BJ3694" s="11" t="s">
        <v>84</v>
      </c>
      <c r="BK3694" s="209">
        <f>ROUND(I3694*H3694,2)</f>
        <v>0</v>
      </c>
      <c r="BL3694" s="11" t="s">
        <v>112</v>
      </c>
      <c r="BM3694" s="208" t="s">
        <v>6562</v>
      </c>
    </row>
    <row r="3695" s="2" customFormat="1">
      <c r="A3695" s="32"/>
      <c r="B3695" s="33"/>
      <c r="C3695" s="34"/>
      <c r="D3695" s="210" t="s">
        <v>115</v>
      </c>
      <c r="E3695" s="34"/>
      <c r="F3695" s="211" t="s">
        <v>6561</v>
      </c>
      <c r="G3695" s="34"/>
      <c r="H3695" s="34"/>
      <c r="I3695" s="134"/>
      <c r="J3695" s="34"/>
      <c r="K3695" s="34"/>
      <c r="L3695" s="38"/>
      <c r="M3695" s="212"/>
      <c r="N3695" s="213"/>
      <c r="O3695" s="85"/>
      <c r="P3695" s="85"/>
      <c r="Q3695" s="85"/>
      <c r="R3695" s="85"/>
      <c r="S3695" s="85"/>
      <c r="T3695" s="86"/>
      <c r="U3695" s="32"/>
      <c r="V3695" s="32"/>
      <c r="W3695" s="32"/>
      <c r="X3695" s="32"/>
      <c r="Y3695" s="32"/>
      <c r="Z3695" s="32"/>
      <c r="AA3695" s="32"/>
      <c r="AB3695" s="32"/>
      <c r="AC3695" s="32"/>
      <c r="AD3695" s="32"/>
      <c r="AE3695" s="32"/>
      <c r="AT3695" s="11" t="s">
        <v>115</v>
      </c>
      <c r="AU3695" s="11" t="s">
        <v>76</v>
      </c>
    </row>
    <row r="3696" s="2" customFormat="1" ht="16.5" customHeight="1">
      <c r="A3696" s="32"/>
      <c r="B3696" s="33"/>
      <c r="C3696" s="196" t="s">
        <v>6563</v>
      </c>
      <c r="D3696" s="196" t="s">
        <v>108</v>
      </c>
      <c r="E3696" s="197" t="s">
        <v>6564</v>
      </c>
      <c r="F3696" s="198" t="s">
        <v>6565</v>
      </c>
      <c r="G3696" s="199" t="s">
        <v>121</v>
      </c>
      <c r="H3696" s="200">
        <v>1</v>
      </c>
      <c r="I3696" s="201"/>
      <c r="J3696" s="202">
        <f>ROUND(I3696*H3696,2)</f>
        <v>0</v>
      </c>
      <c r="K3696" s="203"/>
      <c r="L3696" s="38"/>
      <c r="M3696" s="204" t="s">
        <v>1</v>
      </c>
      <c r="N3696" s="205" t="s">
        <v>41</v>
      </c>
      <c r="O3696" s="85"/>
      <c r="P3696" s="206">
        <f>O3696*H3696</f>
        <v>0</v>
      </c>
      <c r="Q3696" s="206">
        <v>0</v>
      </c>
      <c r="R3696" s="206">
        <f>Q3696*H3696</f>
        <v>0</v>
      </c>
      <c r="S3696" s="206">
        <v>0</v>
      </c>
      <c r="T3696" s="207">
        <f>S3696*H3696</f>
        <v>0</v>
      </c>
      <c r="U3696" s="32"/>
      <c r="V3696" s="32"/>
      <c r="W3696" s="32"/>
      <c r="X3696" s="32"/>
      <c r="Y3696" s="32"/>
      <c r="Z3696" s="32"/>
      <c r="AA3696" s="32"/>
      <c r="AB3696" s="32"/>
      <c r="AC3696" s="32"/>
      <c r="AD3696" s="32"/>
      <c r="AE3696" s="32"/>
      <c r="AR3696" s="208" t="s">
        <v>112</v>
      </c>
      <c r="AT3696" s="208" t="s">
        <v>108</v>
      </c>
      <c r="AU3696" s="208" t="s">
        <v>76</v>
      </c>
      <c r="AY3696" s="11" t="s">
        <v>113</v>
      </c>
      <c r="BE3696" s="209">
        <f>IF(N3696="základní",J3696,0)</f>
        <v>0</v>
      </c>
      <c r="BF3696" s="209">
        <f>IF(N3696="snížená",J3696,0)</f>
        <v>0</v>
      </c>
      <c r="BG3696" s="209">
        <f>IF(N3696="zákl. přenesená",J3696,0)</f>
        <v>0</v>
      </c>
      <c r="BH3696" s="209">
        <f>IF(N3696="sníž. přenesená",J3696,0)</f>
        <v>0</v>
      </c>
      <c r="BI3696" s="209">
        <f>IF(N3696="nulová",J3696,0)</f>
        <v>0</v>
      </c>
      <c r="BJ3696" s="11" t="s">
        <v>84</v>
      </c>
      <c r="BK3696" s="209">
        <f>ROUND(I3696*H3696,2)</f>
        <v>0</v>
      </c>
      <c r="BL3696" s="11" t="s">
        <v>112</v>
      </c>
      <c r="BM3696" s="208" t="s">
        <v>6566</v>
      </c>
    </row>
    <row r="3697" s="2" customFormat="1">
      <c r="A3697" s="32"/>
      <c r="B3697" s="33"/>
      <c r="C3697" s="34"/>
      <c r="D3697" s="210" t="s">
        <v>115</v>
      </c>
      <c r="E3697" s="34"/>
      <c r="F3697" s="211" t="s">
        <v>6565</v>
      </c>
      <c r="G3697" s="34"/>
      <c r="H3697" s="34"/>
      <c r="I3697" s="134"/>
      <c r="J3697" s="34"/>
      <c r="K3697" s="34"/>
      <c r="L3697" s="38"/>
      <c r="M3697" s="212"/>
      <c r="N3697" s="213"/>
      <c r="O3697" s="85"/>
      <c r="P3697" s="85"/>
      <c r="Q3697" s="85"/>
      <c r="R3697" s="85"/>
      <c r="S3697" s="85"/>
      <c r="T3697" s="86"/>
      <c r="U3697" s="32"/>
      <c r="V3697" s="32"/>
      <c r="W3697" s="32"/>
      <c r="X3697" s="32"/>
      <c r="Y3697" s="32"/>
      <c r="Z3697" s="32"/>
      <c r="AA3697" s="32"/>
      <c r="AB3697" s="32"/>
      <c r="AC3697" s="32"/>
      <c r="AD3697" s="32"/>
      <c r="AE3697" s="32"/>
      <c r="AT3697" s="11" t="s">
        <v>115</v>
      </c>
      <c r="AU3697" s="11" t="s">
        <v>76</v>
      </c>
    </row>
    <row r="3698" s="2" customFormat="1" ht="16.5" customHeight="1">
      <c r="A3698" s="32"/>
      <c r="B3698" s="33"/>
      <c r="C3698" s="196" t="s">
        <v>6567</v>
      </c>
      <c r="D3698" s="196" t="s">
        <v>108</v>
      </c>
      <c r="E3698" s="197" t="s">
        <v>6568</v>
      </c>
      <c r="F3698" s="198" t="s">
        <v>6569</v>
      </c>
      <c r="G3698" s="199" t="s">
        <v>121</v>
      </c>
      <c r="H3698" s="200">
        <v>1</v>
      </c>
      <c r="I3698" s="201"/>
      <c r="J3698" s="202">
        <f>ROUND(I3698*H3698,2)</f>
        <v>0</v>
      </c>
      <c r="K3698" s="203"/>
      <c r="L3698" s="38"/>
      <c r="M3698" s="204" t="s">
        <v>1</v>
      </c>
      <c r="N3698" s="205" t="s">
        <v>41</v>
      </c>
      <c r="O3698" s="85"/>
      <c r="P3698" s="206">
        <f>O3698*H3698</f>
        <v>0</v>
      </c>
      <c r="Q3698" s="206">
        <v>0</v>
      </c>
      <c r="R3698" s="206">
        <f>Q3698*H3698</f>
        <v>0</v>
      </c>
      <c r="S3698" s="206">
        <v>0</v>
      </c>
      <c r="T3698" s="207">
        <f>S3698*H3698</f>
        <v>0</v>
      </c>
      <c r="U3698" s="32"/>
      <c r="V3698" s="32"/>
      <c r="W3698" s="32"/>
      <c r="X3698" s="32"/>
      <c r="Y3698" s="32"/>
      <c r="Z3698" s="32"/>
      <c r="AA3698" s="32"/>
      <c r="AB3698" s="32"/>
      <c r="AC3698" s="32"/>
      <c r="AD3698" s="32"/>
      <c r="AE3698" s="32"/>
      <c r="AR3698" s="208" t="s">
        <v>112</v>
      </c>
      <c r="AT3698" s="208" t="s">
        <v>108</v>
      </c>
      <c r="AU3698" s="208" t="s">
        <v>76</v>
      </c>
      <c r="AY3698" s="11" t="s">
        <v>113</v>
      </c>
      <c r="BE3698" s="209">
        <f>IF(N3698="základní",J3698,0)</f>
        <v>0</v>
      </c>
      <c r="BF3698" s="209">
        <f>IF(N3698="snížená",J3698,0)</f>
        <v>0</v>
      </c>
      <c r="BG3698" s="209">
        <f>IF(N3698="zákl. přenesená",J3698,0)</f>
        <v>0</v>
      </c>
      <c r="BH3698" s="209">
        <f>IF(N3698="sníž. přenesená",J3698,0)</f>
        <v>0</v>
      </c>
      <c r="BI3698" s="209">
        <f>IF(N3698="nulová",J3698,0)</f>
        <v>0</v>
      </c>
      <c r="BJ3698" s="11" t="s">
        <v>84</v>
      </c>
      <c r="BK3698" s="209">
        <f>ROUND(I3698*H3698,2)</f>
        <v>0</v>
      </c>
      <c r="BL3698" s="11" t="s">
        <v>112</v>
      </c>
      <c r="BM3698" s="208" t="s">
        <v>6570</v>
      </c>
    </row>
    <row r="3699" s="2" customFormat="1">
      <c r="A3699" s="32"/>
      <c r="B3699" s="33"/>
      <c r="C3699" s="34"/>
      <c r="D3699" s="210" t="s">
        <v>115</v>
      </c>
      <c r="E3699" s="34"/>
      <c r="F3699" s="211" t="s">
        <v>6569</v>
      </c>
      <c r="G3699" s="34"/>
      <c r="H3699" s="34"/>
      <c r="I3699" s="134"/>
      <c r="J3699" s="34"/>
      <c r="K3699" s="34"/>
      <c r="L3699" s="38"/>
      <c r="M3699" s="212"/>
      <c r="N3699" s="213"/>
      <c r="O3699" s="85"/>
      <c r="P3699" s="85"/>
      <c r="Q3699" s="85"/>
      <c r="R3699" s="85"/>
      <c r="S3699" s="85"/>
      <c r="T3699" s="86"/>
      <c r="U3699" s="32"/>
      <c r="V3699" s="32"/>
      <c r="W3699" s="32"/>
      <c r="X3699" s="32"/>
      <c r="Y3699" s="32"/>
      <c r="Z3699" s="32"/>
      <c r="AA3699" s="32"/>
      <c r="AB3699" s="32"/>
      <c r="AC3699" s="32"/>
      <c r="AD3699" s="32"/>
      <c r="AE3699" s="32"/>
      <c r="AT3699" s="11" t="s">
        <v>115</v>
      </c>
      <c r="AU3699" s="11" t="s">
        <v>76</v>
      </c>
    </row>
    <row r="3700" s="2" customFormat="1" ht="33" customHeight="1">
      <c r="A3700" s="32"/>
      <c r="B3700" s="33"/>
      <c r="C3700" s="196" t="s">
        <v>6571</v>
      </c>
      <c r="D3700" s="196" t="s">
        <v>108</v>
      </c>
      <c r="E3700" s="197" t="s">
        <v>6572</v>
      </c>
      <c r="F3700" s="198" t="s">
        <v>6573</v>
      </c>
      <c r="G3700" s="199" t="s">
        <v>121</v>
      </c>
      <c r="H3700" s="200">
        <v>1</v>
      </c>
      <c r="I3700" s="201"/>
      <c r="J3700" s="202">
        <f>ROUND(I3700*H3700,2)</f>
        <v>0</v>
      </c>
      <c r="K3700" s="203"/>
      <c r="L3700" s="38"/>
      <c r="M3700" s="204" t="s">
        <v>1</v>
      </c>
      <c r="N3700" s="205" t="s">
        <v>41</v>
      </c>
      <c r="O3700" s="85"/>
      <c r="P3700" s="206">
        <f>O3700*H3700</f>
        <v>0</v>
      </c>
      <c r="Q3700" s="206">
        <v>0</v>
      </c>
      <c r="R3700" s="206">
        <f>Q3700*H3700</f>
        <v>0</v>
      </c>
      <c r="S3700" s="206">
        <v>0</v>
      </c>
      <c r="T3700" s="207">
        <f>S3700*H3700</f>
        <v>0</v>
      </c>
      <c r="U3700" s="32"/>
      <c r="V3700" s="32"/>
      <c r="W3700" s="32"/>
      <c r="X3700" s="32"/>
      <c r="Y3700" s="32"/>
      <c r="Z3700" s="32"/>
      <c r="AA3700" s="32"/>
      <c r="AB3700" s="32"/>
      <c r="AC3700" s="32"/>
      <c r="AD3700" s="32"/>
      <c r="AE3700" s="32"/>
      <c r="AR3700" s="208" t="s">
        <v>112</v>
      </c>
      <c r="AT3700" s="208" t="s">
        <v>108</v>
      </c>
      <c r="AU3700" s="208" t="s">
        <v>76</v>
      </c>
      <c r="AY3700" s="11" t="s">
        <v>113</v>
      </c>
      <c r="BE3700" s="209">
        <f>IF(N3700="základní",J3700,0)</f>
        <v>0</v>
      </c>
      <c r="BF3700" s="209">
        <f>IF(N3700="snížená",J3700,0)</f>
        <v>0</v>
      </c>
      <c r="BG3700" s="209">
        <f>IF(N3700="zákl. přenesená",J3700,0)</f>
        <v>0</v>
      </c>
      <c r="BH3700" s="209">
        <f>IF(N3700="sníž. přenesená",J3700,0)</f>
        <v>0</v>
      </c>
      <c r="BI3700" s="209">
        <f>IF(N3700="nulová",J3700,0)</f>
        <v>0</v>
      </c>
      <c r="BJ3700" s="11" t="s">
        <v>84</v>
      </c>
      <c r="BK3700" s="209">
        <f>ROUND(I3700*H3700,2)</f>
        <v>0</v>
      </c>
      <c r="BL3700" s="11" t="s">
        <v>112</v>
      </c>
      <c r="BM3700" s="208" t="s">
        <v>6574</v>
      </c>
    </row>
    <row r="3701" s="2" customFormat="1">
      <c r="A3701" s="32"/>
      <c r="B3701" s="33"/>
      <c r="C3701" s="34"/>
      <c r="D3701" s="210" t="s">
        <v>115</v>
      </c>
      <c r="E3701" s="34"/>
      <c r="F3701" s="211" t="s">
        <v>6575</v>
      </c>
      <c r="G3701" s="34"/>
      <c r="H3701" s="34"/>
      <c r="I3701" s="134"/>
      <c r="J3701" s="34"/>
      <c r="K3701" s="34"/>
      <c r="L3701" s="38"/>
      <c r="M3701" s="212"/>
      <c r="N3701" s="213"/>
      <c r="O3701" s="85"/>
      <c r="P3701" s="85"/>
      <c r="Q3701" s="85"/>
      <c r="R3701" s="85"/>
      <c r="S3701" s="85"/>
      <c r="T3701" s="86"/>
      <c r="U3701" s="32"/>
      <c r="V3701" s="32"/>
      <c r="W3701" s="32"/>
      <c r="X3701" s="32"/>
      <c r="Y3701" s="32"/>
      <c r="Z3701" s="32"/>
      <c r="AA3701" s="32"/>
      <c r="AB3701" s="32"/>
      <c r="AC3701" s="32"/>
      <c r="AD3701" s="32"/>
      <c r="AE3701" s="32"/>
      <c r="AT3701" s="11" t="s">
        <v>115</v>
      </c>
      <c r="AU3701" s="11" t="s">
        <v>76</v>
      </c>
    </row>
    <row r="3702" s="2" customFormat="1" ht="33" customHeight="1">
      <c r="A3702" s="32"/>
      <c r="B3702" s="33"/>
      <c r="C3702" s="196" t="s">
        <v>6576</v>
      </c>
      <c r="D3702" s="196" t="s">
        <v>108</v>
      </c>
      <c r="E3702" s="197" t="s">
        <v>6577</v>
      </c>
      <c r="F3702" s="198" t="s">
        <v>6578</v>
      </c>
      <c r="G3702" s="199" t="s">
        <v>121</v>
      </c>
      <c r="H3702" s="200">
        <v>1</v>
      </c>
      <c r="I3702" s="201"/>
      <c r="J3702" s="202">
        <f>ROUND(I3702*H3702,2)</f>
        <v>0</v>
      </c>
      <c r="K3702" s="203"/>
      <c r="L3702" s="38"/>
      <c r="M3702" s="204" t="s">
        <v>1</v>
      </c>
      <c r="N3702" s="205" t="s">
        <v>41</v>
      </c>
      <c r="O3702" s="85"/>
      <c r="P3702" s="206">
        <f>O3702*H3702</f>
        <v>0</v>
      </c>
      <c r="Q3702" s="206">
        <v>0</v>
      </c>
      <c r="R3702" s="206">
        <f>Q3702*H3702</f>
        <v>0</v>
      </c>
      <c r="S3702" s="206">
        <v>0</v>
      </c>
      <c r="T3702" s="207">
        <f>S3702*H3702</f>
        <v>0</v>
      </c>
      <c r="U3702" s="32"/>
      <c r="V3702" s="32"/>
      <c r="W3702" s="32"/>
      <c r="X3702" s="32"/>
      <c r="Y3702" s="32"/>
      <c r="Z3702" s="32"/>
      <c r="AA3702" s="32"/>
      <c r="AB3702" s="32"/>
      <c r="AC3702" s="32"/>
      <c r="AD3702" s="32"/>
      <c r="AE3702" s="32"/>
      <c r="AR3702" s="208" t="s">
        <v>112</v>
      </c>
      <c r="AT3702" s="208" t="s">
        <v>108</v>
      </c>
      <c r="AU3702" s="208" t="s">
        <v>76</v>
      </c>
      <c r="AY3702" s="11" t="s">
        <v>113</v>
      </c>
      <c r="BE3702" s="209">
        <f>IF(N3702="základní",J3702,0)</f>
        <v>0</v>
      </c>
      <c r="BF3702" s="209">
        <f>IF(N3702="snížená",J3702,0)</f>
        <v>0</v>
      </c>
      <c r="BG3702" s="209">
        <f>IF(N3702="zákl. přenesená",J3702,0)</f>
        <v>0</v>
      </c>
      <c r="BH3702" s="209">
        <f>IF(N3702="sníž. přenesená",J3702,0)</f>
        <v>0</v>
      </c>
      <c r="BI3702" s="209">
        <f>IF(N3702="nulová",J3702,0)</f>
        <v>0</v>
      </c>
      <c r="BJ3702" s="11" t="s">
        <v>84</v>
      </c>
      <c r="BK3702" s="209">
        <f>ROUND(I3702*H3702,2)</f>
        <v>0</v>
      </c>
      <c r="BL3702" s="11" t="s">
        <v>112</v>
      </c>
      <c r="BM3702" s="208" t="s">
        <v>6579</v>
      </c>
    </row>
    <row r="3703" s="2" customFormat="1">
      <c r="A3703" s="32"/>
      <c r="B3703" s="33"/>
      <c r="C3703" s="34"/>
      <c r="D3703" s="210" t="s">
        <v>115</v>
      </c>
      <c r="E3703" s="34"/>
      <c r="F3703" s="211" t="s">
        <v>6580</v>
      </c>
      <c r="G3703" s="34"/>
      <c r="H3703" s="34"/>
      <c r="I3703" s="134"/>
      <c r="J3703" s="34"/>
      <c r="K3703" s="34"/>
      <c r="L3703" s="38"/>
      <c r="M3703" s="212"/>
      <c r="N3703" s="213"/>
      <c r="O3703" s="85"/>
      <c r="P3703" s="85"/>
      <c r="Q3703" s="85"/>
      <c r="R3703" s="85"/>
      <c r="S3703" s="85"/>
      <c r="T3703" s="86"/>
      <c r="U3703" s="32"/>
      <c r="V3703" s="32"/>
      <c r="W3703" s="32"/>
      <c r="X3703" s="32"/>
      <c r="Y3703" s="32"/>
      <c r="Z3703" s="32"/>
      <c r="AA3703" s="32"/>
      <c r="AB3703" s="32"/>
      <c r="AC3703" s="32"/>
      <c r="AD3703" s="32"/>
      <c r="AE3703" s="32"/>
      <c r="AT3703" s="11" t="s">
        <v>115</v>
      </c>
      <c r="AU3703" s="11" t="s">
        <v>76</v>
      </c>
    </row>
    <row r="3704" s="2" customFormat="1" ht="33" customHeight="1">
      <c r="A3704" s="32"/>
      <c r="B3704" s="33"/>
      <c r="C3704" s="196" t="s">
        <v>6581</v>
      </c>
      <c r="D3704" s="196" t="s">
        <v>108</v>
      </c>
      <c r="E3704" s="197" t="s">
        <v>6582</v>
      </c>
      <c r="F3704" s="198" t="s">
        <v>6583</v>
      </c>
      <c r="G3704" s="199" t="s">
        <v>121</v>
      </c>
      <c r="H3704" s="200">
        <v>1</v>
      </c>
      <c r="I3704" s="201"/>
      <c r="J3704" s="202">
        <f>ROUND(I3704*H3704,2)</f>
        <v>0</v>
      </c>
      <c r="K3704" s="203"/>
      <c r="L3704" s="38"/>
      <c r="M3704" s="204" t="s">
        <v>1</v>
      </c>
      <c r="N3704" s="205" t="s">
        <v>41</v>
      </c>
      <c r="O3704" s="85"/>
      <c r="P3704" s="206">
        <f>O3704*H3704</f>
        <v>0</v>
      </c>
      <c r="Q3704" s="206">
        <v>0</v>
      </c>
      <c r="R3704" s="206">
        <f>Q3704*H3704</f>
        <v>0</v>
      </c>
      <c r="S3704" s="206">
        <v>0</v>
      </c>
      <c r="T3704" s="207">
        <f>S3704*H3704</f>
        <v>0</v>
      </c>
      <c r="U3704" s="32"/>
      <c r="V3704" s="32"/>
      <c r="W3704" s="32"/>
      <c r="X3704" s="32"/>
      <c r="Y3704" s="32"/>
      <c r="Z3704" s="32"/>
      <c r="AA3704" s="32"/>
      <c r="AB3704" s="32"/>
      <c r="AC3704" s="32"/>
      <c r="AD3704" s="32"/>
      <c r="AE3704" s="32"/>
      <c r="AR3704" s="208" t="s">
        <v>112</v>
      </c>
      <c r="AT3704" s="208" t="s">
        <v>108</v>
      </c>
      <c r="AU3704" s="208" t="s">
        <v>76</v>
      </c>
      <c r="AY3704" s="11" t="s">
        <v>113</v>
      </c>
      <c r="BE3704" s="209">
        <f>IF(N3704="základní",J3704,0)</f>
        <v>0</v>
      </c>
      <c r="BF3704" s="209">
        <f>IF(N3704="snížená",J3704,0)</f>
        <v>0</v>
      </c>
      <c r="BG3704" s="209">
        <f>IF(N3704="zákl. přenesená",J3704,0)</f>
        <v>0</v>
      </c>
      <c r="BH3704" s="209">
        <f>IF(N3704="sníž. přenesená",J3704,0)</f>
        <v>0</v>
      </c>
      <c r="BI3704" s="209">
        <f>IF(N3704="nulová",J3704,0)</f>
        <v>0</v>
      </c>
      <c r="BJ3704" s="11" t="s">
        <v>84</v>
      </c>
      <c r="BK3704" s="209">
        <f>ROUND(I3704*H3704,2)</f>
        <v>0</v>
      </c>
      <c r="BL3704" s="11" t="s">
        <v>112</v>
      </c>
      <c r="BM3704" s="208" t="s">
        <v>6584</v>
      </c>
    </row>
    <row r="3705" s="2" customFormat="1">
      <c r="A3705" s="32"/>
      <c r="B3705" s="33"/>
      <c r="C3705" s="34"/>
      <c r="D3705" s="210" t="s">
        <v>115</v>
      </c>
      <c r="E3705" s="34"/>
      <c r="F3705" s="211" t="s">
        <v>6585</v>
      </c>
      <c r="G3705" s="34"/>
      <c r="H3705" s="34"/>
      <c r="I3705" s="134"/>
      <c r="J3705" s="34"/>
      <c r="K3705" s="34"/>
      <c r="L3705" s="38"/>
      <c r="M3705" s="212"/>
      <c r="N3705" s="213"/>
      <c r="O3705" s="85"/>
      <c r="P3705" s="85"/>
      <c r="Q3705" s="85"/>
      <c r="R3705" s="85"/>
      <c r="S3705" s="85"/>
      <c r="T3705" s="86"/>
      <c r="U3705" s="32"/>
      <c r="V3705" s="32"/>
      <c r="W3705" s="32"/>
      <c r="X3705" s="32"/>
      <c r="Y3705" s="32"/>
      <c r="Z3705" s="32"/>
      <c r="AA3705" s="32"/>
      <c r="AB3705" s="32"/>
      <c r="AC3705" s="32"/>
      <c r="AD3705" s="32"/>
      <c r="AE3705" s="32"/>
      <c r="AT3705" s="11" t="s">
        <v>115</v>
      </c>
      <c r="AU3705" s="11" t="s">
        <v>76</v>
      </c>
    </row>
    <row r="3706" s="2" customFormat="1" ht="16.5" customHeight="1">
      <c r="A3706" s="32"/>
      <c r="B3706" s="33"/>
      <c r="C3706" s="196" t="s">
        <v>6586</v>
      </c>
      <c r="D3706" s="196" t="s">
        <v>108</v>
      </c>
      <c r="E3706" s="197" t="s">
        <v>6587</v>
      </c>
      <c r="F3706" s="198" t="s">
        <v>6588</v>
      </c>
      <c r="G3706" s="199" t="s">
        <v>121</v>
      </c>
      <c r="H3706" s="200">
        <v>1</v>
      </c>
      <c r="I3706" s="201"/>
      <c r="J3706" s="202">
        <f>ROUND(I3706*H3706,2)</f>
        <v>0</v>
      </c>
      <c r="K3706" s="203"/>
      <c r="L3706" s="38"/>
      <c r="M3706" s="204" t="s">
        <v>1</v>
      </c>
      <c r="N3706" s="205" t="s">
        <v>41</v>
      </c>
      <c r="O3706" s="85"/>
      <c r="P3706" s="206">
        <f>O3706*H3706</f>
        <v>0</v>
      </c>
      <c r="Q3706" s="206">
        <v>0</v>
      </c>
      <c r="R3706" s="206">
        <f>Q3706*H3706</f>
        <v>0</v>
      </c>
      <c r="S3706" s="206">
        <v>0</v>
      </c>
      <c r="T3706" s="207">
        <f>S3706*H3706</f>
        <v>0</v>
      </c>
      <c r="U3706" s="32"/>
      <c r="V3706" s="32"/>
      <c r="W3706" s="32"/>
      <c r="X3706" s="32"/>
      <c r="Y3706" s="32"/>
      <c r="Z3706" s="32"/>
      <c r="AA3706" s="32"/>
      <c r="AB3706" s="32"/>
      <c r="AC3706" s="32"/>
      <c r="AD3706" s="32"/>
      <c r="AE3706" s="32"/>
      <c r="AR3706" s="208" t="s">
        <v>112</v>
      </c>
      <c r="AT3706" s="208" t="s">
        <v>108</v>
      </c>
      <c r="AU3706" s="208" t="s">
        <v>76</v>
      </c>
      <c r="AY3706" s="11" t="s">
        <v>113</v>
      </c>
      <c r="BE3706" s="209">
        <f>IF(N3706="základní",J3706,0)</f>
        <v>0</v>
      </c>
      <c r="BF3706" s="209">
        <f>IF(N3706="snížená",J3706,0)</f>
        <v>0</v>
      </c>
      <c r="BG3706" s="209">
        <f>IF(N3706="zákl. přenesená",J3706,0)</f>
        <v>0</v>
      </c>
      <c r="BH3706" s="209">
        <f>IF(N3706="sníž. přenesená",J3706,0)</f>
        <v>0</v>
      </c>
      <c r="BI3706" s="209">
        <f>IF(N3706="nulová",J3706,0)</f>
        <v>0</v>
      </c>
      <c r="BJ3706" s="11" t="s">
        <v>84</v>
      </c>
      <c r="BK3706" s="209">
        <f>ROUND(I3706*H3706,2)</f>
        <v>0</v>
      </c>
      <c r="BL3706" s="11" t="s">
        <v>112</v>
      </c>
      <c r="BM3706" s="208" t="s">
        <v>6589</v>
      </c>
    </row>
    <row r="3707" s="2" customFormat="1">
      <c r="A3707" s="32"/>
      <c r="B3707" s="33"/>
      <c r="C3707" s="34"/>
      <c r="D3707" s="210" t="s">
        <v>115</v>
      </c>
      <c r="E3707" s="34"/>
      <c r="F3707" s="211" t="s">
        <v>6588</v>
      </c>
      <c r="G3707" s="34"/>
      <c r="H3707" s="34"/>
      <c r="I3707" s="134"/>
      <c r="J3707" s="34"/>
      <c r="K3707" s="34"/>
      <c r="L3707" s="38"/>
      <c r="M3707" s="212"/>
      <c r="N3707" s="213"/>
      <c r="O3707" s="85"/>
      <c r="P3707" s="85"/>
      <c r="Q3707" s="85"/>
      <c r="R3707" s="85"/>
      <c r="S3707" s="85"/>
      <c r="T3707" s="86"/>
      <c r="U3707" s="32"/>
      <c r="V3707" s="32"/>
      <c r="W3707" s="32"/>
      <c r="X3707" s="32"/>
      <c r="Y3707" s="32"/>
      <c r="Z3707" s="32"/>
      <c r="AA3707" s="32"/>
      <c r="AB3707" s="32"/>
      <c r="AC3707" s="32"/>
      <c r="AD3707" s="32"/>
      <c r="AE3707" s="32"/>
      <c r="AT3707" s="11" t="s">
        <v>115</v>
      </c>
      <c r="AU3707" s="11" t="s">
        <v>76</v>
      </c>
    </row>
    <row r="3708" s="2" customFormat="1" ht="16.5" customHeight="1">
      <c r="A3708" s="32"/>
      <c r="B3708" s="33"/>
      <c r="C3708" s="196" t="s">
        <v>6590</v>
      </c>
      <c r="D3708" s="196" t="s">
        <v>108</v>
      </c>
      <c r="E3708" s="197" t="s">
        <v>6591</v>
      </c>
      <c r="F3708" s="198" t="s">
        <v>6592</v>
      </c>
      <c r="G3708" s="199" t="s">
        <v>121</v>
      </c>
      <c r="H3708" s="200">
        <v>1</v>
      </c>
      <c r="I3708" s="201"/>
      <c r="J3708" s="202">
        <f>ROUND(I3708*H3708,2)</f>
        <v>0</v>
      </c>
      <c r="K3708" s="203"/>
      <c r="L3708" s="38"/>
      <c r="M3708" s="204" t="s">
        <v>1</v>
      </c>
      <c r="N3708" s="205" t="s">
        <v>41</v>
      </c>
      <c r="O3708" s="85"/>
      <c r="P3708" s="206">
        <f>O3708*H3708</f>
        <v>0</v>
      </c>
      <c r="Q3708" s="206">
        <v>0</v>
      </c>
      <c r="R3708" s="206">
        <f>Q3708*H3708</f>
        <v>0</v>
      </c>
      <c r="S3708" s="206">
        <v>0</v>
      </c>
      <c r="T3708" s="207">
        <f>S3708*H3708</f>
        <v>0</v>
      </c>
      <c r="U3708" s="32"/>
      <c r="V3708" s="32"/>
      <c r="W3708" s="32"/>
      <c r="X3708" s="32"/>
      <c r="Y3708" s="32"/>
      <c r="Z3708" s="32"/>
      <c r="AA3708" s="32"/>
      <c r="AB3708" s="32"/>
      <c r="AC3708" s="32"/>
      <c r="AD3708" s="32"/>
      <c r="AE3708" s="32"/>
      <c r="AR3708" s="208" t="s">
        <v>112</v>
      </c>
      <c r="AT3708" s="208" t="s">
        <v>108</v>
      </c>
      <c r="AU3708" s="208" t="s">
        <v>76</v>
      </c>
      <c r="AY3708" s="11" t="s">
        <v>113</v>
      </c>
      <c r="BE3708" s="209">
        <f>IF(N3708="základní",J3708,0)</f>
        <v>0</v>
      </c>
      <c r="BF3708" s="209">
        <f>IF(N3708="snížená",J3708,0)</f>
        <v>0</v>
      </c>
      <c r="BG3708" s="209">
        <f>IF(N3708="zákl. přenesená",J3708,0)</f>
        <v>0</v>
      </c>
      <c r="BH3708" s="209">
        <f>IF(N3708="sníž. přenesená",J3708,0)</f>
        <v>0</v>
      </c>
      <c r="BI3708" s="209">
        <f>IF(N3708="nulová",J3708,0)</f>
        <v>0</v>
      </c>
      <c r="BJ3708" s="11" t="s">
        <v>84</v>
      </c>
      <c r="BK3708" s="209">
        <f>ROUND(I3708*H3708,2)</f>
        <v>0</v>
      </c>
      <c r="BL3708" s="11" t="s">
        <v>112</v>
      </c>
      <c r="BM3708" s="208" t="s">
        <v>6593</v>
      </c>
    </row>
    <row r="3709" s="2" customFormat="1">
      <c r="A3709" s="32"/>
      <c r="B3709" s="33"/>
      <c r="C3709" s="34"/>
      <c r="D3709" s="210" t="s">
        <v>115</v>
      </c>
      <c r="E3709" s="34"/>
      <c r="F3709" s="211" t="s">
        <v>6592</v>
      </c>
      <c r="G3709" s="34"/>
      <c r="H3709" s="34"/>
      <c r="I3709" s="134"/>
      <c r="J3709" s="34"/>
      <c r="K3709" s="34"/>
      <c r="L3709" s="38"/>
      <c r="M3709" s="212"/>
      <c r="N3709" s="213"/>
      <c r="O3709" s="85"/>
      <c r="P3709" s="85"/>
      <c r="Q3709" s="85"/>
      <c r="R3709" s="85"/>
      <c r="S3709" s="85"/>
      <c r="T3709" s="86"/>
      <c r="U3709" s="32"/>
      <c r="V3709" s="32"/>
      <c r="W3709" s="32"/>
      <c r="X3709" s="32"/>
      <c r="Y3709" s="32"/>
      <c r="Z3709" s="32"/>
      <c r="AA3709" s="32"/>
      <c r="AB3709" s="32"/>
      <c r="AC3709" s="32"/>
      <c r="AD3709" s="32"/>
      <c r="AE3709" s="32"/>
      <c r="AT3709" s="11" t="s">
        <v>115</v>
      </c>
      <c r="AU3709" s="11" t="s">
        <v>76</v>
      </c>
    </row>
    <row r="3710" s="2" customFormat="1" ht="16.5" customHeight="1">
      <c r="A3710" s="32"/>
      <c r="B3710" s="33"/>
      <c r="C3710" s="196" t="s">
        <v>6594</v>
      </c>
      <c r="D3710" s="196" t="s">
        <v>108</v>
      </c>
      <c r="E3710" s="197" t="s">
        <v>6595</v>
      </c>
      <c r="F3710" s="198" t="s">
        <v>6596</v>
      </c>
      <c r="G3710" s="199" t="s">
        <v>121</v>
      </c>
      <c r="H3710" s="200">
        <v>1</v>
      </c>
      <c r="I3710" s="201"/>
      <c r="J3710" s="202">
        <f>ROUND(I3710*H3710,2)</f>
        <v>0</v>
      </c>
      <c r="K3710" s="203"/>
      <c r="L3710" s="38"/>
      <c r="M3710" s="204" t="s">
        <v>1</v>
      </c>
      <c r="N3710" s="205" t="s">
        <v>41</v>
      </c>
      <c r="O3710" s="85"/>
      <c r="P3710" s="206">
        <f>O3710*H3710</f>
        <v>0</v>
      </c>
      <c r="Q3710" s="206">
        <v>0</v>
      </c>
      <c r="R3710" s="206">
        <f>Q3710*H3710</f>
        <v>0</v>
      </c>
      <c r="S3710" s="206">
        <v>0</v>
      </c>
      <c r="T3710" s="207">
        <f>S3710*H3710</f>
        <v>0</v>
      </c>
      <c r="U3710" s="32"/>
      <c r="V3710" s="32"/>
      <c r="W3710" s="32"/>
      <c r="X3710" s="32"/>
      <c r="Y3710" s="32"/>
      <c r="Z3710" s="32"/>
      <c r="AA3710" s="32"/>
      <c r="AB3710" s="32"/>
      <c r="AC3710" s="32"/>
      <c r="AD3710" s="32"/>
      <c r="AE3710" s="32"/>
      <c r="AR3710" s="208" t="s">
        <v>112</v>
      </c>
      <c r="AT3710" s="208" t="s">
        <v>108</v>
      </c>
      <c r="AU3710" s="208" t="s">
        <v>76</v>
      </c>
      <c r="AY3710" s="11" t="s">
        <v>113</v>
      </c>
      <c r="BE3710" s="209">
        <f>IF(N3710="základní",J3710,0)</f>
        <v>0</v>
      </c>
      <c r="BF3710" s="209">
        <f>IF(N3710="snížená",J3710,0)</f>
        <v>0</v>
      </c>
      <c r="BG3710" s="209">
        <f>IF(N3710="zákl. přenesená",J3710,0)</f>
        <v>0</v>
      </c>
      <c r="BH3710" s="209">
        <f>IF(N3710="sníž. přenesená",J3710,0)</f>
        <v>0</v>
      </c>
      <c r="BI3710" s="209">
        <f>IF(N3710="nulová",J3710,0)</f>
        <v>0</v>
      </c>
      <c r="BJ3710" s="11" t="s">
        <v>84</v>
      </c>
      <c r="BK3710" s="209">
        <f>ROUND(I3710*H3710,2)</f>
        <v>0</v>
      </c>
      <c r="BL3710" s="11" t="s">
        <v>112</v>
      </c>
      <c r="BM3710" s="208" t="s">
        <v>6597</v>
      </c>
    </row>
    <row r="3711" s="2" customFormat="1">
      <c r="A3711" s="32"/>
      <c r="B3711" s="33"/>
      <c r="C3711" s="34"/>
      <c r="D3711" s="210" t="s">
        <v>115</v>
      </c>
      <c r="E3711" s="34"/>
      <c r="F3711" s="211" t="s">
        <v>6596</v>
      </c>
      <c r="G3711" s="34"/>
      <c r="H3711" s="34"/>
      <c r="I3711" s="134"/>
      <c r="J3711" s="34"/>
      <c r="K3711" s="34"/>
      <c r="L3711" s="38"/>
      <c r="M3711" s="212"/>
      <c r="N3711" s="213"/>
      <c r="O3711" s="85"/>
      <c r="P3711" s="85"/>
      <c r="Q3711" s="85"/>
      <c r="R3711" s="85"/>
      <c r="S3711" s="85"/>
      <c r="T3711" s="86"/>
      <c r="U3711" s="32"/>
      <c r="V3711" s="32"/>
      <c r="W3711" s="32"/>
      <c r="X3711" s="32"/>
      <c r="Y3711" s="32"/>
      <c r="Z3711" s="32"/>
      <c r="AA3711" s="32"/>
      <c r="AB3711" s="32"/>
      <c r="AC3711" s="32"/>
      <c r="AD3711" s="32"/>
      <c r="AE3711" s="32"/>
      <c r="AT3711" s="11" t="s">
        <v>115</v>
      </c>
      <c r="AU3711" s="11" t="s">
        <v>76</v>
      </c>
    </row>
    <row r="3712" s="2" customFormat="1" ht="33" customHeight="1">
      <c r="A3712" s="32"/>
      <c r="B3712" s="33"/>
      <c r="C3712" s="196" t="s">
        <v>6598</v>
      </c>
      <c r="D3712" s="196" t="s">
        <v>108</v>
      </c>
      <c r="E3712" s="197" t="s">
        <v>6599</v>
      </c>
      <c r="F3712" s="198" t="s">
        <v>6600</v>
      </c>
      <c r="G3712" s="199" t="s">
        <v>121</v>
      </c>
      <c r="H3712" s="200">
        <v>10</v>
      </c>
      <c r="I3712" s="201"/>
      <c r="J3712" s="202">
        <f>ROUND(I3712*H3712,2)</f>
        <v>0</v>
      </c>
      <c r="K3712" s="203"/>
      <c r="L3712" s="38"/>
      <c r="M3712" s="204" t="s">
        <v>1</v>
      </c>
      <c r="N3712" s="205" t="s">
        <v>41</v>
      </c>
      <c r="O3712" s="85"/>
      <c r="P3712" s="206">
        <f>O3712*H3712</f>
        <v>0</v>
      </c>
      <c r="Q3712" s="206">
        <v>0</v>
      </c>
      <c r="R3712" s="206">
        <f>Q3712*H3712</f>
        <v>0</v>
      </c>
      <c r="S3712" s="206">
        <v>0</v>
      </c>
      <c r="T3712" s="207">
        <f>S3712*H3712</f>
        <v>0</v>
      </c>
      <c r="U3712" s="32"/>
      <c r="V3712" s="32"/>
      <c r="W3712" s="32"/>
      <c r="X3712" s="32"/>
      <c r="Y3712" s="32"/>
      <c r="Z3712" s="32"/>
      <c r="AA3712" s="32"/>
      <c r="AB3712" s="32"/>
      <c r="AC3712" s="32"/>
      <c r="AD3712" s="32"/>
      <c r="AE3712" s="32"/>
      <c r="AR3712" s="208" t="s">
        <v>112</v>
      </c>
      <c r="AT3712" s="208" t="s">
        <v>108</v>
      </c>
      <c r="AU3712" s="208" t="s">
        <v>76</v>
      </c>
      <c r="AY3712" s="11" t="s">
        <v>113</v>
      </c>
      <c r="BE3712" s="209">
        <f>IF(N3712="základní",J3712,0)</f>
        <v>0</v>
      </c>
      <c r="BF3712" s="209">
        <f>IF(N3712="snížená",J3712,0)</f>
        <v>0</v>
      </c>
      <c r="BG3712" s="209">
        <f>IF(N3712="zákl. přenesená",J3712,0)</f>
        <v>0</v>
      </c>
      <c r="BH3712" s="209">
        <f>IF(N3712="sníž. přenesená",J3712,0)</f>
        <v>0</v>
      </c>
      <c r="BI3712" s="209">
        <f>IF(N3712="nulová",J3712,0)</f>
        <v>0</v>
      </c>
      <c r="BJ3712" s="11" t="s">
        <v>84</v>
      </c>
      <c r="BK3712" s="209">
        <f>ROUND(I3712*H3712,2)</f>
        <v>0</v>
      </c>
      <c r="BL3712" s="11" t="s">
        <v>112</v>
      </c>
      <c r="BM3712" s="208" t="s">
        <v>6601</v>
      </c>
    </row>
    <row r="3713" s="2" customFormat="1">
      <c r="A3713" s="32"/>
      <c r="B3713" s="33"/>
      <c r="C3713" s="34"/>
      <c r="D3713" s="210" t="s">
        <v>115</v>
      </c>
      <c r="E3713" s="34"/>
      <c r="F3713" s="211" t="s">
        <v>6602</v>
      </c>
      <c r="G3713" s="34"/>
      <c r="H3713" s="34"/>
      <c r="I3713" s="134"/>
      <c r="J3713" s="34"/>
      <c r="K3713" s="34"/>
      <c r="L3713" s="38"/>
      <c r="M3713" s="212"/>
      <c r="N3713" s="213"/>
      <c r="O3713" s="85"/>
      <c r="P3713" s="85"/>
      <c r="Q3713" s="85"/>
      <c r="R3713" s="85"/>
      <c r="S3713" s="85"/>
      <c r="T3713" s="86"/>
      <c r="U3713" s="32"/>
      <c r="V3713" s="32"/>
      <c r="W3713" s="32"/>
      <c r="X3713" s="32"/>
      <c r="Y3713" s="32"/>
      <c r="Z3713" s="32"/>
      <c r="AA3713" s="32"/>
      <c r="AB3713" s="32"/>
      <c r="AC3713" s="32"/>
      <c r="AD3713" s="32"/>
      <c r="AE3713" s="32"/>
      <c r="AT3713" s="11" t="s">
        <v>115</v>
      </c>
      <c r="AU3713" s="11" t="s">
        <v>76</v>
      </c>
    </row>
    <row r="3714" s="2" customFormat="1" ht="33" customHeight="1">
      <c r="A3714" s="32"/>
      <c r="B3714" s="33"/>
      <c r="C3714" s="196" t="s">
        <v>6603</v>
      </c>
      <c r="D3714" s="196" t="s">
        <v>108</v>
      </c>
      <c r="E3714" s="197" t="s">
        <v>6604</v>
      </c>
      <c r="F3714" s="198" t="s">
        <v>6605</v>
      </c>
      <c r="G3714" s="199" t="s">
        <v>121</v>
      </c>
      <c r="H3714" s="200">
        <v>10</v>
      </c>
      <c r="I3714" s="201"/>
      <c r="J3714" s="202">
        <f>ROUND(I3714*H3714,2)</f>
        <v>0</v>
      </c>
      <c r="K3714" s="203"/>
      <c r="L3714" s="38"/>
      <c r="M3714" s="204" t="s">
        <v>1</v>
      </c>
      <c r="N3714" s="205" t="s">
        <v>41</v>
      </c>
      <c r="O3714" s="85"/>
      <c r="P3714" s="206">
        <f>O3714*H3714</f>
        <v>0</v>
      </c>
      <c r="Q3714" s="206">
        <v>0</v>
      </c>
      <c r="R3714" s="206">
        <f>Q3714*H3714</f>
        <v>0</v>
      </c>
      <c r="S3714" s="206">
        <v>0</v>
      </c>
      <c r="T3714" s="207">
        <f>S3714*H3714</f>
        <v>0</v>
      </c>
      <c r="U3714" s="32"/>
      <c r="V3714" s="32"/>
      <c r="W3714" s="32"/>
      <c r="X3714" s="32"/>
      <c r="Y3714" s="32"/>
      <c r="Z3714" s="32"/>
      <c r="AA3714" s="32"/>
      <c r="AB3714" s="32"/>
      <c r="AC3714" s="32"/>
      <c r="AD3714" s="32"/>
      <c r="AE3714" s="32"/>
      <c r="AR3714" s="208" t="s">
        <v>112</v>
      </c>
      <c r="AT3714" s="208" t="s">
        <v>108</v>
      </c>
      <c r="AU3714" s="208" t="s">
        <v>76</v>
      </c>
      <c r="AY3714" s="11" t="s">
        <v>113</v>
      </c>
      <c r="BE3714" s="209">
        <f>IF(N3714="základní",J3714,0)</f>
        <v>0</v>
      </c>
      <c r="BF3714" s="209">
        <f>IF(N3714="snížená",J3714,0)</f>
        <v>0</v>
      </c>
      <c r="BG3714" s="209">
        <f>IF(N3714="zákl. přenesená",J3714,0)</f>
        <v>0</v>
      </c>
      <c r="BH3714" s="209">
        <f>IF(N3714="sníž. přenesená",J3714,0)</f>
        <v>0</v>
      </c>
      <c r="BI3714" s="209">
        <f>IF(N3714="nulová",J3714,0)</f>
        <v>0</v>
      </c>
      <c r="BJ3714" s="11" t="s">
        <v>84</v>
      </c>
      <c r="BK3714" s="209">
        <f>ROUND(I3714*H3714,2)</f>
        <v>0</v>
      </c>
      <c r="BL3714" s="11" t="s">
        <v>112</v>
      </c>
      <c r="BM3714" s="208" t="s">
        <v>6606</v>
      </c>
    </row>
    <row r="3715" s="2" customFormat="1">
      <c r="A3715" s="32"/>
      <c r="B3715" s="33"/>
      <c r="C3715" s="34"/>
      <c r="D3715" s="210" t="s">
        <v>115</v>
      </c>
      <c r="E3715" s="34"/>
      <c r="F3715" s="211" t="s">
        <v>6607</v>
      </c>
      <c r="G3715" s="34"/>
      <c r="H3715" s="34"/>
      <c r="I3715" s="134"/>
      <c r="J3715" s="34"/>
      <c r="K3715" s="34"/>
      <c r="L3715" s="38"/>
      <c r="M3715" s="212"/>
      <c r="N3715" s="213"/>
      <c r="O3715" s="85"/>
      <c r="P3715" s="85"/>
      <c r="Q3715" s="85"/>
      <c r="R3715" s="85"/>
      <c r="S3715" s="85"/>
      <c r="T3715" s="86"/>
      <c r="U3715" s="32"/>
      <c r="V3715" s="32"/>
      <c r="W3715" s="32"/>
      <c r="X3715" s="32"/>
      <c r="Y3715" s="32"/>
      <c r="Z3715" s="32"/>
      <c r="AA3715" s="32"/>
      <c r="AB3715" s="32"/>
      <c r="AC3715" s="32"/>
      <c r="AD3715" s="32"/>
      <c r="AE3715" s="32"/>
      <c r="AT3715" s="11" t="s">
        <v>115</v>
      </c>
      <c r="AU3715" s="11" t="s">
        <v>76</v>
      </c>
    </row>
    <row r="3716" s="2" customFormat="1" ht="33" customHeight="1">
      <c r="A3716" s="32"/>
      <c r="B3716" s="33"/>
      <c r="C3716" s="196" t="s">
        <v>6608</v>
      </c>
      <c r="D3716" s="196" t="s">
        <v>108</v>
      </c>
      <c r="E3716" s="197" t="s">
        <v>6609</v>
      </c>
      <c r="F3716" s="198" t="s">
        <v>6610</v>
      </c>
      <c r="G3716" s="199" t="s">
        <v>121</v>
      </c>
      <c r="H3716" s="200">
        <v>10</v>
      </c>
      <c r="I3716" s="201"/>
      <c r="J3716" s="202">
        <f>ROUND(I3716*H3716,2)</f>
        <v>0</v>
      </c>
      <c r="K3716" s="203"/>
      <c r="L3716" s="38"/>
      <c r="M3716" s="204" t="s">
        <v>1</v>
      </c>
      <c r="N3716" s="205" t="s">
        <v>41</v>
      </c>
      <c r="O3716" s="85"/>
      <c r="P3716" s="206">
        <f>O3716*H3716</f>
        <v>0</v>
      </c>
      <c r="Q3716" s="206">
        <v>0</v>
      </c>
      <c r="R3716" s="206">
        <f>Q3716*H3716</f>
        <v>0</v>
      </c>
      <c r="S3716" s="206">
        <v>0</v>
      </c>
      <c r="T3716" s="207">
        <f>S3716*H3716</f>
        <v>0</v>
      </c>
      <c r="U3716" s="32"/>
      <c r="V3716" s="32"/>
      <c r="W3716" s="32"/>
      <c r="X3716" s="32"/>
      <c r="Y3716" s="32"/>
      <c r="Z3716" s="32"/>
      <c r="AA3716" s="32"/>
      <c r="AB3716" s="32"/>
      <c r="AC3716" s="32"/>
      <c r="AD3716" s="32"/>
      <c r="AE3716" s="32"/>
      <c r="AR3716" s="208" t="s">
        <v>112</v>
      </c>
      <c r="AT3716" s="208" t="s">
        <v>108</v>
      </c>
      <c r="AU3716" s="208" t="s">
        <v>76</v>
      </c>
      <c r="AY3716" s="11" t="s">
        <v>113</v>
      </c>
      <c r="BE3716" s="209">
        <f>IF(N3716="základní",J3716,0)</f>
        <v>0</v>
      </c>
      <c r="BF3716" s="209">
        <f>IF(N3716="snížená",J3716,0)</f>
        <v>0</v>
      </c>
      <c r="BG3716" s="209">
        <f>IF(N3716="zákl. přenesená",J3716,0)</f>
        <v>0</v>
      </c>
      <c r="BH3716" s="209">
        <f>IF(N3716="sníž. přenesená",J3716,0)</f>
        <v>0</v>
      </c>
      <c r="BI3716" s="209">
        <f>IF(N3716="nulová",J3716,0)</f>
        <v>0</v>
      </c>
      <c r="BJ3716" s="11" t="s">
        <v>84</v>
      </c>
      <c r="BK3716" s="209">
        <f>ROUND(I3716*H3716,2)</f>
        <v>0</v>
      </c>
      <c r="BL3716" s="11" t="s">
        <v>112</v>
      </c>
      <c r="BM3716" s="208" t="s">
        <v>6611</v>
      </c>
    </row>
    <row r="3717" s="2" customFormat="1">
      <c r="A3717" s="32"/>
      <c r="B3717" s="33"/>
      <c r="C3717" s="34"/>
      <c r="D3717" s="210" t="s">
        <v>115</v>
      </c>
      <c r="E3717" s="34"/>
      <c r="F3717" s="211" t="s">
        <v>6612</v>
      </c>
      <c r="G3717" s="34"/>
      <c r="H3717" s="34"/>
      <c r="I3717" s="134"/>
      <c r="J3717" s="34"/>
      <c r="K3717" s="34"/>
      <c r="L3717" s="38"/>
      <c r="M3717" s="212"/>
      <c r="N3717" s="213"/>
      <c r="O3717" s="85"/>
      <c r="P3717" s="85"/>
      <c r="Q3717" s="85"/>
      <c r="R3717" s="85"/>
      <c r="S3717" s="85"/>
      <c r="T3717" s="86"/>
      <c r="U3717" s="32"/>
      <c r="V3717" s="32"/>
      <c r="W3717" s="32"/>
      <c r="X3717" s="32"/>
      <c r="Y3717" s="32"/>
      <c r="Z3717" s="32"/>
      <c r="AA3717" s="32"/>
      <c r="AB3717" s="32"/>
      <c r="AC3717" s="32"/>
      <c r="AD3717" s="32"/>
      <c r="AE3717" s="32"/>
      <c r="AT3717" s="11" t="s">
        <v>115</v>
      </c>
      <c r="AU3717" s="11" t="s">
        <v>76</v>
      </c>
    </row>
    <row r="3718" s="2" customFormat="1" ht="16.5" customHeight="1">
      <c r="A3718" s="32"/>
      <c r="B3718" s="33"/>
      <c r="C3718" s="196" t="s">
        <v>6613</v>
      </c>
      <c r="D3718" s="196" t="s">
        <v>108</v>
      </c>
      <c r="E3718" s="197" t="s">
        <v>6614</v>
      </c>
      <c r="F3718" s="198" t="s">
        <v>6615</v>
      </c>
      <c r="G3718" s="199" t="s">
        <v>121</v>
      </c>
      <c r="H3718" s="200">
        <v>1</v>
      </c>
      <c r="I3718" s="201"/>
      <c r="J3718" s="202">
        <f>ROUND(I3718*H3718,2)</f>
        <v>0</v>
      </c>
      <c r="K3718" s="203"/>
      <c r="L3718" s="38"/>
      <c r="M3718" s="204" t="s">
        <v>1</v>
      </c>
      <c r="N3718" s="205" t="s">
        <v>41</v>
      </c>
      <c r="O3718" s="85"/>
      <c r="P3718" s="206">
        <f>O3718*H3718</f>
        <v>0</v>
      </c>
      <c r="Q3718" s="206">
        <v>0</v>
      </c>
      <c r="R3718" s="206">
        <f>Q3718*H3718</f>
        <v>0</v>
      </c>
      <c r="S3718" s="206">
        <v>0</v>
      </c>
      <c r="T3718" s="207">
        <f>S3718*H3718</f>
        <v>0</v>
      </c>
      <c r="U3718" s="32"/>
      <c r="V3718" s="32"/>
      <c r="W3718" s="32"/>
      <c r="X3718" s="32"/>
      <c r="Y3718" s="32"/>
      <c r="Z3718" s="32"/>
      <c r="AA3718" s="32"/>
      <c r="AB3718" s="32"/>
      <c r="AC3718" s="32"/>
      <c r="AD3718" s="32"/>
      <c r="AE3718" s="32"/>
      <c r="AR3718" s="208" t="s">
        <v>112</v>
      </c>
      <c r="AT3718" s="208" t="s">
        <v>108</v>
      </c>
      <c r="AU3718" s="208" t="s">
        <v>76</v>
      </c>
      <c r="AY3718" s="11" t="s">
        <v>113</v>
      </c>
      <c r="BE3718" s="209">
        <f>IF(N3718="základní",J3718,0)</f>
        <v>0</v>
      </c>
      <c r="BF3718" s="209">
        <f>IF(N3718="snížená",J3718,0)</f>
        <v>0</v>
      </c>
      <c r="BG3718" s="209">
        <f>IF(N3718="zákl. přenesená",J3718,0)</f>
        <v>0</v>
      </c>
      <c r="BH3718" s="209">
        <f>IF(N3718="sníž. přenesená",J3718,0)</f>
        <v>0</v>
      </c>
      <c r="BI3718" s="209">
        <f>IF(N3718="nulová",J3718,0)</f>
        <v>0</v>
      </c>
      <c r="BJ3718" s="11" t="s">
        <v>84</v>
      </c>
      <c r="BK3718" s="209">
        <f>ROUND(I3718*H3718,2)</f>
        <v>0</v>
      </c>
      <c r="BL3718" s="11" t="s">
        <v>112</v>
      </c>
      <c r="BM3718" s="208" t="s">
        <v>6616</v>
      </c>
    </row>
    <row r="3719" s="2" customFormat="1">
      <c r="A3719" s="32"/>
      <c r="B3719" s="33"/>
      <c r="C3719" s="34"/>
      <c r="D3719" s="210" t="s">
        <v>115</v>
      </c>
      <c r="E3719" s="34"/>
      <c r="F3719" s="211" t="s">
        <v>6615</v>
      </c>
      <c r="G3719" s="34"/>
      <c r="H3719" s="34"/>
      <c r="I3719" s="134"/>
      <c r="J3719" s="34"/>
      <c r="K3719" s="34"/>
      <c r="L3719" s="38"/>
      <c r="M3719" s="212"/>
      <c r="N3719" s="213"/>
      <c r="O3719" s="85"/>
      <c r="P3719" s="85"/>
      <c r="Q3719" s="85"/>
      <c r="R3719" s="85"/>
      <c r="S3719" s="85"/>
      <c r="T3719" s="86"/>
      <c r="U3719" s="32"/>
      <c r="V3719" s="32"/>
      <c r="W3719" s="32"/>
      <c r="X3719" s="32"/>
      <c r="Y3719" s="32"/>
      <c r="Z3719" s="32"/>
      <c r="AA3719" s="32"/>
      <c r="AB3719" s="32"/>
      <c r="AC3719" s="32"/>
      <c r="AD3719" s="32"/>
      <c r="AE3719" s="32"/>
      <c r="AT3719" s="11" t="s">
        <v>115</v>
      </c>
      <c r="AU3719" s="11" t="s">
        <v>76</v>
      </c>
    </row>
    <row r="3720" s="2" customFormat="1" ht="33" customHeight="1">
      <c r="A3720" s="32"/>
      <c r="B3720" s="33"/>
      <c r="C3720" s="196" t="s">
        <v>6617</v>
      </c>
      <c r="D3720" s="196" t="s">
        <v>108</v>
      </c>
      <c r="E3720" s="197" t="s">
        <v>6618</v>
      </c>
      <c r="F3720" s="198" t="s">
        <v>6619</v>
      </c>
      <c r="G3720" s="199" t="s">
        <v>121</v>
      </c>
      <c r="H3720" s="200">
        <v>10</v>
      </c>
      <c r="I3720" s="201"/>
      <c r="J3720" s="202">
        <f>ROUND(I3720*H3720,2)</f>
        <v>0</v>
      </c>
      <c r="K3720" s="203"/>
      <c r="L3720" s="38"/>
      <c r="M3720" s="204" t="s">
        <v>1</v>
      </c>
      <c r="N3720" s="205" t="s">
        <v>41</v>
      </c>
      <c r="O3720" s="85"/>
      <c r="P3720" s="206">
        <f>O3720*H3720</f>
        <v>0</v>
      </c>
      <c r="Q3720" s="206">
        <v>0</v>
      </c>
      <c r="R3720" s="206">
        <f>Q3720*H3720</f>
        <v>0</v>
      </c>
      <c r="S3720" s="206">
        <v>0</v>
      </c>
      <c r="T3720" s="207">
        <f>S3720*H3720</f>
        <v>0</v>
      </c>
      <c r="U3720" s="32"/>
      <c r="V3720" s="32"/>
      <c r="W3720" s="32"/>
      <c r="X3720" s="32"/>
      <c r="Y3720" s="32"/>
      <c r="Z3720" s="32"/>
      <c r="AA3720" s="32"/>
      <c r="AB3720" s="32"/>
      <c r="AC3720" s="32"/>
      <c r="AD3720" s="32"/>
      <c r="AE3720" s="32"/>
      <c r="AR3720" s="208" t="s">
        <v>112</v>
      </c>
      <c r="AT3720" s="208" t="s">
        <v>108</v>
      </c>
      <c r="AU3720" s="208" t="s">
        <v>76</v>
      </c>
      <c r="AY3720" s="11" t="s">
        <v>113</v>
      </c>
      <c r="BE3720" s="209">
        <f>IF(N3720="základní",J3720,0)</f>
        <v>0</v>
      </c>
      <c r="BF3720" s="209">
        <f>IF(N3720="snížená",J3720,0)</f>
        <v>0</v>
      </c>
      <c r="BG3720" s="209">
        <f>IF(N3720="zákl. přenesená",J3720,0)</f>
        <v>0</v>
      </c>
      <c r="BH3720" s="209">
        <f>IF(N3720="sníž. přenesená",J3720,0)</f>
        <v>0</v>
      </c>
      <c r="BI3720" s="209">
        <f>IF(N3720="nulová",J3720,0)</f>
        <v>0</v>
      </c>
      <c r="BJ3720" s="11" t="s">
        <v>84</v>
      </c>
      <c r="BK3720" s="209">
        <f>ROUND(I3720*H3720,2)</f>
        <v>0</v>
      </c>
      <c r="BL3720" s="11" t="s">
        <v>112</v>
      </c>
      <c r="BM3720" s="208" t="s">
        <v>6620</v>
      </c>
    </row>
    <row r="3721" s="2" customFormat="1">
      <c r="A3721" s="32"/>
      <c r="B3721" s="33"/>
      <c r="C3721" s="34"/>
      <c r="D3721" s="210" t="s">
        <v>115</v>
      </c>
      <c r="E3721" s="34"/>
      <c r="F3721" s="211" t="s">
        <v>6619</v>
      </c>
      <c r="G3721" s="34"/>
      <c r="H3721" s="34"/>
      <c r="I3721" s="134"/>
      <c r="J3721" s="34"/>
      <c r="K3721" s="34"/>
      <c r="L3721" s="38"/>
      <c r="M3721" s="212"/>
      <c r="N3721" s="213"/>
      <c r="O3721" s="85"/>
      <c r="P3721" s="85"/>
      <c r="Q3721" s="85"/>
      <c r="R3721" s="85"/>
      <c r="S3721" s="85"/>
      <c r="T3721" s="86"/>
      <c r="U3721" s="32"/>
      <c r="V3721" s="32"/>
      <c r="W3721" s="32"/>
      <c r="X3721" s="32"/>
      <c r="Y3721" s="32"/>
      <c r="Z3721" s="32"/>
      <c r="AA3721" s="32"/>
      <c r="AB3721" s="32"/>
      <c r="AC3721" s="32"/>
      <c r="AD3721" s="32"/>
      <c r="AE3721" s="32"/>
      <c r="AT3721" s="11" t="s">
        <v>115</v>
      </c>
      <c r="AU3721" s="11" t="s">
        <v>76</v>
      </c>
    </row>
    <row r="3722" s="2" customFormat="1" ht="33" customHeight="1">
      <c r="A3722" s="32"/>
      <c r="B3722" s="33"/>
      <c r="C3722" s="196" t="s">
        <v>6621</v>
      </c>
      <c r="D3722" s="196" t="s">
        <v>108</v>
      </c>
      <c r="E3722" s="197" t="s">
        <v>6622</v>
      </c>
      <c r="F3722" s="198" t="s">
        <v>6623</v>
      </c>
      <c r="G3722" s="199" t="s">
        <v>121</v>
      </c>
      <c r="H3722" s="200">
        <v>10</v>
      </c>
      <c r="I3722" s="201"/>
      <c r="J3722" s="202">
        <f>ROUND(I3722*H3722,2)</f>
        <v>0</v>
      </c>
      <c r="K3722" s="203"/>
      <c r="L3722" s="38"/>
      <c r="M3722" s="204" t="s">
        <v>1</v>
      </c>
      <c r="N3722" s="205" t="s">
        <v>41</v>
      </c>
      <c r="O3722" s="85"/>
      <c r="P3722" s="206">
        <f>O3722*H3722</f>
        <v>0</v>
      </c>
      <c r="Q3722" s="206">
        <v>0</v>
      </c>
      <c r="R3722" s="206">
        <f>Q3722*H3722</f>
        <v>0</v>
      </c>
      <c r="S3722" s="206">
        <v>0</v>
      </c>
      <c r="T3722" s="207">
        <f>S3722*H3722</f>
        <v>0</v>
      </c>
      <c r="U3722" s="32"/>
      <c r="V3722" s="32"/>
      <c r="W3722" s="32"/>
      <c r="X3722" s="32"/>
      <c r="Y3722" s="32"/>
      <c r="Z3722" s="32"/>
      <c r="AA3722" s="32"/>
      <c r="AB3722" s="32"/>
      <c r="AC3722" s="32"/>
      <c r="AD3722" s="32"/>
      <c r="AE3722" s="32"/>
      <c r="AR3722" s="208" t="s">
        <v>112</v>
      </c>
      <c r="AT3722" s="208" t="s">
        <v>108</v>
      </c>
      <c r="AU3722" s="208" t="s">
        <v>76</v>
      </c>
      <c r="AY3722" s="11" t="s">
        <v>113</v>
      </c>
      <c r="BE3722" s="209">
        <f>IF(N3722="základní",J3722,0)</f>
        <v>0</v>
      </c>
      <c r="BF3722" s="209">
        <f>IF(N3722="snížená",J3722,0)</f>
        <v>0</v>
      </c>
      <c r="BG3722" s="209">
        <f>IF(N3722="zákl. přenesená",J3722,0)</f>
        <v>0</v>
      </c>
      <c r="BH3722" s="209">
        <f>IF(N3722="sníž. přenesená",J3722,0)</f>
        <v>0</v>
      </c>
      <c r="BI3722" s="209">
        <f>IF(N3722="nulová",J3722,0)</f>
        <v>0</v>
      </c>
      <c r="BJ3722" s="11" t="s">
        <v>84</v>
      </c>
      <c r="BK3722" s="209">
        <f>ROUND(I3722*H3722,2)</f>
        <v>0</v>
      </c>
      <c r="BL3722" s="11" t="s">
        <v>112</v>
      </c>
      <c r="BM3722" s="208" t="s">
        <v>6624</v>
      </c>
    </row>
    <row r="3723" s="2" customFormat="1">
      <c r="A3723" s="32"/>
      <c r="B3723" s="33"/>
      <c r="C3723" s="34"/>
      <c r="D3723" s="210" t="s">
        <v>115</v>
      </c>
      <c r="E3723" s="34"/>
      <c r="F3723" s="211" t="s">
        <v>6623</v>
      </c>
      <c r="G3723" s="34"/>
      <c r="H3723" s="34"/>
      <c r="I3723" s="134"/>
      <c r="J3723" s="34"/>
      <c r="K3723" s="34"/>
      <c r="L3723" s="38"/>
      <c r="M3723" s="212"/>
      <c r="N3723" s="213"/>
      <c r="O3723" s="85"/>
      <c r="P3723" s="85"/>
      <c r="Q3723" s="85"/>
      <c r="R3723" s="85"/>
      <c r="S3723" s="85"/>
      <c r="T3723" s="86"/>
      <c r="U3723" s="32"/>
      <c r="V3723" s="32"/>
      <c r="W3723" s="32"/>
      <c r="X3723" s="32"/>
      <c r="Y3723" s="32"/>
      <c r="Z3723" s="32"/>
      <c r="AA3723" s="32"/>
      <c r="AB3723" s="32"/>
      <c r="AC3723" s="32"/>
      <c r="AD3723" s="32"/>
      <c r="AE3723" s="32"/>
      <c r="AT3723" s="11" t="s">
        <v>115</v>
      </c>
      <c r="AU3723" s="11" t="s">
        <v>76</v>
      </c>
    </row>
    <row r="3724" s="2" customFormat="1" ht="33" customHeight="1">
      <c r="A3724" s="32"/>
      <c r="B3724" s="33"/>
      <c r="C3724" s="196" t="s">
        <v>6625</v>
      </c>
      <c r="D3724" s="196" t="s">
        <v>108</v>
      </c>
      <c r="E3724" s="197" t="s">
        <v>6626</v>
      </c>
      <c r="F3724" s="198" t="s">
        <v>6627</v>
      </c>
      <c r="G3724" s="199" t="s">
        <v>121</v>
      </c>
      <c r="H3724" s="200">
        <v>10</v>
      </c>
      <c r="I3724" s="201"/>
      <c r="J3724" s="202">
        <f>ROUND(I3724*H3724,2)</f>
        <v>0</v>
      </c>
      <c r="K3724" s="203"/>
      <c r="L3724" s="38"/>
      <c r="M3724" s="204" t="s">
        <v>1</v>
      </c>
      <c r="N3724" s="205" t="s">
        <v>41</v>
      </c>
      <c r="O3724" s="85"/>
      <c r="P3724" s="206">
        <f>O3724*H3724</f>
        <v>0</v>
      </c>
      <c r="Q3724" s="206">
        <v>0</v>
      </c>
      <c r="R3724" s="206">
        <f>Q3724*H3724</f>
        <v>0</v>
      </c>
      <c r="S3724" s="206">
        <v>0</v>
      </c>
      <c r="T3724" s="207">
        <f>S3724*H3724</f>
        <v>0</v>
      </c>
      <c r="U3724" s="32"/>
      <c r="V3724" s="32"/>
      <c r="W3724" s="32"/>
      <c r="X3724" s="32"/>
      <c r="Y3724" s="32"/>
      <c r="Z3724" s="32"/>
      <c r="AA3724" s="32"/>
      <c r="AB3724" s="32"/>
      <c r="AC3724" s="32"/>
      <c r="AD3724" s="32"/>
      <c r="AE3724" s="32"/>
      <c r="AR3724" s="208" t="s">
        <v>112</v>
      </c>
      <c r="AT3724" s="208" t="s">
        <v>108</v>
      </c>
      <c r="AU3724" s="208" t="s">
        <v>76</v>
      </c>
      <c r="AY3724" s="11" t="s">
        <v>113</v>
      </c>
      <c r="BE3724" s="209">
        <f>IF(N3724="základní",J3724,0)</f>
        <v>0</v>
      </c>
      <c r="BF3724" s="209">
        <f>IF(N3724="snížená",J3724,0)</f>
        <v>0</v>
      </c>
      <c r="BG3724" s="209">
        <f>IF(N3724="zákl. přenesená",J3724,0)</f>
        <v>0</v>
      </c>
      <c r="BH3724" s="209">
        <f>IF(N3724="sníž. přenesená",J3724,0)</f>
        <v>0</v>
      </c>
      <c r="BI3724" s="209">
        <f>IF(N3724="nulová",J3724,0)</f>
        <v>0</v>
      </c>
      <c r="BJ3724" s="11" t="s">
        <v>84</v>
      </c>
      <c r="BK3724" s="209">
        <f>ROUND(I3724*H3724,2)</f>
        <v>0</v>
      </c>
      <c r="BL3724" s="11" t="s">
        <v>112</v>
      </c>
      <c r="BM3724" s="208" t="s">
        <v>6628</v>
      </c>
    </row>
    <row r="3725" s="2" customFormat="1">
      <c r="A3725" s="32"/>
      <c r="B3725" s="33"/>
      <c r="C3725" s="34"/>
      <c r="D3725" s="210" t="s">
        <v>115</v>
      </c>
      <c r="E3725" s="34"/>
      <c r="F3725" s="211" t="s">
        <v>6627</v>
      </c>
      <c r="G3725" s="34"/>
      <c r="H3725" s="34"/>
      <c r="I3725" s="134"/>
      <c r="J3725" s="34"/>
      <c r="K3725" s="34"/>
      <c r="L3725" s="38"/>
      <c r="M3725" s="212"/>
      <c r="N3725" s="213"/>
      <c r="O3725" s="85"/>
      <c r="P3725" s="85"/>
      <c r="Q3725" s="85"/>
      <c r="R3725" s="85"/>
      <c r="S3725" s="85"/>
      <c r="T3725" s="86"/>
      <c r="U3725" s="32"/>
      <c r="V3725" s="32"/>
      <c r="W3725" s="32"/>
      <c r="X3725" s="32"/>
      <c r="Y3725" s="32"/>
      <c r="Z3725" s="32"/>
      <c r="AA3725" s="32"/>
      <c r="AB3725" s="32"/>
      <c r="AC3725" s="32"/>
      <c r="AD3725" s="32"/>
      <c r="AE3725" s="32"/>
      <c r="AT3725" s="11" t="s">
        <v>115</v>
      </c>
      <c r="AU3725" s="11" t="s">
        <v>76</v>
      </c>
    </row>
    <row r="3726" s="2" customFormat="1" ht="16.5" customHeight="1">
      <c r="A3726" s="32"/>
      <c r="B3726" s="33"/>
      <c r="C3726" s="196" t="s">
        <v>6629</v>
      </c>
      <c r="D3726" s="196" t="s">
        <v>108</v>
      </c>
      <c r="E3726" s="197" t="s">
        <v>6630</v>
      </c>
      <c r="F3726" s="198" t="s">
        <v>6631</v>
      </c>
      <c r="G3726" s="199" t="s">
        <v>121</v>
      </c>
      <c r="H3726" s="200">
        <v>1</v>
      </c>
      <c r="I3726" s="201"/>
      <c r="J3726" s="202">
        <f>ROUND(I3726*H3726,2)</f>
        <v>0</v>
      </c>
      <c r="K3726" s="203"/>
      <c r="L3726" s="38"/>
      <c r="M3726" s="204" t="s">
        <v>1</v>
      </c>
      <c r="N3726" s="205" t="s">
        <v>41</v>
      </c>
      <c r="O3726" s="85"/>
      <c r="P3726" s="206">
        <f>O3726*H3726</f>
        <v>0</v>
      </c>
      <c r="Q3726" s="206">
        <v>0</v>
      </c>
      <c r="R3726" s="206">
        <f>Q3726*H3726</f>
        <v>0</v>
      </c>
      <c r="S3726" s="206">
        <v>0</v>
      </c>
      <c r="T3726" s="207">
        <f>S3726*H3726</f>
        <v>0</v>
      </c>
      <c r="U3726" s="32"/>
      <c r="V3726" s="32"/>
      <c r="W3726" s="32"/>
      <c r="X3726" s="32"/>
      <c r="Y3726" s="32"/>
      <c r="Z3726" s="32"/>
      <c r="AA3726" s="32"/>
      <c r="AB3726" s="32"/>
      <c r="AC3726" s="32"/>
      <c r="AD3726" s="32"/>
      <c r="AE3726" s="32"/>
      <c r="AR3726" s="208" t="s">
        <v>112</v>
      </c>
      <c r="AT3726" s="208" t="s">
        <v>108</v>
      </c>
      <c r="AU3726" s="208" t="s">
        <v>76</v>
      </c>
      <c r="AY3726" s="11" t="s">
        <v>113</v>
      </c>
      <c r="BE3726" s="209">
        <f>IF(N3726="základní",J3726,0)</f>
        <v>0</v>
      </c>
      <c r="BF3726" s="209">
        <f>IF(N3726="snížená",J3726,0)</f>
        <v>0</v>
      </c>
      <c r="BG3726" s="209">
        <f>IF(N3726="zákl. přenesená",J3726,0)</f>
        <v>0</v>
      </c>
      <c r="BH3726" s="209">
        <f>IF(N3726="sníž. přenesená",J3726,0)</f>
        <v>0</v>
      </c>
      <c r="BI3726" s="209">
        <f>IF(N3726="nulová",J3726,0)</f>
        <v>0</v>
      </c>
      <c r="BJ3726" s="11" t="s">
        <v>84</v>
      </c>
      <c r="BK3726" s="209">
        <f>ROUND(I3726*H3726,2)</f>
        <v>0</v>
      </c>
      <c r="BL3726" s="11" t="s">
        <v>112</v>
      </c>
      <c r="BM3726" s="208" t="s">
        <v>6632</v>
      </c>
    </row>
    <row r="3727" s="2" customFormat="1">
      <c r="A3727" s="32"/>
      <c r="B3727" s="33"/>
      <c r="C3727" s="34"/>
      <c r="D3727" s="210" t="s">
        <v>115</v>
      </c>
      <c r="E3727" s="34"/>
      <c r="F3727" s="211" t="s">
        <v>6631</v>
      </c>
      <c r="G3727" s="34"/>
      <c r="H3727" s="34"/>
      <c r="I3727" s="134"/>
      <c r="J3727" s="34"/>
      <c r="K3727" s="34"/>
      <c r="L3727" s="38"/>
      <c r="M3727" s="212"/>
      <c r="N3727" s="213"/>
      <c r="O3727" s="85"/>
      <c r="P3727" s="85"/>
      <c r="Q3727" s="85"/>
      <c r="R3727" s="85"/>
      <c r="S3727" s="85"/>
      <c r="T3727" s="86"/>
      <c r="U3727" s="32"/>
      <c r="V3727" s="32"/>
      <c r="W3727" s="32"/>
      <c r="X3727" s="32"/>
      <c r="Y3727" s="32"/>
      <c r="Z3727" s="32"/>
      <c r="AA3727" s="32"/>
      <c r="AB3727" s="32"/>
      <c r="AC3727" s="32"/>
      <c r="AD3727" s="32"/>
      <c r="AE3727" s="32"/>
      <c r="AT3727" s="11" t="s">
        <v>115</v>
      </c>
      <c r="AU3727" s="11" t="s">
        <v>76</v>
      </c>
    </row>
    <row r="3728" s="2" customFormat="1" ht="16.5" customHeight="1">
      <c r="A3728" s="32"/>
      <c r="B3728" s="33"/>
      <c r="C3728" s="196" t="s">
        <v>6633</v>
      </c>
      <c r="D3728" s="196" t="s">
        <v>108</v>
      </c>
      <c r="E3728" s="197" t="s">
        <v>6634</v>
      </c>
      <c r="F3728" s="198" t="s">
        <v>6635</v>
      </c>
      <c r="G3728" s="199" t="s">
        <v>121</v>
      </c>
      <c r="H3728" s="200">
        <v>1000</v>
      </c>
      <c r="I3728" s="201"/>
      <c r="J3728" s="202">
        <f>ROUND(I3728*H3728,2)</f>
        <v>0</v>
      </c>
      <c r="K3728" s="203"/>
      <c r="L3728" s="38"/>
      <c r="M3728" s="204" t="s">
        <v>1</v>
      </c>
      <c r="N3728" s="205" t="s">
        <v>41</v>
      </c>
      <c r="O3728" s="85"/>
      <c r="P3728" s="206">
        <f>O3728*H3728</f>
        <v>0</v>
      </c>
      <c r="Q3728" s="206">
        <v>0</v>
      </c>
      <c r="R3728" s="206">
        <f>Q3728*H3728</f>
        <v>0</v>
      </c>
      <c r="S3728" s="206">
        <v>0</v>
      </c>
      <c r="T3728" s="207">
        <f>S3728*H3728</f>
        <v>0</v>
      </c>
      <c r="U3728" s="32"/>
      <c r="V3728" s="32"/>
      <c r="W3728" s="32"/>
      <c r="X3728" s="32"/>
      <c r="Y3728" s="32"/>
      <c r="Z3728" s="32"/>
      <c r="AA3728" s="32"/>
      <c r="AB3728" s="32"/>
      <c r="AC3728" s="32"/>
      <c r="AD3728" s="32"/>
      <c r="AE3728" s="32"/>
      <c r="AR3728" s="208" t="s">
        <v>112</v>
      </c>
      <c r="AT3728" s="208" t="s">
        <v>108</v>
      </c>
      <c r="AU3728" s="208" t="s">
        <v>76</v>
      </c>
      <c r="AY3728" s="11" t="s">
        <v>113</v>
      </c>
      <c r="BE3728" s="209">
        <f>IF(N3728="základní",J3728,0)</f>
        <v>0</v>
      </c>
      <c r="BF3728" s="209">
        <f>IF(N3728="snížená",J3728,0)</f>
        <v>0</v>
      </c>
      <c r="BG3728" s="209">
        <f>IF(N3728="zákl. přenesená",J3728,0)</f>
        <v>0</v>
      </c>
      <c r="BH3728" s="209">
        <f>IF(N3728="sníž. přenesená",J3728,0)</f>
        <v>0</v>
      </c>
      <c r="BI3728" s="209">
        <f>IF(N3728="nulová",J3728,0)</f>
        <v>0</v>
      </c>
      <c r="BJ3728" s="11" t="s">
        <v>84</v>
      </c>
      <c r="BK3728" s="209">
        <f>ROUND(I3728*H3728,2)</f>
        <v>0</v>
      </c>
      <c r="BL3728" s="11" t="s">
        <v>112</v>
      </c>
      <c r="BM3728" s="208" t="s">
        <v>6636</v>
      </c>
    </row>
    <row r="3729" s="2" customFormat="1">
      <c r="A3729" s="32"/>
      <c r="B3729" s="33"/>
      <c r="C3729" s="34"/>
      <c r="D3729" s="210" t="s">
        <v>115</v>
      </c>
      <c r="E3729" s="34"/>
      <c r="F3729" s="211" t="s">
        <v>6635</v>
      </c>
      <c r="G3729" s="34"/>
      <c r="H3729" s="34"/>
      <c r="I3729" s="134"/>
      <c r="J3729" s="34"/>
      <c r="K3729" s="34"/>
      <c r="L3729" s="38"/>
      <c r="M3729" s="212"/>
      <c r="N3729" s="213"/>
      <c r="O3729" s="85"/>
      <c r="P3729" s="85"/>
      <c r="Q3729" s="85"/>
      <c r="R3729" s="85"/>
      <c r="S3729" s="85"/>
      <c r="T3729" s="86"/>
      <c r="U3729" s="32"/>
      <c r="V3729" s="32"/>
      <c r="W3729" s="32"/>
      <c r="X3729" s="32"/>
      <c r="Y3729" s="32"/>
      <c r="Z3729" s="32"/>
      <c r="AA3729" s="32"/>
      <c r="AB3729" s="32"/>
      <c r="AC3729" s="32"/>
      <c r="AD3729" s="32"/>
      <c r="AE3729" s="32"/>
      <c r="AT3729" s="11" t="s">
        <v>115</v>
      </c>
      <c r="AU3729" s="11" t="s">
        <v>76</v>
      </c>
    </row>
    <row r="3730" s="2" customFormat="1" ht="21.75" customHeight="1">
      <c r="A3730" s="32"/>
      <c r="B3730" s="33"/>
      <c r="C3730" s="196" t="s">
        <v>6637</v>
      </c>
      <c r="D3730" s="196" t="s">
        <v>108</v>
      </c>
      <c r="E3730" s="197" t="s">
        <v>6638</v>
      </c>
      <c r="F3730" s="198" t="s">
        <v>6639</v>
      </c>
      <c r="G3730" s="199" t="s">
        <v>121</v>
      </c>
      <c r="H3730" s="200">
        <v>1</v>
      </c>
      <c r="I3730" s="201"/>
      <c r="J3730" s="202">
        <f>ROUND(I3730*H3730,2)</f>
        <v>0</v>
      </c>
      <c r="K3730" s="203"/>
      <c r="L3730" s="38"/>
      <c r="M3730" s="204" t="s">
        <v>1</v>
      </c>
      <c r="N3730" s="205" t="s">
        <v>41</v>
      </c>
      <c r="O3730" s="85"/>
      <c r="P3730" s="206">
        <f>O3730*H3730</f>
        <v>0</v>
      </c>
      <c r="Q3730" s="206">
        <v>0</v>
      </c>
      <c r="R3730" s="206">
        <f>Q3730*H3730</f>
        <v>0</v>
      </c>
      <c r="S3730" s="206">
        <v>0</v>
      </c>
      <c r="T3730" s="207">
        <f>S3730*H3730</f>
        <v>0</v>
      </c>
      <c r="U3730" s="32"/>
      <c r="V3730" s="32"/>
      <c r="W3730" s="32"/>
      <c r="X3730" s="32"/>
      <c r="Y3730" s="32"/>
      <c r="Z3730" s="32"/>
      <c r="AA3730" s="32"/>
      <c r="AB3730" s="32"/>
      <c r="AC3730" s="32"/>
      <c r="AD3730" s="32"/>
      <c r="AE3730" s="32"/>
      <c r="AR3730" s="208" t="s">
        <v>112</v>
      </c>
      <c r="AT3730" s="208" t="s">
        <v>108</v>
      </c>
      <c r="AU3730" s="208" t="s">
        <v>76</v>
      </c>
      <c r="AY3730" s="11" t="s">
        <v>113</v>
      </c>
      <c r="BE3730" s="209">
        <f>IF(N3730="základní",J3730,0)</f>
        <v>0</v>
      </c>
      <c r="BF3730" s="209">
        <f>IF(N3730="snížená",J3730,0)</f>
        <v>0</v>
      </c>
      <c r="BG3730" s="209">
        <f>IF(N3730="zákl. přenesená",J3730,0)</f>
        <v>0</v>
      </c>
      <c r="BH3730" s="209">
        <f>IF(N3730="sníž. přenesená",J3730,0)</f>
        <v>0</v>
      </c>
      <c r="BI3730" s="209">
        <f>IF(N3730="nulová",J3730,0)</f>
        <v>0</v>
      </c>
      <c r="BJ3730" s="11" t="s">
        <v>84</v>
      </c>
      <c r="BK3730" s="209">
        <f>ROUND(I3730*H3730,2)</f>
        <v>0</v>
      </c>
      <c r="BL3730" s="11" t="s">
        <v>112</v>
      </c>
      <c r="BM3730" s="208" t="s">
        <v>6640</v>
      </c>
    </row>
    <row r="3731" s="2" customFormat="1">
      <c r="A3731" s="32"/>
      <c r="B3731" s="33"/>
      <c r="C3731" s="34"/>
      <c r="D3731" s="210" t="s">
        <v>115</v>
      </c>
      <c r="E3731" s="34"/>
      <c r="F3731" s="211" t="s">
        <v>6639</v>
      </c>
      <c r="G3731" s="34"/>
      <c r="H3731" s="34"/>
      <c r="I3731" s="134"/>
      <c r="J3731" s="34"/>
      <c r="K3731" s="34"/>
      <c r="L3731" s="38"/>
      <c r="M3731" s="227"/>
      <c r="N3731" s="228"/>
      <c r="O3731" s="229"/>
      <c r="P3731" s="229"/>
      <c r="Q3731" s="229"/>
      <c r="R3731" s="229"/>
      <c r="S3731" s="229"/>
      <c r="T3731" s="230"/>
      <c r="U3731" s="32"/>
      <c r="V3731" s="32"/>
      <c r="W3731" s="32"/>
      <c r="X3731" s="32"/>
      <c r="Y3731" s="32"/>
      <c r="Z3731" s="32"/>
      <c r="AA3731" s="32"/>
      <c r="AB3731" s="32"/>
      <c r="AC3731" s="32"/>
      <c r="AD3731" s="32"/>
      <c r="AE3731" s="32"/>
      <c r="AT3731" s="11" t="s">
        <v>115</v>
      </c>
      <c r="AU3731" s="11" t="s">
        <v>76</v>
      </c>
    </row>
    <row r="3732" s="2" customFormat="1" ht="6.96" customHeight="1">
      <c r="A3732" s="32"/>
      <c r="B3732" s="60"/>
      <c r="C3732" s="61"/>
      <c r="D3732" s="61"/>
      <c r="E3732" s="61"/>
      <c r="F3732" s="61"/>
      <c r="G3732" s="61"/>
      <c r="H3732" s="61"/>
      <c r="I3732" s="173"/>
      <c r="J3732" s="61"/>
      <c r="K3732" s="61"/>
      <c r="L3732" s="38"/>
      <c r="M3732" s="32"/>
      <c r="O3732" s="32"/>
      <c r="P3732" s="32"/>
      <c r="Q3732" s="32"/>
      <c r="R3732" s="32"/>
      <c r="S3732" s="32"/>
      <c r="T3732" s="32"/>
      <c r="U3732" s="32"/>
      <c r="V3732" s="32"/>
      <c r="W3732" s="32"/>
      <c r="X3732" s="32"/>
      <c r="Y3732" s="32"/>
      <c r="Z3732" s="32"/>
      <c r="AA3732" s="32"/>
      <c r="AB3732" s="32"/>
      <c r="AC3732" s="32"/>
      <c r="AD3732" s="32"/>
      <c r="AE3732" s="32"/>
    </row>
  </sheetData>
  <sheetProtection sheet="1" autoFilter="0" formatColumns="0" formatRows="0" objects="1" scenarios="1" spinCount="100000" saltValue="aRvfpqssM1TV7L/XTsPwNR/M9lpF2lNokutc7SrpolhFHfdYZ7WQHV0+gKE/m2x7uP+U0VqnT5c5irPLaPFFew==" hashValue="w+jpEepi83hna+3Xl8A4FRryzwT7JiDnumcdxs4ySwhGv1iE9VPFFjQnOFSXsN7LvEB7JDGVMJ+a0wATSXHDXw==" algorithmName="SHA-512" password="CC35"/>
  <autoFilter ref="C115:K3731"/>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Jung Milan</dc:creator>
  <cp:lastModifiedBy>Jung Milan</cp:lastModifiedBy>
  <dcterms:created xsi:type="dcterms:W3CDTF">2020-02-27T07:45:30Z</dcterms:created>
  <dcterms:modified xsi:type="dcterms:W3CDTF">2020-02-27T07:45:43Z</dcterms:modified>
</cp:coreProperties>
</file>