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445"/>
  </bookViews>
  <sheets>
    <sheet name="SO 90-00-01.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I3" i="1" s="1"/>
  <c r="I13" i="1"/>
  <c r="O13" i="1"/>
  <c r="I17" i="1"/>
  <c r="O17" i="1" s="1"/>
  <c r="I21" i="1"/>
  <c r="O21" i="1"/>
  <c r="I25" i="1"/>
  <c r="O25" i="1" s="1"/>
  <c r="I29" i="1"/>
  <c r="O29" i="1"/>
  <c r="I33" i="1"/>
  <c r="O33" i="1" s="1"/>
  <c r="I37" i="1"/>
  <c r="O37" i="1"/>
  <c r="I41" i="1"/>
  <c r="O41" i="1" s="1"/>
  <c r="I45" i="1"/>
  <c r="O45" i="1"/>
  <c r="I49" i="1"/>
  <c r="O49" i="1" s="1"/>
  <c r="I53" i="1"/>
  <c r="O53" i="1"/>
  <c r="I57" i="1"/>
  <c r="O57" i="1" s="1"/>
  <c r="I61" i="1"/>
  <c r="O61" i="1"/>
  <c r="I65" i="1"/>
  <c r="O65" i="1" s="1"/>
  <c r="I69" i="1"/>
  <c r="O69" i="1"/>
  <c r="O9" i="1" l="1"/>
  <c r="R8" i="1" s="1"/>
  <c r="O8" i="1" s="1"/>
  <c r="O2" i="1" s="1"/>
</calcChain>
</file>

<file path=xl/sharedStrings.xml><?xml version="1.0" encoding="utf-8"?>
<sst xmlns="http://schemas.openxmlformats.org/spreadsheetml/2006/main" count="259" uniqueCount="92">
  <si>
    <t>Odstranění křovin s odvozem do 5 km</t>
  </si>
  <si>
    <t>TS</t>
  </si>
  <si>
    <t>viz technická zpráva</t>
  </si>
  <si>
    <t>VV</t>
  </si>
  <si>
    <t/>
  </si>
  <si>
    <t>PP</t>
  </si>
  <si>
    <t>2</t>
  </si>
  <si>
    <t>M3</t>
  </si>
  <si>
    <t>R111204</t>
  </si>
  <si>
    <t>16</t>
  </si>
  <si>
    <t>P</t>
  </si>
  <si>
    <t>Poznámka k položce:  
1. V ceně jsou započteny i náklady snesení křovin na hromady, přihrnování, očištění spáleniště,  
    uložení popela a zbytků na hromadu.  
2. V ceně nejsou započteny náklady na popř. nutné použití kropícího vozu, tyto se oceňují  
    samostatně.  
3. Množství jednotek se určí samostatně za každý objekt v m2 půdorysné plochy, z níž byly křoviny a  
    stromy shromážděny.</t>
  </si>
  <si>
    <t>SOUB</t>
  </si>
  <si>
    <t>Likvidace dřevní hmoty - Spálení odstraněných křovin a stromů na hromadách průměru kmene do 100 mm pro jakoukoliv plochu</t>
  </si>
  <si>
    <t>R111201401</t>
  </si>
  <si>
    <t>15</t>
  </si>
  <si>
    <t>Poznámka k položce:  
1. Průměr kmene i pařezu se měří v místě řezu.  
2. Měrná jednotka je 1 strom.</t>
  </si>
  <si>
    <t>KUS</t>
  </si>
  <si>
    <t>Příplatek k vodorovnému přemístění pařezů D 700 mm ZKD 5 km</t>
  </si>
  <si>
    <t>162301923</t>
  </si>
  <si>
    <t>14</t>
  </si>
  <si>
    <t>Příplatek k vodorovnému přemístění pařezů D 500 mm ZKD 5 km</t>
  </si>
  <si>
    <t>162301922</t>
  </si>
  <si>
    <t>13</t>
  </si>
  <si>
    <t>Příplatek k vodorovnému přemístění pařezů D 300 mm ZKD 5 km</t>
  </si>
  <si>
    <t>162301921</t>
  </si>
  <si>
    <t>12</t>
  </si>
  <si>
    <t>Vodorovné přemístění pařezů do 5 km D do 700 mm</t>
  </si>
  <si>
    <t>162301423</t>
  </si>
  <si>
    <t>11</t>
  </si>
  <si>
    <t>Vodorovné přemístění pařezů do 5 km D do 500 mm</t>
  </si>
  <si>
    <t>162301422</t>
  </si>
  <si>
    <t>10</t>
  </si>
  <si>
    <t>Vodorovné přemístění pařezů do 5 km D do 300 mm</t>
  </si>
  <si>
    <t>162301421</t>
  </si>
  <si>
    <t>9</t>
  </si>
  <si>
    <t>Poznámka k položce:  
1. Ceny lze použít i pro odstranění pařezů ze sesuté zeminy, vývratů a polomů.  
2. V ceně jsou započteny i náklady na případné nutné odklizení pařezů na hromady na vzdálenost do  
    50 m nebo naložení na dopravní prostředek.  
3. Mají-li se odstraňovat pařezy z pokáceného souvislého lesního porostu, lze počet pařezů stanovit  
    s přihlédnutím k tabulce v příloze č. 1.  
4. Zásyp jam po pařezech se oceňuje cenami souboru cen 174 20-12 této části katalogu.  
5. Průměr pařezu se měří v místě řezu kmene na základě dvojího na sebe kolmého měření a následného  
    zprůměrování naměřených hodnot.</t>
  </si>
  <si>
    <t>Odstranění pařezů D do 700 mm</t>
  </si>
  <si>
    <t>112201103</t>
  </si>
  <si>
    <t>8</t>
  </si>
  <si>
    <t>Odstranění pařezů D do 500 mm</t>
  </si>
  <si>
    <t>112201102</t>
  </si>
  <si>
    <t>7</t>
  </si>
  <si>
    <t>Odstranění pařezů D do 300 mm</t>
  </si>
  <si>
    <t>112201101</t>
  </si>
  <si>
    <t>6</t>
  </si>
  <si>
    <t>Poznámka k položce:  
1. Ceny lze použít i pro odstranění stromů ze sesuté zeminy, vývratů a polomů.  
2. V ceně jsou započteny i náklady na případné nutné odklizení kmene a větví odděleně na vzdálenost  
    do 50 m nebo s naložením na dopravní prostředek.  
3. Průměr kmene se měří v místě řezu.  
4. Ceny nelze užít v případě, kdy je nutné odstraňování stromu po částech; tyto práce lze oceňovat  
    příslušnými cenami katalogu 823-1 Plochy a úprava území.  
5. Počet stromů při kácení souvislého lesního porostu lze určit podle tabulky uvedené v příloze č.  
    2.  
6. Práce jsou prováděné technikou volného kácení. O volné kácení se jedná v případě, kdy se kácí  
    strom s volným kruhovým prostorem o poloměru minimálně 1,5 násobku výšky káceného stromu ve všech  
    směrech.</t>
  </si>
  <si>
    <t>Kácení stromů listnatých D kmene do 700 mm</t>
  </si>
  <si>
    <t>112101103</t>
  </si>
  <si>
    <t>5</t>
  </si>
  <si>
    <t>Kácení stromů listnatých D kmene do 500 mm</t>
  </si>
  <si>
    <t>112101102</t>
  </si>
  <si>
    <t>4</t>
  </si>
  <si>
    <t>Kácení stromů listnatých D kmene do 300 mm</t>
  </si>
  <si>
    <t>112101101</t>
  </si>
  <si>
    <t>3</t>
  </si>
  <si>
    <t>Poznámka k položce:  
1. V cenách jsou započteny i náklady na naložení na dopravní prostředek, odvoz dřevní drtě do 20 km  
    a se složením.  
2. V cenách nejsou započteny náklady na uložení drti na skládku.  
3. Měří se objem nadrcené hmoty.</t>
  </si>
  <si>
    <t>Drcení ořezaných větví strojně - (štěpkování) o průměru větví do 100 mm s odvozem do 20 km</t>
  </si>
  <si>
    <t>111251111</t>
  </si>
  <si>
    <t>Poznámka k položce:  
1. Cenu -1104 lze použít jestliže se odstranění stromů a křovin neprovádí na holo.  
2. Cena -1101 je určena i pro:  
    a) odstraňování křovin a stromů o průměru kmene do 100 mm z ploch, jejichž celková výměra je  
        větší než 1 000 m2 při sklonu terénu strmějším než 1 : 5;  
    b) LTM při jakékoliv celkové ploše jednotlivě přes 30 m2.  
3. V ceně jsou započteny i náklady na případné nutné odklizení křovin a stromů na hromady na  
    vzdálenost do 50 m nebo naložení na dopravní prostředek.  
4. Průměr kmenů stromů (křovin) se měří 0,15 m nad přilehlým terénem.  
5. Množství jednotek se určí samostatně za každý objekt v m2 plochy rovné součtu půdorysných ploch  
    omezených obalovými křivkami korun jednotlivých stromů a křovin, popř. skupin stromů a křovin,  
    jejichž koruny se půdorysně překrývají. Jestliže by byl zmíněný součet ploch větší než půdorysná  
    plocha staveniště, počítá se pouze s plochou staveniště.</t>
  </si>
  <si>
    <t>M2</t>
  </si>
  <si>
    <t>Odstranění křovin a stromů s odstraněním kořenů průměru kmene do 100 mm do sklonu terénu 1 : 5, při celkové ploše přes 10 000 m2</t>
  </si>
  <si>
    <t>111201103</t>
  </si>
  <si>
    <t>1</t>
  </si>
  <si>
    <t>Zemní práce</t>
  </si>
  <si>
    <t>SD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</si>
  <si>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</si>
  <si>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</si>
  <si>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</si>
  <si>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</si>
  <si>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</si>
  <si>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</si>
  <si>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</si>
  <si>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</si>
  <si>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</si>
  <si>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</si>
  <si>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</si>
  <si>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</si>
  <si>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</si>
  <si>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Náhradní výsadby a vegetační úpravy - kácení</t>
  </si>
  <si>
    <t>SO 90-00-01.1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</si>
  <si>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</si>
  <si>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</si>
  <si>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</si>
  <si>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</si>
  <si>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</si>
  <si>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</si>
  <si>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</si>
  <si>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</si>
  <si>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</si>
  <si>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</si>
  <si>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NENACEŇOVAT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</si>
</sst>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4" xfId="0" applyFill="1" applyBorder="1">
      <alignment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4" xfId="0" applyFont="1" applyFill="1" applyBorder="1" applyAlignment="1">
      <alignment horizontal="right" vertical="center"/>
    </xf>
    <xf numFmtId="0" fontId="0" fillId="2" borderId="4" xfId="0" applyFill="1" applyBorder="1">
      <alignment vertical="center"/>
    </xf>
    <xf numFmtId="0" fontId="6" fillId="0" borderId="0" xfId="0" applyFo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zoomScaleNormal="100" workbookViewId="0">
      <pane ySplit="7" topLeftCell="A8" activePane="bottomLeft" state="frozen"/>
      <selection pane="bottomLeft" activeCell="J12" sqref="J1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16.5703125" customWidth="1"/>
    <col min="15" max="18" width="9.140625" hidden="1" customWidth="1"/>
  </cols>
  <sheetData>
    <row r="1" spans="1:18" ht="12.75" customHeight="1" x14ac:dyDescent="0.2">
      <c r="A1" t="s">
        <v>90</v>
      </c>
      <c r="B1" s="22"/>
      <c r="C1" s="22"/>
      <c r="D1" s="22"/>
      <c r="E1" s="22" t="s">
        <v>89</v>
      </c>
      <c r="F1" s="22"/>
      <c r="G1" s="22"/>
      <c r="H1" s="22"/>
      <c r="I1" s="22"/>
      <c r="P1" t="s">
        <v>55</v>
      </c>
    </row>
    <row r="2" spans="1:18" ht="24.95" customHeight="1" x14ac:dyDescent="0.2">
      <c r="B2" s="22"/>
      <c r="C2" s="22"/>
      <c r="D2" s="22"/>
      <c r="E2" s="25" t="s">
        <v>88</v>
      </c>
      <c r="F2" s="22"/>
      <c r="G2" s="22"/>
      <c r="H2" s="16"/>
      <c r="I2" s="16"/>
      <c r="O2">
        <f>0+O8</f>
        <v>0</v>
      </c>
      <c r="P2" t="s">
        <v>55</v>
      </c>
    </row>
    <row r="3" spans="1:18" ht="15" customHeight="1" x14ac:dyDescent="0.2">
      <c r="A3" t="s">
        <v>87</v>
      </c>
      <c r="B3" s="24" t="s">
        <v>86</v>
      </c>
      <c r="C3" s="27" t="s">
        <v>85</v>
      </c>
      <c r="D3" s="28"/>
      <c r="E3" s="23" t="s">
        <v>84</v>
      </c>
      <c r="F3" s="22"/>
      <c r="G3" s="21"/>
      <c r="H3" s="20" t="s">
        <v>80</v>
      </c>
      <c r="I3" s="19">
        <f>0+I8</f>
        <v>0</v>
      </c>
      <c r="O3" t="s">
        <v>83</v>
      </c>
      <c r="P3" t="s">
        <v>6</v>
      </c>
    </row>
    <row r="4" spans="1:18" ht="15" customHeight="1" x14ac:dyDescent="0.2">
      <c r="A4" t="s">
        <v>82</v>
      </c>
      <c r="B4" s="18" t="s">
        <v>81</v>
      </c>
      <c r="C4" s="29" t="s">
        <v>80</v>
      </c>
      <c r="D4" s="30"/>
      <c r="E4" s="17" t="s">
        <v>79</v>
      </c>
      <c r="F4" s="16"/>
      <c r="G4" s="16"/>
      <c r="H4" s="12"/>
      <c r="I4" s="12"/>
      <c r="O4" t="s">
        <v>78</v>
      </c>
      <c r="P4" t="s">
        <v>6</v>
      </c>
    </row>
    <row r="5" spans="1:18" ht="12.75" customHeight="1" x14ac:dyDescent="0.2">
      <c r="A5" s="26" t="s">
        <v>77</v>
      </c>
      <c r="B5" s="26" t="s">
        <v>76</v>
      </c>
      <c r="C5" s="26" t="s">
        <v>75</v>
      </c>
      <c r="D5" s="26" t="s">
        <v>74</v>
      </c>
      <c r="E5" s="26" t="s">
        <v>73</v>
      </c>
      <c r="F5" s="26" t="s">
        <v>72</v>
      </c>
      <c r="G5" s="26" t="s">
        <v>71</v>
      </c>
      <c r="H5" s="26" t="s">
        <v>70</v>
      </c>
      <c r="I5" s="26"/>
      <c r="O5" t="s">
        <v>69</v>
      </c>
      <c r="P5" t="s">
        <v>6</v>
      </c>
    </row>
    <row r="6" spans="1:18" ht="12.75" customHeight="1" x14ac:dyDescent="0.2">
      <c r="A6" s="26"/>
      <c r="B6" s="26"/>
      <c r="C6" s="26"/>
      <c r="D6" s="26"/>
      <c r="E6" s="26"/>
      <c r="F6" s="26"/>
      <c r="G6" s="26"/>
      <c r="H6" s="15" t="s">
        <v>68</v>
      </c>
      <c r="I6" s="15" t="s">
        <v>67</v>
      </c>
    </row>
    <row r="7" spans="1:18" ht="12.75" customHeight="1" x14ac:dyDescent="0.2">
      <c r="A7" s="15" t="s">
        <v>66</v>
      </c>
      <c r="B7" s="15" t="s">
        <v>63</v>
      </c>
      <c r="C7" s="15" t="s">
        <v>6</v>
      </c>
      <c r="D7" s="15" t="s">
        <v>55</v>
      </c>
      <c r="E7" s="15" t="s">
        <v>52</v>
      </c>
      <c r="F7" s="15" t="s">
        <v>49</v>
      </c>
      <c r="G7" s="15" t="s">
        <v>45</v>
      </c>
      <c r="H7" s="15" t="s">
        <v>35</v>
      </c>
      <c r="I7" s="15" t="s">
        <v>32</v>
      </c>
    </row>
    <row r="8" spans="1:18" ht="12.75" customHeight="1" x14ac:dyDescent="0.2">
      <c r="A8" s="12" t="s">
        <v>65</v>
      </c>
      <c r="B8" s="12"/>
      <c r="C8" s="14" t="s">
        <v>63</v>
      </c>
      <c r="D8" s="12"/>
      <c r="E8" s="13" t="s">
        <v>64</v>
      </c>
      <c r="F8" s="12"/>
      <c r="G8" s="12"/>
      <c r="H8" s="12"/>
      <c r="I8" s="11">
        <f>0+Q8</f>
        <v>0</v>
      </c>
      <c r="O8">
        <f>0+R8</f>
        <v>0</v>
      </c>
      <c r="Q8">
        <f>0+I9+I13+I17+I21+I25+I29+I33+I37+I41+I45+I49+I53+I57+I61+I65+I69</f>
        <v>0</v>
      </c>
      <c r="R8">
        <f>0+O9+O13+O17+O21+O25+O29+O33+O37+O41+O45+O49+O53+O57+O61+O65+O69</f>
        <v>0</v>
      </c>
    </row>
    <row r="9" spans="1:18" ht="25.5" x14ac:dyDescent="0.2">
      <c r="A9" s="9" t="s">
        <v>10</v>
      </c>
      <c r="B9" s="10" t="s">
        <v>63</v>
      </c>
      <c r="C9" s="10" t="s">
        <v>62</v>
      </c>
      <c r="D9" s="9" t="s">
        <v>4</v>
      </c>
      <c r="E9" s="8" t="s">
        <v>61</v>
      </c>
      <c r="F9" s="7" t="s">
        <v>60</v>
      </c>
      <c r="G9" s="6">
        <v>46160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2</v>
      </c>
    </row>
    <row r="12" spans="1:18" ht="229.5" x14ac:dyDescent="0.2">
      <c r="A12" t="s">
        <v>1</v>
      </c>
      <c r="E12" s="1" t="s">
        <v>59</v>
      </c>
    </row>
    <row r="13" spans="1:18" ht="25.5" x14ac:dyDescent="0.2">
      <c r="A13" s="9" t="s">
        <v>10</v>
      </c>
      <c r="B13" s="10" t="s">
        <v>6</v>
      </c>
      <c r="C13" s="10" t="s">
        <v>58</v>
      </c>
      <c r="D13" s="9" t="s">
        <v>4</v>
      </c>
      <c r="E13" s="8" t="s">
        <v>57</v>
      </c>
      <c r="F13" s="7" t="s">
        <v>7</v>
      </c>
      <c r="G13" s="6">
        <v>3000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4</v>
      </c>
    </row>
    <row r="15" spans="1:18" x14ac:dyDescent="0.2">
      <c r="A15" s="3" t="s">
        <v>3</v>
      </c>
      <c r="E15" s="2" t="s">
        <v>2</v>
      </c>
    </row>
    <row r="16" spans="1:18" ht="76.5" x14ac:dyDescent="0.2">
      <c r="A16" t="s">
        <v>1</v>
      </c>
      <c r="E16" s="1" t="s">
        <v>56</v>
      </c>
    </row>
    <row r="17" spans="1:16" x14ac:dyDescent="0.2">
      <c r="A17" s="9" t="s">
        <v>10</v>
      </c>
      <c r="B17" s="10" t="s">
        <v>55</v>
      </c>
      <c r="C17" s="10" t="s">
        <v>54</v>
      </c>
      <c r="D17" s="9" t="s">
        <v>4</v>
      </c>
      <c r="E17" s="8" t="s">
        <v>53</v>
      </c>
      <c r="F17" s="7" t="s">
        <v>17</v>
      </c>
      <c r="G17" s="6">
        <v>2270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6" x14ac:dyDescent="0.2">
      <c r="A18" s="4" t="s">
        <v>5</v>
      </c>
      <c r="E18" s="1" t="s">
        <v>4</v>
      </c>
    </row>
    <row r="19" spans="1:16" x14ac:dyDescent="0.2">
      <c r="A19" s="3" t="s">
        <v>3</v>
      </c>
      <c r="E19" s="2" t="s">
        <v>2</v>
      </c>
    </row>
    <row r="20" spans="1:16" ht="216.75" x14ac:dyDescent="0.2">
      <c r="A20" t="s">
        <v>1</v>
      </c>
      <c r="E20" s="1" t="s">
        <v>46</v>
      </c>
    </row>
    <row r="21" spans="1:16" x14ac:dyDescent="0.2">
      <c r="A21" s="9" t="s">
        <v>10</v>
      </c>
      <c r="B21" s="10" t="s">
        <v>52</v>
      </c>
      <c r="C21" s="10" t="s">
        <v>51</v>
      </c>
      <c r="D21" s="9" t="s">
        <v>4</v>
      </c>
      <c r="E21" s="8" t="s">
        <v>50</v>
      </c>
      <c r="F21" s="7" t="s">
        <v>17</v>
      </c>
      <c r="G21" s="6">
        <v>35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6" x14ac:dyDescent="0.2">
      <c r="A22" s="4" t="s">
        <v>5</v>
      </c>
      <c r="E22" s="1" t="s">
        <v>4</v>
      </c>
    </row>
    <row r="23" spans="1:16" x14ac:dyDescent="0.2">
      <c r="A23" s="3" t="s">
        <v>3</v>
      </c>
      <c r="E23" s="2" t="s">
        <v>2</v>
      </c>
    </row>
    <row r="24" spans="1:16" ht="216.75" x14ac:dyDescent="0.2">
      <c r="A24" t="s">
        <v>1</v>
      </c>
      <c r="E24" s="1" t="s">
        <v>46</v>
      </c>
    </row>
    <row r="25" spans="1:16" x14ac:dyDescent="0.2">
      <c r="A25" s="9" t="s">
        <v>10</v>
      </c>
      <c r="B25" s="10" t="s">
        <v>49</v>
      </c>
      <c r="C25" s="10" t="s">
        <v>48</v>
      </c>
      <c r="D25" s="9" t="s">
        <v>4</v>
      </c>
      <c r="E25" s="8" t="s">
        <v>47</v>
      </c>
      <c r="F25" s="7" t="s">
        <v>17</v>
      </c>
      <c r="G25" s="6">
        <v>2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6" x14ac:dyDescent="0.2">
      <c r="A26" s="4" t="s">
        <v>5</v>
      </c>
      <c r="E26" s="1" t="s">
        <v>4</v>
      </c>
    </row>
    <row r="27" spans="1:16" x14ac:dyDescent="0.2">
      <c r="A27" s="3" t="s">
        <v>3</v>
      </c>
      <c r="E27" s="2" t="s">
        <v>2</v>
      </c>
    </row>
    <row r="28" spans="1:16" ht="216.75" x14ac:dyDescent="0.2">
      <c r="A28" t="s">
        <v>1</v>
      </c>
      <c r="E28" s="1" t="s">
        <v>46</v>
      </c>
    </row>
    <row r="29" spans="1:16" x14ac:dyDescent="0.2">
      <c r="A29" s="9" t="s">
        <v>10</v>
      </c>
      <c r="B29" s="10" t="s">
        <v>45</v>
      </c>
      <c r="C29" s="10" t="s">
        <v>44</v>
      </c>
      <c r="D29" s="9" t="s">
        <v>4</v>
      </c>
      <c r="E29" s="8" t="s">
        <v>43</v>
      </c>
      <c r="F29" s="7" t="s">
        <v>17</v>
      </c>
      <c r="G29" s="6">
        <v>2270</v>
      </c>
      <c r="H29" s="5">
        <v>0</v>
      </c>
      <c r="I29" s="5">
        <f>ROUND(ROUND(H29,2)*ROUND(G29,3),2)</f>
        <v>0</v>
      </c>
      <c r="J29" s="31" t="s">
        <v>91</v>
      </c>
      <c r="O29">
        <f>(I29*21)/100</f>
        <v>0</v>
      </c>
      <c r="P29" t="s">
        <v>6</v>
      </c>
    </row>
    <row r="30" spans="1:16" x14ac:dyDescent="0.2">
      <c r="A30" s="4" t="s">
        <v>5</v>
      </c>
      <c r="E30" s="1" t="s">
        <v>4</v>
      </c>
    </row>
    <row r="31" spans="1:16" x14ac:dyDescent="0.2">
      <c r="A31" s="3" t="s">
        <v>3</v>
      </c>
      <c r="E31" s="2" t="s">
        <v>2</v>
      </c>
    </row>
    <row r="32" spans="1:16" ht="165.75" x14ac:dyDescent="0.2">
      <c r="A32" t="s">
        <v>1</v>
      </c>
      <c r="E32" s="1" t="s">
        <v>36</v>
      </c>
    </row>
    <row r="33" spans="1:16" x14ac:dyDescent="0.2">
      <c r="A33" s="9" t="s">
        <v>10</v>
      </c>
      <c r="B33" s="10" t="s">
        <v>42</v>
      </c>
      <c r="C33" s="10" t="s">
        <v>41</v>
      </c>
      <c r="D33" s="9" t="s">
        <v>4</v>
      </c>
      <c r="E33" s="8" t="s">
        <v>40</v>
      </c>
      <c r="F33" s="7" t="s">
        <v>17</v>
      </c>
      <c r="G33" s="6">
        <v>35</v>
      </c>
      <c r="H33" s="5">
        <v>0</v>
      </c>
      <c r="I33" s="5">
        <f>ROUND(ROUND(H33,2)*ROUND(G33,3),2)</f>
        <v>0</v>
      </c>
      <c r="J33" s="31" t="s">
        <v>91</v>
      </c>
      <c r="O33">
        <f>(I33*21)/100</f>
        <v>0</v>
      </c>
      <c r="P33" t="s">
        <v>6</v>
      </c>
    </row>
    <row r="34" spans="1:16" x14ac:dyDescent="0.2">
      <c r="A34" s="4" t="s">
        <v>5</v>
      </c>
      <c r="E34" s="1" t="s">
        <v>4</v>
      </c>
    </row>
    <row r="35" spans="1:16" x14ac:dyDescent="0.2">
      <c r="A35" s="3" t="s">
        <v>3</v>
      </c>
      <c r="E35" s="2" t="s">
        <v>2</v>
      </c>
    </row>
    <row r="36" spans="1:16" ht="165.75" x14ac:dyDescent="0.2">
      <c r="A36" t="s">
        <v>1</v>
      </c>
      <c r="E36" s="1" t="s">
        <v>36</v>
      </c>
    </row>
    <row r="37" spans="1:16" x14ac:dyDescent="0.2">
      <c r="A37" s="9" t="s">
        <v>10</v>
      </c>
      <c r="B37" s="10" t="s">
        <v>39</v>
      </c>
      <c r="C37" s="10" t="s">
        <v>38</v>
      </c>
      <c r="D37" s="9" t="s">
        <v>4</v>
      </c>
      <c r="E37" s="8" t="s">
        <v>37</v>
      </c>
      <c r="F37" s="7" t="s">
        <v>17</v>
      </c>
      <c r="G37" s="6">
        <v>2</v>
      </c>
      <c r="H37" s="5">
        <v>0</v>
      </c>
      <c r="I37" s="5">
        <f>ROUND(ROUND(H37,2)*ROUND(G37,3),2)</f>
        <v>0</v>
      </c>
      <c r="J37" s="31" t="s">
        <v>91</v>
      </c>
      <c r="O37">
        <f>(I37*21)/100</f>
        <v>0</v>
      </c>
      <c r="P37" t="s">
        <v>6</v>
      </c>
    </row>
    <row r="38" spans="1:16" x14ac:dyDescent="0.2">
      <c r="A38" s="4" t="s">
        <v>5</v>
      </c>
      <c r="E38" s="1" t="s">
        <v>4</v>
      </c>
    </row>
    <row r="39" spans="1:16" x14ac:dyDescent="0.2">
      <c r="A39" s="3" t="s">
        <v>3</v>
      </c>
      <c r="E39" s="2" t="s">
        <v>2</v>
      </c>
    </row>
    <row r="40" spans="1:16" ht="165.75" x14ac:dyDescent="0.2">
      <c r="A40" t="s">
        <v>1</v>
      </c>
      <c r="E40" s="1" t="s">
        <v>36</v>
      </c>
    </row>
    <row r="41" spans="1:16" x14ac:dyDescent="0.2">
      <c r="A41" s="9" t="s">
        <v>10</v>
      </c>
      <c r="B41" s="10" t="s">
        <v>35</v>
      </c>
      <c r="C41" s="10" t="s">
        <v>34</v>
      </c>
      <c r="D41" s="9" t="s">
        <v>4</v>
      </c>
      <c r="E41" s="8" t="s">
        <v>33</v>
      </c>
      <c r="F41" s="7" t="s">
        <v>17</v>
      </c>
      <c r="G41" s="6">
        <v>2270</v>
      </c>
      <c r="H41" s="5">
        <v>0</v>
      </c>
      <c r="I41" s="5">
        <f>ROUND(ROUND(H41,2)*ROUND(G41,3),2)</f>
        <v>0</v>
      </c>
      <c r="J41" s="31" t="s">
        <v>91</v>
      </c>
      <c r="O41">
        <f>(I41*21)/100</f>
        <v>0</v>
      </c>
      <c r="P41" t="s">
        <v>6</v>
      </c>
    </row>
    <row r="42" spans="1:16" x14ac:dyDescent="0.2">
      <c r="A42" s="4" t="s">
        <v>5</v>
      </c>
      <c r="E42" s="1" t="s">
        <v>4</v>
      </c>
    </row>
    <row r="43" spans="1:16" x14ac:dyDescent="0.2">
      <c r="A43" s="3" t="s">
        <v>3</v>
      </c>
      <c r="E43" s="2" t="s">
        <v>2</v>
      </c>
    </row>
    <row r="44" spans="1:16" ht="38.25" x14ac:dyDescent="0.2">
      <c r="A44" t="s">
        <v>1</v>
      </c>
      <c r="E44" s="1" t="s">
        <v>16</v>
      </c>
    </row>
    <row r="45" spans="1:16" x14ac:dyDescent="0.2">
      <c r="A45" s="9" t="s">
        <v>10</v>
      </c>
      <c r="B45" s="10" t="s">
        <v>32</v>
      </c>
      <c r="C45" s="10" t="s">
        <v>31</v>
      </c>
      <c r="D45" s="9" t="s">
        <v>4</v>
      </c>
      <c r="E45" s="8" t="s">
        <v>30</v>
      </c>
      <c r="F45" s="7" t="s">
        <v>17</v>
      </c>
      <c r="G45" s="6">
        <v>35</v>
      </c>
      <c r="H45" s="5">
        <v>0</v>
      </c>
      <c r="I45" s="5">
        <f>ROUND(ROUND(H45,2)*ROUND(G45,3),2)</f>
        <v>0</v>
      </c>
      <c r="J45" s="31" t="s">
        <v>91</v>
      </c>
      <c r="O45">
        <f>(I45*21)/100</f>
        <v>0</v>
      </c>
      <c r="P45" t="s">
        <v>6</v>
      </c>
    </row>
    <row r="46" spans="1:16" x14ac:dyDescent="0.2">
      <c r="A46" s="4" t="s">
        <v>5</v>
      </c>
      <c r="E46" s="1" t="s">
        <v>4</v>
      </c>
    </row>
    <row r="47" spans="1:16" x14ac:dyDescent="0.2">
      <c r="A47" s="3" t="s">
        <v>3</v>
      </c>
      <c r="E47" s="2" t="s">
        <v>2</v>
      </c>
    </row>
    <row r="48" spans="1:16" ht="38.25" x14ac:dyDescent="0.2">
      <c r="A48" t="s">
        <v>1</v>
      </c>
      <c r="E48" s="1" t="s">
        <v>16</v>
      </c>
    </row>
    <row r="49" spans="1:16" x14ac:dyDescent="0.2">
      <c r="A49" s="9" t="s">
        <v>10</v>
      </c>
      <c r="B49" s="10" t="s">
        <v>29</v>
      </c>
      <c r="C49" s="10" t="s">
        <v>28</v>
      </c>
      <c r="D49" s="9" t="s">
        <v>4</v>
      </c>
      <c r="E49" s="8" t="s">
        <v>27</v>
      </c>
      <c r="F49" s="7" t="s">
        <v>17</v>
      </c>
      <c r="G49" s="6">
        <v>2</v>
      </c>
      <c r="H49" s="5">
        <v>0</v>
      </c>
      <c r="I49" s="5">
        <f>ROUND(ROUND(H49,2)*ROUND(G49,3),2)</f>
        <v>0</v>
      </c>
      <c r="J49" s="31" t="s">
        <v>91</v>
      </c>
      <c r="O49">
        <f>(I49*21)/100</f>
        <v>0</v>
      </c>
      <c r="P49" t="s">
        <v>6</v>
      </c>
    </row>
    <row r="50" spans="1:16" x14ac:dyDescent="0.2">
      <c r="A50" s="4" t="s">
        <v>5</v>
      </c>
      <c r="E50" s="1" t="s">
        <v>4</v>
      </c>
    </row>
    <row r="51" spans="1:16" x14ac:dyDescent="0.2">
      <c r="A51" s="3" t="s">
        <v>3</v>
      </c>
      <c r="E51" s="2" t="s">
        <v>2</v>
      </c>
    </row>
    <row r="52" spans="1:16" ht="38.25" x14ac:dyDescent="0.2">
      <c r="A52" t="s">
        <v>1</v>
      </c>
      <c r="E52" s="1" t="s">
        <v>16</v>
      </c>
    </row>
    <row r="53" spans="1:16" x14ac:dyDescent="0.2">
      <c r="A53" s="9" t="s">
        <v>10</v>
      </c>
      <c r="B53" s="10" t="s">
        <v>26</v>
      </c>
      <c r="C53" s="10" t="s">
        <v>25</v>
      </c>
      <c r="D53" s="9" t="s">
        <v>4</v>
      </c>
      <c r="E53" s="8" t="s">
        <v>24</v>
      </c>
      <c r="F53" s="7" t="s">
        <v>17</v>
      </c>
      <c r="G53" s="6">
        <v>2270</v>
      </c>
      <c r="H53" s="5">
        <v>0</v>
      </c>
      <c r="I53" s="5">
        <f>ROUND(ROUND(H53,2)*ROUND(G53,3),2)</f>
        <v>0</v>
      </c>
      <c r="J53" s="31" t="s">
        <v>91</v>
      </c>
      <c r="O53">
        <f>(I53*21)/100</f>
        <v>0</v>
      </c>
      <c r="P53" t="s">
        <v>6</v>
      </c>
    </row>
    <row r="54" spans="1:16" x14ac:dyDescent="0.2">
      <c r="A54" s="4" t="s">
        <v>5</v>
      </c>
      <c r="E54" s="1" t="s">
        <v>4</v>
      </c>
    </row>
    <row r="55" spans="1:16" x14ac:dyDescent="0.2">
      <c r="A55" s="3" t="s">
        <v>3</v>
      </c>
      <c r="E55" s="2" t="s">
        <v>2</v>
      </c>
    </row>
    <row r="56" spans="1:16" ht="38.25" x14ac:dyDescent="0.2">
      <c r="A56" t="s">
        <v>1</v>
      </c>
      <c r="E56" s="1" t="s">
        <v>16</v>
      </c>
    </row>
    <row r="57" spans="1:16" x14ac:dyDescent="0.2">
      <c r="A57" s="9" t="s">
        <v>10</v>
      </c>
      <c r="B57" s="10" t="s">
        <v>23</v>
      </c>
      <c r="C57" s="10" t="s">
        <v>22</v>
      </c>
      <c r="D57" s="9" t="s">
        <v>4</v>
      </c>
      <c r="E57" s="8" t="s">
        <v>21</v>
      </c>
      <c r="F57" s="7" t="s">
        <v>17</v>
      </c>
      <c r="G57" s="6">
        <v>35</v>
      </c>
      <c r="H57" s="5">
        <v>0</v>
      </c>
      <c r="I57" s="5">
        <f>ROUND(ROUND(H57,2)*ROUND(G57,3),2)</f>
        <v>0</v>
      </c>
      <c r="J57" s="31" t="s">
        <v>91</v>
      </c>
      <c r="O57">
        <f>(I57*21)/100</f>
        <v>0</v>
      </c>
      <c r="P57" t="s">
        <v>6</v>
      </c>
    </row>
    <row r="58" spans="1:16" x14ac:dyDescent="0.2">
      <c r="A58" s="4" t="s">
        <v>5</v>
      </c>
      <c r="E58" s="1" t="s">
        <v>4</v>
      </c>
    </row>
    <row r="59" spans="1:16" x14ac:dyDescent="0.2">
      <c r="A59" s="3" t="s">
        <v>3</v>
      </c>
      <c r="E59" s="2" t="s">
        <v>2</v>
      </c>
    </row>
    <row r="60" spans="1:16" ht="38.25" x14ac:dyDescent="0.2">
      <c r="A60" t="s">
        <v>1</v>
      </c>
      <c r="E60" s="1" t="s">
        <v>16</v>
      </c>
    </row>
    <row r="61" spans="1:16" x14ac:dyDescent="0.2">
      <c r="A61" s="9" t="s">
        <v>10</v>
      </c>
      <c r="B61" s="10" t="s">
        <v>20</v>
      </c>
      <c r="C61" s="10" t="s">
        <v>19</v>
      </c>
      <c r="D61" s="9" t="s">
        <v>4</v>
      </c>
      <c r="E61" s="8" t="s">
        <v>18</v>
      </c>
      <c r="F61" s="7" t="s">
        <v>17</v>
      </c>
      <c r="G61" s="6">
        <v>2</v>
      </c>
      <c r="H61" s="5">
        <v>0</v>
      </c>
      <c r="I61" s="5">
        <f>ROUND(ROUND(H61,2)*ROUND(G61,3),2)</f>
        <v>0</v>
      </c>
      <c r="J61" s="31" t="s">
        <v>91</v>
      </c>
      <c r="O61">
        <f>(I61*21)/100</f>
        <v>0</v>
      </c>
      <c r="P61" t="s">
        <v>6</v>
      </c>
    </row>
    <row r="62" spans="1:16" x14ac:dyDescent="0.2">
      <c r="A62" s="4" t="s">
        <v>5</v>
      </c>
      <c r="E62" s="1" t="s">
        <v>4</v>
      </c>
    </row>
    <row r="63" spans="1:16" x14ac:dyDescent="0.2">
      <c r="A63" s="3" t="s">
        <v>3</v>
      </c>
      <c r="E63" s="2" t="s">
        <v>2</v>
      </c>
    </row>
    <row r="64" spans="1:16" ht="38.25" x14ac:dyDescent="0.2">
      <c r="A64" t="s">
        <v>1</v>
      </c>
      <c r="E64" s="1" t="s">
        <v>16</v>
      </c>
    </row>
    <row r="65" spans="1:16" ht="25.5" x14ac:dyDescent="0.2">
      <c r="A65" s="9" t="s">
        <v>10</v>
      </c>
      <c r="B65" s="10" t="s">
        <v>15</v>
      </c>
      <c r="C65" s="10" t="s">
        <v>14</v>
      </c>
      <c r="D65" s="9" t="s">
        <v>4</v>
      </c>
      <c r="E65" s="8" t="s">
        <v>13</v>
      </c>
      <c r="F65" s="7" t="s">
        <v>12</v>
      </c>
      <c r="G65" s="6">
        <v>200000</v>
      </c>
      <c r="H65" s="5">
        <v>0</v>
      </c>
      <c r="I65" s="5">
        <f>ROUND(ROUND(H65,2)*ROUND(G65,3),2)</f>
        <v>0</v>
      </c>
      <c r="O65">
        <f>(I65*21)/100</f>
        <v>0</v>
      </c>
      <c r="P65" t="s">
        <v>6</v>
      </c>
    </row>
    <row r="66" spans="1:16" x14ac:dyDescent="0.2">
      <c r="A66" s="4" t="s">
        <v>5</v>
      </c>
      <c r="E66" s="1" t="s">
        <v>4</v>
      </c>
    </row>
    <row r="67" spans="1:16" x14ac:dyDescent="0.2">
      <c r="A67" s="3" t="s">
        <v>3</v>
      </c>
      <c r="E67" s="2" t="s">
        <v>2</v>
      </c>
    </row>
    <row r="68" spans="1:16" ht="127.5" x14ac:dyDescent="0.2">
      <c r="A68" t="s">
        <v>1</v>
      </c>
      <c r="E68" s="1" t="s">
        <v>11</v>
      </c>
    </row>
    <row r="69" spans="1:16" x14ac:dyDescent="0.2">
      <c r="A69" s="9" t="s">
        <v>10</v>
      </c>
      <c r="B69" s="10" t="s">
        <v>9</v>
      </c>
      <c r="C69" s="10" t="s">
        <v>8</v>
      </c>
      <c r="D69" s="9" t="s">
        <v>4</v>
      </c>
      <c r="E69" s="8" t="s">
        <v>0</v>
      </c>
      <c r="F69" s="7" t="s">
        <v>7</v>
      </c>
      <c r="G69" s="6">
        <v>16628</v>
      </c>
      <c r="H69" s="5">
        <v>0</v>
      </c>
      <c r="I69" s="5">
        <f>ROUND(ROUND(H69,2)*ROUND(G69,3),2)</f>
        <v>0</v>
      </c>
      <c r="O69">
        <f>(I69*21)/100</f>
        <v>0</v>
      </c>
      <c r="P69" t="s">
        <v>6</v>
      </c>
    </row>
    <row r="70" spans="1:16" x14ac:dyDescent="0.2">
      <c r="A70" s="4" t="s">
        <v>5</v>
      </c>
      <c r="E70" s="1" t="s">
        <v>4</v>
      </c>
    </row>
    <row r="71" spans="1:16" x14ac:dyDescent="0.2">
      <c r="A71" s="3" t="s">
        <v>3</v>
      </c>
      <c r="E71" s="2" t="s">
        <v>2</v>
      </c>
    </row>
    <row r="72" spans="1:16" x14ac:dyDescent="0.2">
      <c r="A72" t="s">
        <v>1</v>
      </c>
      <c r="E72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90-00-01.1</vt:lpstr>
    </vt:vector>
  </TitlesOfParts>
  <Company>SUDOP BRNO,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Grečnár Martin, Bc.</cp:lastModifiedBy>
  <dcterms:created xsi:type="dcterms:W3CDTF">2019-09-03T14:13:54Z</dcterms:created>
  <dcterms:modified xsi:type="dcterms:W3CDTF">2019-10-15T12:06:01Z</dcterms:modified>
</cp:coreProperties>
</file>