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R01 - Položky sborníku SŽDC" sheetId="2" r:id="rId2"/>
  </sheets>
  <definedNames>
    <definedName name="_xlnm.Print_Area" localSheetId="0">'Rekapitulace zakázky'!$D$4:$AO$76,'Rekapitulace zakázky'!$C$82:$AQ$96</definedName>
    <definedName name="_xlnm.Print_Titles" localSheetId="0">'Rekapitulace zakázky'!$92:$92</definedName>
    <definedName name="_xlnm._FilterDatabase" localSheetId="1" hidden="1">'R01 - Položky sborníku SŽDC'!$C$116:$K$208</definedName>
    <definedName name="_xlnm.Print_Area" localSheetId="1">'R01 - Položky sborníku SŽDC'!$C$4:$J$76,'R01 - Položky sborníku SŽDC'!$C$82:$J$98,'R01 - Položky sborníku SŽDC'!$C$104:$K$208</definedName>
    <definedName name="_xlnm.Print_Titles" localSheetId="1">'R01 - Položky sborníku SŽDC'!$116:$116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F37"/>
  <c i="1" r="BD95"/>
  <c i="2" r="BH119"/>
  <c r="F36"/>
  <c i="1" r="BC95"/>
  <c i="2" r="BG119"/>
  <c r="F35"/>
  <c i="1" r="BB95"/>
  <c i="2" r="BF119"/>
  <c r="J34"/>
  <c i="1" r="AW95"/>
  <c i="2" r="F34"/>
  <c i="1" r="BA95"/>
  <c i="2" r="T119"/>
  <c r="T118"/>
  <c r="T117"/>
  <c r="R119"/>
  <c r="R118"/>
  <c r="R117"/>
  <c r="P119"/>
  <c r="P118"/>
  <c r="P117"/>
  <c i="1" r="AU95"/>
  <c i="2" r="BK119"/>
  <c r="BK118"/>
  <c r="J118"/>
  <c r="BK117"/>
  <c r="J117"/>
  <c r="J96"/>
  <c r="J30"/>
  <c i="1" r="AG95"/>
  <c i="2" r="J119"/>
  <c r="BE119"/>
  <c r="J33"/>
  <c i="1" r="AV95"/>
  <c i="2" r="F33"/>
  <c i="1" r="AZ95"/>
  <c i="2" r="J97"/>
  <c r="J114"/>
  <c r="J113"/>
  <c r="F113"/>
  <c r="F111"/>
  <c r="E109"/>
  <c r="J92"/>
  <c r="J91"/>
  <c r="F91"/>
  <c r="F89"/>
  <c r="E87"/>
  <c r="J39"/>
  <c r="J18"/>
  <c r="E18"/>
  <c r="F114"/>
  <c r="F92"/>
  <c r="J17"/>
  <c r="J12"/>
  <c r="J111"/>
  <c r="J89"/>
  <c r="E7"/>
  <c r="E107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<sst xmlns="http://schemas.openxmlformats.org/spreadsheetml/2006/main">
  <si>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</si>
  <si>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</si>
  <si>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</si>
  <si>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</si>
  <si>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</si>
  <si>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{9181ef1b-7abe-412b-922e-b7dedca86d85}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</si>
  <si>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</si>
  <si>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</si>
  <si>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</si>
  <si>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</si>
  <si>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</si>
  <si>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</si>
  <si>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</si>
  <si>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</si>
  <si>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64019174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</si>
  <si>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</si>
  <si>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</si>
  <si>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Provádění revizí elektrických zařízení OŘ HK 2020(SEE, SPS, SMT)</t>
  </si>
  <si>
    <t>KSO:</t>
  </si>
  <si>
    <t>CC-CZ:</t>
  </si>
  <si>
    <t>Místo:</t>
  </si>
  <si>
    <t xml:space="preserve"> </t>
  </si>
  <si>
    <t>Datum:</t>
  </si>
  <si>
    <t>28. 11. 2019</t>
  </si>
  <si>
    <t>Zadavatel:</t>
  </si>
  <si>
    <t>IČ:</t>
  </si>
  <si>
    <t>70994234</t>
  </si>
  <si>
    <t xml:space="preserve">SŽDC, s.o. OŘ Hradec Králové </t>
  </si>
  <si>
    <t>DIČ:</t>
  </si>
  <si>
    <t>CZ70994234</t>
  </si>
  <si>
    <t>Uchazeč:</t>
  </si>
  <si>
    <t>Vyplň údaj</t>
  </si>
  <si>
    <t>Projektant:</t>
  </si>
  <si>
    <t>Jiří Feltl</t>
  </si>
  <si>
    <t>True</t>
  </si>
  <si>
    <t>Zpracovatel:</t>
  </si>
  <si>
    <t>Petr Vodička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</si>
  <si>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</si>
  <si>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</si>
  <si>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</si>
  <si>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</si>
  <si>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</si>
  <si>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</si>
  <si>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</si>
  <si>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</si>
  <si>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</si>
  <si>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</si>
  <si>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</si>
  <si>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</si>
  <si>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</si>
  <si>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</si>
  <si>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</si>
  <si>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</si>
  <si>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</si>
  <si>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</si>
  <si>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</si>
  <si>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</si>
  <si>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</si>
  <si>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</si>
  <si>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</si>
  <si>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</si>
  <si>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</si>
  <si>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</si>
  <si>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</si>
  <si>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</si>
  <si>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</si>
  <si>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</si>
  <si>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</si>
  <si>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</si>
  <si>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</si>
  <si>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</si>
  <si>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</si>
  <si>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</si>
  <si>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</si>
  <si>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</si>
  <si>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</si>
  <si>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</si>
  <si>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</si>
  <si>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</si>
  <si>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</si>
  <si>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</si>
  <si>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</si>
  <si>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</si>
  <si>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R01</t>
  </si>
  <si>
    <t>Položky sborníku SŽDC</t>
  </si>
  <si>
    <t>STA</t>
  </si>
  <si>
    <t>1</t>
  </si>
  <si>
    <t>{15815f27-1ea2-4b32-bbab-60827bcc691b}</t>
  </si>
  <si>
    <t>2</t>
  </si>
  <si>
    <t>KRYCÍ LIST SOUPISU PRACÍ</t>
  </si>
  <si>
    <t>Objekt:</t>
  </si>
  <si>
    <t>R01 - Položky sborníku SŽDC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</si>
  <si>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</si>
  <si>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</si>
  <si>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</si>
  <si>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</si>
  <si>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</si>
  <si>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</si>
  <si>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</si>
  <si>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</si>
  <si>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</si>
  <si>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</si>
  <si>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</si>
  <si>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</si>
  <si>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</si>
  <si>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</si>
  <si>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</si>
  <si>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</si>
  <si>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</si>
  <si>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</si>
  <si>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</si>
  <si>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</si>
  <si>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</si>
  <si>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</si>
  <si>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</si>
  <si>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</si>
  <si>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7498152532</t>
  </si>
  <si>
    <t>Vyhotovení pravidelné revizní zprávy pro venkovní rozvody NN, VN doba provedení do 5 hod</t>
  </si>
  <si>
    <t>kus</t>
  </si>
  <si>
    <t>512</t>
  </si>
  <si>
    <t>-1076301879</t>
  </si>
  <si>
    <t>PP</t>
  </si>
  <si>
    <t>Vyhotovení pravidelné revizní zprávy pro venkovní rozvody NN, VN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</si>
  <si>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7498152534</t>
  </si>
  <si>
    <t>Vyhotovení pravidelné revizní zprávy pro venkovní rozvody NN, VN doba provedení do 10 hod</t>
  </si>
  <si>
    <t>-1129926440</t>
  </si>
  <si>
    <t>Vyhotovení pravidelné revizní zprávy pro venkovní rozvody NN, VN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</si>
  <si>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3</t>
  </si>
  <si>
    <t>7498152542</t>
  </si>
  <si>
    <t>Vyhotovení pravidelné revizní zprávy pro venkovní rozvody NN, VN doba provedení do 30 hod</t>
  </si>
  <si>
    <t>-1345782032</t>
  </si>
  <si>
    <t>Vyhotovení pravidelné revizní zprávy pro venkovní rozvody NN, VN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</si>
  <si>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7498152548</t>
  </si>
  <si>
    <t>Vyhotovení pravidelné revizní zprávy pro venkovní osvětlení doba provedení do 10 hod</t>
  </si>
  <si>
    <t>-1283729546</t>
  </si>
  <si>
    <t>Vyhotovení pravidelné revizní zprávy pro venkovní osvětlení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</si>
  <si>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5</t>
  </si>
  <si>
    <t>7498152550</t>
  </si>
  <si>
    <t>Vyhotovení pravidelné revizní zprávy pro venkovní osvětlení doba provedení do 15 hod</t>
  </si>
  <si>
    <t>788937350</t>
  </si>
  <si>
    <t>Vyhotovení pravidelné revizní zprávy pro venkovní osvětlení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</si>
  <si>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6</t>
  </si>
  <si>
    <t>7498152552</t>
  </si>
  <si>
    <t>Vyhotovení pravidelné revizní zprávy pro venkovní osvětlení doba provedení do 20 hod</t>
  </si>
  <si>
    <t>2012548309</t>
  </si>
  <si>
    <t>Vyhotovení pravidelné revizní zprávy pro venkovní osvětlení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</si>
  <si>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7</t>
  </si>
  <si>
    <t>7498152554</t>
  </si>
  <si>
    <t>Vyhotovení pravidelné revizní zprávy pro venkovní osvětlení doba provedení do 25 hod</t>
  </si>
  <si>
    <t>437587619</t>
  </si>
  <si>
    <t>Vyhotovení pravidelné revizní zprávy pro venkovní osvětlení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</si>
  <si>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8</t>
  </si>
  <si>
    <t>7498152556</t>
  </si>
  <si>
    <t>Vyhotovení pravidelné revizní zprávy pro venkovní osvětlení doba provedení do 30 hod</t>
  </si>
  <si>
    <t>1477030114</t>
  </si>
  <si>
    <t>Vyhotovení pravidelné revizní zprávy pro venkovní osvětlení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</si>
  <si>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9</t>
  </si>
  <si>
    <t>7498152564</t>
  </si>
  <si>
    <t>Vyhotovení pravidelné revizní zprávy pro vnitřní instalace doba provedení do 5 hod</t>
  </si>
  <si>
    <t>377068099</t>
  </si>
  <si>
    <t>Vyhotovení pravidelné revizní zprávy pro vnitřní instalace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</si>
  <si>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10</t>
  </si>
  <si>
    <t>7498152566</t>
  </si>
  <si>
    <t>Vyhotovení pravidelné revizní zprávy pro vnitřní instalace doba provedení do 10 hod</t>
  </si>
  <si>
    <t>-835748487</t>
  </si>
  <si>
    <t>Vyhotovení pravidelné revizní zprávy pro vnitřní instalace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</si>
  <si>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11</t>
  </si>
  <si>
    <t>7498152568</t>
  </si>
  <si>
    <t>Vyhotovení pravidelné revizní zprávy pro vnitřní instalace doba provedení do 15 hod</t>
  </si>
  <si>
    <t>-1182551016</t>
  </si>
  <si>
    <t>Vyhotovení pravidelné revizní zprávy pro vnitřní instalace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</si>
  <si>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12</t>
  </si>
  <si>
    <t>7498152570</t>
  </si>
  <si>
    <t>Vyhotovení pravidelné revizní zprávy pro vnitřní instalace doba provedení do 20 hod</t>
  </si>
  <si>
    <t>-1808010867</t>
  </si>
  <si>
    <t>Vyhotovení pravidelné revizní zprávy pro vnitřní instalace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</si>
  <si>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13</t>
  </si>
  <si>
    <t>7498152574</t>
  </si>
  <si>
    <t>Vyhotovení pravidelné revizní zprávy pro vnitřní instalace doba provedení do 30 hod</t>
  </si>
  <si>
    <t>-284795253</t>
  </si>
  <si>
    <t>Vyhotovení pravidelné revizní zprávy pro vnitřní instalace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</si>
  <si>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14</t>
  </si>
  <si>
    <t>7498152590</t>
  </si>
  <si>
    <t>Vyhotovení pravidelné revizní zprávy pro hromosvody doba provedení do 5 hod</t>
  </si>
  <si>
    <t>-2005173430</t>
  </si>
  <si>
    <t>Vyhotovení pravidelné revizní zprávy pro hromosvody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</si>
  <si>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7498152592</t>
  </si>
  <si>
    <t>Vyhotovení pravidelné revizní zprávy pro hromosvody doba provedení do 10 hod</t>
  </si>
  <si>
    <t>-2083278573</t>
  </si>
  <si>
    <t>Vyhotovení pravidelné revizní zprávy pro hromosvody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</si>
  <si>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16</t>
  </si>
  <si>
    <t>7498152614</t>
  </si>
  <si>
    <t>Vyhotovení pravidelné revizní zprávy pro DaK doba provedení do 5 hod</t>
  </si>
  <si>
    <t>-26986104</t>
  </si>
  <si>
    <t>Vyhotovení pravidelné revizní zprávy pro DaK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</si>
  <si>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17</t>
  </si>
  <si>
    <t>7498152624</t>
  </si>
  <si>
    <t>Vyhotovení pravidelné revizní zprávy pro DOÚO, DŘT, ÚDŘ, DDTS</t>
  </si>
  <si>
    <t>hod</t>
  </si>
  <si>
    <t>-697031932</t>
  </si>
  <si>
    <t>Vyhotovení pravidelné revizní zprávy pro DOÚO, DŘT, ÚDŘ, DDTS - celková prohlídka zařízení včetně měření, zkoušek zařízení tohoto provozního souboru nebo stavebního objektu revizním technikem na zařízení podle požadavku ČSN, včetně hodnocení a vyhotovení celkové revizní zprávy</t>
  </si>
  <si>
    <t>18</t>
  </si>
  <si>
    <t>7498152628</t>
  </si>
  <si>
    <t>Vyhotovení pravidelné revizní zprávy pro jednotlivé technologie trakční vedení RDTV</t>
  </si>
  <si>
    <t>km</t>
  </si>
  <si>
    <t>779694900</t>
  </si>
  <si>
    <t>Vyhotovení pravidelné revizní zprávy pro jednotlivé technologie trakční vedení RDTV - celková prohlídka zařízení včetně měření, zkoušek zařízení tohoto provozního souboru nebo stavebního objektu revizním technikem na zařízení podle požadavku ČSN, včetně hodnocení a vyhotovení celkové revizní zprávy</t>
  </si>
  <si>
    <t>19</t>
  </si>
  <si>
    <t>7498152630</t>
  </si>
  <si>
    <t>Vyhotovení pravidelné revizní zprávy pro jednotlivé technologie napájecí a zpětné vedení TV</t>
  </si>
  <si>
    <t>-1837090350</t>
  </si>
  <si>
    <t>Vyhotovení pravidelné revizní zprávy pro jednotlivé technologie napájecí a zpětné vedení TV - celková prohlídka zařízení včetně měření, zkoušek zařízení tohoto provozního souboru nebo stavebního objektu revizním technikem na zařízení podle požadavku ČSN, včetně hodnocení a vyhotovení celkové revizní zprávy, objekt</t>
  </si>
  <si>
    <t>20</t>
  </si>
  <si>
    <t>7498152632</t>
  </si>
  <si>
    <t>Vyhotovení pravidelné revizní zprávy pro jednotlivé technologie EPZ zjednodušeného typu napájené z TV</t>
  </si>
  <si>
    <t>1231211792</t>
  </si>
  <si>
    <t>Vyhotovení pravidelné revizní zprávy pro jednotlivé technologie EPZ zjednodušeného typu napájené z TV - celková prohlídka zařízení včetně měření, zkoušek zařízení tohoto provozního souboru nebo stavebního objektu revizním technikem na zařízení podle požadavku ČSN, včetně hodnocení a vyhotovení celkové revizní zprávy</t>
  </si>
  <si>
    <t>7498152634</t>
  </si>
  <si>
    <t>Vyhotovení pravidelné revizní zprávy pro jednotlivé technologie napájecí stanici (stejnosměrnou) - celek bez R110 kV</t>
  </si>
  <si>
    <t>-564900386</t>
  </si>
  <si>
    <t>Vyhotovení pravidelné revizní zprávy pro jednotlivé technologie napájecí stanici (stejnosměrnou) - celek bez R110 kV - celková prohlídka zařízení včetně měření, zkoušek zařízení tohoto provozního souboru nebo stavebního objektu revizním technikem na zařízení podle požadavku ČSN, včetně hodnocení a vyhotovení celkové revizní zprávy</t>
  </si>
  <si>
    <t>22</t>
  </si>
  <si>
    <t>7498152636</t>
  </si>
  <si>
    <t>Vyhotovení pravidelné revizní zprávy pro jednotlivé technologie rozvodnu 110 kV</t>
  </si>
  <si>
    <t>-2143609537</t>
  </si>
  <si>
    <t>Vyhotovení pravidelné revizní zprávy pro jednotlivé technologie rozvodnu 110 kV - celková prohlídka zařízení včetně měření, zkoušek zařízení tohoto provozního souboru nebo stavebního objektu revizním technikem na zařízení podle požadavku ČSN, včetně hodnocení a vyhotovení celkové revizní zprávy</t>
  </si>
  <si>
    <t>23</t>
  </si>
  <si>
    <t>7498152656</t>
  </si>
  <si>
    <t>Vyhotovení pravidelné revizní zprávy pro jednotlivé technologie stanici EPZ do 3 vývodů</t>
  </si>
  <si>
    <t>373662350</t>
  </si>
  <si>
    <t>Vyhotovení pravidelné revizní zprávy pro jednotlivé technologie stanici EPZ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</si>
  <si>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24</t>
  </si>
  <si>
    <t>7498152666</t>
  </si>
  <si>
    <t>Vyhotovení pravidelné revizní zprávy pro jednotlivé technologie trafostanici VN stožárovou, sloupovou včetně NN</t>
  </si>
  <si>
    <t>-310249750</t>
  </si>
  <si>
    <t>Vyhotovení pravidelné revizní zprávy pro jednotlivé technologie trafostanici VN stožárovou, sloupovou včetně NN - celková prohlídka zařízení včetně měření, zkoušek zařízení tohoto provozního souboru nebo stavebního objektu revizním technikem na zařízení podle požadavku ČSN, včetně hodnocení a vyhotovení celkové revizní zprávy</t>
  </si>
  <si>
    <t>25</t>
  </si>
  <si>
    <t>7498152668</t>
  </si>
  <si>
    <t>Vyhotovení pravidelné revizní zprávy pro jednotlivé technologie trafostanici VN zděnou do 3 vývodů</t>
  </si>
  <si>
    <t>-1527357170</t>
  </si>
  <si>
    <t>Vyhotovení pravidelné revizní zprávy pro jednotlivé technologie trafostanici VN zděnou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</si>
  <si>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26</t>
  </si>
  <si>
    <t>7498152670</t>
  </si>
  <si>
    <t>Vyhotovení pravidelné revizní zprávy pro jednotlivé technologie trafostanici VN zděnou přes 3 vývody</t>
  </si>
  <si>
    <t>1313215163</t>
  </si>
  <si>
    <t>Vyhotovení pravidelné revizní zprávy pro jednotlivé technologie trafostanici VN zděnou přes 3 vývody - celková prohlídka zařízení včetně měření, zkoušek zařízení tohoto provozního souboru nebo stavebního objektu revizním technikem na zařízení podle požadavku ČSN, včetně hodnocení a vyhotovení celkové revizní zprávy</t>
  </si>
  <si>
    <t>27</t>
  </si>
  <si>
    <t>7498152674</t>
  </si>
  <si>
    <t>Vyhotovení pravidelné revizní zprávy pro jednotlivé technologie rozvodnu NN (v trafostanici nebo samostatný objekt)</t>
  </si>
  <si>
    <t>-2095868828</t>
  </si>
  <si>
    <t>Vyhotovení pravidelné revizní zprávy pro jednotlivé technologie rozvodnu NN (v trafostanici nebo samostatný objekt) - celková prohlídka zařízení včetně měření, zkoušek zařízení tohoto provozního souboru nebo stavebního objektu revizním technikem na zařízení podle požadavku ČSN, včetně hodnocení a vyhotovení celkové revizní zprávy</t>
  </si>
  <si>
    <t>28</t>
  </si>
  <si>
    <t>7498152678</t>
  </si>
  <si>
    <t>Vyhotovení pravidelné revizní zprávy pro jednotlivé technologie EOV do 5 výhybek</t>
  </si>
  <si>
    <t>718694680</t>
  </si>
  <si>
    <t>Vyhotovení pravidelné revizní zprávy pro jednotlivé technologie EOV do 5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</si>
  <si>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29</t>
  </si>
  <si>
    <t>7498152680</t>
  </si>
  <si>
    <t>Vyhotovení pravidelné revizní zprávy pro jednotlivé technologie EOV do 20 výhybek</t>
  </si>
  <si>
    <t>-1795063515</t>
  </si>
  <si>
    <t>Vyhotovení pravidelné revizní zprávy pro jednotlivé technologie EOV do 20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</si>
  <si>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30</t>
  </si>
  <si>
    <t>7498152682</t>
  </si>
  <si>
    <t>Vyhotovení pravidelné revizní zprávy pro jednotlivé technologie EOV nad 20 výhybek</t>
  </si>
  <si>
    <t>2145585793</t>
  </si>
  <si>
    <t>Vyhotovení pravidelné revizní zprávy pro jednotlivé technologie EOV nad 20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</si>
  <si>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31</t>
  </si>
  <si>
    <t>7498152686</t>
  </si>
  <si>
    <t>Vyhotovení pravidelné revizní zprávy pro jednotlivé technologie přípojku NN</t>
  </si>
  <si>
    <t>1074081740</t>
  </si>
  <si>
    <t>Vyhotovení pravidelné revizní zprávy pro jednotlivé technologie přípojku NN - celková prohlídka zařízení včetně měření, zkoušek zařízení tohoto provozního souboru nebo stavebního objektu revizním technikem na zařízení podle požadavku ČSN, včetně hodnocení a vyhotovení celkové revizní zprávy</t>
  </si>
  <si>
    <t>32</t>
  </si>
  <si>
    <t>7498152688</t>
  </si>
  <si>
    <t>Vyhotovení pravidelné revizní zprávy pro jednotlivé technologie náhradní proudový zdroj</t>
  </si>
  <si>
    <t>-53091360</t>
  </si>
  <si>
    <t>Vyhotovení pravidelné revizní zprávy pro jednotlivé technologie náhradní proudový zdroj - celková prohlídka zařízení včetně měření, zkoušek zařízení tohoto provozního souboru nebo stavebního objektu revizním technikem na zařízení podle požadavku ČSN, včetně hodnocení a vyhotovení celkové revizní zprávy</t>
  </si>
  <si>
    <t>33</t>
  </si>
  <si>
    <t>7498152736</t>
  </si>
  <si>
    <t>Vyhotovení pravidelné revizní zprávy pro jednotlivé technologie STS 6 kV do 3 vývodů</t>
  </si>
  <si>
    <t>-777766074</t>
  </si>
  <si>
    <t>Vyhotovení pravidelné revizní zprávy pro jednotlivé technologie STS 6 kV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</si>
  <si>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34</t>
  </si>
  <si>
    <t>7498152740</t>
  </si>
  <si>
    <t>Vyhotovení pravidelné revizní zprávy pro jednotlivé technologie TTS 6 kV</t>
  </si>
  <si>
    <t>-2132241984</t>
  </si>
  <si>
    <t>Vyhotovení pravidelné revizní zprávy pro jednotlivé technologie TTS 6 kV - celková prohlídka zařízení včetně měření, zkoušek zařízení tohoto provozního souboru nebo stavebního objektu revizním technikem na zařízení podle požadavku ČSN, včetně hodnocení a vyhotovení celkové revizní zprávy</t>
  </si>
  <si>
    <t>35</t>
  </si>
  <si>
    <t>7498152746</t>
  </si>
  <si>
    <t>Vyhotovení pravidelné revizní zprávy pro jednotlivé technologie pracovní stroj výkonu do 3 kW</t>
  </si>
  <si>
    <t>618889660</t>
  </si>
  <si>
    <t>Vyhotovení pravidelné revizní zprávy pro jednotlivé technologie pracovní stroj výkonu do 3 kW - celková prohlídka zařízení včetně měření, zkoušek zařízení tohoto provozního souboru nebo stavebního objektu revizním technikem na zařízení podle požadavku ČSN, včetně hodnocení a vyhotovení celkové revizní zprávy</t>
  </si>
  <si>
    <t>36</t>
  </si>
  <si>
    <t>7498152748</t>
  </si>
  <si>
    <t>Vyhotovení pravidelné revizní zprávy pro jednotlivé technologie pracovní stroj výkonu přes 3 kW</t>
  </si>
  <si>
    <t>71919659</t>
  </si>
  <si>
    <t>Vyhotovení pravidelné revizní zprávy pro jednotlivé technologie pracovní stroj výkonu přes 3 kW - celková prohlídka zařízení včetně měření, zkoušek zařízení tohoto provozního souboru nebo stavebního objektu revizním technikem na zařízení podle požadavku ČSN, včetně hodnocení a vyhotovení celkové revizní zprávy</t>
  </si>
  <si>
    <t>37</t>
  </si>
  <si>
    <t>7498153510</t>
  </si>
  <si>
    <t>Provedení prohlídky a zkoušky v provozu (§ 48) transformovny stožárové, sloupové do 1000 kVA</t>
  </si>
  <si>
    <t>13105907</t>
  </si>
  <si>
    <t>Provedení prohlídky a zkoušky v provozu (§ 48) transformovny stožárové, sloupové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</si>
  <si>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38</t>
  </si>
  <si>
    <t>7498153520</t>
  </si>
  <si>
    <t>Provedení prohlídky a zkoušky v provozu (§ 48) transformovny zděné, BTS, betonové do 1000 kVA</t>
  </si>
  <si>
    <t>-40622403</t>
  </si>
  <si>
    <t>Provedení prohlídky a zkoušky v provozu (§ 48) transformovny zděné, BTS, betonové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</si>
  <si>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39</t>
  </si>
  <si>
    <t>7498153530</t>
  </si>
  <si>
    <t>Provedení prohlídky a zkoušky v provozu (§ 48) transformovny trakční měnírny včetně rozvodny 110 kV</t>
  </si>
  <si>
    <t>-1328814676</t>
  </si>
  <si>
    <t>Provedení prohlídky a zkoušky v provozu (§ 48) transformovny trakční měnírny včetně rozvodny 110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</si>
  <si>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40</t>
  </si>
  <si>
    <t>7498153532</t>
  </si>
  <si>
    <t>Provedení prohlídky a zkoušky v provozu (§ 48) transformovny trakční měnírny bez rozvodny</t>
  </si>
  <si>
    <t>1812896771</t>
  </si>
  <si>
    <t>Provedení prohlídky a zkoušky v provozu (§ 48) transformovny trakční měnírny bez rozvodny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</si>
  <si>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41</t>
  </si>
  <si>
    <t>7498153550</t>
  </si>
  <si>
    <t>Provedení prohlídky a zkoušky v provozu (§ 48) transformovny trakční spínací stanice čtyř vyp</t>
  </si>
  <si>
    <t>-1754088025</t>
  </si>
  <si>
    <t>Provedení prohlídky a zkoušky v provozu (§ 48) transformovny trakční spínací stanice čtyř vyp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</si>
  <si>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42</t>
  </si>
  <si>
    <t>7498153552</t>
  </si>
  <si>
    <t>Provedení prohlídky a zkoušky v provozu (§ 48) transformovny trakční spínací stanice jedno vyp</t>
  </si>
  <si>
    <t>897514512</t>
  </si>
  <si>
    <t>Provedení prohlídky a zkoušky v provozu (§ 48) transformovny trakční spínací stanice jedno vyp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</si>
  <si>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43</t>
  </si>
  <si>
    <t>7498153560</t>
  </si>
  <si>
    <t>Provedení prohlídky a zkoušky v provozu (§ 48) transformovny transformovny 6 kV TTS</t>
  </si>
  <si>
    <t>712949657</t>
  </si>
  <si>
    <t>Provedení prohlídky a zkoušky v provozu (§ 48) transformovny transformovny 6 kV TTS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</si>
  <si>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44</t>
  </si>
  <si>
    <t>7498153564</t>
  </si>
  <si>
    <t>Provedení prohlídky a zkoušky v provozu (§ 48) transformovny transformovny 22/6 kV</t>
  </si>
  <si>
    <t>800976176</t>
  </si>
  <si>
    <t>Provedení prohlídky a zkoušky v provozu (§ 48) transformovny transformovny 22/6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</si>
  <si>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45</t>
  </si>
  <si>
    <t>7498153572</t>
  </si>
  <si>
    <t>Provedení prohlídky a zkoušky v provozu (§ 48) transformovny Dak</t>
  </si>
  <si>
    <t>-630689830</t>
  </si>
  <si>
    <t>Provedení prohlídky a zkoušky v provozu (§ 48) transformovny Dak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</si>
</sst>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34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39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40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41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42</v>
      </c>
      <c r="E29" s="43"/>
      <c r="F29" s="28" t="s">
        <v>43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44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45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46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47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51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52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54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53</v>
      </c>
      <c r="AI60" s="38"/>
      <c r="AJ60" s="38"/>
      <c r="AK60" s="38"/>
      <c r="AL60" s="38"/>
      <c r="AM60" s="60" t="s">
        <v>54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55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56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54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53</v>
      </c>
      <c r="AI75" s="38"/>
      <c r="AJ75" s="38"/>
      <c r="AK75" s="38"/>
      <c r="AL75" s="38"/>
      <c r="AM75" s="60" t="s">
        <v>54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57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64019174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Provádění revizí elektrických zařízení OŘ HK 2020(SEE, SPS, SMT)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28. 11. 2019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SŽDC, s.o. OŘ Hradec Králové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32</v>
      </c>
      <c r="AJ89" s="36"/>
      <c r="AK89" s="36"/>
      <c r="AL89" s="36"/>
      <c r="AM89" s="76" t="str">
        <f>IF(E17="","",E17)</f>
        <v>Jiří Feltl</v>
      </c>
      <c r="AN89" s="67"/>
      <c r="AO89" s="67"/>
      <c r="AP89" s="67"/>
      <c r="AQ89" s="36"/>
      <c r="AR89" s="40"/>
      <c r="AS89" s="77" t="s">
        <v>58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30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35</v>
      </c>
      <c r="AJ90" s="36"/>
      <c r="AK90" s="36"/>
      <c r="AL90" s="36"/>
      <c r="AM90" s="76" t="str">
        <f>IF(E20="","",E20)</f>
        <v>Petr Vodička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59</v>
      </c>
      <c r="D92" s="90"/>
      <c r="E92" s="90"/>
      <c r="F92" s="90"/>
      <c r="G92" s="90"/>
      <c r="H92" s="91"/>
      <c r="I92" s="92" t="s">
        <v>60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61</v>
      </c>
      <c r="AH92" s="90"/>
      <c r="AI92" s="90"/>
      <c r="AJ92" s="90"/>
      <c r="AK92" s="90"/>
      <c r="AL92" s="90"/>
      <c r="AM92" s="90"/>
      <c r="AN92" s="92" t="s">
        <v>62</v>
      </c>
      <c r="AO92" s="90"/>
      <c r="AP92" s="94"/>
      <c r="AQ92" s="95" t="s">
        <v>63</v>
      </c>
      <c r="AR92" s="40"/>
      <c r="AS92" s="96" t="s">
        <v>64</v>
      </c>
      <c r="AT92" s="97" t="s">
        <v>65</v>
      </c>
      <c r="AU92" s="97" t="s">
        <v>66</v>
      </c>
      <c r="AV92" s="97" t="s">
        <v>67</v>
      </c>
      <c r="AW92" s="97" t="s">
        <v>68</v>
      </c>
      <c r="AX92" s="97" t="s">
        <v>69</v>
      </c>
      <c r="AY92" s="97" t="s">
        <v>70</v>
      </c>
      <c r="AZ92" s="97" t="s">
        <v>71</v>
      </c>
      <c r="BA92" s="97" t="s">
        <v>72</v>
      </c>
      <c r="BB92" s="97" t="s">
        <v>73</v>
      </c>
      <c r="BC92" s="97" t="s">
        <v>74</v>
      </c>
      <c r="BD92" s="98" t="s">
        <v>75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76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77</v>
      </c>
      <c r="BT94" s="113" t="s">
        <v>78</v>
      </c>
      <c r="BU94" s="114" t="s">
        <v>79</v>
      </c>
      <c r="BV94" s="113" t="s">
        <v>80</v>
      </c>
      <c r="BW94" s="113" t="s">
        <v>5</v>
      </c>
      <c r="BX94" s="113" t="s">
        <v>81</v>
      </c>
      <c r="CL94" s="113" t="s">
        <v>1</v>
      </c>
    </row>
    <row r="95" s="7" customFormat="1" ht="16.5" customHeight="1">
      <c r="A95" s="115" t="s">
        <v>82</v>
      </c>
      <c r="B95" s="116"/>
      <c r="C95" s="117"/>
      <c r="D95" s="118" t="s">
        <v>83</v>
      </c>
      <c r="E95" s="118"/>
      <c r="F95" s="118"/>
      <c r="G95" s="118"/>
      <c r="H95" s="118"/>
      <c r="I95" s="119"/>
      <c r="J95" s="118" t="s">
        <v>84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'R01 - Položky sborníku SŽDC'!J30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85</v>
      </c>
      <c r="AR95" s="122"/>
      <c r="AS95" s="123">
        <v>0</v>
      </c>
      <c r="AT95" s="124">
        <f>ROUND(SUM(AV95:AW95),2)</f>
        <v>0</v>
      </c>
      <c r="AU95" s="125">
        <f>'R01 - Položky sborníku SŽDC'!P117</f>
        <v>0</v>
      </c>
      <c r="AV95" s="124">
        <f>'R01 - Položky sborníku SŽDC'!J33</f>
        <v>0</v>
      </c>
      <c r="AW95" s="124">
        <f>'R01 - Položky sborníku SŽDC'!J34</f>
        <v>0</v>
      </c>
      <c r="AX95" s="124">
        <f>'R01 - Položky sborníku SŽDC'!J35</f>
        <v>0</v>
      </c>
      <c r="AY95" s="124">
        <f>'R01 - Položky sborníku SŽDC'!J36</f>
        <v>0</v>
      </c>
      <c r="AZ95" s="124">
        <f>'R01 - Položky sborníku SŽDC'!F33</f>
        <v>0</v>
      </c>
      <c r="BA95" s="124">
        <f>'R01 - Položky sborníku SŽDC'!F34</f>
        <v>0</v>
      </c>
      <c r="BB95" s="124">
        <f>'R01 - Položky sborníku SŽDC'!F35</f>
        <v>0</v>
      </c>
      <c r="BC95" s="124">
        <f>'R01 - Položky sborníku SŽDC'!F36</f>
        <v>0</v>
      </c>
      <c r="BD95" s="126">
        <f>'R01 - Položky sborníku SŽDC'!F37</f>
        <v>0</v>
      </c>
      <c r="BE95" s="7"/>
      <c r="BT95" s="127" t="s">
        <v>86</v>
      </c>
      <c r="BV95" s="127" t="s">
        <v>80</v>
      </c>
      <c r="BW95" s="127" t="s">
        <v>87</v>
      </c>
      <c r="BX95" s="127" t="s">
        <v>5</v>
      </c>
      <c r="CL95" s="127" t="s">
        <v>1</v>
      </c>
      <c r="CM95" s="127" t="s">
        <v>88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wSuoDpCI+Xe5JMoPaoulDrW/0dBRsE5vEby4PdZ5TYdRtu6cyQq9SRF8gcNDkV5LiibrwopIOxzYjXGvA3aHTw==" hashValue="LKdsCpERDMgsM30d5ofOZCmdek8mxLb0Ikkb41hMxj8wzUKqI7ihqc9Wg16tB5n/lDhIpvCZS1IMpf1yTxj4r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R01 - Položky sborníku SŽDC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28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6"/>
      <c r="AT3" s="13" t="s">
        <v>88</v>
      </c>
    </row>
    <row r="4" s="1" customFormat="1" ht="24.96" customHeight="1">
      <c r="B4" s="16"/>
      <c r="D4" s="132" t="s">
        <v>89</v>
      </c>
      <c r="I4" s="128"/>
      <c r="L4" s="16"/>
      <c r="M4" s="133" t="s">
        <v>10</v>
      </c>
      <c r="AT4" s="13" t="s">
        <v>4</v>
      </c>
    </row>
    <row r="5" s="1" customFormat="1" ht="6.96" customHeight="1">
      <c r="B5" s="16"/>
      <c r="I5" s="128"/>
      <c r="L5" s="16"/>
    </row>
    <row r="6" s="1" customFormat="1" ht="12" customHeight="1">
      <c r="B6" s="16"/>
      <c r="D6" s="134" t="s">
        <v>16</v>
      </c>
      <c r="I6" s="128"/>
      <c r="L6" s="16"/>
    </row>
    <row r="7" s="1" customFormat="1" ht="16.5" customHeight="1">
      <c r="B7" s="16"/>
      <c r="E7" s="135" t="str">
        <f>'Rekapitulace zakázky'!K6</f>
        <v>Provádění revizí elektrických zařízení OŘ HK 2020(SEE, SPS, SMT)</v>
      </c>
      <c r="F7" s="134"/>
      <c r="G7" s="134"/>
      <c r="H7" s="134"/>
      <c r="I7" s="128"/>
      <c r="L7" s="16"/>
    </row>
    <row r="8" s="2" customFormat="1" ht="12" customHeight="1">
      <c r="A8" s="34"/>
      <c r="B8" s="40"/>
      <c r="C8" s="34"/>
      <c r="D8" s="134" t="s">
        <v>90</v>
      </c>
      <c r="E8" s="34"/>
      <c r="F8" s="34"/>
      <c r="G8" s="34"/>
      <c r="H8" s="34"/>
      <c r="I8" s="136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7" t="s">
        <v>91</v>
      </c>
      <c r="F9" s="34"/>
      <c r="G9" s="34"/>
      <c r="H9" s="34"/>
      <c r="I9" s="136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136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4" t="s">
        <v>18</v>
      </c>
      <c r="E11" s="34"/>
      <c r="F11" s="138" t="s">
        <v>1</v>
      </c>
      <c r="G11" s="34"/>
      <c r="H11" s="34"/>
      <c r="I11" s="139" t="s">
        <v>19</v>
      </c>
      <c r="J11" s="138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4" t="s">
        <v>20</v>
      </c>
      <c r="E12" s="34"/>
      <c r="F12" s="138" t="s">
        <v>21</v>
      </c>
      <c r="G12" s="34"/>
      <c r="H12" s="34"/>
      <c r="I12" s="139" t="s">
        <v>22</v>
      </c>
      <c r="J12" s="140" t="str">
        <f>'Rekapitulace zakázky'!AN8</f>
        <v>28. 11. 2019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136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4" t="s">
        <v>24</v>
      </c>
      <c r="E14" s="34"/>
      <c r="F14" s="34"/>
      <c r="G14" s="34"/>
      <c r="H14" s="34"/>
      <c r="I14" s="139" t="s">
        <v>25</v>
      </c>
      <c r="J14" s="138" t="s">
        <v>26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8" t="s">
        <v>27</v>
      </c>
      <c r="F15" s="34"/>
      <c r="G15" s="34"/>
      <c r="H15" s="34"/>
      <c r="I15" s="139" t="s">
        <v>28</v>
      </c>
      <c r="J15" s="138" t="s">
        <v>29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136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4" t="s">
        <v>30</v>
      </c>
      <c r="E17" s="34"/>
      <c r="F17" s="34"/>
      <c r="G17" s="34"/>
      <c r="H17" s="34"/>
      <c r="I17" s="139" t="s">
        <v>25</v>
      </c>
      <c r="J17" s="29" t="str">
        <f>'Rekapitulace zakázky'!AN13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zakázky'!E14</f>
        <v>Vyplň údaj</v>
      </c>
      <c r="F18" s="138"/>
      <c r="G18" s="138"/>
      <c r="H18" s="138"/>
      <c r="I18" s="139" t="s">
        <v>28</v>
      </c>
      <c r="J18" s="29" t="str">
        <f>'Rekapitulace zakázky'!AN14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136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4" t="s">
        <v>32</v>
      </c>
      <c r="E20" s="34"/>
      <c r="F20" s="34"/>
      <c r="G20" s="34"/>
      <c r="H20" s="34"/>
      <c r="I20" s="139" t="s">
        <v>25</v>
      </c>
      <c r="J20" s="138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8" t="s">
        <v>33</v>
      </c>
      <c r="F21" s="34"/>
      <c r="G21" s="34"/>
      <c r="H21" s="34"/>
      <c r="I21" s="139" t="s">
        <v>28</v>
      </c>
      <c r="J21" s="138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136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4" t="s">
        <v>35</v>
      </c>
      <c r="E23" s="34"/>
      <c r="F23" s="34"/>
      <c r="G23" s="34"/>
      <c r="H23" s="34"/>
      <c r="I23" s="139" t="s">
        <v>25</v>
      </c>
      <c r="J23" s="138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8" t="s">
        <v>36</v>
      </c>
      <c r="F24" s="34"/>
      <c r="G24" s="34"/>
      <c r="H24" s="34"/>
      <c r="I24" s="139" t="s">
        <v>28</v>
      </c>
      <c r="J24" s="138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136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4" t="s">
        <v>37</v>
      </c>
      <c r="E26" s="34"/>
      <c r="F26" s="34"/>
      <c r="G26" s="34"/>
      <c r="H26" s="34"/>
      <c r="I26" s="136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136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6"/>
      <c r="E29" s="146"/>
      <c r="F29" s="146"/>
      <c r="G29" s="146"/>
      <c r="H29" s="146"/>
      <c r="I29" s="147"/>
      <c r="J29" s="146"/>
      <c r="K29" s="146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8" t="s">
        <v>38</v>
      </c>
      <c r="E30" s="34"/>
      <c r="F30" s="34"/>
      <c r="G30" s="34"/>
      <c r="H30" s="34"/>
      <c r="I30" s="136"/>
      <c r="J30" s="149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6"/>
      <c r="E31" s="146"/>
      <c r="F31" s="146"/>
      <c r="G31" s="146"/>
      <c r="H31" s="146"/>
      <c r="I31" s="147"/>
      <c r="J31" s="146"/>
      <c r="K31" s="146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50" t="s">
        <v>40</v>
      </c>
      <c r="G32" s="34"/>
      <c r="H32" s="34"/>
      <c r="I32" s="151" t="s">
        <v>39</v>
      </c>
      <c r="J32" s="150" t="s">
        <v>41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52" t="s">
        <v>42</v>
      </c>
      <c r="E33" s="134" t="s">
        <v>43</v>
      </c>
      <c r="F33" s="153">
        <f>ROUND((SUM(BE117:BE208)),  2)</f>
        <v>0</v>
      </c>
      <c r="G33" s="34"/>
      <c r="H33" s="34"/>
      <c r="I33" s="154">
        <v>0.20999999999999999</v>
      </c>
      <c r="J33" s="153">
        <f>ROUND(((SUM(BE117:BE208))*I33),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4" t="s">
        <v>44</v>
      </c>
      <c r="F34" s="153">
        <f>ROUND((SUM(BF117:BF208)),  2)</f>
        <v>0</v>
      </c>
      <c r="G34" s="34"/>
      <c r="H34" s="34"/>
      <c r="I34" s="154">
        <v>0.14999999999999999</v>
      </c>
      <c r="J34" s="153">
        <f>ROUND(((SUM(BF117:BF208))*I34),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4" t="s">
        <v>45</v>
      </c>
      <c r="F35" s="153">
        <f>ROUND((SUM(BG117:BG208)),  2)</f>
        <v>0</v>
      </c>
      <c r="G35" s="34"/>
      <c r="H35" s="34"/>
      <c r="I35" s="154">
        <v>0.20999999999999999</v>
      </c>
      <c r="J35" s="153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4" t="s">
        <v>46</v>
      </c>
      <c r="F36" s="153">
        <f>ROUND((SUM(BH117:BH208)),  2)</f>
        <v>0</v>
      </c>
      <c r="G36" s="34"/>
      <c r="H36" s="34"/>
      <c r="I36" s="154">
        <v>0.14999999999999999</v>
      </c>
      <c r="J36" s="153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4" t="s">
        <v>47</v>
      </c>
      <c r="F37" s="153">
        <f>ROUND((SUM(BI117:BI208)),  2)</f>
        <v>0</v>
      </c>
      <c r="G37" s="34"/>
      <c r="H37" s="34"/>
      <c r="I37" s="154">
        <v>0</v>
      </c>
      <c r="J37" s="153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136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60"/>
      <c r="J39" s="161">
        <f>SUM(J30:J37)</f>
        <v>0</v>
      </c>
      <c r="K39" s="162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136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I41" s="128"/>
      <c r="L41" s="16"/>
    </row>
    <row r="42" s="1" customFormat="1" ht="14.4" customHeight="1">
      <c r="B42" s="16"/>
      <c r="I42" s="128"/>
      <c r="L42" s="16"/>
    </row>
    <row r="43" s="1" customFormat="1" ht="14.4" customHeight="1">
      <c r="B43" s="16"/>
      <c r="I43" s="128"/>
      <c r="L43" s="16"/>
    </row>
    <row r="44" s="1" customFormat="1" ht="14.4" customHeight="1">
      <c r="B44" s="16"/>
      <c r="I44" s="128"/>
      <c r="L44" s="16"/>
    </row>
    <row r="45" s="1" customFormat="1" ht="14.4" customHeight="1">
      <c r="B45" s="16"/>
      <c r="I45" s="128"/>
      <c r="L45" s="16"/>
    </row>
    <row r="46" s="1" customFormat="1" ht="14.4" customHeight="1">
      <c r="B46" s="16"/>
      <c r="I46" s="128"/>
      <c r="L46" s="16"/>
    </row>
    <row r="47" s="1" customFormat="1" ht="14.4" customHeight="1">
      <c r="B47" s="16"/>
      <c r="I47" s="128"/>
      <c r="L47" s="16"/>
    </row>
    <row r="48" s="1" customFormat="1" ht="14.4" customHeight="1">
      <c r="B48" s="16"/>
      <c r="I48" s="128"/>
      <c r="L48" s="16"/>
    </row>
    <row r="49" s="1" customFormat="1" ht="14.4" customHeight="1">
      <c r="B49" s="16"/>
      <c r="I49" s="128"/>
      <c r="L49" s="16"/>
    </row>
    <row r="50" s="2" customFormat="1" ht="14.4" customHeight="1">
      <c r="B50" s="59"/>
      <c r="D50" s="163" t="s">
        <v>51</v>
      </c>
      <c r="E50" s="164"/>
      <c r="F50" s="164"/>
      <c r="G50" s="163" t="s">
        <v>52</v>
      </c>
      <c r="H50" s="164"/>
      <c r="I50" s="165"/>
      <c r="J50" s="164"/>
      <c r="K50" s="164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6" t="s">
        <v>53</v>
      </c>
      <c r="E61" s="167"/>
      <c r="F61" s="168" t="s">
        <v>54</v>
      </c>
      <c r="G61" s="166" t="s">
        <v>53</v>
      </c>
      <c r="H61" s="167"/>
      <c r="I61" s="169"/>
      <c r="J61" s="170" t="s">
        <v>54</v>
      </c>
      <c r="K61" s="167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63" t="s">
        <v>55</v>
      </c>
      <c r="E65" s="171"/>
      <c r="F65" s="171"/>
      <c r="G65" s="163" t="s">
        <v>56</v>
      </c>
      <c r="H65" s="171"/>
      <c r="I65" s="172"/>
      <c r="J65" s="171"/>
      <c r="K65" s="17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6" t="s">
        <v>53</v>
      </c>
      <c r="E76" s="167"/>
      <c r="F76" s="168" t="s">
        <v>54</v>
      </c>
      <c r="G76" s="166" t="s">
        <v>53</v>
      </c>
      <c r="H76" s="167"/>
      <c r="I76" s="169"/>
      <c r="J76" s="170" t="s">
        <v>54</v>
      </c>
      <c r="K76" s="167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3"/>
      <c r="C77" s="174"/>
      <c r="D77" s="174"/>
      <c r="E77" s="174"/>
      <c r="F77" s="174"/>
      <c r="G77" s="174"/>
      <c r="H77" s="174"/>
      <c r="I77" s="175"/>
      <c r="J77" s="174"/>
      <c r="K77" s="174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6"/>
      <c r="C81" s="177"/>
      <c r="D81" s="177"/>
      <c r="E81" s="177"/>
      <c r="F81" s="177"/>
      <c r="G81" s="177"/>
      <c r="H81" s="177"/>
      <c r="I81" s="178"/>
      <c r="J81" s="177"/>
      <c r="K81" s="177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92</v>
      </c>
      <c r="D82" s="36"/>
      <c r="E82" s="36"/>
      <c r="F82" s="36"/>
      <c r="G82" s="36"/>
      <c r="H82" s="36"/>
      <c r="I82" s="1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Provádění revizí elektrických zařízení OŘ HK 2020(SEE, SPS, SMT)</v>
      </c>
      <c r="F85" s="28"/>
      <c r="G85" s="28"/>
      <c r="H85" s="28"/>
      <c r="I85" s="1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90</v>
      </c>
      <c r="D86" s="36"/>
      <c r="E86" s="36"/>
      <c r="F86" s="36"/>
      <c r="G86" s="36"/>
      <c r="H86" s="36"/>
      <c r="I86" s="1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R01 - Položky sborníku SŽDC</v>
      </c>
      <c r="F87" s="36"/>
      <c r="G87" s="36"/>
      <c r="H87" s="36"/>
      <c r="I87" s="1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1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139" t="s">
        <v>22</v>
      </c>
      <c r="J89" s="75" t="str">
        <f>IF(J12="","",J12)</f>
        <v>28. 11. 2019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SŽDC, s.o. OŘ Hradec Králové </v>
      </c>
      <c r="G91" s="36"/>
      <c r="H91" s="36"/>
      <c r="I91" s="139" t="s">
        <v>32</v>
      </c>
      <c r="J91" s="32" t="str">
        <f>E21</f>
        <v>Jiří Feltl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6"/>
      <c r="E92" s="36"/>
      <c r="F92" s="23" t="str">
        <f>IF(E18="","",E18)</f>
        <v>Vyplň údaj</v>
      </c>
      <c r="G92" s="36"/>
      <c r="H92" s="36"/>
      <c r="I92" s="139" t="s">
        <v>35</v>
      </c>
      <c r="J92" s="32" t="str">
        <f>E24</f>
        <v>Petr Vodička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1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0" t="s">
        <v>93</v>
      </c>
      <c r="D94" s="181"/>
      <c r="E94" s="181"/>
      <c r="F94" s="181"/>
      <c r="G94" s="181"/>
      <c r="H94" s="181"/>
      <c r="I94" s="182"/>
      <c r="J94" s="183" t="s">
        <v>94</v>
      </c>
      <c r="K94" s="181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4" t="s">
        <v>95</v>
      </c>
      <c r="D96" s="36"/>
      <c r="E96" s="36"/>
      <c r="F96" s="36"/>
      <c r="G96" s="36"/>
      <c r="H96" s="36"/>
      <c r="I96" s="1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96</v>
      </c>
    </row>
    <row r="97" s="9" customFormat="1" ht="24.96" customHeight="1">
      <c r="A97" s="9"/>
      <c r="B97" s="185"/>
      <c r="C97" s="186"/>
      <c r="D97" s="187" t="s">
        <v>97</v>
      </c>
      <c r="E97" s="188"/>
      <c r="F97" s="188"/>
      <c r="G97" s="188"/>
      <c r="H97" s="188"/>
      <c r="I97" s="189"/>
      <c r="J97" s="190">
        <f>J118</f>
        <v>0</v>
      </c>
      <c r="K97" s="186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1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175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178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98</v>
      </c>
      <c r="D104" s="36"/>
      <c r="E104" s="36"/>
      <c r="F104" s="36"/>
      <c r="G104" s="36"/>
      <c r="H104" s="36"/>
      <c r="I104" s="1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1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1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79" t="str">
        <f>E7</f>
        <v>Provádění revizí elektrických zařízení OŘ HK 2020(SEE, SPS, SMT)</v>
      </c>
      <c r="F107" s="28"/>
      <c r="G107" s="28"/>
      <c r="H107" s="28"/>
      <c r="I107" s="1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90</v>
      </c>
      <c r="D108" s="36"/>
      <c r="E108" s="36"/>
      <c r="F108" s="36"/>
      <c r="G108" s="36"/>
      <c r="H108" s="36"/>
      <c r="I108" s="1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R01 - Položky sborníku SŽDC</v>
      </c>
      <c r="F109" s="36"/>
      <c r="G109" s="36"/>
      <c r="H109" s="36"/>
      <c r="I109" s="1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1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139" t="s">
        <v>22</v>
      </c>
      <c r="J111" s="75" t="str">
        <f>IF(J12="","",J12)</f>
        <v>28. 11. 2019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1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SŽDC, s.o. OŘ Hradec Králové </v>
      </c>
      <c r="G113" s="36"/>
      <c r="H113" s="36"/>
      <c r="I113" s="139" t="s">
        <v>32</v>
      </c>
      <c r="J113" s="32" t="str">
        <f>E21</f>
        <v>Jiří Feltl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30</v>
      </c>
      <c r="D114" s="36"/>
      <c r="E114" s="36"/>
      <c r="F114" s="23" t="str">
        <f>IF(E18="","",E18)</f>
        <v>Vyplň údaj</v>
      </c>
      <c r="G114" s="36"/>
      <c r="H114" s="36"/>
      <c r="I114" s="139" t="s">
        <v>35</v>
      </c>
      <c r="J114" s="32" t="str">
        <f>E24</f>
        <v>Petr Vodička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1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92"/>
      <c r="B116" s="193"/>
      <c r="C116" s="194" t="s">
        <v>99</v>
      </c>
      <c r="D116" s="195" t="s">
        <v>63</v>
      </c>
      <c r="E116" s="195" t="s">
        <v>59</v>
      </c>
      <c r="F116" s="195" t="s">
        <v>60</v>
      </c>
      <c r="G116" s="195" t="s">
        <v>100</v>
      </c>
      <c r="H116" s="195" t="s">
        <v>101</v>
      </c>
      <c r="I116" s="196" t="s">
        <v>102</v>
      </c>
      <c r="J116" s="197" t="s">
        <v>94</v>
      </c>
      <c r="K116" s="198" t="s">
        <v>103</v>
      </c>
      <c r="L116" s="199"/>
      <c r="M116" s="96" t="s">
        <v>1</v>
      </c>
      <c r="N116" s="97" t="s">
        <v>42</v>
      </c>
      <c r="O116" s="97" t="s">
        <v>104</v>
      </c>
      <c r="P116" s="97" t="s">
        <v>105</v>
      </c>
      <c r="Q116" s="97" t="s">
        <v>106</v>
      </c>
      <c r="R116" s="97" t="s">
        <v>107</v>
      </c>
      <c r="S116" s="97" t="s">
        <v>108</v>
      </c>
      <c r="T116" s="98" t="s">
        <v>109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4"/>
      <c r="B117" s="35"/>
      <c r="C117" s="103" t="s">
        <v>110</v>
      </c>
      <c r="D117" s="36"/>
      <c r="E117" s="36"/>
      <c r="F117" s="36"/>
      <c r="G117" s="36"/>
      <c r="H117" s="36"/>
      <c r="I117" s="136"/>
      <c r="J117" s="200">
        <f>BK117</f>
        <v>0</v>
      </c>
      <c r="K117" s="36"/>
      <c r="L117" s="40"/>
      <c r="M117" s="99"/>
      <c r="N117" s="201"/>
      <c r="O117" s="100"/>
      <c r="P117" s="202">
        <f>P118</f>
        <v>0</v>
      </c>
      <c r="Q117" s="100"/>
      <c r="R117" s="202">
        <f>R118</f>
        <v>0</v>
      </c>
      <c r="S117" s="100"/>
      <c r="T117" s="203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77</v>
      </c>
      <c r="AU117" s="13" t="s">
        <v>96</v>
      </c>
      <c r="BK117" s="204">
        <f>BK118</f>
        <v>0</v>
      </c>
    </row>
    <row r="118" s="11" customFormat="1" ht="25.92" customHeight="1">
      <c r="A118" s="11"/>
      <c r="B118" s="205"/>
      <c r="C118" s="206"/>
      <c r="D118" s="207" t="s">
        <v>77</v>
      </c>
      <c r="E118" s="208" t="s">
        <v>111</v>
      </c>
      <c r="F118" s="208" t="s">
        <v>112</v>
      </c>
      <c r="G118" s="206"/>
      <c r="H118" s="206"/>
      <c r="I118" s="209"/>
      <c r="J118" s="210">
        <f>BK118</f>
        <v>0</v>
      </c>
      <c r="K118" s="206"/>
      <c r="L118" s="211"/>
      <c r="M118" s="212"/>
      <c r="N118" s="213"/>
      <c r="O118" s="213"/>
      <c r="P118" s="214">
        <f>SUM(P119:P208)</f>
        <v>0</v>
      </c>
      <c r="Q118" s="213"/>
      <c r="R118" s="214">
        <f>SUM(R119:R208)</f>
        <v>0</v>
      </c>
      <c r="S118" s="213"/>
      <c r="T118" s="215">
        <f>SUM(T119:T208)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16" t="s">
        <v>113</v>
      </c>
      <c r="AT118" s="217" t="s">
        <v>77</v>
      </c>
      <c r="AU118" s="217" t="s">
        <v>78</v>
      </c>
      <c r="AY118" s="216" t="s">
        <v>114</v>
      </c>
      <c r="BK118" s="218">
        <f>SUM(BK119:BK208)</f>
        <v>0</v>
      </c>
    </row>
    <row r="119" s="2" customFormat="1" ht="24" customHeight="1">
      <c r="A119" s="34"/>
      <c r="B119" s="35"/>
      <c r="C119" s="219" t="s">
        <v>86</v>
      </c>
      <c r="D119" s="219" t="s">
        <v>115</v>
      </c>
      <c r="E119" s="220" t="s">
        <v>116</v>
      </c>
      <c r="F119" s="221" t="s">
        <v>117</v>
      </c>
      <c r="G119" s="222" t="s">
        <v>118</v>
      </c>
      <c r="H119" s="223">
        <v>27</v>
      </c>
      <c r="I119" s="224"/>
      <c r="J119" s="225">
        <f>ROUND(I119*H119,2)</f>
        <v>0</v>
      </c>
      <c r="K119" s="226"/>
      <c r="L119" s="40"/>
      <c r="M119" s="227" t="s">
        <v>1</v>
      </c>
      <c r="N119" s="228" t="s">
        <v>43</v>
      </c>
      <c r="O119" s="87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31" t="s">
        <v>119</v>
      </c>
      <c r="AT119" s="231" t="s">
        <v>115</v>
      </c>
      <c r="AU119" s="231" t="s">
        <v>86</v>
      </c>
      <c r="AY119" s="13" t="s">
        <v>114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3" t="s">
        <v>86</v>
      </c>
      <c r="BK119" s="232">
        <f>ROUND(I119*H119,2)</f>
        <v>0</v>
      </c>
      <c r="BL119" s="13" t="s">
        <v>119</v>
      </c>
      <c r="BM119" s="231" t="s">
        <v>120</v>
      </c>
    </row>
    <row r="120" s="2" customFormat="1">
      <c r="A120" s="34"/>
      <c r="B120" s="35"/>
      <c r="C120" s="36"/>
      <c r="D120" s="233" t="s">
        <v>121</v>
      </c>
      <c r="E120" s="36"/>
      <c r="F120" s="234" t="s">
        <v>122</v>
      </c>
      <c r="G120" s="36"/>
      <c r="H120" s="36"/>
      <c r="I120" s="136"/>
      <c r="J120" s="36"/>
      <c r="K120" s="36"/>
      <c r="L120" s="40"/>
      <c r="M120" s="235"/>
      <c r="N120" s="236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121</v>
      </c>
      <c r="AU120" s="13" t="s">
        <v>86</v>
      </c>
    </row>
    <row r="121" s="2" customFormat="1" ht="24" customHeight="1">
      <c r="A121" s="34"/>
      <c r="B121" s="35"/>
      <c r="C121" s="219" t="s">
        <v>88</v>
      </c>
      <c r="D121" s="219" t="s">
        <v>115</v>
      </c>
      <c r="E121" s="220" t="s">
        <v>123</v>
      </c>
      <c r="F121" s="221" t="s">
        <v>124</v>
      </c>
      <c r="G121" s="222" t="s">
        <v>118</v>
      </c>
      <c r="H121" s="223">
        <v>15</v>
      </c>
      <c r="I121" s="224"/>
      <c r="J121" s="225">
        <f>ROUND(I121*H121,2)</f>
        <v>0</v>
      </c>
      <c r="K121" s="226"/>
      <c r="L121" s="40"/>
      <c r="M121" s="227" t="s">
        <v>1</v>
      </c>
      <c r="N121" s="228" t="s">
        <v>43</v>
      </c>
      <c r="O121" s="87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31" t="s">
        <v>119</v>
      </c>
      <c r="AT121" s="231" t="s">
        <v>115</v>
      </c>
      <c r="AU121" s="231" t="s">
        <v>86</v>
      </c>
      <c r="AY121" s="13" t="s">
        <v>114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3" t="s">
        <v>86</v>
      </c>
      <c r="BK121" s="232">
        <f>ROUND(I121*H121,2)</f>
        <v>0</v>
      </c>
      <c r="BL121" s="13" t="s">
        <v>119</v>
      </c>
      <c r="BM121" s="231" t="s">
        <v>125</v>
      </c>
    </row>
    <row r="122" s="2" customFormat="1">
      <c r="A122" s="34"/>
      <c r="B122" s="35"/>
      <c r="C122" s="36"/>
      <c r="D122" s="233" t="s">
        <v>121</v>
      </c>
      <c r="E122" s="36"/>
      <c r="F122" s="234" t="s">
        <v>126</v>
      </c>
      <c r="G122" s="36"/>
      <c r="H122" s="36"/>
      <c r="I122" s="136"/>
      <c r="J122" s="36"/>
      <c r="K122" s="36"/>
      <c r="L122" s="40"/>
      <c r="M122" s="235"/>
      <c r="N122" s="236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121</v>
      </c>
      <c r="AU122" s="13" t="s">
        <v>86</v>
      </c>
    </row>
    <row r="123" s="2" customFormat="1" ht="24" customHeight="1">
      <c r="A123" s="34"/>
      <c r="B123" s="35"/>
      <c r="C123" s="219" t="s">
        <v>127</v>
      </c>
      <c r="D123" s="219" t="s">
        <v>115</v>
      </c>
      <c r="E123" s="220" t="s">
        <v>128</v>
      </c>
      <c r="F123" s="221" t="s">
        <v>129</v>
      </c>
      <c r="G123" s="222" t="s">
        <v>118</v>
      </c>
      <c r="H123" s="223">
        <v>2</v>
      </c>
      <c r="I123" s="224"/>
      <c r="J123" s="225">
        <f>ROUND(I123*H123,2)</f>
        <v>0</v>
      </c>
      <c r="K123" s="226"/>
      <c r="L123" s="40"/>
      <c r="M123" s="227" t="s">
        <v>1</v>
      </c>
      <c r="N123" s="228" t="s">
        <v>43</v>
      </c>
      <c r="O123" s="87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31" t="s">
        <v>119</v>
      </c>
      <c r="AT123" s="231" t="s">
        <v>115</v>
      </c>
      <c r="AU123" s="231" t="s">
        <v>86</v>
      </c>
      <c r="AY123" s="13" t="s">
        <v>114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3" t="s">
        <v>86</v>
      </c>
      <c r="BK123" s="232">
        <f>ROUND(I123*H123,2)</f>
        <v>0</v>
      </c>
      <c r="BL123" s="13" t="s">
        <v>119</v>
      </c>
      <c r="BM123" s="231" t="s">
        <v>130</v>
      </c>
    </row>
    <row r="124" s="2" customFormat="1">
      <c r="A124" s="34"/>
      <c r="B124" s="35"/>
      <c r="C124" s="36"/>
      <c r="D124" s="233" t="s">
        <v>121</v>
      </c>
      <c r="E124" s="36"/>
      <c r="F124" s="234" t="s">
        <v>131</v>
      </c>
      <c r="G124" s="36"/>
      <c r="H124" s="36"/>
      <c r="I124" s="136"/>
      <c r="J124" s="36"/>
      <c r="K124" s="36"/>
      <c r="L124" s="40"/>
      <c r="M124" s="235"/>
      <c r="N124" s="236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121</v>
      </c>
      <c r="AU124" s="13" t="s">
        <v>86</v>
      </c>
    </row>
    <row r="125" s="2" customFormat="1" ht="24" customHeight="1">
      <c r="A125" s="34"/>
      <c r="B125" s="35"/>
      <c r="C125" s="219" t="s">
        <v>113</v>
      </c>
      <c r="D125" s="219" t="s">
        <v>115</v>
      </c>
      <c r="E125" s="220" t="s">
        <v>132</v>
      </c>
      <c r="F125" s="221" t="s">
        <v>133</v>
      </c>
      <c r="G125" s="222" t="s">
        <v>118</v>
      </c>
      <c r="H125" s="223">
        <v>66</v>
      </c>
      <c r="I125" s="224"/>
      <c r="J125" s="225">
        <f>ROUND(I125*H125,2)</f>
        <v>0</v>
      </c>
      <c r="K125" s="226"/>
      <c r="L125" s="40"/>
      <c r="M125" s="227" t="s">
        <v>1</v>
      </c>
      <c r="N125" s="228" t="s">
        <v>43</v>
      </c>
      <c r="O125" s="87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31" t="s">
        <v>119</v>
      </c>
      <c r="AT125" s="231" t="s">
        <v>115</v>
      </c>
      <c r="AU125" s="231" t="s">
        <v>86</v>
      </c>
      <c r="AY125" s="13" t="s">
        <v>114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3" t="s">
        <v>86</v>
      </c>
      <c r="BK125" s="232">
        <f>ROUND(I125*H125,2)</f>
        <v>0</v>
      </c>
      <c r="BL125" s="13" t="s">
        <v>119</v>
      </c>
      <c r="BM125" s="231" t="s">
        <v>134</v>
      </c>
    </row>
    <row r="126" s="2" customFormat="1">
      <c r="A126" s="34"/>
      <c r="B126" s="35"/>
      <c r="C126" s="36"/>
      <c r="D126" s="233" t="s">
        <v>121</v>
      </c>
      <c r="E126" s="36"/>
      <c r="F126" s="234" t="s">
        <v>135</v>
      </c>
      <c r="G126" s="36"/>
      <c r="H126" s="36"/>
      <c r="I126" s="136"/>
      <c r="J126" s="36"/>
      <c r="K126" s="36"/>
      <c r="L126" s="40"/>
      <c r="M126" s="235"/>
      <c r="N126" s="236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121</v>
      </c>
      <c r="AU126" s="13" t="s">
        <v>86</v>
      </c>
    </row>
    <row r="127" s="2" customFormat="1" ht="24" customHeight="1">
      <c r="A127" s="34"/>
      <c r="B127" s="35"/>
      <c r="C127" s="219" t="s">
        <v>136</v>
      </c>
      <c r="D127" s="219" t="s">
        <v>115</v>
      </c>
      <c r="E127" s="220" t="s">
        <v>137</v>
      </c>
      <c r="F127" s="221" t="s">
        <v>138</v>
      </c>
      <c r="G127" s="222" t="s">
        <v>118</v>
      </c>
      <c r="H127" s="223">
        <v>21</v>
      </c>
      <c r="I127" s="224"/>
      <c r="J127" s="225">
        <f>ROUND(I127*H127,2)</f>
        <v>0</v>
      </c>
      <c r="K127" s="226"/>
      <c r="L127" s="40"/>
      <c r="M127" s="227" t="s">
        <v>1</v>
      </c>
      <c r="N127" s="228" t="s">
        <v>43</v>
      </c>
      <c r="O127" s="87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31" t="s">
        <v>119</v>
      </c>
      <c r="AT127" s="231" t="s">
        <v>115</v>
      </c>
      <c r="AU127" s="231" t="s">
        <v>86</v>
      </c>
      <c r="AY127" s="13" t="s">
        <v>114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3" t="s">
        <v>86</v>
      </c>
      <c r="BK127" s="232">
        <f>ROUND(I127*H127,2)</f>
        <v>0</v>
      </c>
      <c r="BL127" s="13" t="s">
        <v>119</v>
      </c>
      <c r="BM127" s="231" t="s">
        <v>139</v>
      </c>
    </row>
    <row r="128" s="2" customFormat="1">
      <c r="A128" s="34"/>
      <c r="B128" s="35"/>
      <c r="C128" s="36"/>
      <c r="D128" s="233" t="s">
        <v>121</v>
      </c>
      <c r="E128" s="36"/>
      <c r="F128" s="234" t="s">
        <v>140</v>
      </c>
      <c r="G128" s="36"/>
      <c r="H128" s="36"/>
      <c r="I128" s="136"/>
      <c r="J128" s="36"/>
      <c r="K128" s="36"/>
      <c r="L128" s="40"/>
      <c r="M128" s="235"/>
      <c r="N128" s="236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121</v>
      </c>
      <c r="AU128" s="13" t="s">
        <v>86</v>
      </c>
    </row>
    <row r="129" s="2" customFormat="1" ht="24" customHeight="1">
      <c r="A129" s="34"/>
      <c r="B129" s="35"/>
      <c r="C129" s="219" t="s">
        <v>141</v>
      </c>
      <c r="D129" s="219" t="s">
        <v>115</v>
      </c>
      <c r="E129" s="220" t="s">
        <v>142</v>
      </c>
      <c r="F129" s="221" t="s">
        <v>143</v>
      </c>
      <c r="G129" s="222" t="s">
        <v>118</v>
      </c>
      <c r="H129" s="223">
        <v>6</v>
      </c>
      <c r="I129" s="224"/>
      <c r="J129" s="225">
        <f>ROUND(I129*H129,2)</f>
        <v>0</v>
      </c>
      <c r="K129" s="226"/>
      <c r="L129" s="40"/>
      <c r="M129" s="227" t="s">
        <v>1</v>
      </c>
      <c r="N129" s="228" t="s">
        <v>43</v>
      </c>
      <c r="O129" s="87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31" t="s">
        <v>119</v>
      </c>
      <c r="AT129" s="231" t="s">
        <v>115</v>
      </c>
      <c r="AU129" s="231" t="s">
        <v>86</v>
      </c>
      <c r="AY129" s="13" t="s">
        <v>114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3" t="s">
        <v>86</v>
      </c>
      <c r="BK129" s="232">
        <f>ROUND(I129*H129,2)</f>
        <v>0</v>
      </c>
      <c r="BL129" s="13" t="s">
        <v>119</v>
      </c>
      <c r="BM129" s="231" t="s">
        <v>144</v>
      </c>
    </row>
    <row r="130" s="2" customFormat="1">
      <c r="A130" s="34"/>
      <c r="B130" s="35"/>
      <c r="C130" s="36"/>
      <c r="D130" s="233" t="s">
        <v>121</v>
      </c>
      <c r="E130" s="36"/>
      <c r="F130" s="234" t="s">
        <v>145</v>
      </c>
      <c r="G130" s="36"/>
      <c r="H130" s="36"/>
      <c r="I130" s="136"/>
      <c r="J130" s="36"/>
      <c r="K130" s="36"/>
      <c r="L130" s="40"/>
      <c r="M130" s="235"/>
      <c r="N130" s="236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121</v>
      </c>
      <c r="AU130" s="13" t="s">
        <v>86</v>
      </c>
    </row>
    <row r="131" s="2" customFormat="1" ht="24" customHeight="1">
      <c r="A131" s="34"/>
      <c r="B131" s="35"/>
      <c r="C131" s="219" t="s">
        <v>146</v>
      </c>
      <c r="D131" s="219" t="s">
        <v>115</v>
      </c>
      <c r="E131" s="220" t="s">
        <v>147</v>
      </c>
      <c r="F131" s="221" t="s">
        <v>148</v>
      </c>
      <c r="G131" s="222" t="s">
        <v>118</v>
      </c>
      <c r="H131" s="223">
        <v>8</v>
      </c>
      <c r="I131" s="224"/>
      <c r="J131" s="225">
        <f>ROUND(I131*H131,2)</f>
        <v>0</v>
      </c>
      <c r="K131" s="226"/>
      <c r="L131" s="40"/>
      <c r="M131" s="227" t="s">
        <v>1</v>
      </c>
      <c r="N131" s="228" t="s">
        <v>43</v>
      </c>
      <c r="O131" s="87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31" t="s">
        <v>119</v>
      </c>
      <c r="AT131" s="231" t="s">
        <v>115</v>
      </c>
      <c r="AU131" s="231" t="s">
        <v>86</v>
      </c>
      <c r="AY131" s="13" t="s">
        <v>114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3" t="s">
        <v>86</v>
      </c>
      <c r="BK131" s="232">
        <f>ROUND(I131*H131,2)</f>
        <v>0</v>
      </c>
      <c r="BL131" s="13" t="s">
        <v>119</v>
      </c>
      <c r="BM131" s="231" t="s">
        <v>149</v>
      </c>
    </row>
    <row r="132" s="2" customFormat="1">
      <c r="A132" s="34"/>
      <c r="B132" s="35"/>
      <c r="C132" s="36"/>
      <c r="D132" s="233" t="s">
        <v>121</v>
      </c>
      <c r="E132" s="36"/>
      <c r="F132" s="234" t="s">
        <v>150</v>
      </c>
      <c r="G132" s="36"/>
      <c r="H132" s="36"/>
      <c r="I132" s="136"/>
      <c r="J132" s="36"/>
      <c r="K132" s="36"/>
      <c r="L132" s="40"/>
      <c r="M132" s="235"/>
      <c r="N132" s="236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121</v>
      </c>
      <c r="AU132" s="13" t="s">
        <v>86</v>
      </c>
    </row>
    <row r="133" s="2" customFormat="1" ht="24" customHeight="1">
      <c r="A133" s="34"/>
      <c r="B133" s="35"/>
      <c r="C133" s="219" t="s">
        <v>151</v>
      </c>
      <c r="D133" s="219" t="s">
        <v>115</v>
      </c>
      <c r="E133" s="220" t="s">
        <v>152</v>
      </c>
      <c r="F133" s="221" t="s">
        <v>153</v>
      </c>
      <c r="G133" s="222" t="s">
        <v>118</v>
      </c>
      <c r="H133" s="223">
        <v>7</v>
      </c>
      <c r="I133" s="224"/>
      <c r="J133" s="225">
        <f>ROUND(I133*H133,2)</f>
        <v>0</v>
      </c>
      <c r="K133" s="226"/>
      <c r="L133" s="40"/>
      <c r="M133" s="227" t="s">
        <v>1</v>
      </c>
      <c r="N133" s="228" t="s">
        <v>43</v>
      </c>
      <c r="O133" s="87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31" t="s">
        <v>119</v>
      </c>
      <c r="AT133" s="231" t="s">
        <v>115</v>
      </c>
      <c r="AU133" s="231" t="s">
        <v>86</v>
      </c>
      <c r="AY133" s="13" t="s">
        <v>114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3" t="s">
        <v>86</v>
      </c>
      <c r="BK133" s="232">
        <f>ROUND(I133*H133,2)</f>
        <v>0</v>
      </c>
      <c r="BL133" s="13" t="s">
        <v>119</v>
      </c>
      <c r="BM133" s="231" t="s">
        <v>154</v>
      </c>
    </row>
    <row r="134" s="2" customFormat="1">
      <c r="A134" s="34"/>
      <c r="B134" s="35"/>
      <c r="C134" s="36"/>
      <c r="D134" s="233" t="s">
        <v>121</v>
      </c>
      <c r="E134" s="36"/>
      <c r="F134" s="234" t="s">
        <v>155</v>
      </c>
      <c r="G134" s="36"/>
      <c r="H134" s="36"/>
      <c r="I134" s="136"/>
      <c r="J134" s="36"/>
      <c r="K134" s="36"/>
      <c r="L134" s="40"/>
      <c r="M134" s="235"/>
      <c r="N134" s="236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121</v>
      </c>
      <c r="AU134" s="13" t="s">
        <v>86</v>
      </c>
    </row>
    <row r="135" s="2" customFormat="1" ht="24" customHeight="1">
      <c r="A135" s="34"/>
      <c r="B135" s="35"/>
      <c r="C135" s="219" t="s">
        <v>156</v>
      </c>
      <c r="D135" s="219" t="s">
        <v>115</v>
      </c>
      <c r="E135" s="220" t="s">
        <v>157</v>
      </c>
      <c r="F135" s="221" t="s">
        <v>158</v>
      </c>
      <c r="G135" s="222" t="s">
        <v>118</v>
      </c>
      <c r="H135" s="223">
        <v>72</v>
      </c>
      <c r="I135" s="224"/>
      <c r="J135" s="225">
        <f>ROUND(I135*H135,2)</f>
        <v>0</v>
      </c>
      <c r="K135" s="226"/>
      <c r="L135" s="40"/>
      <c r="M135" s="227" t="s">
        <v>1</v>
      </c>
      <c r="N135" s="228" t="s">
        <v>43</v>
      </c>
      <c r="O135" s="87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31" t="s">
        <v>119</v>
      </c>
      <c r="AT135" s="231" t="s">
        <v>115</v>
      </c>
      <c r="AU135" s="231" t="s">
        <v>86</v>
      </c>
      <c r="AY135" s="13" t="s">
        <v>114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3" t="s">
        <v>86</v>
      </c>
      <c r="BK135" s="232">
        <f>ROUND(I135*H135,2)</f>
        <v>0</v>
      </c>
      <c r="BL135" s="13" t="s">
        <v>119</v>
      </c>
      <c r="BM135" s="231" t="s">
        <v>159</v>
      </c>
    </row>
    <row r="136" s="2" customFormat="1">
      <c r="A136" s="34"/>
      <c r="B136" s="35"/>
      <c r="C136" s="36"/>
      <c r="D136" s="233" t="s">
        <v>121</v>
      </c>
      <c r="E136" s="36"/>
      <c r="F136" s="234" t="s">
        <v>160</v>
      </c>
      <c r="G136" s="36"/>
      <c r="H136" s="36"/>
      <c r="I136" s="136"/>
      <c r="J136" s="36"/>
      <c r="K136" s="36"/>
      <c r="L136" s="40"/>
      <c r="M136" s="235"/>
      <c r="N136" s="236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121</v>
      </c>
      <c r="AU136" s="13" t="s">
        <v>86</v>
      </c>
    </row>
    <row r="137" s="2" customFormat="1" ht="24" customHeight="1">
      <c r="A137" s="34"/>
      <c r="B137" s="35"/>
      <c r="C137" s="219" t="s">
        <v>161</v>
      </c>
      <c r="D137" s="219" t="s">
        <v>115</v>
      </c>
      <c r="E137" s="220" t="s">
        <v>162</v>
      </c>
      <c r="F137" s="221" t="s">
        <v>163</v>
      </c>
      <c r="G137" s="222" t="s">
        <v>118</v>
      </c>
      <c r="H137" s="223">
        <v>37</v>
      </c>
      <c r="I137" s="224"/>
      <c r="J137" s="225">
        <f>ROUND(I137*H137,2)</f>
        <v>0</v>
      </c>
      <c r="K137" s="226"/>
      <c r="L137" s="40"/>
      <c r="M137" s="227" t="s">
        <v>1</v>
      </c>
      <c r="N137" s="228" t="s">
        <v>43</v>
      </c>
      <c r="O137" s="87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31" t="s">
        <v>119</v>
      </c>
      <c r="AT137" s="231" t="s">
        <v>115</v>
      </c>
      <c r="AU137" s="231" t="s">
        <v>86</v>
      </c>
      <c r="AY137" s="13" t="s">
        <v>114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3" t="s">
        <v>86</v>
      </c>
      <c r="BK137" s="232">
        <f>ROUND(I137*H137,2)</f>
        <v>0</v>
      </c>
      <c r="BL137" s="13" t="s">
        <v>119</v>
      </c>
      <c r="BM137" s="231" t="s">
        <v>164</v>
      </c>
    </row>
    <row r="138" s="2" customFormat="1">
      <c r="A138" s="34"/>
      <c r="B138" s="35"/>
      <c r="C138" s="36"/>
      <c r="D138" s="233" t="s">
        <v>121</v>
      </c>
      <c r="E138" s="36"/>
      <c r="F138" s="234" t="s">
        <v>165</v>
      </c>
      <c r="G138" s="36"/>
      <c r="H138" s="36"/>
      <c r="I138" s="136"/>
      <c r="J138" s="36"/>
      <c r="K138" s="36"/>
      <c r="L138" s="40"/>
      <c r="M138" s="235"/>
      <c r="N138" s="236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121</v>
      </c>
      <c r="AU138" s="13" t="s">
        <v>86</v>
      </c>
    </row>
    <row r="139" s="2" customFormat="1" ht="24" customHeight="1">
      <c r="A139" s="34"/>
      <c r="B139" s="35"/>
      <c r="C139" s="219" t="s">
        <v>166</v>
      </c>
      <c r="D139" s="219" t="s">
        <v>115</v>
      </c>
      <c r="E139" s="220" t="s">
        <v>167</v>
      </c>
      <c r="F139" s="221" t="s">
        <v>168</v>
      </c>
      <c r="G139" s="222" t="s">
        <v>118</v>
      </c>
      <c r="H139" s="223">
        <v>19</v>
      </c>
      <c r="I139" s="224"/>
      <c r="J139" s="225">
        <f>ROUND(I139*H139,2)</f>
        <v>0</v>
      </c>
      <c r="K139" s="226"/>
      <c r="L139" s="40"/>
      <c r="M139" s="227" t="s">
        <v>1</v>
      </c>
      <c r="N139" s="228" t="s">
        <v>43</v>
      </c>
      <c r="O139" s="87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31" t="s">
        <v>119</v>
      </c>
      <c r="AT139" s="231" t="s">
        <v>115</v>
      </c>
      <c r="AU139" s="231" t="s">
        <v>86</v>
      </c>
      <c r="AY139" s="13" t="s">
        <v>114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3" t="s">
        <v>86</v>
      </c>
      <c r="BK139" s="232">
        <f>ROUND(I139*H139,2)</f>
        <v>0</v>
      </c>
      <c r="BL139" s="13" t="s">
        <v>119</v>
      </c>
      <c r="BM139" s="231" t="s">
        <v>169</v>
      </c>
    </row>
    <row r="140" s="2" customFormat="1">
      <c r="A140" s="34"/>
      <c r="B140" s="35"/>
      <c r="C140" s="36"/>
      <c r="D140" s="233" t="s">
        <v>121</v>
      </c>
      <c r="E140" s="36"/>
      <c r="F140" s="234" t="s">
        <v>170</v>
      </c>
      <c r="G140" s="36"/>
      <c r="H140" s="36"/>
      <c r="I140" s="136"/>
      <c r="J140" s="36"/>
      <c r="K140" s="36"/>
      <c r="L140" s="40"/>
      <c r="M140" s="235"/>
      <c r="N140" s="236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121</v>
      </c>
      <c r="AU140" s="13" t="s">
        <v>86</v>
      </c>
    </row>
    <row r="141" s="2" customFormat="1" ht="24" customHeight="1">
      <c r="A141" s="34"/>
      <c r="B141" s="35"/>
      <c r="C141" s="219" t="s">
        <v>171</v>
      </c>
      <c r="D141" s="219" t="s">
        <v>115</v>
      </c>
      <c r="E141" s="220" t="s">
        <v>172</v>
      </c>
      <c r="F141" s="221" t="s">
        <v>173</v>
      </c>
      <c r="G141" s="222" t="s">
        <v>118</v>
      </c>
      <c r="H141" s="223">
        <v>2</v>
      </c>
      <c r="I141" s="224"/>
      <c r="J141" s="225">
        <f>ROUND(I141*H141,2)</f>
        <v>0</v>
      </c>
      <c r="K141" s="226"/>
      <c r="L141" s="40"/>
      <c r="M141" s="227" t="s">
        <v>1</v>
      </c>
      <c r="N141" s="228" t="s">
        <v>43</v>
      </c>
      <c r="O141" s="87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31" t="s">
        <v>119</v>
      </c>
      <c r="AT141" s="231" t="s">
        <v>115</v>
      </c>
      <c r="AU141" s="231" t="s">
        <v>86</v>
      </c>
      <c r="AY141" s="13" t="s">
        <v>114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3" t="s">
        <v>86</v>
      </c>
      <c r="BK141" s="232">
        <f>ROUND(I141*H141,2)</f>
        <v>0</v>
      </c>
      <c r="BL141" s="13" t="s">
        <v>119</v>
      </c>
      <c r="BM141" s="231" t="s">
        <v>174</v>
      </c>
    </row>
    <row r="142" s="2" customFormat="1">
      <c r="A142" s="34"/>
      <c r="B142" s="35"/>
      <c r="C142" s="36"/>
      <c r="D142" s="233" t="s">
        <v>121</v>
      </c>
      <c r="E142" s="36"/>
      <c r="F142" s="234" t="s">
        <v>175</v>
      </c>
      <c r="G142" s="36"/>
      <c r="H142" s="36"/>
      <c r="I142" s="136"/>
      <c r="J142" s="36"/>
      <c r="K142" s="36"/>
      <c r="L142" s="40"/>
      <c r="M142" s="235"/>
      <c r="N142" s="236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121</v>
      </c>
      <c r="AU142" s="13" t="s">
        <v>86</v>
      </c>
    </row>
    <row r="143" s="2" customFormat="1" ht="24" customHeight="1">
      <c r="A143" s="34"/>
      <c r="B143" s="35"/>
      <c r="C143" s="219" t="s">
        <v>176</v>
      </c>
      <c r="D143" s="219" t="s">
        <v>115</v>
      </c>
      <c r="E143" s="220" t="s">
        <v>177</v>
      </c>
      <c r="F143" s="221" t="s">
        <v>178</v>
      </c>
      <c r="G143" s="222" t="s">
        <v>118</v>
      </c>
      <c r="H143" s="223">
        <v>1</v>
      </c>
      <c r="I143" s="224"/>
      <c r="J143" s="225">
        <f>ROUND(I143*H143,2)</f>
        <v>0</v>
      </c>
      <c r="K143" s="226"/>
      <c r="L143" s="40"/>
      <c r="M143" s="227" t="s">
        <v>1</v>
      </c>
      <c r="N143" s="228" t="s">
        <v>43</v>
      </c>
      <c r="O143" s="87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31" t="s">
        <v>119</v>
      </c>
      <c r="AT143" s="231" t="s">
        <v>115</v>
      </c>
      <c r="AU143" s="231" t="s">
        <v>86</v>
      </c>
      <c r="AY143" s="13" t="s">
        <v>114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3" t="s">
        <v>86</v>
      </c>
      <c r="BK143" s="232">
        <f>ROUND(I143*H143,2)</f>
        <v>0</v>
      </c>
      <c r="BL143" s="13" t="s">
        <v>119</v>
      </c>
      <c r="BM143" s="231" t="s">
        <v>179</v>
      </c>
    </row>
    <row r="144" s="2" customFormat="1">
      <c r="A144" s="34"/>
      <c r="B144" s="35"/>
      <c r="C144" s="36"/>
      <c r="D144" s="233" t="s">
        <v>121</v>
      </c>
      <c r="E144" s="36"/>
      <c r="F144" s="234" t="s">
        <v>180</v>
      </c>
      <c r="G144" s="36"/>
      <c r="H144" s="36"/>
      <c r="I144" s="136"/>
      <c r="J144" s="36"/>
      <c r="K144" s="36"/>
      <c r="L144" s="40"/>
      <c r="M144" s="235"/>
      <c r="N144" s="236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121</v>
      </c>
      <c r="AU144" s="13" t="s">
        <v>86</v>
      </c>
    </row>
    <row r="145" s="2" customFormat="1" ht="24" customHeight="1">
      <c r="A145" s="34"/>
      <c r="B145" s="35"/>
      <c r="C145" s="219" t="s">
        <v>181</v>
      </c>
      <c r="D145" s="219" t="s">
        <v>115</v>
      </c>
      <c r="E145" s="220" t="s">
        <v>182</v>
      </c>
      <c r="F145" s="221" t="s">
        <v>183</v>
      </c>
      <c r="G145" s="222" t="s">
        <v>118</v>
      </c>
      <c r="H145" s="223">
        <v>27</v>
      </c>
      <c r="I145" s="224"/>
      <c r="J145" s="225">
        <f>ROUND(I145*H145,2)</f>
        <v>0</v>
      </c>
      <c r="K145" s="226"/>
      <c r="L145" s="40"/>
      <c r="M145" s="227" t="s">
        <v>1</v>
      </c>
      <c r="N145" s="228" t="s">
        <v>43</v>
      </c>
      <c r="O145" s="87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31" t="s">
        <v>119</v>
      </c>
      <c r="AT145" s="231" t="s">
        <v>115</v>
      </c>
      <c r="AU145" s="231" t="s">
        <v>86</v>
      </c>
      <c r="AY145" s="13" t="s">
        <v>114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3" t="s">
        <v>86</v>
      </c>
      <c r="BK145" s="232">
        <f>ROUND(I145*H145,2)</f>
        <v>0</v>
      </c>
      <c r="BL145" s="13" t="s">
        <v>119</v>
      </c>
      <c r="BM145" s="231" t="s">
        <v>184</v>
      </c>
    </row>
    <row r="146" s="2" customFormat="1">
      <c r="A146" s="34"/>
      <c r="B146" s="35"/>
      <c r="C146" s="36"/>
      <c r="D146" s="233" t="s">
        <v>121</v>
      </c>
      <c r="E146" s="36"/>
      <c r="F146" s="234" t="s">
        <v>185</v>
      </c>
      <c r="G146" s="36"/>
      <c r="H146" s="36"/>
      <c r="I146" s="136"/>
      <c r="J146" s="36"/>
      <c r="K146" s="36"/>
      <c r="L146" s="40"/>
      <c r="M146" s="235"/>
      <c r="N146" s="236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121</v>
      </c>
      <c r="AU146" s="13" t="s">
        <v>86</v>
      </c>
    </row>
    <row r="147" s="2" customFormat="1" ht="24" customHeight="1">
      <c r="A147" s="34"/>
      <c r="B147" s="35"/>
      <c r="C147" s="219" t="s">
        <v>8</v>
      </c>
      <c r="D147" s="219" t="s">
        <v>115</v>
      </c>
      <c r="E147" s="220" t="s">
        <v>186</v>
      </c>
      <c r="F147" s="221" t="s">
        <v>187</v>
      </c>
      <c r="G147" s="222" t="s">
        <v>118</v>
      </c>
      <c r="H147" s="223">
        <v>3</v>
      </c>
      <c r="I147" s="224"/>
      <c r="J147" s="225">
        <f>ROUND(I147*H147,2)</f>
        <v>0</v>
      </c>
      <c r="K147" s="226"/>
      <c r="L147" s="40"/>
      <c r="M147" s="227" t="s">
        <v>1</v>
      </c>
      <c r="N147" s="228" t="s">
        <v>43</v>
      </c>
      <c r="O147" s="87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31" t="s">
        <v>119</v>
      </c>
      <c r="AT147" s="231" t="s">
        <v>115</v>
      </c>
      <c r="AU147" s="231" t="s">
        <v>86</v>
      </c>
      <c r="AY147" s="13" t="s">
        <v>114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3" t="s">
        <v>86</v>
      </c>
      <c r="BK147" s="232">
        <f>ROUND(I147*H147,2)</f>
        <v>0</v>
      </c>
      <c r="BL147" s="13" t="s">
        <v>119</v>
      </c>
      <c r="BM147" s="231" t="s">
        <v>188</v>
      </c>
    </row>
    <row r="148" s="2" customFormat="1">
      <c r="A148" s="34"/>
      <c r="B148" s="35"/>
      <c r="C148" s="36"/>
      <c r="D148" s="233" t="s">
        <v>121</v>
      </c>
      <c r="E148" s="36"/>
      <c r="F148" s="234" t="s">
        <v>189</v>
      </c>
      <c r="G148" s="36"/>
      <c r="H148" s="36"/>
      <c r="I148" s="136"/>
      <c r="J148" s="36"/>
      <c r="K148" s="36"/>
      <c r="L148" s="40"/>
      <c r="M148" s="235"/>
      <c r="N148" s="236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121</v>
      </c>
      <c r="AU148" s="13" t="s">
        <v>86</v>
      </c>
    </row>
    <row r="149" s="2" customFormat="1" ht="24" customHeight="1">
      <c r="A149" s="34"/>
      <c r="B149" s="35"/>
      <c r="C149" s="219" t="s">
        <v>190</v>
      </c>
      <c r="D149" s="219" t="s">
        <v>115</v>
      </c>
      <c r="E149" s="220" t="s">
        <v>191</v>
      </c>
      <c r="F149" s="221" t="s">
        <v>192</v>
      </c>
      <c r="G149" s="222" t="s">
        <v>118</v>
      </c>
      <c r="H149" s="223">
        <v>3</v>
      </c>
      <c r="I149" s="224"/>
      <c r="J149" s="225">
        <f>ROUND(I149*H149,2)</f>
        <v>0</v>
      </c>
      <c r="K149" s="226"/>
      <c r="L149" s="40"/>
      <c r="M149" s="227" t="s">
        <v>1</v>
      </c>
      <c r="N149" s="228" t="s">
        <v>43</v>
      </c>
      <c r="O149" s="87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31" t="s">
        <v>119</v>
      </c>
      <c r="AT149" s="231" t="s">
        <v>115</v>
      </c>
      <c r="AU149" s="231" t="s">
        <v>86</v>
      </c>
      <c r="AY149" s="13" t="s">
        <v>114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3" t="s">
        <v>86</v>
      </c>
      <c r="BK149" s="232">
        <f>ROUND(I149*H149,2)</f>
        <v>0</v>
      </c>
      <c r="BL149" s="13" t="s">
        <v>119</v>
      </c>
      <c r="BM149" s="231" t="s">
        <v>193</v>
      </c>
    </row>
    <row r="150" s="2" customFormat="1">
      <c r="A150" s="34"/>
      <c r="B150" s="35"/>
      <c r="C150" s="36"/>
      <c r="D150" s="233" t="s">
        <v>121</v>
      </c>
      <c r="E150" s="36"/>
      <c r="F150" s="234" t="s">
        <v>194</v>
      </c>
      <c r="G150" s="36"/>
      <c r="H150" s="36"/>
      <c r="I150" s="136"/>
      <c r="J150" s="36"/>
      <c r="K150" s="36"/>
      <c r="L150" s="40"/>
      <c r="M150" s="235"/>
      <c r="N150" s="236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121</v>
      </c>
      <c r="AU150" s="13" t="s">
        <v>86</v>
      </c>
    </row>
    <row r="151" s="2" customFormat="1" ht="24" customHeight="1">
      <c r="A151" s="34"/>
      <c r="B151" s="35"/>
      <c r="C151" s="219" t="s">
        <v>195</v>
      </c>
      <c r="D151" s="219" t="s">
        <v>115</v>
      </c>
      <c r="E151" s="220" t="s">
        <v>196</v>
      </c>
      <c r="F151" s="221" t="s">
        <v>197</v>
      </c>
      <c r="G151" s="222" t="s">
        <v>198</v>
      </c>
      <c r="H151" s="223">
        <v>53</v>
      </c>
      <c r="I151" s="224"/>
      <c r="J151" s="225">
        <f>ROUND(I151*H151,2)</f>
        <v>0</v>
      </c>
      <c r="K151" s="226"/>
      <c r="L151" s="40"/>
      <c r="M151" s="227" t="s">
        <v>1</v>
      </c>
      <c r="N151" s="228" t="s">
        <v>43</v>
      </c>
      <c r="O151" s="87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31" t="s">
        <v>119</v>
      </c>
      <c r="AT151" s="231" t="s">
        <v>115</v>
      </c>
      <c r="AU151" s="231" t="s">
        <v>86</v>
      </c>
      <c r="AY151" s="13" t="s">
        <v>114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3" t="s">
        <v>86</v>
      </c>
      <c r="BK151" s="232">
        <f>ROUND(I151*H151,2)</f>
        <v>0</v>
      </c>
      <c r="BL151" s="13" t="s">
        <v>119</v>
      </c>
      <c r="BM151" s="231" t="s">
        <v>199</v>
      </c>
    </row>
    <row r="152" s="2" customFormat="1">
      <c r="A152" s="34"/>
      <c r="B152" s="35"/>
      <c r="C152" s="36"/>
      <c r="D152" s="233" t="s">
        <v>121</v>
      </c>
      <c r="E152" s="36"/>
      <c r="F152" s="234" t="s">
        <v>200</v>
      </c>
      <c r="G152" s="36"/>
      <c r="H152" s="36"/>
      <c r="I152" s="136"/>
      <c r="J152" s="36"/>
      <c r="K152" s="36"/>
      <c r="L152" s="40"/>
      <c r="M152" s="235"/>
      <c r="N152" s="236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121</v>
      </c>
      <c r="AU152" s="13" t="s">
        <v>86</v>
      </c>
    </row>
    <row r="153" s="2" customFormat="1" ht="24" customHeight="1">
      <c r="A153" s="34"/>
      <c r="B153" s="35"/>
      <c r="C153" s="219" t="s">
        <v>201</v>
      </c>
      <c r="D153" s="219" t="s">
        <v>115</v>
      </c>
      <c r="E153" s="220" t="s">
        <v>202</v>
      </c>
      <c r="F153" s="221" t="s">
        <v>203</v>
      </c>
      <c r="G153" s="222" t="s">
        <v>204</v>
      </c>
      <c r="H153" s="223">
        <v>256.92899999999997</v>
      </c>
      <c r="I153" s="224"/>
      <c r="J153" s="225">
        <f>ROUND(I153*H153,2)</f>
        <v>0</v>
      </c>
      <c r="K153" s="226"/>
      <c r="L153" s="40"/>
      <c r="M153" s="227" t="s">
        <v>1</v>
      </c>
      <c r="N153" s="228" t="s">
        <v>43</v>
      </c>
      <c r="O153" s="87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31" t="s">
        <v>119</v>
      </c>
      <c r="AT153" s="231" t="s">
        <v>115</v>
      </c>
      <c r="AU153" s="231" t="s">
        <v>86</v>
      </c>
      <c r="AY153" s="13" t="s">
        <v>114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3" t="s">
        <v>86</v>
      </c>
      <c r="BK153" s="232">
        <f>ROUND(I153*H153,2)</f>
        <v>0</v>
      </c>
      <c r="BL153" s="13" t="s">
        <v>119</v>
      </c>
      <c r="BM153" s="231" t="s">
        <v>205</v>
      </c>
    </row>
    <row r="154" s="2" customFormat="1">
      <c r="A154" s="34"/>
      <c r="B154" s="35"/>
      <c r="C154" s="36"/>
      <c r="D154" s="233" t="s">
        <v>121</v>
      </c>
      <c r="E154" s="36"/>
      <c r="F154" s="234" t="s">
        <v>206</v>
      </c>
      <c r="G154" s="36"/>
      <c r="H154" s="36"/>
      <c r="I154" s="136"/>
      <c r="J154" s="36"/>
      <c r="K154" s="36"/>
      <c r="L154" s="40"/>
      <c r="M154" s="235"/>
      <c r="N154" s="236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121</v>
      </c>
      <c r="AU154" s="13" t="s">
        <v>86</v>
      </c>
    </row>
    <row r="155" s="2" customFormat="1" ht="24" customHeight="1">
      <c r="A155" s="34"/>
      <c r="B155" s="35"/>
      <c r="C155" s="219" t="s">
        <v>207</v>
      </c>
      <c r="D155" s="219" t="s">
        <v>115</v>
      </c>
      <c r="E155" s="220" t="s">
        <v>208</v>
      </c>
      <c r="F155" s="221" t="s">
        <v>209</v>
      </c>
      <c r="G155" s="222" t="s">
        <v>118</v>
      </c>
      <c r="H155" s="223">
        <v>9</v>
      </c>
      <c r="I155" s="224"/>
      <c r="J155" s="225">
        <f>ROUND(I155*H155,2)</f>
        <v>0</v>
      </c>
      <c r="K155" s="226"/>
      <c r="L155" s="40"/>
      <c r="M155" s="227" t="s">
        <v>1</v>
      </c>
      <c r="N155" s="228" t="s">
        <v>43</v>
      </c>
      <c r="O155" s="87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31" t="s">
        <v>119</v>
      </c>
      <c r="AT155" s="231" t="s">
        <v>115</v>
      </c>
      <c r="AU155" s="231" t="s">
        <v>86</v>
      </c>
      <c r="AY155" s="13" t="s">
        <v>114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3" t="s">
        <v>86</v>
      </c>
      <c r="BK155" s="232">
        <f>ROUND(I155*H155,2)</f>
        <v>0</v>
      </c>
      <c r="BL155" s="13" t="s">
        <v>119</v>
      </c>
      <c r="BM155" s="231" t="s">
        <v>210</v>
      </c>
    </row>
    <row r="156" s="2" customFormat="1">
      <c r="A156" s="34"/>
      <c r="B156" s="35"/>
      <c r="C156" s="36"/>
      <c r="D156" s="233" t="s">
        <v>121</v>
      </c>
      <c r="E156" s="36"/>
      <c r="F156" s="234" t="s">
        <v>211</v>
      </c>
      <c r="G156" s="36"/>
      <c r="H156" s="36"/>
      <c r="I156" s="136"/>
      <c r="J156" s="36"/>
      <c r="K156" s="36"/>
      <c r="L156" s="40"/>
      <c r="M156" s="235"/>
      <c r="N156" s="236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121</v>
      </c>
      <c r="AU156" s="13" t="s">
        <v>86</v>
      </c>
    </row>
    <row r="157" s="2" customFormat="1" ht="24" customHeight="1">
      <c r="A157" s="34"/>
      <c r="B157" s="35"/>
      <c r="C157" s="219" t="s">
        <v>212</v>
      </c>
      <c r="D157" s="219" t="s">
        <v>115</v>
      </c>
      <c r="E157" s="220" t="s">
        <v>213</v>
      </c>
      <c r="F157" s="221" t="s">
        <v>214</v>
      </c>
      <c r="G157" s="222" t="s">
        <v>118</v>
      </c>
      <c r="H157" s="223">
        <v>2</v>
      </c>
      <c r="I157" s="224"/>
      <c r="J157" s="225">
        <f>ROUND(I157*H157,2)</f>
        <v>0</v>
      </c>
      <c r="K157" s="226"/>
      <c r="L157" s="40"/>
      <c r="M157" s="227" t="s">
        <v>1</v>
      </c>
      <c r="N157" s="228" t="s">
        <v>43</v>
      </c>
      <c r="O157" s="87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31" t="s">
        <v>119</v>
      </c>
      <c r="AT157" s="231" t="s">
        <v>115</v>
      </c>
      <c r="AU157" s="231" t="s">
        <v>86</v>
      </c>
      <c r="AY157" s="13" t="s">
        <v>114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3" t="s">
        <v>86</v>
      </c>
      <c r="BK157" s="232">
        <f>ROUND(I157*H157,2)</f>
        <v>0</v>
      </c>
      <c r="BL157" s="13" t="s">
        <v>119</v>
      </c>
      <c r="BM157" s="231" t="s">
        <v>215</v>
      </c>
    </row>
    <row r="158" s="2" customFormat="1">
      <c r="A158" s="34"/>
      <c r="B158" s="35"/>
      <c r="C158" s="36"/>
      <c r="D158" s="233" t="s">
        <v>121</v>
      </c>
      <c r="E158" s="36"/>
      <c r="F158" s="234" t="s">
        <v>216</v>
      </c>
      <c r="G158" s="36"/>
      <c r="H158" s="36"/>
      <c r="I158" s="136"/>
      <c r="J158" s="36"/>
      <c r="K158" s="36"/>
      <c r="L158" s="40"/>
      <c r="M158" s="235"/>
      <c r="N158" s="236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121</v>
      </c>
      <c r="AU158" s="13" t="s">
        <v>86</v>
      </c>
    </row>
    <row r="159" s="2" customFormat="1" ht="36" customHeight="1">
      <c r="A159" s="34"/>
      <c r="B159" s="35"/>
      <c r="C159" s="219" t="s">
        <v>7</v>
      </c>
      <c r="D159" s="219" t="s">
        <v>115</v>
      </c>
      <c r="E159" s="220" t="s">
        <v>217</v>
      </c>
      <c r="F159" s="221" t="s">
        <v>218</v>
      </c>
      <c r="G159" s="222" t="s">
        <v>118</v>
      </c>
      <c r="H159" s="223">
        <v>1</v>
      </c>
      <c r="I159" s="224"/>
      <c r="J159" s="225">
        <f>ROUND(I159*H159,2)</f>
        <v>0</v>
      </c>
      <c r="K159" s="226"/>
      <c r="L159" s="40"/>
      <c r="M159" s="227" t="s">
        <v>1</v>
      </c>
      <c r="N159" s="228" t="s">
        <v>43</v>
      </c>
      <c r="O159" s="87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31" t="s">
        <v>119</v>
      </c>
      <c r="AT159" s="231" t="s">
        <v>115</v>
      </c>
      <c r="AU159" s="231" t="s">
        <v>86</v>
      </c>
      <c r="AY159" s="13" t="s">
        <v>114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3" t="s">
        <v>86</v>
      </c>
      <c r="BK159" s="232">
        <f>ROUND(I159*H159,2)</f>
        <v>0</v>
      </c>
      <c r="BL159" s="13" t="s">
        <v>119</v>
      </c>
      <c r="BM159" s="231" t="s">
        <v>219</v>
      </c>
    </row>
    <row r="160" s="2" customFormat="1">
      <c r="A160" s="34"/>
      <c r="B160" s="35"/>
      <c r="C160" s="36"/>
      <c r="D160" s="233" t="s">
        <v>121</v>
      </c>
      <c r="E160" s="36"/>
      <c r="F160" s="234" t="s">
        <v>220</v>
      </c>
      <c r="G160" s="36"/>
      <c r="H160" s="36"/>
      <c r="I160" s="136"/>
      <c r="J160" s="36"/>
      <c r="K160" s="36"/>
      <c r="L160" s="40"/>
      <c r="M160" s="235"/>
      <c r="N160" s="236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121</v>
      </c>
      <c r="AU160" s="13" t="s">
        <v>86</v>
      </c>
    </row>
    <row r="161" s="2" customFormat="1" ht="24" customHeight="1">
      <c r="A161" s="34"/>
      <c r="B161" s="35"/>
      <c r="C161" s="219" t="s">
        <v>221</v>
      </c>
      <c r="D161" s="219" t="s">
        <v>115</v>
      </c>
      <c r="E161" s="220" t="s">
        <v>222</v>
      </c>
      <c r="F161" s="221" t="s">
        <v>223</v>
      </c>
      <c r="G161" s="222" t="s">
        <v>118</v>
      </c>
      <c r="H161" s="223">
        <v>1</v>
      </c>
      <c r="I161" s="224"/>
      <c r="J161" s="225">
        <f>ROUND(I161*H161,2)</f>
        <v>0</v>
      </c>
      <c r="K161" s="226"/>
      <c r="L161" s="40"/>
      <c r="M161" s="227" t="s">
        <v>1</v>
      </c>
      <c r="N161" s="228" t="s">
        <v>43</v>
      </c>
      <c r="O161" s="87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31" t="s">
        <v>119</v>
      </c>
      <c r="AT161" s="231" t="s">
        <v>115</v>
      </c>
      <c r="AU161" s="231" t="s">
        <v>86</v>
      </c>
      <c r="AY161" s="13" t="s">
        <v>114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3" t="s">
        <v>86</v>
      </c>
      <c r="BK161" s="232">
        <f>ROUND(I161*H161,2)</f>
        <v>0</v>
      </c>
      <c r="BL161" s="13" t="s">
        <v>119</v>
      </c>
      <c r="BM161" s="231" t="s">
        <v>224</v>
      </c>
    </row>
    <row r="162" s="2" customFormat="1">
      <c r="A162" s="34"/>
      <c r="B162" s="35"/>
      <c r="C162" s="36"/>
      <c r="D162" s="233" t="s">
        <v>121</v>
      </c>
      <c r="E162" s="36"/>
      <c r="F162" s="234" t="s">
        <v>225</v>
      </c>
      <c r="G162" s="36"/>
      <c r="H162" s="36"/>
      <c r="I162" s="136"/>
      <c r="J162" s="36"/>
      <c r="K162" s="36"/>
      <c r="L162" s="40"/>
      <c r="M162" s="235"/>
      <c r="N162" s="236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121</v>
      </c>
      <c r="AU162" s="13" t="s">
        <v>86</v>
      </c>
    </row>
    <row r="163" s="2" customFormat="1" ht="24" customHeight="1">
      <c r="A163" s="34"/>
      <c r="B163" s="35"/>
      <c r="C163" s="219" t="s">
        <v>226</v>
      </c>
      <c r="D163" s="219" t="s">
        <v>115</v>
      </c>
      <c r="E163" s="220" t="s">
        <v>227</v>
      </c>
      <c r="F163" s="221" t="s">
        <v>228</v>
      </c>
      <c r="G163" s="222" t="s">
        <v>118</v>
      </c>
      <c r="H163" s="223">
        <v>1</v>
      </c>
      <c r="I163" s="224"/>
      <c r="J163" s="225">
        <f>ROUND(I163*H163,2)</f>
        <v>0</v>
      </c>
      <c r="K163" s="226"/>
      <c r="L163" s="40"/>
      <c r="M163" s="227" t="s">
        <v>1</v>
      </c>
      <c r="N163" s="228" t="s">
        <v>43</v>
      </c>
      <c r="O163" s="87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31" t="s">
        <v>119</v>
      </c>
      <c r="AT163" s="231" t="s">
        <v>115</v>
      </c>
      <c r="AU163" s="231" t="s">
        <v>86</v>
      </c>
      <c r="AY163" s="13" t="s">
        <v>114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3" t="s">
        <v>86</v>
      </c>
      <c r="BK163" s="232">
        <f>ROUND(I163*H163,2)</f>
        <v>0</v>
      </c>
      <c r="BL163" s="13" t="s">
        <v>119</v>
      </c>
      <c r="BM163" s="231" t="s">
        <v>229</v>
      </c>
    </row>
    <row r="164" s="2" customFormat="1">
      <c r="A164" s="34"/>
      <c r="B164" s="35"/>
      <c r="C164" s="36"/>
      <c r="D164" s="233" t="s">
        <v>121</v>
      </c>
      <c r="E164" s="36"/>
      <c r="F164" s="234" t="s">
        <v>230</v>
      </c>
      <c r="G164" s="36"/>
      <c r="H164" s="36"/>
      <c r="I164" s="136"/>
      <c r="J164" s="36"/>
      <c r="K164" s="36"/>
      <c r="L164" s="40"/>
      <c r="M164" s="235"/>
      <c r="N164" s="236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121</v>
      </c>
      <c r="AU164" s="13" t="s">
        <v>86</v>
      </c>
    </row>
    <row r="165" s="2" customFormat="1" ht="36" customHeight="1">
      <c r="A165" s="34"/>
      <c r="B165" s="35"/>
      <c r="C165" s="219" t="s">
        <v>231</v>
      </c>
      <c r="D165" s="219" t="s">
        <v>115</v>
      </c>
      <c r="E165" s="220" t="s">
        <v>232</v>
      </c>
      <c r="F165" s="221" t="s">
        <v>233</v>
      </c>
      <c r="G165" s="222" t="s">
        <v>118</v>
      </c>
      <c r="H165" s="223">
        <v>7</v>
      </c>
      <c r="I165" s="224"/>
      <c r="J165" s="225">
        <f>ROUND(I165*H165,2)</f>
        <v>0</v>
      </c>
      <c r="K165" s="226"/>
      <c r="L165" s="40"/>
      <c r="M165" s="227" t="s">
        <v>1</v>
      </c>
      <c r="N165" s="228" t="s">
        <v>43</v>
      </c>
      <c r="O165" s="87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31" t="s">
        <v>119</v>
      </c>
      <c r="AT165" s="231" t="s">
        <v>115</v>
      </c>
      <c r="AU165" s="231" t="s">
        <v>86</v>
      </c>
      <c r="AY165" s="13" t="s">
        <v>114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3" t="s">
        <v>86</v>
      </c>
      <c r="BK165" s="232">
        <f>ROUND(I165*H165,2)</f>
        <v>0</v>
      </c>
      <c r="BL165" s="13" t="s">
        <v>119</v>
      </c>
      <c r="BM165" s="231" t="s">
        <v>234</v>
      </c>
    </row>
    <row r="166" s="2" customFormat="1">
      <c r="A166" s="34"/>
      <c r="B166" s="35"/>
      <c r="C166" s="36"/>
      <c r="D166" s="233" t="s">
        <v>121</v>
      </c>
      <c r="E166" s="36"/>
      <c r="F166" s="234" t="s">
        <v>235</v>
      </c>
      <c r="G166" s="36"/>
      <c r="H166" s="36"/>
      <c r="I166" s="136"/>
      <c r="J166" s="36"/>
      <c r="K166" s="36"/>
      <c r="L166" s="40"/>
      <c r="M166" s="235"/>
      <c r="N166" s="236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121</v>
      </c>
      <c r="AU166" s="13" t="s">
        <v>86</v>
      </c>
    </row>
    <row r="167" s="2" customFormat="1" ht="24" customHeight="1">
      <c r="A167" s="34"/>
      <c r="B167" s="35"/>
      <c r="C167" s="219" t="s">
        <v>236</v>
      </c>
      <c r="D167" s="219" t="s">
        <v>115</v>
      </c>
      <c r="E167" s="220" t="s">
        <v>237</v>
      </c>
      <c r="F167" s="221" t="s">
        <v>238</v>
      </c>
      <c r="G167" s="222" t="s">
        <v>118</v>
      </c>
      <c r="H167" s="223">
        <v>4</v>
      </c>
      <c r="I167" s="224"/>
      <c r="J167" s="225">
        <f>ROUND(I167*H167,2)</f>
        <v>0</v>
      </c>
      <c r="K167" s="226"/>
      <c r="L167" s="40"/>
      <c r="M167" s="227" t="s">
        <v>1</v>
      </c>
      <c r="N167" s="228" t="s">
        <v>43</v>
      </c>
      <c r="O167" s="87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31" t="s">
        <v>119</v>
      </c>
      <c r="AT167" s="231" t="s">
        <v>115</v>
      </c>
      <c r="AU167" s="231" t="s">
        <v>86</v>
      </c>
      <c r="AY167" s="13" t="s">
        <v>114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3" t="s">
        <v>86</v>
      </c>
      <c r="BK167" s="232">
        <f>ROUND(I167*H167,2)</f>
        <v>0</v>
      </c>
      <c r="BL167" s="13" t="s">
        <v>119</v>
      </c>
      <c r="BM167" s="231" t="s">
        <v>239</v>
      </c>
    </row>
    <row r="168" s="2" customFormat="1">
      <c r="A168" s="34"/>
      <c r="B168" s="35"/>
      <c r="C168" s="36"/>
      <c r="D168" s="233" t="s">
        <v>121</v>
      </c>
      <c r="E168" s="36"/>
      <c r="F168" s="234" t="s">
        <v>240</v>
      </c>
      <c r="G168" s="36"/>
      <c r="H168" s="36"/>
      <c r="I168" s="136"/>
      <c r="J168" s="36"/>
      <c r="K168" s="36"/>
      <c r="L168" s="40"/>
      <c r="M168" s="235"/>
      <c r="N168" s="236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121</v>
      </c>
      <c r="AU168" s="13" t="s">
        <v>86</v>
      </c>
    </row>
    <row r="169" s="2" customFormat="1" ht="24" customHeight="1">
      <c r="A169" s="34"/>
      <c r="B169" s="35"/>
      <c r="C169" s="219" t="s">
        <v>241</v>
      </c>
      <c r="D169" s="219" t="s">
        <v>115</v>
      </c>
      <c r="E169" s="220" t="s">
        <v>242</v>
      </c>
      <c r="F169" s="221" t="s">
        <v>243</v>
      </c>
      <c r="G169" s="222" t="s">
        <v>118</v>
      </c>
      <c r="H169" s="223">
        <v>1</v>
      </c>
      <c r="I169" s="224"/>
      <c r="J169" s="225">
        <f>ROUND(I169*H169,2)</f>
        <v>0</v>
      </c>
      <c r="K169" s="226"/>
      <c r="L169" s="40"/>
      <c r="M169" s="227" t="s">
        <v>1</v>
      </c>
      <c r="N169" s="228" t="s">
        <v>43</v>
      </c>
      <c r="O169" s="87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31" t="s">
        <v>119</v>
      </c>
      <c r="AT169" s="231" t="s">
        <v>115</v>
      </c>
      <c r="AU169" s="231" t="s">
        <v>86</v>
      </c>
      <c r="AY169" s="13" t="s">
        <v>114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3" t="s">
        <v>86</v>
      </c>
      <c r="BK169" s="232">
        <f>ROUND(I169*H169,2)</f>
        <v>0</v>
      </c>
      <c r="BL169" s="13" t="s">
        <v>119</v>
      </c>
      <c r="BM169" s="231" t="s">
        <v>244</v>
      </c>
    </row>
    <row r="170" s="2" customFormat="1">
      <c r="A170" s="34"/>
      <c r="B170" s="35"/>
      <c r="C170" s="36"/>
      <c r="D170" s="233" t="s">
        <v>121</v>
      </c>
      <c r="E170" s="36"/>
      <c r="F170" s="234" t="s">
        <v>245</v>
      </c>
      <c r="G170" s="36"/>
      <c r="H170" s="36"/>
      <c r="I170" s="136"/>
      <c r="J170" s="36"/>
      <c r="K170" s="36"/>
      <c r="L170" s="40"/>
      <c r="M170" s="235"/>
      <c r="N170" s="236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121</v>
      </c>
      <c r="AU170" s="13" t="s">
        <v>86</v>
      </c>
    </row>
    <row r="171" s="2" customFormat="1" ht="36" customHeight="1">
      <c r="A171" s="34"/>
      <c r="B171" s="35"/>
      <c r="C171" s="219" t="s">
        <v>246</v>
      </c>
      <c r="D171" s="219" t="s">
        <v>115</v>
      </c>
      <c r="E171" s="220" t="s">
        <v>247</v>
      </c>
      <c r="F171" s="221" t="s">
        <v>248</v>
      </c>
      <c r="G171" s="222" t="s">
        <v>118</v>
      </c>
      <c r="H171" s="223">
        <v>8</v>
      </c>
      <c r="I171" s="224"/>
      <c r="J171" s="225">
        <f>ROUND(I171*H171,2)</f>
        <v>0</v>
      </c>
      <c r="K171" s="226"/>
      <c r="L171" s="40"/>
      <c r="M171" s="227" t="s">
        <v>1</v>
      </c>
      <c r="N171" s="228" t="s">
        <v>43</v>
      </c>
      <c r="O171" s="87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31" t="s">
        <v>119</v>
      </c>
      <c r="AT171" s="231" t="s">
        <v>115</v>
      </c>
      <c r="AU171" s="231" t="s">
        <v>86</v>
      </c>
      <c r="AY171" s="13" t="s">
        <v>114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3" t="s">
        <v>86</v>
      </c>
      <c r="BK171" s="232">
        <f>ROUND(I171*H171,2)</f>
        <v>0</v>
      </c>
      <c r="BL171" s="13" t="s">
        <v>119</v>
      </c>
      <c r="BM171" s="231" t="s">
        <v>249</v>
      </c>
    </row>
    <row r="172" s="2" customFormat="1">
      <c r="A172" s="34"/>
      <c r="B172" s="35"/>
      <c r="C172" s="36"/>
      <c r="D172" s="233" t="s">
        <v>121</v>
      </c>
      <c r="E172" s="36"/>
      <c r="F172" s="234" t="s">
        <v>250</v>
      </c>
      <c r="G172" s="36"/>
      <c r="H172" s="36"/>
      <c r="I172" s="136"/>
      <c r="J172" s="36"/>
      <c r="K172" s="36"/>
      <c r="L172" s="40"/>
      <c r="M172" s="235"/>
      <c r="N172" s="236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121</v>
      </c>
      <c r="AU172" s="13" t="s">
        <v>86</v>
      </c>
    </row>
    <row r="173" s="2" customFormat="1" ht="24" customHeight="1">
      <c r="A173" s="34"/>
      <c r="B173" s="35"/>
      <c r="C173" s="219" t="s">
        <v>251</v>
      </c>
      <c r="D173" s="219" t="s">
        <v>115</v>
      </c>
      <c r="E173" s="220" t="s">
        <v>252</v>
      </c>
      <c r="F173" s="221" t="s">
        <v>253</v>
      </c>
      <c r="G173" s="222" t="s">
        <v>118</v>
      </c>
      <c r="H173" s="223">
        <v>31</v>
      </c>
      <c r="I173" s="224"/>
      <c r="J173" s="225">
        <f>ROUND(I173*H173,2)</f>
        <v>0</v>
      </c>
      <c r="K173" s="226"/>
      <c r="L173" s="40"/>
      <c r="M173" s="227" t="s">
        <v>1</v>
      </c>
      <c r="N173" s="228" t="s">
        <v>43</v>
      </c>
      <c r="O173" s="87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31" t="s">
        <v>119</v>
      </c>
      <c r="AT173" s="231" t="s">
        <v>115</v>
      </c>
      <c r="AU173" s="231" t="s">
        <v>86</v>
      </c>
      <c r="AY173" s="13" t="s">
        <v>114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3" t="s">
        <v>86</v>
      </c>
      <c r="BK173" s="232">
        <f>ROUND(I173*H173,2)</f>
        <v>0</v>
      </c>
      <c r="BL173" s="13" t="s">
        <v>119</v>
      </c>
      <c r="BM173" s="231" t="s">
        <v>254</v>
      </c>
    </row>
    <row r="174" s="2" customFormat="1">
      <c r="A174" s="34"/>
      <c r="B174" s="35"/>
      <c r="C174" s="36"/>
      <c r="D174" s="233" t="s">
        <v>121</v>
      </c>
      <c r="E174" s="36"/>
      <c r="F174" s="234" t="s">
        <v>255</v>
      </c>
      <c r="G174" s="36"/>
      <c r="H174" s="36"/>
      <c r="I174" s="136"/>
      <c r="J174" s="36"/>
      <c r="K174" s="36"/>
      <c r="L174" s="40"/>
      <c r="M174" s="235"/>
      <c r="N174" s="236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121</v>
      </c>
      <c r="AU174" s="13" t="s">
        <v>86</v>
      </c>
    </row>
    <row r="175" s="2" customFormat="1" ht="24" customHeight="1">
      <c r="A175" s="34"/>
      <c r="B175" s="35"/>
      <c r="C175" s="219" t="s">
        <v>256</v>
      </c>
      <c r="D175" s="219" t="s">
        <v>115</v>
      </c>
      <c r="E175" s="220" t="s">
        <v>257</v>
      </c>
      <c r="F175" s="221" t="s">
        <v>258</v>
      </c>
      <c r="G175" s="222" t="s">
        <v>118</v>
      </c>
      <c r="H175" s="223">
        <v>15</v>
      </c>
      <c r="I175" s="224"/>
      <c r="J175" s="225">
        <f>ROUND(I175*H175,2)</f>
        <v>0</v>
      </c>
      <c r="K175" s="226"/>
      <c r="L175" s="40"/>
      <c r="M175" s="227" t="s">
        <v>1</v>
      </c>
      <c r="N175" s="228" t="s">
        <v>43</v>
      </c>
      <c r="O175" s="87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31" t="s">
        <v>119</v>
      </c>
      <c r="AT175" s="231" t="s">
        <v>115</v>
      </c>
      <c r="AU175" s="231" t="s">
        <v>86</v>
      </c>
      <c r="AY175" s="13" t="s">
        <v>114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3" t="s">
        <v>86</v>
      </c>
      <c r="BK175" s="232">
        <f>ROUND(I175*H175,2)</f>
        <v>0</v>
      </c>
      <c r="BL175" s="13" t="s">
        <v>119</v>
      </c>
      <c r="BM175" s="231" t="s">
        <v>259</v>
      </c>
    </row>
    <row r="176" s="2" customFormat="1">
      <c r="A176" s="34"/>
      <c r="B176" s="35"/>
      <c r="C176" s="36"/>
      <c r="D176" s="233" t="s">
        <v>121</v>
      </c>
      <c r="E176" s="36"/>
      <c r="F176" s="234" t="s">
        <v>260</v>
      </c>
      <c r="G176" s="36"/>
      <c r="H176" s="36"/>
      <c r="I176" s="136"/>
      <c r="J176" s="36"/>
      <c r="K176" s="36"/>
      <c r="L176" s="40"/>
      <c r="M176" s="235"/>
      <c r="N176" s="236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121</v>
      </c>
      <c r="AU176" s="13" t="s">
        <v>86</v>
      </c>
    </row>
    <row r="177" s="2" customFormat="1" ht="24" customHeight="1">
      <c r="A177" s="34"/>
      <c r="B177" s="35"/>
      <c r="C177" s="219" t="s">
        <v>261</v>
      </c>
      <c r="D177" s="219" t="s">
        <v>115</v>
      </c>
      <c r="E177" s="220" t="s">
        <v>262</v>
      </c>
      <c r="F177" s="221" t="s">
        <v>263</v>
      </c>
      <c r="G177" s="222" t="s">
        <v>118</v>
      </c>
      <c r="H177" s="223">
        <v>2</v>
      </c>
      <c r="I177" s="224"/>
      <c r="J177" s="225">
        <f>ROUND(I177*H177,2)</f>
        <v>0</v>
      </c>
      <c r="K177" s="226"/>
      <c r="L177" s="40"/>
      <c r="M177" s="227" t="s">
        <v>1</v>
      </c>
      <c r="N177" s="228" t="s">
        <v>43</v>
      </c>
      <c r="O177" s="87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31" t="s">
        <v>119</v>
      </c>
      <c r="AT177" s="231" t="s">
        <v>115</v>
      </c>
      <c r="AU177" s="231" t="s">
        <v>86</v>
      </c>
      <c r="AY177" s="13" t="s">
        <v>114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3" t="s">
        <v>86</v>
      </c>
      <c r="BK177" s="232">
        <f>ROUND(I177*H177,2)</f>
        <v>0</v>
      </c>
      <c r="BL177" s="13" t="s">
        <v>119</v>
      </c>
      <c r="BM177" s="231" t="s">
        <v>264</v>
      </c>
    </row>
    <row r="178" s="2" customFormat="1">
      <c r="A178" s="34"/>
      <c r="B178" s="35"/>
      <c r="C178" s="36"/>
      <c r="D178" s="233" t="s">
        <v>121</v>
      </c>
      <c r="E178" s="36"/>
      <c r="F178" s="234" t="s">
        <v>265</v>
      </c>
      <c r="G178" s="36"/>
      <c r="H178" s="36"/>
      <c r="I178" s="136"/>
      <c r="J178" s="36"/>
      <c r="K178" s="36"/>
      <c r="L178" s="40"/>
      <c r="M178" s="235"/>
      <c r="N178" s="236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121</v>
      </c>
      <c r="AU178" s="13" t="s">
        <v>86</v>
      </c>
    </row>
    <row r="179" s="2" customFormat="1" ht="24" customHeight="1">
      <c r="A179" s="34"/>
      <c r="B179" s="35"/>
      <c r="C179" s="219" t="s">
        <v>266</v>
      </c>
      <c r="D179" s="219" t="s">
        <v>115</v>
      </c>
      <c r="E179" s="220" t="s">
        <v>267</v>
      </c>
      <c r="F179" s="221" t="s">
        <v>268</v>
      </c>
      <c r="G179" s="222" t="s">
        <v>118</v>
      </c>
      <c r="H179" s="223">
        <v>1</v>
      </c>
      <c r="I179" s="224"/>
      <c r="J179" s="225">
        <f>ROUND(I179*H179,2)</f>
        <v>0</v>
      </c>
      <c r="K179" s="226"/>
      <c r="L179" s="40"/>
      <c r="M179" s="227" t="s">
        <v>1</v>
      </c>
      <c r="N179" s="228" t="s">
        <v>43</v>
      </c>
      <c r="O179" s="87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31" t="s">
        <v>119</v>
      </c>
      <c r="AT179" s="231" t="s">
        <v>115</v>
      </c>
      <c r="AU179" s="231" t="s">
        <v>86</v>
      </c>
      <c r="AY179" s="13" t="s">
        <v>114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3" t="s">
        <v>86</v>
      </c>
      <c r="BK179" s="232">
        <f>ROUND(I179*H179,2)</f>
        <v>0</v>
      </c>
      <c r="BL179" s="13" t="s">
        <v>119</v>
      </c>
      <c r="BM179" s="231" t="s">
        <v>269</v>
      </c>
    </row>
    <row r="180" s="2" customFormat="1">
      <c r="A180" s="34"/>
      <c r="B180" s="35"/>
      <c r="C180" s="36"/>
      <c r="D180" s="233" t="s">
        <v>121</v>
      </c>
      <c r="E180" s="36"/>
      <c r="F180" s="234" t="s">
        <v>270</v>
      </c>
      <c r="G180" s="36"/>
      <c r="H180" s="36"/>
      <c r="I180" s="136"/>
      <c r="J180" s="36"/>
      <c r="K180" s="36"/>
      <c r="L180" s="40"/>
      <c r="M180" s="235"/>
      <c r="N180" s="236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121</v>
      </c>
      <c r="AU180" s="13" t="s">
        <v>86</v>
      </c>
    </row>
    <row r="181" s="2" customFormat="1" ht="24" customHeight="1">
      <c r="A181" s="34"/>
      <c r="B181" s="35"/>
      <c r="C181" s="219" t="s">
        <v>271</v>
      </c>
      <c r="D181" s="219" t="s">
        <v>115</v>
      </c>
      <c r="E181" s="220" t="s">
        <v>272</v>
      </c>
      <c r="F181" s="221" t="s">
        <v>273</v>
      </c>
      <c r="G181" s="222" t="s">
        <v>118</v>
      </c>
      <c r="H181" s="223">
        <v>38</v>
      </c>
      <c r="I181" s="224"/>
      <c r="J181" s="225">
        <f>ROUND(I181*H181,2)</f>
        <v>0</v>
      </c>
      <c r="K181" s="226"/>
      <c r="L181" s="40"/>
      <c r="M181" s="227" t="s">
        <v>1</v>
      </c>
      <c r="N181" s="228" t="s">
        <v>43</v>
      </c>
      <c r="O181" s="87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31" t="s">
        <v>119</v>
      </c>
      <c r="AT181" s="231" t="s">
        <v>115</v>
      </c>
      <c r="AU181" s="231" t="s">
        <v>86</v>
      </c>
      <c r="AY181" s="13" t="s">
        <v>114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3" t="s">
        <v>86</v>
      </c>
      <c r="BK181" s="232">
        <f>ROUND(I181*H181,2)</f>
        <v>0</v>
      </c>
      <c r="BL181" s="13" t="s">
        <v>119</v>
      </c>
      <c r="BM181" s="231" t="s">
        <v>274</v>
      </c>
    </row>
    <row r="182" s="2" customFormat="1">
      <c r="A182" s="34"/>
      <c r="B182" s="35"/>
      <c r="C182" s="36"/>
      <c r="D182" s="233" t="s">
        <v>121</v>
      </c>
      <c r="E182" s="36"/>
      <c r="F182" s="234" t="s">
        <v>275</v>
      </c>
      <c r="G182" s="36"/>
      <c r="H182" s="36"/>
      <c r="I182" s="136"/>
      <c r="J182" s="36"/>
      <c r="K182" s="36"/>
      <c r="L182" s="40"/>
      <c r="M182" s="235"/>
      <c r="N182" s="236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121</v>
      </c>
      <c r="AU182" s="13" t="s">
        <v>86</v>
      </c>
    </row>
    <row r="183" s="2" customFormat="1" ht="24" customHeight="1">
      <c r="A183" s="34"/>
      <c r="B183" s="35"/>
      <c r="C183" s="219" t="s">
        <v>276</v>
      </c>
      <c r="D183" s="219" t="s">
        <v>115</v>
      </c>
      <c r="E183" s="220" t="s">
        <v>277</v>
      </c>
      <c r="F183" s="221" t="s">
        <v>278</v>
      </c>
      <c r="G183" s="222" t="s">
        <v>118</v>
      </c>
      <c r="H183" s="223">
        <v>2</v>
      </c>
      <c r="I183" s="224"/>
      <c r="J183" s="225">
        <f>ROUND(I183*H183,2)</f>
        <v>0</v>
      </c>
      <c r="K183" s="226"/>
      <c r="L183" s="40"/>
      <c r="M183" s="227" t="s">
        <v>1</v>
      </c>
      <c r="N183" s="228" t="s">
        <v>43</v>
      </c>
      <c r="O183" s="87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31" t="s">
        <v>119</v>
      </c>
      <c r="AT183" s="231" t="s">
        <v>115</v>
      </c>
      <c r="AU183" s="231" t="s">
        <v>86</v>
      </c>
      <c r="AY183" s="13" t="s">
        <v>114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3" t="s">
        <v>86</v>
      </c>
      <c r="BK183" s="232">
        <f>ROUND(I183*H183,2)</f>
        <v>0</v>
      </c>
      <c r="BL183" s="13" t="s">
        <v>119</v>
      </c>
      <c r="BM183" s="231" t="s">
        <v>279</v>
      </c>
    </row>
    <row r="184" s="2" customFormat="1">
      <c r="A184" s="34"/>
      <c r="B184" s="35"/>
      <c r="C184" s="36"/>
      <c r="D184" s="233" t="s">
        <v>121</v>
      </c>
      <c r="E184" s="36"/>
      <c r="F184" s="234" t="s">
        <v>280</v>
      </c>
      <c r="G184" s="36"/>
      <c r="H184" s="36"/>
      <c r="I184" s="136"/>
      <c r="J184" s="36"/>
      <c r="K184" s="36"/>
      <c r="L184" s="40"/>
      <c r="M184" s="235"/>
      <c r="N184" s="236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121</v>
      </c>
      <c r="AU184" s="13" t="s">
        <v>86</v>
      </c>
    </row>
    <row r="185" s="2" customFormat="1" ht="24" customHeight="1">
      <c r="A185" s="34"/>
      <c r="B185" s="35"/>
      <c r="C185" s="219" t="s">
        <v>281</v>
      </c>
      <c r="D185" s="219" t="s">
        <v>115</v>
      </c>
      <c r="E185" s="220" t="s">
        <v>282</v>
      </c>
      <c r="F185" s="221" t="s">
        <v>283</v>
      </c>
      <c r="G185" s="222" t="s">
        <v>118</v>
      </c>
      <c r="H185" s="223">
        <v>38</v>
      </c>
      <c r="I185" s="224"/>
      <c r="J185" s="225">
        <f>ROUND(I185*H185,2)</f>
        <v>0</v>
      </c>
      <c r="K185" s="226"/>
      <c r="L185" s="40"/>
      <c r="M185" s="227" t="s">
        <v>1</v>
      </c>
      <c r="N185" s="228" t="s">
        <v>43</v>
      </c>
      <c r="O185" s="87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31" t="s">
        <v>119</v>
      </c>
      <c r="AT185" s="231" t="s">
        <v>115</v>
      </c>
      <c r="AU185" s="231" t="s">
        <v>86</v>
      </c>
      <c r="AY185" s="13" t="s">
        <v>114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3" t="s">
        <v>86</v>
      </c>
      <c r="BK185" s="232">
        <f>ROUND(I185*H185,2)</f>
        <v>0</v>
      </c>
      <c r="BL185" s="13" t="s">
        <v>119</v>
      </c>
      <c r="BM185" s="231" t="s">
        <v>284</v>
      </c>
    </row>
    <row r="186" s="2" customFormat="1">
      <c r="A186" s="34"/>
      <c r="B186" s="35"/>
      <c r="C186" s="36"/>
      <c r="D186" s="233" t="s">
        <v>121</v>
      </c>
      <c r="E186" s="36"/>
      <c r="F186" s="234" t="s">
        <v>285</v>
      </c>
      <c r="G186" s="36"/>
      <c r="H186" s="36"/>
      <c r="I186" s="136"/>
      <c r="J186" s="36"/>
      <c r="K186" s="36"/>
      <c r="L186" s="40"/>
      <c r="M186" s="235"/>
      <c r="N186" s="236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121</v>
      </c>
      <c r="AU186" s="13" t="s">
        <v>86</v>
      </c>
    </row>
    <row r="187" s="2" customFormat="1" ht="24" customHeight="1">
      <c r="A187" s="34"/>
      <c r="B187" s="35"/>
      <c r="C187" s="219" t="s">
        <v>286</v>
      </c>
      <c r="D187" s="219" t="s">
        <v>115</v>
      </c>
      <c r="E187" s="220" t="s">
        <v>287</v>
      </c>
      <c r="F187" s="221" t="s">
        <v>288</v>
      </c>
      <c r="G187" s="222" t="s">
        <v>118</v>
      </c>
      <c r="H187" s="223">
        <v>86</v>
      </c>
      <c r="I187" s="224"/>
      <c r="J187" s="225">
        <f>ROUND(I187*H187,2)</f>
        <v>0</v>
      </c>
      <c r="K187" s="226"/>
      <c r="L187" s="40"/>
      <c r="M187" s="227" t="s">
        <v>1</v>
      </c>
      <c r="N187" s="228" t="s">
        <v>43</v>
      </c>
      <c r="O187" s="87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31" t="s">
        <v>119</v>
      </c>
      <c r="AT187" s="231" t="s">
        <v>115</v>
      </c>
      <c r="AU187" s="231" t="s">
        <v>86</v>
      </c>
      <c r="AY187" s="13" t="s">
        <v>114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3" t="s">
        <v>86</v>
      </c>
      <c r="BK187" s="232">
        <f>ROUND(I187*H187,2)</f>
        <v>0</v>
      </c>
      <c r="BL187" s="13" t="s">
        <v>119</v>
      </c>
      <c r="BM187" s="231" t="s">
        <v>289</v>
      </c>
    </row>
    <row r="188" s="2" customFormat="1">
      <c r="A188" s="34"/>
      <c r="B188" s="35"/>
      <c r="C188" s="36"/>
      <c r="D188" s="233" t="s">
        <v>121</v>
      </c>
      <c r="E188" s="36"/>
      <c r="F188" s="234" t="s">
        <v>290</v>
      </c>
      <c r="G188" s="36"/>
      <c r="H188" s="36"/>
      <c r="I188" s="136"/>
      <c r="J188" s="36"/>
      <c r="K188" s="36"/>
      <c r="L188" s="40"/>
      <c r="M188" s="235"/>
      <c r="N188" s="236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121</v>
      </c>
      <c r="AU188" s="13" t="s">
        <v>86</v>
      </c>
    </row>
    <row r="189" s="2" customFormat="1" ht="24" customHeight="1">
      <c r="A189" s="34"/>
      <c r="B189" s="35"/>
      <c r="C189" s="219" t="s">
        <v>291</v>
      </c>
      <c r="D189" s="219" t="s">
        <v>115</v>
      </c>
      <c r="E189" s="220" t="s">
        <v>292</v>
      </c>
      <c r="F189" s="221" t="s">
        <v>293</v>
      </c>
      <c r="G189" s="222" t="s">
        <v>118</v>
      </c>
      <c r="H189" s="223">
        <v>4</v>
      </c>
      <c r="I189" s="224"/>
      <c r="J189" s="225">
        <f>ROUND(I189*H189,2)</f>
        <v>0</v>
      </c>
      <c r="K189" s="226"/>
      <c r="L189" s="40"/>
      <c r="M189" s="227" t="s">
        <v>1</v>
      </c>
      <c r="N189" s="228" t="s">
        <v>43</v>
      </c>
      <c r="O189" s="87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31" t="s">
        <v>119</v>
      </c>
      <c r="AT189" s="231" t="s">
        <v>115</v>
      </c>
      <c r="AU189" s="231" t="s">
        <v>86</v>
      </c>
      <c r="AY189" s="13" t="s">
        <v>114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3" t="s">
        <v>86</v>
      </c>
      <c r="BK189" s="232">
        <f>ROUND(I189*H189,2)</f>
        <v>0</v>
      </c>
      <c r="BL189" s="13" t="s">
        <v>119</v>
      </c>
      <c r="BM189" s="231" t="s">
        <v>294</v>
      </c>
    </row>
    <row r="190" s="2" customFormat="1">
      <c r="A190" s="34"/>
      <c r="B190" s="35"/>
      <c r="C190" s="36"/>
      <c r="D190" s="233" t="s">
        <v>121</v>
      </c>
      <c r="E190" s="36"/>
      <c r="F190" s="234" t="s">
        <v>295</v>
      </c>
      <c r="G190" s="36"/>
      <c r="H190" s="36"/>
      <c r="I190" s="136"/>
      <c r="J190" s="36"/>
      <c r="K190" s="36"/>
      <c r="L190" s="40"/>
      <c r="M190" s="235"/>
      <c r="N190" s="236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121</v>
      </c>
      <c r="AU190" s="13" t="s">
        <v>86</v>
      </c>
    </row>
    <row r="191" s="2" customFormat="1" ht="24" customHeight="1">
      <c r="A191" s="34"/>
      <c r="B191" s="35"/>
      <c r="C191" s="219" t="s">
        <v>296</v>
      </c>
      <c r="D191" s="219" t="s">
        <v>115</v>
      </c>
      <c r="E191" s="220" t="s">
        <v>297</v>
      </c>
      <c r="F191" s="221" t="s">
        <v>298</v>
      </c>
      <c r="G191" s="222" t="s">
        <v>118</v>
      </c>
      <c r="H191" s="223">
        <v>7</v>
      </c>
      <c r="I191" s="224"/>
      <c r="J191" s="225">
        <f>ROUND(I191*H191,2)</f>
        <v>0</v>
      </c>
      <c r="K191" s="226"/>
      <c r="L191" s="40"/>
      <c r="M191" s="227" t="s">
        <v>1</v>
      </c>
      <c r="N191" s="228" t="s">
        <v>43</v>
      </c>
      <c r="O191" s="87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31" t="s">
        <v>119</v>
      </c>
      <c r="AT191" s="231" t="s">
        <v>115</v>
      </c>
      <c r="AU191" s="231" t="s">
        <v>86</v>
      </c>
      <c r="AY191" s="13" t="s">
        <v>114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3" t="s">
        <v>86</v>
      </c>
      <c r="BK191" s="232">
        <f>ROUND(I191*H191,2)</f>
        <v>0</v>
      </c>
      <c r="BL191" s="13" t="s">
        <v>119</v>
      </c>
      <c r="BM191" s="231" t="s">
        <v>299</v>
      </c>
    </row>
    <row r="192" s="2" customFormat="1">
      <c r="A192" s="34"/>
      <c r="B192" s="35"/>
      <c r="C192" s="36"/>
      <c r="D192" s="233" t="s">
        <v>121</v>
      </c>
      <c r="E192" s="36"/>
      <c r="F192" s="234" t="s">
        <v>300</v>
      </c>
      <c r="G192" s="36"/>
      <c r="H192" s="36"/>
      <c r="I192" s="136"/>
      <c r="J192" s="36"/>
      <c r="K192" s="36"/>
      <c r="L192" s="40"/>
      <c r="M192" s="235"/>
      <c r="N192" s="236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121</v>
      </c>
      <c r="AU192" s="13" t="s">
        <v>86</v>
      </c>
    </row>
    <row r="193" s="2" customFormat="1" ht="24" customHeight="1">
      <c r="A193" s="34"/>
      <c r="B193" s="35"/>
      <c r="C193" s="219" t="s">
        <v>301</v>
      </c>
      <c r="D193" s="219" t="s">
        <v>115</v>
      </c>
      <c r="E193" s="220" t="s">
        <v>302</v>
      </c>
      <c r="F193" s="221" t="s">
        <v>303</v>
      </c>
      <c r="G193" s="222" t="s">
        <v>118</v>
      </c>
      <c r="H193" s="223">
        <v>5</v>
      </c>
      <c r="I193" s="224"/>
      <c r="J193" s="225">
        <f>ROUND(I193*H193,2)</f>
        <v>0</v>
      </c>
      <c r="K193" s="226"/>
      <c r="L193" s="40"/>
      <c r="M193" s="227" t="s">
        <v>1</v>
      </c>
      <c r="N193" s="228" t="s">
        <v>43</v>
      </c>
      <c r="O193" s="87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31" t="s">
        <v>119</v>
      </c>
      <c r="AT193" s="231" t="s">
        <v>115</v>
      </c>
      <c r="AU193" s="231" t="s">
        <v>86</v>
      </c>
      <c r="AY193" s="13" t="s">
        <v>114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3" t="s">
        <v>86</v>
      </c>
      <c r="BK193" s="232">
        <f>ROUND(I193*H193,2)</f>
        <v>0</v>
      </c>
      <c r="BL193" s="13" t="s">
        <v>119</v>
      </c>
      <c r="BM193" s="231" t="s">
        <v>304</v>
      </c>
    </row>
    <row r="194" s="2" customFormat="1">
      <c r="A194" s="34"/>
      <c r="B194" s="35"/>
      <c r="C194" s="36"/>
      <c r="D194" s="233" t="s">
        <v>121</v>
      </c>
      <c r="E194" s="36"/>
      <c r="F194" s="234" t="s">
        <v>305</v>
      </c>
      <c r="G194" s="36"/>
      <c r="H194" s="36"/>
      <c r="I194" s="136"/>
      <c r="J194" s="36"/>
      <c r="K194" s="36"/>
      <c r="L194" s="40"/>
      <c r="M194" s="235"/>
      <c r="N194" s="236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121</v>
      </c>
      <c r="AU194" s="13" t="s">
        <v>86</v>
      </c>
    </row>
    <row r="195" s="2" customFormat="1" ht="24" customHeight="1">
      <c r="A195" s="34"/>
      <c r="B195" s="35"/>
      <c r="C195" s="219" t="s">
        <v>306</v>
      </c>
      <c r="D195" s="219" t="s">
        <v>115</v>
      </c>
      <c r="E195" s="220" t="s">
        <v>307</v>
      </c>
      <c r="F195" s="221" t="s">
        <v>308</v>
      </c>
      <c r="G195" s="222" t="s">
        <v>118</v>
      </c>
      <c r="H195" s="223">
        <v>2</v>
      </c>
      <c r="I195" s="224"/>
      <c r="J195" s="225">
        <f>ROUND(I195*H195,2)</f>
        <v>0</v>
      </c>
      <c r="K195" s="226"/>
      <c r="L195" s="40"/>
      <c r="M195" s="227" t="s">
        <v>1</v>
      </c>
      <c r="N195" s="228" t="s">
        <v>43</v>
      </c>
      <c r="O195" s="87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31" t="s">
        <v>119</v>
      </c>
      <c r="AT195" s="231" t="s">
        <v>115</v>
      </c>
      <c r="AU195" s="231" t="s">
        <v>86</v>
      </c>
      <c r="AY195" s="13" t="s">
        <v>114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3" t="s">
        <v>86</v>
      </c>
      <c r="BK195" s="232">
        <f>ROUND(I195*H195,2)</f>
        <v>0</v>
      </c>
      <c r="BL195" s="13" t="s">
        <v>119</v>
      </c>
      <c r="BM195" s="231" t="s">
        <v>309</v>
      </c>
    </row>
    <row r="196" s="2" customFormat="1">
      <c r="A196" s="34"/>
      <c r="B196" s="35"/>
      <c r="C196" s="36"/>
      <c r="D196" s="233" t="s">
        <v>121</v>
      </c>
      <c r="E196" s="36"/>
      <c r="F196" s="234" t="s">
        <v>310</v>
      </c>
      <c r="G196" s="36"/>
      <c r="H196" s="36"/>
      <c r="I196" s="136"/>
      <c r="J196" s="36"/>
      <c r="K196" s="36"/>
      <c r="L196" s="40"/>
      <c r="M196" s="235"/>
      <c r="N196" s="236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121</v>
      </c>
      <c r="AU196" s="13" t="s">
        <v>86</v>
      </c>
    </row>
    <row r="197" s="2" customFormat="1" ht="24" customHeight="1">
      <c r="A197" s="34"/>
      <c r="B197" s="35"/>
      <c r="C197" s="219" t="s">
        <v>311</v>
      </c>
      <c r="D197" s="219" t="s">
        <v>115</v>
      </c>
      <c r="E197" s="220" t="s">
        <v>312</v>
      </c>
      <c r="F197" s="221" t="s">
        <v>313</v>
      </c>
      <c r="G197" s="222" t="s">
        <v>118</v>
      </c>
      <c r="H197" s="223">
        <v>3</v>
      </c>
      <c r="I197" s="224"/>
      <c r="J197" s="225">
        <f>ROUND(I197*H197,2)</f>
        <v>0</v>
      </c>
      <c r="K197" s="226"/>
      <c r="L197" s="40"/>
      <c r="M197" s="227" t="s">
        <v>1</v>
      </c>
      <c r="N197" s="228" t="s">
        <v>43</v>
      </c>
      <c r="O197" s="87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31" t="s">
        <v>119</v>
      </c>
      <c r="AT197" s="231" t="s">
        <v>115</v>
      </c>
      <c r="AU197" s="231" t="s">
        <v>86</v>
      </c>
      <c r="AY197" s="13" t="s">
        <v>114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3" t="s">
        <v>86</v>
      </c>
      <c r="BK197" s="232">
        <f>ROUND(I197*H197,2)</f>
        <v>0</v>
      </c>
      <c r="BL197" s="13" t="s">
        <v>119</v>
      </c>
      <c r="BM197" s="231" t="s">
        <v>314</v>
      </c>
    </row>
    <row r="198" s="2" customFormat="1">
      <c r="A198" s="34"/>
      <c r="B198" s="35"/>
      <c r="C198" s="36"/>
      <c r="D198" s="233" t="s">
        <v>121</v>
      </c>
      <c r="E198" s="36"/>
      <c r="F198" s="234" t="s">
        <v>315</v>
      </c>
      <c r="G198" s="36"/>
      <c r="H198" s="36"/>
      <c r="I198" s="136"/>
      <c r="J198" s="36"/>
      <c r="K198" s="36"/>
      <c r="L198" s="40"/>
      <c r="M198" s="235"/>
      <c r="N198" s="236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121</v>
      </c>
      <c r="AU198" s="13" t="s">
        <v>86</v>
      </c>
    </row>
    <row r="199" s="2" customFormat="1" ht="24" customHeight="1">
      <c r="A199" s="34"/>
      <c r="B199" s="35"/>
      <c r="C199" s="219" t="s">
        <v>316</v>
      </c>
      <c r="D199" s="219" t="s">
        <v>115</v>
      </c>
      <c r="E199" s="220" t="s">
        <v>317</v>
      </c>
      <c r="F199" s="221" t="s">
        <v>318</v>
      </c>
      <c r="G199" s="222" t="s">
        <v>118</v>
      </c>
      <c r="H199" s="223">
        <v>1</v>
      </c>
      <c r="I199" s="224"/>
      <c r="J199" s="225">
        <f>ROUND(I199*H199,2)</f>
        <v>0</v>
      </c>
      <c r="K199" s="226"/>
      <c r="L199" s="40"/>
      <c r="M199" s="227" t="s">
        <v>1</v>
      </c>
      <c r="N199" s="228" t="s">
        <v>43</v>
      </c>
      <c r="O199" s="87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31" t="s">
        <v>119</v>
      </c>
      <c r="AT199" s="231" t="s">
        <v>115</v>
      </c>
      <c r="AU199" s="231" t="s">
        <v>86</v>
      </c>
      <c r="AY199" s="13" t="s">
        <v>114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3" t="s">
        <v>86</v>
      </c>
      <c r="BK199" s="232">
        <f>ROUND(I199*H199,2)</f>
        <v>0</v>
      </c>
      <c r="BL199" s="13" t="s">
        <v>119</v>
      </c>
      <c r="BM199" s="231" t="s">
        <v>319</v>
      </c>
    </row>
    <row r="200" s="2" customFormat="1">
      <c r="A200" s="34"/>
      <c r="B200" s="35"/>
      <c r="C200" s="36"/>
      <c r="D200" s="233" t="s">
        <v>121</v>
      </c>
      <c r="E200" s="36"/>
      <c r="F200" s="234" t="s">
        <v>320</v>
      </c>
      <c r="G200" s="36"/>
      <c r="H200" s="36"/>
      <c r="I200" s="136"/>
      <c r="J200" s="36"/>
      <c r="K200" s="36"/>
      <c r="L200" s="40"/>
      <c r="M200" s="235"/>
      <c r="N200" s="236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121</v>
      </c>
      <c r="AU200" s="13" t="s">
        <v>86</v>
      </c>
    </row>
    <row r="201" s="2" customFormat="1" ht="24" customHeight="1">
      <c r="A201" s="34"/>
      <c r="B201" s="35"/>
      <c r="C201" s="219" t="s">
        <v>321</v>
      </c>
      <c r="D201" s="219" t="s">
        <v>115</v>
      </c>
      <c r="E201" s="220" t="s">
        <v>322</v>
      </c>
      <c r="F201" s="221" t="s">
        <v>323</v>
      </c>
      <c r="G201" s="222" t="s">
        <v>118</v>
      </c>
      <c r="H201" s="223">
        <v>1</v>
      </c>
      <c r="I201" s="224"/>
      <c r="J201" s="225">
        <f>ROUND(I201*H201,2)</f>
        <v>0</v>
      </c>
      <c r="K201" s="226"/>
      <c r="L201" s="40"/>
      <c r="M201" s="227" t="s">
        <v>1</v>
      </c>
      <c r="N201" s="228" t="s">
        <v>43</v>
      </c>
      <c r="O201" s="87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31" t="s">
        <v>119</v>
      </c>
      <c r="AT201" s="231" t="s">
        <v>115</v>
      </c>
      <c r="AU201" s="231" t="s">
        <v>86</v>
      </c>
      <c r="AY201" s="13" t="s">
        <v>114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3" t="s">
        <v>86</v>
      </c>
      <c r="BK201" s="232">
        <f>ROUND(I201*H201,2)</f>
        <v>0</v>
      </c>
      <c r="BL201" s="13" t="s">
        <v>119</v>
      </c>
      <c r="BM201" s="231" t="s">
        <v>324</v>
      </c>
    </row>
    <row r="202" s="2" customFormat="1">
      <c r="A202" s="34"/>
      <c r="B202" s="35"/>
      <c r="C202" s="36"/>
      <c r="D202" s="233" t="s">
        <v>121</v>
      </c>
      <c r="E202" s="36"/>
      <c r="F202" s="234" t="s">
        <v>325</v>
      </c>
      <c r="G202" s="36"/>
      <c r="H202" s="36"/>
      <c r="I202" s="136"/>
      <c r="J202" s="36"/>
      <c r="K202" s="36"/>
      <c r="L202" s="40"/>
      <c r="M202" s="235"/>
      <c r="N202" s="236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121</v>
      </c>
      <c r="AU202" s="13" t="s">
        <v>86</v>
      </c>
    </row>
    <row r="203" s="2" customFormat="1" ht="24" customHeight="1">
      <c r="A203" s="34"/>
      <c r="B203" s="35"/>
      <c r="C203" s="219" t="s">
        <v>326</v>
      </c>
      <c r="D203" s="219" t="s">
        <v>115</v>
      </c>
      <c r="E203" s="220" t="s">
        <v>327</v>
      </c>
      <c r="F203" s="221" t="s">
        <v>328</v>
      </c>
      <c r="G203" s="222" t="s">
        <v>118</v>
      </c>
      <c r="H203" s="223">
        <v>77</v>
      </c>
      <c r="I203" s="224"/>
      <c r="J203" s="225">
        <f>ROUND(I203*H203,2)</f>
        <v>0</v>
      </c>
      <c r="K203" s="226"/>
      <c r="L203" s="40"/>
      <c r="M203" s="227" t="s">
        <v>1</v>
      </c>
      <c r="N203" s="228" t="s">
        <v>43</v>
      </c>
      <c r="O203" s="87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31" t="s">
        <v>119</v>
      </c>
      <c r="AT203" s="231" t="s">
        <v>115</v>
      </c>
      <c r="AU203" s="231" t="s">
        <v>86</v>
      </c>
      <c r="AY203" s="13" t="s">
        <v>114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3" t="s">
        <v>86</v>
      </c>
      <c r="BK203" s="232">
        <f>ROUND(I203*H203,2)</f>
        <v>0</v>
      </c>
      <c r="BL203" s="13" t="s">
        <v>119</v>
      </c>
      <c r="BM203" s="231" t="s">
        <v>329</v>
      </c>
    </row>
    <row r="204" s="2" customFormat="1">
      <c r="A204" s="34"/>
      <c r="B204" s="35"/>
      <c r="C204" s="36"/>
      <c r="D204" s="233" t="s">
        <v>121</v>
      </c>
      <c r="E204" s="36"/>
      <c r="F204" s="234" t="s">
        <v>330</v>
      </c>
      <c r="G204" s="36"/>
      <c r="H204" s="36"/>
      <c r="I204" s="136"/>
      <c r="J204" s="36"/>
      <c r="K204" s="36"/>
      <c r="L204" s="40"/>
      <c r="M204" s="235"/>
      <c r="N204" s="236"/>
      <c r="O204" s="87"/>
      <c r="P204" s="87"/>
      <c r="Q204" s="87"/>
      <c r="R204" s="87"/>
      <c r="S204" s="87"/>
      <c r="T204" s="88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121</v>
      </c>
      <c r="AU204" s="13" t="s">
        <v>86</v>
      </c>
    </row>
    <row r="205" s="2" customFormat="1" ht="24" customHeight="1">
      <c r="A205" s="34"/>
      <c r="B205" s="35"/>
      <c r="C205" s="219" t="s">
        <v>331</v>
      </c>
      <c r="D205" s="219" t="s">
        <v>115</v>
      </c>
      <c r="E205" s="220" t="s">
        <v>332</v>
      </c>
      <c r="F205" s="221" t="s">
        <v>333</v>
      </c>
      <c r="G205" s="222" t="s">
        <v>118</v>
      </c>
      <c r="H205" s="223">
        <v>5</v>
      </c>
      <c r="I205" s="224"/>
      <c r="J205" s="225">
        <f>ROUND(I205*H205,2)</f>
        <v>0</v>
      </c>
      <c r="K205" s="226"/>
      <c r="L205" s="40"/>
      <c r="M205" s="227" t="s">
        <v>1</v>
      </c>
      <c r="N205" s="228" t="s">
        <v>43</v>
      </c>
      <c r="O205" s="87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31" t="s">
        <v>119</v>
      </c>
      <c r="AT205" s="231" t="s">
        <v>115</v>
      </c>
      <c r="AU205" s="231" t="s">
        <v>86</v>
      </c>
      <c r="AY205" s="13" t="s">
        <v>114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3" t="s">
        <v>86</v>
      </c>
      <c r="BK205" s="232">
        <f>ROUND(I205*H205,2)</f>
        <v>0</v>
      </c>
      <c r="BL205" s="13" t="s">
        <v>119</v>
      </c>
      <c r="BM205" s="231" t="s">
        <v>334</v>
      </c>
    </row>
    <row r="206" s="2" customFormat="1">
      <c r="A206" s="34"/>
      <c r="B206" s="35"/>
      <c r="C206" s="36"/>
      <c r="D206" s="233" t="s">
        <v>121</v>
      </c>
      <c r="E206" s="36"/>
      <c r="F206" s="234" t="s">
        <v>335</v>
      </c>
      <c r="G206" s="36"/>
      <c r="H206" s="36"/>
      <c r="I206" s="136"/>
      <c r="J206" s="36"/>
      <c r="K206" s="36"/>
      <c r="L206" s="40"/>
      <c r="M206" s="235"/>
      <c r="N206" s="236"/>
      <c r="O206" s="87"/>
      <c r="P206" s="87"/>
      <c r="Q206" s="87"/>
      <c r="R206" s="87"/>
      <c r="S206" s="87"/>
      <c r="T206" s="88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3" t="s">
        <v>121</v>
      </c>
      <c r="AU206" s="13" t="s">
        <v>86</v>
      </c>
    </row>
    <row r="207" s="2" customFormat="1" ht="24" customHeight="1">
      <c r="A207" s="34"/>
      <c r="B207" s="35"/>
      <c r="C207" s="219" t="s">
        <v>336</v>
      </c>
      <c r="D207" s="219" t="s">
        <v>115</v>
      </c>
      <c r="E207" s="220" t="s">
        <v>337</v>
      </c>
      <c r="F207" s="221" t="s">
        <v>338</v>
      </c>
      <c r="G207" s="222" t="s">
        <v>118</v>
      </c>
      <c r="H207" s="223">
        <v>3</v>
      </c>
      <c r="I207" s="224"/>
      <c r="J207" s="225">
        <f>ROUND(I207*H207,2)</f>
        <v>0</v>
      </c>
      <c r="K207" s="226"/>
      <c r="L207" s="40"/>
      <c r="M207" s="227" t="s">
        <v>1</v>
      </c>
      <c r="N207" s="228" t="s">
        <v>43</v>
      </c>
      <c r="O207" s="87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31" t="s">
        <v>119</v>
      </c>
      <c r="AT207" s="231" t="s">
        <v>115</v>
      </c>
      <c r="AU207" s="231" t="s">
        <v>86</v>
      </c>
      <c r="AY207" s="13" t="s">
        <v>114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3" t="s">
        <v>86</v>
      </c>
      <c r="BK207" s="232">
        <f>ROUND(I207*H207,2)</f>
        <v>0</v>
      </c>
      <c r="BL207" s="13" t="s">
        <v>119</v>
      </c>
      <c r="BM207" s="231" t="s">
        <v>339</v>
      </c>
    </row>
    <row r="208" s="2" customFormat="1">
      <c r="A208" s="34"/>
      <c r="B208" s="35"/>
      <c r="C208" s="36"/>
      <c r="D208" s="233" t="s">
        <v>121</v>
      </c>
      <c r="E208" s="36"/>
      <c r="F208" s="234" t="s">
        <v>340</v>
      </c>
      <c r="G208" s="36"/>
      <c r="H208" s="36"/>
      <c r="I208" s="136"/>
      <c r="J208" s="36"/>
      <c r="K208" s="36"/>
      <c r="L208" s="40"/>
      <c r="M208" s="237"/>
      <c r="N208" s="238"/>
      <c r="O208" s="239"/>
      <c r="P208" s="239"/>
      <c r="Q208" s="239"/>
      <c r="R208" s="239"/>
      <c r="S208" s="239"/>
      <c r="T208" s="240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121</v>
      </c>
      <c r="AU208" s="13" t="s">
        <v>86</v>
      </c>
    </row>
    <row r="209" s="2" customFormat="1" ht="6.96" customHeight="1">
      <c r="A209" s="34"/>
      <c r="B209" s="62"/>
      <c r="C209" s="63"/>
      <c r="D209" s="63"/>
      <c r="E209" s="63"/>
      <c r="F209" s="63"/>
      <c r="G209" s="63"/>
      <c r="H209" s="63"/>
      <c r="I209" s="175"/>
      <c r="J209" s="63"/>
      <c r="K209" s="63"/>
      <c r="L209" s="40"/>
      <c r="M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</row>
  </sheetData>
  <sheetProtection sheet="1" autoFilter="0" formatColumns="0" formatRows="0" objects="1" scenarios="1" spinCount="100000" saltValue="geCJrlKBupZZpzC1zycNNNa/Ru2XJC7A7FFzQesz8rk0ngzAFljzqwwmxy4cq/2NSuRBeBeMVyCJPNDoNEYlcw==" hashValue="Z9gQRJAAJWLGMRGKwvNwFumRuy2ppjHaHPzlUVUfauZtuYgBMFamNvFcjQ9OVl5adRghTzrF5Pz2GAzns4SwzQ==" algorithmName="SHA-512" password="CC35"/>
  <autoFilter ref="C116:K20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Dostál Milan</dc:creator>
  <cp:lastModifiedBy>Dostál Milan</cp:lastModifiedBy>
  <dcterms:created xsi:type="dcterms:W3CDTF">2019-12-12T11:59:24Z</dcterms:created>
  <dcterms:modified xsi:type="dcterms:W3CDTF">2019-12-12T11:59:26Z</dcterms:modified>
</cp:coreProperties>
</file>