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16_Vyvětlení č.16\Přílohy\"/>
    </mc:Choice>
  </mc:AlternateContent>
  <bookViews>
    <workbookView xWindow="0" yWindow="0" windowWidth="28800" windowHeight="11445"/>
  </bookViews>
  <sheets>
    <sheet name="PS 03-13-02.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Q8" i="1" s="1"/>
  <c r="I8" i="1" s="1"/>
  <c r="O9" i="1"/>
  <c r="I13" i="1"/>
  <c r="O13" i="1" s="1"/>
  <c r="I17" i="1"/>
  <c r="O17" i="1"/>
  <c r="I22" i="1"/>
  <c r="O22" i="1" s="1"/>
  <c r="R21" i="1" s="1"/>
  <c r="O21" i="1" s="1"/>
  <c r="I26" i="1"/>
  <c r="O26" i="1"/>
  <c r="I30" i="1"/>
  <c r="O30" i="1"/>
  <c r="I34" i="1"/>
  <c r="Q21" i="1" s="1"/>
  <c r="I21" i="1" s="1"/>
  <c r="O34" i="1"/>
  <c r="I38" i="1"/>
  <c r="O38" i="1" s="1"/>
  <c r="I42" i="1"/>
  <c r="O42" i="1"/>
  <c r="I46" i="1"/>
  <c r="O46" i="1"/>
  <c r="I50" i="1"/>
  <c r="O50" i="1"/>
  <c r="I54" i="1"/>
  <c r="O54" i="1" s="1"/>
  <c r="I58" i="1"/>
  <c r="O58" i="1"/>
  <c r="I62" i="1"/>
  <c r="O62" i="1"/>
  <c r="I66" i="1"/>
  <c r="O66" i="1"/>
  <c r="I70" i="1"/>
  <c r="O70" i="1" s="1"/>
  <c r="I74" i="1"/>
  <c r="O74" i="1"/>
  <c r="I78" i="1"/>
  <c r="O78" i="1"/>
  <c r="I82" i="1"/>
  <c r="O82" i="1"/>
  <c r="I87" i="1"/>
  <c r="Q86" i="1" s="1"/>
  <c r="I86" i="1" s="1"/>
  <c r="O87" i="1"/>
  <c r="I91" i="1"/>
  <c r="O91" i="1"/>
  <c r="I95" i="1"/>
  <c r="O95" i="1" s="1"/>
  <c r="I99" i="1"/>
  <c r="O99" i="1"/>
  <c r="I103" i="1"/>
  <c r="O103" i="1"/>
  <c r="I107" i="1"/>
  <c r="O107" i="1"/>
  <c r="I111" i="1"/>
  <c r="O111" i="1" s="1"/>
  <c r="I115" i="1"/>
  <c r="O115" i="1"/>
  <c r="I119" i="1"/>
  <c r="O119" i="1"/>
  <c r="I124" i="1"/>
  <c r="Q123" i="1" s="1"/>
  <c r="I123" i="1" s="1"/>
  <c r="O124" i="1"/>
  <c r="I128" i="1"/>
  <c r="O128" i="1"/>
  <c r="I132" i="1"/>
  <c r="O132" i="1"/>
  <c r="I136" i="1"/>
  <c r="O136" i="1" s="1"/>
  <c r="I140" i="1"/>
  <c r="O140" i="1"/>
  <c r="I144" i="1"/>
  <c r="O144" i="1"/>
  <c r="I149" i="1"/>
  <c r="Q148" i="1" s="1"/>
  <c r="I148" i="1" s="1"/>
  <c r="O149" i="1"/>
  <c r="I153" i="1"/>
  <c r="O153" i="1"/>
  <c r="I157" i="1"/>
  <c r="O157" i="1"/>
  <c r="I161" i="1"/>
  <c r="O161" i="1" s="1"/>
  <c r="I165" i="1"/>
  <c r="O165" i="1"/>
  <c r="I169" i="1"/>
  <c r="O169" i="1"/>
  <c r="I173" i="1"/>
  <c r="O173" i="1"/>
  <c r="I177" i="1"/>
  <c r="O177" i="1" s="1"/>
  <c r="I181" i="1"/>
  <c r="O181" i="1"/>
  <c r="I185" i="1"/>
  <c r="O185" i="1"/>
  <c r="I189" i="1"/>
  <c r="O189" i="1"/>
  <c r="I193" i="1"/>
  <c r="O193" i="1" s="1"/>
  <c r="I197" i="1"/>
  <c r="O197" i="1"/>
  <c r="I201" i="1"/>
  <c r="O201" i="1"/>
  <c r="I205" i="1"/>
  <c r="O205" i="1"/>
  <c r="I209" i="1"/>
  <c r="O209" i="1" s="1"/>
  <c r="I213" i="1"/>
  <c r="O213" i="1"/>
  <c r="I217" i="1"/>
  <c r="O217" i="1"/>
  <c r="I221" i="1"/>
  <c r="O221" i="1"/>
  <c r="I225" i="1"/>
  <c r="O225" i="1" s="1"/>
  <c r="I229" i="1"/>
  <c r="O229" i="1"/>
  <c r="I233" i="1"/>
  <c r="O233" i="1"/>
  <c r="I237" i="1"/>
  <c r="O237" i="1"/>
  <c r="I241" i="1"/>
  <c r="O241" i="1" s="1"/>
  <c r="I245" i="1"/>
  <c r="O245" i="1"/>
  <c r="I249" i="1"/>
  <c r="O249" i="1"/>
  <c r="I253" i="1"/>
  <c r="O253" i="1"/>
  <c r="I257" i="1"/>
  <c r="O257" i="1" s="1"/>
  <c r="I261" i="1"/>
  <c r="O261" i="1"/>
  <c r="I265" i="1"/>
  <c r="O265" i="1"/>
  <c r="I269" i="1"/>
  <c r="O269" i="1"/>
  <c r="I274" i="1"/>
  <c r="Q273" i="1" s="1"/>
  <c r="I273" i="1" s="1"/>
  <c r="O274" i="1"/>
  <c r="I278" i="1"/>
  <c r="O278" i="1"/>
  <c r="I282" i="1"/>
  <c r="O282" i="1" s="1"/>
  <c r="I286" i="1"/>
  <c r="O286" i="1"/>
  <c r="I290" i="1"/>
  <c r="O290" i="1"/>
  <c r="I294" i="1"/>
  <c r="O294" i="1"/>
  <c r="I299" i="1"/>
  <c r="Q298" i="1" s="1"/>
  <c r="I298" i="1" s="1"/>
  <c r="O299" i="1"/>
  <c r="R298" i="1" s="1"/>
  <c r="O298" i="1" s="1"/>
  <c r="I303" i="1"/>
  <c r="O303" i="1"/>
  <c r="I307" i="1"/>
  <c r="O307" i="1" s="1"/>
  <c r="I311" i="1"/>
  <c r="O311" i="1"/>
  <c r="I315" i="1"/>
  <c r="O315" i="1"/>
  <c r="I319" i="1"/>
  <c r="O319" i="1"/>
  <c r="I324" i="1"/>
  <c r="Q323" i="1" s="1"/>
  <c r="I323" i="1" s="1"/>
  <c r="O324" i="1"/>
  <c r="I328" i="1"/>
  <c r="O328" i="1"/>
  <c r="I332" i="1"/>
  <c r="O332" i="1" s="1"/>
  <c r="I336" i="1"/>
  <c r="O336" i="1"/>
  <c r="I340" i="1"/>
  <c r="O340" i="1"/>
  <c r="I344" i="1"/>
  <c r="O344" i="1"/>
  <c r="I348" i="1"/>
  <c r="O348" i="1" s="1"/>
  <c r="I352" i="1"/>
  <c r="O352" i="1"/>
  <c r="I356" i="1"/>
  <c r="O356" i="1"/>
  <c r="I360" i="1"/>
  <c r="O360" i="1"/>
  <c r="I364" i="1"/>
  <c r="O364" i="1" s="1"/>
  <c r="I368" i="1"/>
  <c r="O368" i="1"/>
  <c r="I372" i="1"/>
  <c r="O372" i="1"/>
  <c r="I376" i="1"/>
  <c r="O376" i="1"/>
  <c r="I380" i="1"/>
  <c r="O380" i="1" s="1"/>
  <c r="I384" i="1"/>
  <c r="O384" i="1"/>
  <c r="I388" i="1"/>
  <c r="O388" i="1"/>
  <c r="I392" i="1"/>
  <c r="O392" i="1"/>
  <c r="I396" i="1"/>
  <c r="O396" i="1" s="1"/>
  <c r="I400" i="1"/>
  <c r="O400" i="1"/>
  <c r="I404" i="1"/>
  <c r="O404" i="1"/>
  <c r="I408" i="1"/>
  <c r="O408" i="1"/>
  <c r="I412" i="1"/>
  <c r="O412" i="1" s="1"/>
  <c r="I417" i="1"/>
  <c r="Q416" i="1" s="1"/>
  <c r="I416" i="1" s="1"/>
  <c r="O417" i="1"/>
  <c r="R416" i="1" s="1"/>
  <c r="O416" i="1" s="1"/>
  <c r="I421" i="1"/>
  <c r="O421" i="1" s="1"/>
  <c r="I425" i="1"/>
  <c r="O425" i="1"/>
  <c r="Q429" i="1"/>
  <c r="I429" i="1" s="1"/>
  <c r="I430" i="1"/>
  <c r="O430" i="1" s="1"/>
  <c r="R429" i="1" s="1"/>
  <c r="O429" i="1" s="1"/>
  <c r="R273" i="1" l="1"/>
  <c r="O273" i="1" s="1"/>
  <c r="R323" i="1"/>
  <c r="O323" i="1" s="1"/>
  <c r="R123" i="1"/>
  <c r="O123" i="1" s="1"/>
  <c r="R86" i="1"/>
  <c r="O86" i="1" s="1"/>
  <c r="R8" i="1"/>
  <c r="O8" i="1" s="1"/>
  <c r="R148" i="1"/>
  <c r="O148" i="1" s="1"/>
  <c r="I3" i="1"/>
  <c r="O2" i="1" l="1"/>
</calcChain>
</file>

<file path=xl/sharedStrings.xml><?xml version="1.0" encoding="utf-8"?>
<sst xmlns="http://schemas.openxmlformats.org/spreadsheetml/2006/main" count="1422" uniqueCount="424">
  <si>
    <t>1. Položka obsahuje: – všechny náklady na montáž a materiál dodaného zařízení protikorozně ošetřeného podle TKP se všemi pomocnými doplňujícími součástmi a pracemi s použitím mechanizmů – cena položky je vč. ostatních rozpočtových nákladů2. Položka neobsahuje: X3. Způsob měření:Udává se počet kusů kompletní konstrukce nebo práce.</t>
  </si>
  <si>
    <t>TS</t>
  </si>
  <si>
    <t>viz přílohy projektové dokumentace</t>
  </si>
  <si>
    <t>VV</t>
  </si>
  <si>
    <t/>
  </si>
  <si>
    <t>PP</t>
  </si>
  <si>
    <t>2</t>
  </si>
  <si>
    <t>KUS</t>
  </si>
  <si>
    <t>PŘIPOJENÍ ZPĚTNÉHO VEDENÍ NA KOLEJNICOVÝ STYKOVÝ TRANSFORMÁTOR BEZ UKONČENÍ LAN</t>
  </si>
  <si>
    <t>74C782</t>
  </si>
  <si>
    <t>104</t>
  </si>
  <si>
    <t>P</t>
  </si>
  <si>
    <t>Silnoproud - Trakční vedení</t>
  </si>
  <si>
    <t>74C</t>
  </si>
  <si>
    <t>SD</t>
  </si>
  <si>
    <t>1. Položka obsahuje: – zhotovení nápisu barvou pomocí šablon vč. podružného materiálu, rozměření, dodání barvya ředidla2. Položka neobsahuje: X3. Způsob měření:Udává se počet kusů kompletní konstrukce nebo práce.</t>
  </si>
  <si>
    <t>PÍSMENA A ČÍSLICE VÝŠKY PŘES 40 DO 100 MM</t>
  </si>
  <si>
    <t>748242</t>
  </si>
  <si>
    <t>103</t>
  </si>
  <si>
    <t>1. Položka obsahuje: – veškeré příslušenství pro montáž2. Položka neobsahuje: X3. Způsob měření:Měří se plocha v metrech čtverečných.</t>
  </si>
  <si>
    <t>M2</t>
  </si>
  <si>
    <t>POVRCHOVÁ ÚPRAVA NÁTĚREM</t>
  </si>
  <si>
    <t>748211</t>
  </si>
  <si>
    <t>102</t>
  </si>
  <si>
    <t>1. Položka obsahuje: – dodávku a montáž kompletní sady osobních ochranných prostředků a pracovních pomůcek pro elektrickou stanici dle požadavku provozovatele a v intencích normy TNŽ 38 19812. Položka neobsahuje: X3. Způsob měření:Udává se počet kusů kompletní konstrukce nebo práce.</t>
  </si>
  <si>
    <t>KOMPLETNÍ OSOBNÍ OCHRANNÉ PROSTŘEDKY A PRACOVNÍ POMŮCKY PRO TRAFOSTANICI</t>
  </si>
  <si>
    <t>748111</t>
  </si>
  <si>
    <t>101</t>
  </si>
  <si>
    <t>Silnoproud - Ostatní</t>
  </si>
  <si>
    <t>748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</si>
  <si>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</si>
  <si>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HOD</t>
  </si>
  <si>
    <t>MANIPULACE NA ZAŘÍZENÍCH PROVÁDĚNÉ PROVOZOVATELEM</t>
  </si>
  <si>
    <t>747705</t>
  </si>
  <si>
    <t>100</t>
  </si>
  <si>
    <t>1. Položka obsahuje: – cenu za dobu kdy je s funkcí seznamována obsluha zařízení, včetně odevzdání dokumentace skutečného provedení2. Položka neobsahuje: X3. Způsob měření:Udává se čas v hodinách.</t>
  </si>
  <si>
    <t>ZAŠKOLENÍ OBSLUHY</t>
  </si>
  <si>
    <t>747704</t>
  </si>
  <si>
    <t>99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</si>
  <si>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</si>
  <si>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ZKUŠEBNÍ PROVOZ</t>
  </si>
  <si>
    <t>747703</t>
  </si>
  <si>
    <t>98</t>
  </si>
  <si>
    <t>1. Položka obsahuje: – cenu za měření dle příslušných norem a předpisů, včetně vystavení protokolu2. Položka neobsahuje: X3. Způsob měření:Udává se počet kusů kompletní konstrukce nebo práce.</t>
  </si>
  <si>
    <t>MĚŘENÍ VNĚJŠÍ HLUČNOSTI TECHNOLOGICKÉHO ZAŘÍZENÍ V ROZSAHU PS</t>
  </si>
  <si>
    <t>747618</t>
  </si>
  <si>
    <t>97</t>
  </si>
  <si>
    <t>MĚŘENÍ EMC A EMI DLE ČSN EN 50 121 V ROZSAHU PS/SO</t>
  </si>
  <si>
    <t>747611</t>
  </si>
  <si>
    <t>96</t>
  </si>
  <si>
    <t>1. Položka obsahuje: 
 – cenu za provedení měření kabelu/kabelových koncovek vč. vyhotovení protokolu 
2. Položka neobsahuje: 
 X 
3. Způsob měření: 
Udává se počet kusů kompletní konstrukce nebo práce.</t>
  </si>
  <si>
    <t>DIAGNOSTICKÉ MĚŘENÍ KABELU VN VČ. KONCOVEK</t>
  </si>
  <si>
    <t>747532-R</t>
  </si>
  <si>
    <t>95</t>
  </si>
  <si>
    <t>1. Položka obsahuje: – cenu za provedení měření kabelu/ vodiče vč. vyhotovení protokolu2. Položka neobsahuje: X3. Způsob měření:Udává se počet kusů kompletní konstrukce nebo práce.</t>
  </si>
  <si>
    <t>ZKOUŠKY VODIČŮ A KABELŮ VN - PROVOZ MĚŘÍCÍHO VOZU PO DOBU ZKOUŠEK VN KABELŮ</t>
  </si>
  <si>
    <t>747532</t>
  </si>
  <si>
    <t>94</t>
  </si>
  <si>
    <t>ZKOUŠKY VODIČŮ A KABELŮ VN ZVÝŠENÝM NAPĚTÍM DO 35 KV</t>
  </si>
  <si>
    <t>747531</t>
  </si>
  <si>
    <t>93</t>
  </si>
  <si>
    <t>ZKOUŠKY VODIČŮ A KABELŮ OVLÁDACÍCH OD 5 DO 12 ŽIL</t>
  </si>
  <si>
    <t>747521</t>
  </si>
  <si>
    <t>92</t>
  </si>
  <si>
    <t>ZKOUŠKY VODIČŮ A KABELŮ NN PRŮŘEZU ŽÍLY OD 4X35 DO 120 MM2</t>
  </si>
  <si>
    <t>747512</t>
  </si>
  <si>
    <t>91</t>
  </si>
  <si>
    <t>ZKOUŠKY VODIČŮ A KABELŮ NN PRŮŘEZU ŽÍLY DO 5X25 MM2</t>
  </si>
  <si>
    <t>747511</t>
  </si>
  <si>
    <t>90</t>
  </si>
  <si>
    <t>1. Položka obsahuje: – cenu za vyhotovení příkazu ""B"" pro zajištění pracoviště při práci na vypnutém a zajištěném zařízení vn2. Položka neobsahuje: X3. Způsob měření:Udává se počet kusů kompletní konstrukce nebo práce.</t>
  </si>
  <si>
    <t>VYDÁNÍ PŘÍKAZU "B" - JEDNODUCHÉ PRACOVIŠTĚ</t>
  </si>
  <si>
    <t>747302</t>
  </si>
  <si>
    <t>89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</si>
  <si>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</si>
  <si>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PROVEDENÍ PROHLÍDKY A ZKOUŠKY PRÁVNICKOU OSOBOU, VYDÁNÍ PRŮKAZU ZPŮSOBILOSTI</t>
  </si>
  <si>
    <t>747301</t>
  </si>
  <si>
    <t>88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</si>
  <si>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</si>
  <si>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CELKOVÁ PROHLÍDKA, ZKOUŠENÍ, MĚŘENÍ A VYHOTOVENÍ VÝCHOZÍ REVIZNÍ ZPRÁVY, PRO OBJEM IN PŘES 500 DO 1000 TIS. KČ</t>
  </si>
  <si>
    <t>747213</t>
  </si>
  <si>
    <t>87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</si>
  <si>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</si>
  <si>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REVIZE, SEŘÍZENÍ A NASTAVENÍ OCHRANNÉHO A OVLÁDACÍHO TERMINÁLU, VČETNĚ VYSTAVENÍ PROTOKOLU</t>
  </si>
  <si>
    <t>747144</t>
  </si>
  <si>
    <t>86</t>
  </si>
  <si>
    <t>UVEDENÍ DO PROVOZU TRANSFORMÁTORU OLEJOVÉHO VN/NN DO 1000 KVA</t>
  </si>
  <si>
    <t>747132</t>
  </si>
  <si>
    <t>85</t>
  </si>
  <si>
    <t>UVEDENÍ DO PROVOZU TRANSFORMÁTORU TŘÍFÁZOVÉHO NN</t>
  </si>
  <si>
    <t>747131</t>
  </si>
  <si>
    <t>84</t>
  </si>
  <si>
    <t>NAPĚŤOVÁ ZKOUŠKA ROZVODNY VČETNĚ SPÍNACÍCH PRVKŮ DO 35 KV</t>
  </si>
  <si>
    <t>747124</t>
  </si>
  <si>
    <t>83</t>
  </si>
  <si>
    <t>OVLÁDÁNÍ ZÁSKOKU AUTOMATICKÉ/POLOAUTOMATICKÉ PŘI NAPÁJENÍ ZE DVOU MÍST</t>
  </si>
  <si>
    <t>747121</t>
  </si>
  <si>
    <t>82</t>
  </si>
  <si>
    <t>KONTROLA USMĚRŇOVAČŮ NEBO MĚNIČŮ, 1 POLE</t>
  </si>
  <si>
    <t>747114</t>
  </si>
  <si>
    <t>81</t>
  </si>
  <si>
    <t>KONTROLA STEJNOSMĚRNÝCH ROZVADĚČŮ, 1 POLE</t>
  </si>
  <si>
    <t>747113</t>
  </si>
  <si>
    <t>80</t>
  </si>
  <si>
    <t>KONTROLA MANIPULAČNÍCH, OVLÁDACÍCH NEBO RELÉOVÝCH ROZVADĚČŮ, 1 POLE</t>
  </si>
  <si>
    <t>747112</t>
  </si>
  <si>
    <t>79</t>
  </si>
  <si>
    <t>KONTROLA SILOVÝCH ROZVADĚČŮ NN, 1 POLE</t>
  </si>
  <si>
    <t>747111</t>
  </si>
  <si>
    <t>78</t>
  </si>
  <si>
    <t>Silnoproud - Zkoušky, revize a HZS</t>
  </si>
  <si>
    <t>747</t>
  </si>
  <si>
    <t>1. Položka obsahuje: – veškeré příslušenství2. Položka neobsahuje: X3. Způsob měření:Udává se počet kusů kompletní konstrukce nebo práce.</t>
  </si>
  <si>
    <t>ZARÁŽKA KOLEČEK TRANSFORMÁTORU</t>
  </si>
  <si>
    <t>745804</t>
  </si>
  <si>
    <t>77</t>
  </si>
  <si>
    <t>TLUMIČ VIBRACÍ TRANSFORMÁTORU (PODLOŽKY POD KOLEČKA Z ANTIVIBRAČNÍ HMOTY)</t>
  </si>
  <si>
    <t>745803</t>
  </si>
  <si>
    <t>76</t>
  </si>
  <si>
    <t>1. Položka obsahuje: – veškerý podružný, pomocný a upevňovací materiál – technický popis viz. projektová dokumentace – uvedení do provozu, předepsané zkoušky, revize a atesty2. Položka neobsahuje: X3. Způsob měření:Udává se počet kusů kompletní konstrukce nebo práce.</t>
  </si>
  <si>
    <t>TRANSFORMÁTOR NN/NN 3-F V KRYTU DO 63 KVA</t>
  </si>
  <si>
    <t>745721</t>
  </si>
  <si>
    <t>75</t>
  </si>
  <si>
    <t>TRANSFORMÁTOR DRÁŽNÍ PRO NAPÁJENÍ Z TV 25/2x0,23 KV DO 90 KVA</t>
  </si>
  <si>
    <t>745641-R1</t>
  </si>
  <si>
    <t>74</t>
  </si>
  <si>
    <t>1. Položka obsahuje: – veškerý podružný, pomocný a upevňovací materiál – technický popis viz. projektová dokumentace – předepsané zkoušky, revize a atesty2. Položka neobsahuje: X3. Způsob měření:Udává se počet kusů kompletní konstrukce nebo práce.</t>
  </si>
  <si>
    <t>POJISTKOVÁ PATRONA VN</t>
  </si>
  <si>
    <t>745285</t>
  </si>
  <si>
    <t>73</t>
  </si>
  <si>
    <t>POJISTKOVÝ SPODEK JEDNOPÓLOVÝ VN UN DO 25 KV</t>
  </si>
  <si>
    <t>745251</t>
  </si>
  <si>
    <t>72</t>
  </si>
  <si>
    <t>Silnoproud - Silnoproudá technologie</t>
  </si>
  <si>
    <t>745</t>
  </si>
  <si>
    <t>1. Položka obsahuje: 
 – přípravu podkladu pro osazení vč. upevňovacího materiálu 
 – dodávku rozvaděč dle TOS 
 – osazení rozvaděče  
– veškerý podružný a pomocný materiál ( včetně můstků, vnitřních propojů-vodičů a pod ), nosnou konstrukci, kotevní a spojovací prvky 
 – provedení zkoušek, dodání předepsaných zkoušek, revizí a atestů 
2. Položka neobsahuje: 
3. Způsob měření: 
Udává se počet kusů kompletní konstrukce nebo práce.</t>
  </si>
  <si>
    <t>SKŘÍŇ ZPĚTNÝCH KABELŮ RZK</t>
  </si>
  <si>
    <t>744111-R6</t>
  </si>
  <si>
    <t>71</t>
  </si>
  <si>
    <t>PŘECHODOVÁ SKŘÍŇ PS DLE TOS</t>
  </si>
  <si>
    <t>744111-R5</t>
  </si>
  <si>
    <t>70</t>
  </si>
  <si>
    <t>ROZVADĚČ RT DLE TOS</t>
  </si>
  <si>
    <t>744111-R4</t>
  </si>
  <si>
    <t>69</t>
  </si>
  <si>
    <t>ROZVADĚČ ANG+GS DLE TOS</t>
  </si>
  <si>
    <t>744111-R3</t>
  </si>
  <si>
    <t>68</t>
  </si>
  <si>
    <t>ROZVADĚČ ANG DLE TOS</t>
  </si>
  <si>
    <t>744111-R2</t>
  </si>
  <si>
    <t>67</t>
  </si>
  <si>
    <t>ROZVADĚČ RH DLE TOS</t>
  </si>
  <si>
    <t>744111-R1</t>
  </si>
  <si>
    <t>66</t>
  </si>
  <si>
    <t>Silnoproud - Rozvaděče nn</t>
  </si>
  <si>
    <t>744</t>
  </si>
  <si>
    <t>1. Položka obsahuje: – šroubové spojovače a pasovinové propojení středů stykových transformátorů, zhotovení děr pro osazení šroubových spojovačů a zapojení vodičů – veškeré příslušenství2. Položka neobsahuje: X3. Způsob měření:Udává se počet kusů kompletní konstrukce nebo práce.</t>
  </si>
  <si>
    <t>NAPOJENÍ ZPĚTNÉHO VODIČE NA STŘED STYKOVÉHO TRANSFORMÁTORU</t>
  </si>
  <si>
    <t>742P19</t>
  </si>
  <si>
    <t>65</t>
  </si>
  <si>
    <t>1. Položka obsahuje: – veškeré příslušentsví2. Položka neobsahuje: X3. Způsob měření:Udává se počet kusů kompletní konstrukce nebo práce.</t>
  </si>
  <si>
    <t>OZNAČOVACÍ ŠTÍTEK NA KABEL</t>
  </si>
  <si>
    <t>742P15</t>
  </si>
  <si>
    <t>64</t>
  </si>
  <si>
    <t>1. Položka obsahuje: – montáž kabelu o váze do 4 kg/m do chráničky/ kolektoru2. Položka neobsahuje: X3. Způsob měření:Měří se metr délkový.</t>
  </si>
  <si>
    <t>M</t>
  </si>
  <si>
    <t>ZATAŽENÍ KABELU DO CHRÁNIČKY - KABEL DO 4 KG/M</t>
  </si>
  <si>
    <t>742P13</t>
  </si>
  <si>
    <t>63</t>
  </si>
  <si>
    <t>1. Položka obsahuje: – nátěr a všechny práce spojené s nátěrem kabelu včetně veškerého příslušentsví2. Položka neobsahuje: X3. Způsob měření:Měří se metr délkový.</t>
  </si>
  <si>
    <t>OCHRANNÝ NÁTĚR KABELU PROTI OHNI</t>
  </si>
  <si>
    <t>742P12</t>
  </si>
  <si>
    <t>62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</si>
  <si>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</si>
  <si>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UKONČENÍ 7-12ŽÍLOVÉHO KABELU V ROZVADĚČI NEBO NA PŘÍSTROJI DO 2,5 MM2</t>
  </si>
  <si>
    <t>742M11</t>
  </si>
  <si>
    <t>61</t>
  </si>
  <si>
    <t>UKONČENÍ DVOU AŽ PĚTIŽÍLOVÉHO KABELU V ROZVADĚČI NEBO NA PŘÍSTROJI OD 25 DO 50 MM2</t>
  </si>
  <si>
    <t>742L13</t>
  </si>
  <si>
    <t>60</t>
  </si>
  <si>
    <t>UKONČENÍ DVOU AŽ PĚTIŽÍLOVÉHO KABELU V ROZVADĚČI NEBO NA PŘÍSTROJI OD 4 DO 16 MM2</t>
  </si>
  <si>
    <t>742L12</t>
  </si>
  <si>
    <t>59</t>
  </si>
  <si>
    <t>UKONČENÍ DVOU AŽ PĚTIŽÍLOVÉHO KABELU V ROZVADĚČI NEBO NA PŘÍSTROJI DO 2,5 MM2</t>
  </si>
  <si>
    <t>742L11</t>
  </si>
  <si>
    <t>58</t>
  </si>
  <si>
    <t>UKONČENÍ JEDNOŽÍLOVÉHO KABELU V ROZVADĚČI NEBO NA PŘÍSTROJI OD 70 DO 120 MM2</t>
  </si>
  <si>
    <t>742K14</t>
  </si>
  <si>
    <t>57</t>
  </si>
  <si>
    <t>UKONČENÍ JEDNOŽÍLOVÉHO KABELU V ROZVADĚČI NEBO NA PŘÍSTROJI OD 25 DO 50 MM2</t>
  </si>
  <si>
    <t>742K13</t>
  </si>
  <si>
    <t>56</t>
  </si>
  <si>
    <t>UKONČENÍ JEDNOŽÍLOVÉHO KABELU V ROZVADĚČI NEBO NA PŘÍSTROJI OD 4 DO 16 MM2</t>
  </si>
  <si>
    <t>742K12</t>
  </si>
  <si>
    <t>55</t>
  </si>
  <si>
    <t>Položka obsahuje : Dodávku a montáž kabelového zakončení a kabelu vč. podružného materiálu, dovozu, odizolování pláště a izolace žil kabelu, montáž kabelového zakončení v rozvaděči, zakončení stínění a pod..  Dále obsahuje cenu za pom. mechanismy včetně všech ostatních vedlejších nákladů</t>
  </si>
  <si>
    <t>UKONČENÍ SDĚLOVACÍHO KABELU V ROZVADĚČI VČ. POMOCNÉHO MATERIÁLU A ZMĚŘENÍ KONTINUITY OVLÁDACÍHO OBVODU</t>
  </si>
  <si>
    <t>742J51</t>
  </si>
  <si>
    <t>54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</si>
  <si>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</si>
  <si>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KABEL SDĚLOVACÍ LAN UTP/FTP UKONČENÝ KONEKTORY RJ45</t>
  </si>
  <si>
    <t>742J29</t>
  </si>
  <si>
    <t>53</t>
  </si>
  <si>
    <t>SYKFY 10X2X0,5, KABEL SDĚLOVACÍ IZOLACE PVC</t>
  </si>
  <si>
    <t>742J23</t>
  </si>
  <si>
    <t>52</t>
  </si>
  <si>
    <t>SYKFY DO 4X2X0,5, KABEL SDĚLOVACÍ IZOLACE PVC</t>
  </si>
  <si>
    <t>742J21</t>
  </si>
  <si>
    <t>51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</si>
  <si>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</si>
  <si>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KABEL NN CU OVLÁDACÍ 7-12ŽÍLOVÝ DO 2,5 MM2</t>
  </si>
  <si>
    <t>742I11</t>
  </si>
  <si>
    <t>50</t>
  </si>
  <si>
    <t>KABEL NN ČTYŘ- A PĚTIŽÍLOVÝ CU S PLASTOVOU IZOLACÍ OD 4 DO 16 MM2</t>
  </si>
  <si>
    <t>742H12</t>
  </si>
  <si>
    <t>49</t>
  </si>
  <si>
    <t>KABEL NN ČTYŘ- A PĚTIŽÍLOVÝ CU S PLASTOVOU IZOLACÍ DO 2,5 MM2</t>
  </si>
  <si>
    <t>742H11</t>
  </si>
  <si>
    <t>48</t>
  </si>
  <si>
    <t>KABEL NN DVOU- A TŘÍŽÍLOVÝ CU S PLASTOVOU IZOLACÍ OD 25 DO 50 MM2</t>
  </si>
  <si>
    <t>742G13</t>
  </si>
  <si>
    <t>47</t>
  </si>
  <si>
    <t>KABEL NN DVOU- A TŘÍŽÍLOVÝ CU S PLASTOVOU IZOLACÍ OD 4 DO 16 MM2</t>
  </si>
  <si>
    <t>742G12</t>
  </si>
  <si>
    <t>46</t>
  </si>
  <si>
    <t>KABEL NN DVOU- A TŘÍŽÍLOVÝ CU S PLASTOVOU IZOLACÍ DO 2,5 MM2</t>
  </si>
  <si>
    <t>742G11</t>
  </si>
  <si>
    <t>45</t>
  </si>
  <si>
    <t>KABEL NN NEBO VODIČ JEDNOŽÍLOVÝ CU S PLASTOVOU IZOLACÍ OD 70 DO 120 MM2</t>
  </si>
  <si>
    <t>742F14</t>
  </si>
  <si>
    <t>44</t>
  </si>
  <si>
    <t>KABEL NN NEBO VODIČ JEDNOŽÍLOVÝ CU S PLASTOVOU IZOLACÍ OD 25 DO 50 MM2</t>
  </si>
  <si>
    <t>742F13</t>
  </si>
  <si>
    <t>43</t>
  </si>
  <si>
    <t>KABEL NN NEBO VODIČ JEDNOŽÍLOVÝ CU S PLASTOVOU IZOLACÍ OD 4 DO 16 MM2</t>
  </si>
  <si>
    <t>742F12</t>
  </si>
  <si>
    <t>42</t>
  </si>
  <si>
    <t>KABELOVÁ KONCOVKA VN VENKOVNÍ JEDNOŽÍLOVÁ PRO KABELY PŘES 6 KV OD 185 DO 300 MM2</t>
  </si>
  <si>
    <t>742C23</t>
  </si>
  <si>
    <t>41</t>
  </si>
  <si>
    <t>KABELOVÁ KONCOVKA VN VNITŘNÍ JEDNOŽÍLOVÁ PRO KABELY PŘES 6 KV OD 185 DO 300 MM2</t>
  </si>
  <si>
    <t>742A23</t>
  </si>
  <si>
    <t>40</t>
  </si>
  <si>
    <t>KABEL VN - JEDNOŽÍLOVÝ, 50-AXEKVCE(Y) OD 185 DO 300 MM2</t>
  </si>
  <si>
    <t>7425B3</t>
  </si>
  <si>
    <t>39</t>
  </si>
  <si>
    <t>742542-R1</t>
  </si>
  <si>
    <t>38</t>
  </si>
  <si>
    <t>1. Položka obsahuje: – měření, dělení, vrtání, tvarování, spojování a pod.2. Položka neobsahuje: X3. Způsob měření:Měří se metr délkový.</t>
  </si>
  <si>
    <t>VEDENÍ SPOJOVACÍ, UKONČENÍ DO 500 MM2</t>
  </si>
  <si>
    <t>742141-R1</t>
  </si>
  <si>
    <t>37</t>
  </si>
  <si>
    <t>VEDENÍ SPOJOVACÍ, SPOJKA DO 500 MM2</t>
  </si>
  <si>
    <t>742131</t>
  </si>
  <si>
    <t>36</t>
  </si>
  <si>
    <t>VEDENÍ SPOJOVACÍ, PAS AL BEZ DRŽÁKŮ DO 500 MM2</t>
  </si>
  <si>
    <t>742121</t>
  </si>
  <si>
    <t>35</t>
  </si>
  <si>
    <t>Silnoproud - Silnoprudé rozvody</t>
  </si>
  <si>
    <t>742</t>
  </si>
  <si>
    <t>1. Položka obsahuje: – vodivé připojení vodiče na konstrukci – dělení, tvarování, spojování – ochranný i barevný nátěr spoje dle příslušných norem2. Položka neobsahuje: X3. Způsob měření:Udává se počet kusů kompletní konstrukce nebo práce.</t>
  </si>
  <si>
    <t>VYVEDENÍ UZEMŇOVACÍCH VODIČŮ NA POVRCH/KONSTRUKCI</t>
  </si>
  <si>
    <t>741C07</t>
  </si>
  <si>
    <t>34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</si>
  <si>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</si>
  <si>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SPOJOVÁNÍ UZEMŇOVACÍCH VODIČŮ</t>
  </si>
  <si>
    <t>741C05</t>
  </si>
  <si>
    <t>33</t>
  </si>
  <si>
    <t>1. Položka obsahuje: – připojení zařízení vodičem do Cu 16mm2 k zemnícímu vodiči délky do 2m vč. ukončení2. Položka neobsahuje: X3. Způsob měření:Udává se počet kusů kompletní konstrukce nebo práce.</t>
  </si>
  <si>
    <t>OCHRANNÉ POSPOJOVÁNÍ CU VODIČEM DO 16 MM2</t>
  </si>
  <si>
    <t>741C04</t>
  </si>
  <si>
    <t>32</t>
  </si>
  <si>
    <t>UZEMŇOVACÍ SVORKA</t>
  </si>
  <si>
    <t>741C02</t>
  </si>
  <si>
    <t>31</t>
  </si>
  <si>
    <t>1. Položka obsahuje: – veškeré práce a materiál obsažený v názvu položky2. Položka neobsahuje: X3. Způsob měření:Udává se počet kusů kompletní konstrukce nebo práce.</t>
  </si>
  <si>
    <t>EKVIPOTENCIÁLNÍ PŘÍPOJNICE</t>
  </si>
  <si>
    <t>741C01</t>
  </si>
  <si>
    <t>30</t>
  </si>
  <si>
    <t>1. Položka obsahuje: – uchycení vodiče na povrch vč. podpěr, konzol, svorek a pod. – měření, dělení, spojování – nátěr2. Položka neobsahuje: X3. Způsob měření:Měří se metr délkový.</t>
  </si>
  <si>
    <t>UZEMŇOVACÍ VODIČ NA POVRCHU FEZN DO 120 MM2</t>
  </si>
  <si>
    <t>741811</t>
  </si>
  <si>
    <t>29</t>
  </si>
  <si>
    <t>Silnoproud - Elektroinstalační materiál, ocelové konstrukce, uzemnění</t>
  </si>
  <si>
    <t>741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</si>
  <si>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odpadů, nacení se položkami ze ssd 03. Způsob měření:Výměra je součtem součinů metrů krychlových vytěženého v rostlém (původním) stavu nebo vybouraného materiálu a jednotlivých vzdáleností v kilometrech.</t>
  </si>
  <si>
    <t>M3KM</t>
  </si>
  <si>
    <t>ODSTRANĚNÍ KOLEJOVÉHO LOŽE A DRÁŽNÍCH STEZEK - ODVOZ NA SKLÁDKU</t>
  </si>
  <si>
    <t>965021</t>
  </si>
  <si>
    <t>28</t>
  </si>
  <si>
    <t>1. Položka obsahuje: – odstranění kolejového lože ručně nebo mechanizací, a to po nebo bez sejmutí kolejového roštu – příplatky za ztížené podmínky při práci v kolejišti, např. za překážky na straně koleje apod. – naložení vybouraného materiálu na dopravní prostředek2. Položka neobsahuje: – odvoz vybouraného materiálu do skladu nebo na likvidaci – poplatky za likvidaci odpadů, nacení se položkami ze ssd 03. Způsob měření:Měří se metry krychlové odtěženého kolejového lože v ulehlém (původním) stavu.</t>
  </si>
  <si>
    <t>M3</t>
  </si>
  <si>
    <t>ODSTRANĚNÍ KOLEJOVÉHO LOŽE A DRÁŽNÍCH STEZEK</t>
  </si>
  <si>
    <t>965010</t>
  </si>
  <si>
    <t>27</t>
  </si>
  <si>
    <t>1. Položka obsahuje: – dodávku, dopravu a uložení kameniva předepsané specifikace a frakce v požadované míře zhutnění2. Položka neobsahuje: X3. Způsob měření:Měří se objem kolejového lože v projektovaném profilu.</t>
  </si>
  <si>
    <t>KOLEJOVÉ LOŽE - ZŘÍZENÍ Z KAMENIVA HRUBÉHO DRCENÉHO (ŠTĚRK)</t>
  </si>
  <si>
    <t>512550</t>
  </si>
  <si>
    <t>26</t>
  </si>
  <si>
    <t>položka zahrnuje dodávku předepsaného kameniva, mimostaveništní a vnitrostaveništní dopravu a jeho uloženínení-li v zadávací dokumentaci uvedeno jinak, jedná se o nakupovaný materiál</t>
  </si>
  <si>
    <t>PODKLADNÍ A VÝPLŇOVÉ VRSTVY Z KAMENIVA TĚŽENÉHO</t>
  </si>
  <si>
    <t>45157</t>
  </si>
  <si>
    <t>25</t>
  </si>
  <si>
    <t>Všeobecné úpravy musí zahrnovat úpravu území po uskutečnění stavby, tak jak je požadováno v zadávací dokumentaci s výjimkou těch prací, pro které jsou uvedeny samostatné položky.</t>
  </si>
  <si>
    <t>VŠEOBECNÉ ÚPRAVY OSTATNÍCH PLOCH</t>
  </si>
  <si>
    <t>18090</t>
  </si>
  <si>
    <t>24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</si>
  <si>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</si>
  <si>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ZÁSYP JAM A RÝH ZEMINOU SE ZHUTNĚNÍM</t>
  </si>
  <si>
    <t>17411</t>
  </si>
  <si>
    <t>23</t>
  </si>
  <si>
    <t>Položka zahrnuje samostatnou dopravu zeminy. Množství se určí jako součin kubatutry [m3] a požadované vzdálenosti [km].</t>
  </si>
  <si>
    <t>HLOUBENÍ RÝH ŠÍŘ DO 2M PAŽ I NEPAŽ TŘ. I - DOPRAVA</t>
  </si>
  <si>
    <t>13273B</t>
  </si>
  <si>
    <t>22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</si>
  <si>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</si>
  <si>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HLOUBENÍ RÝH ŠÍŘ DO 2M PAŽ I NEPAŽ TŘ. I</t>
  </si>
  <si>
    <t>13273</t>
  </si>
  <si>
    <t>21</t>
  </si>
  <si>
    <t>zahrnuje odstranění všech překážek pro uskutečnění stavby</t>
  </si>
  <si>
    <t>VŠEOBECNÉ VYKLIZENÍ OSTATNÍCH PLOCH</t>
  </si>
  <si>
    <t>11090</t>
  </si>
  <si>
    <t>20</t>
  </si>
  <si>
    <t>Zemní práce</t>
  </si>
  <si>
    <t>740</t>
  </si>
  <si>
    <t>1. Položka obsahuje: 
 – ochrana štěrkového lože geotextilií proti znečištění.  
 – dodávka, montáž, demontáž 
 – pomocné mechanismy 
2. Položka neobsahuje: 
 X 
3. Způsob měření: 
Měří se plocha v metrech čtverečných.</t>
  </si>
  <si>
    <t>OCHRANA ŠTĚRKOVÉHO LOŽE GEOTEXTILIÍ PROTI ZNEČIŠTĚNÍ</t>
  </si>
  <si>
    <t>709540-R</t>
  </si>
  <si>
    <t>19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</si>
  <si>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</si>
  <si>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KG</t>
  </si>
  <si>
    <t>PODPŮRNÉ A POMOCNÉ KONSTRUKCE OCELOVÉ Z PROFILŮ SVAŘOVANÝCH A ŠROUBOVANÝCH S POVRCHOVOU ÚPRAVOU ŽÁROVÝM ZINKOVÁNÍM</t>
  </si>
  <si>
    <t>709513</t>
  </si>
  <si>
    <t>18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</si>
  <si>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</si>
  <si>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KŘIŽOVATKA KABELOVÝCH VEDENÍ SE STÁVAJÍCÍ INŽENÝRSKOU SÍTÍ (KABELEM, POTRUBÍM APOD.)</t>
  </si>
  <si>
    <t>709210</t>
  </si>
  <si>
    <t>17</t>
  </si>
  <si>
    <t>PROVIZORNÍ ZAJIŠTĚNÍ KABELU VE VÝKOPU</t>
  </si>
  <si>
    <t>709110</t>
  </si>
  <si>
    <t>16</t>
  </si>
  <si>
    <t>1. Položka obsahuje: 
 – dodávku a montáž protipožární ucpávky vč. příslušenství a pomocného materiálu, vyhotovéní a dodání atestu 
 – pomocné mechanismy 
2. Položka neobsahuje: 
 X 
3. Způsob měření: 
Měří se plocha v metrech čtverečných.</t>
  </si>
  <si>
    <t>PROTIPOŽÁRNÍ UCPÁVKA do EI 90</t>
  </si>
  <si>
    <t>706110-R</t>
  </si>
  <si>
    <t>15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</si>
  <si>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</si>
  <si>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PROTIPOŽÁRNÍ UCPÁVKA PROSTUPU KABELOVÉHO PR. DO 200MM, DO EI 90 MIN.</t>
  </si>
  <si>
    <t>703755</t>
  </si>
  <si>
    <t>14</t>
  </si>
  <si>
    <t>1. Položka obsahuje: – kompletní montáž, rozměření, upevnění, sváření, řezání, spojování a pod.  – veškerý spojovací a montážní materiál vč. upevňovacího materiálu ( stojky, držáky, konzoly apod.) – elektrické pospojování – pomocné mechanismy a nátěr2. Položka neobsahuje: – víko a kabelové příchytky3. Způsob měření:Měří se metr délkový.</t>
  </si>
  <si>
    <t>KABELOVÁ PŘÍCHYTKA VN VČETNĚ UPEVNĚNÍ A PŘÍSLUŠENSTVÍ PRO ROZSAH UPNUTÍ OD 51 DO 90 MM</t>
  </si>
  <si>
    <t>703743</t>
  </si>
  <si>
    <t>13</t>
  </si>
  <si>
    <t>1. Položka obsahuje: – přípravu podkladu pro osazení2. Položka neobsahuje: X3. Způsob měření:Měří se metr délkový.</t>
  </si>
  <si>
    <t>KABELOVÁ PŘÍCHYTKA PRO ROZSAH UPNUTÍ DO 25 MM</t>
  </si>
  <si>
    <t>703721</t>
  </si>
  <si>
    <t>12</t>
  </si>
  <si>
    <t>1. Položka obsahuje: – proražení otvoru zdivem o průřezu od 0,01 do 0,025m2 – úpravu a začištění omítky po montáži vedení – pomocné mechanismy2. Položka neobsahuje: – protipožární ucpávku3. Způsob měření:Udává se počet kusů kompletní konstrukce nebo práce.</t>
  </si>
  <si>
    <t>IZOLAČNÍ DESKA DO KABELOVÉ LÁVKY VČETNĚ NAŘEZÁNÍ TLOUŠŤKY PŘES 15 MM</t>
  </si>
  <si>
    <t>703713</t>
  </si>
  <si>
    <t>11</t>
  </si>
  <si>
    <t>ELEKTROINSTALAČNÍ LIŠTA ŠÍŘKY PŘES 30 DO 60 MM</t>
  </si>
  <si>
    <t>703512</t>
  </si>
  <si>
    <t>10</t>
  </si>
  <si>
    <t>ELEKTROINSTALAČNÍ TRUBKA PLASTOVÁ VČETNĚ UPEVNĚNÍ A PŘÍSLUŠENSTVÍ DN PRŮMĚRU PŘES 25 DO 40 MM</t>
  </si>
  <si>
    <t>703412</t>
  </si>
  <si>
    <t>9</t>
  </si>
  <si>
    <t>KABELOVÝ ROŠT/LÁVKA NOSNÝ ŽÁROVĚ ZINKOVANÝ VČETNĚ UPEVNĚNÍ A PŘÍSLUŠENSTVÍ SVĚTLÉ ŠÍŘKY PŘES 250 DO 400 MM</t>
  </si>
  <si>
    <t>703113</t>
  </si>
  <si>
    <t>8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</si>
  <si>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 a povrchovou úpravu2. Položka neobsahuje: X3. Způsob měření:Udává se počet sad, které se skládají z předepsaných dílů, jež tvoří požadovaný celek, za každý započatý měsíc pronájmu.</t>
  </si>
  <si>
    <t>ZAKRYTÍ KABELŮ VÝSTRAŽNOU FÓLIÍ ŠÍŘKY PŘES 40 CM</t>
  </si>
  <si>
    <t>702313</t>
  </si>
  <si>
    <t>7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</si>
  <si>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mechanismy2. Položka neobsahuje: X3. Způsob měření:Udává se počet sad, které se skládají z předepsaných dílů, jež tvoří požadovaný celek, za každý započatý měsíc pronájmu.</t>
  </si>
  <si>
    <t>ZAKRYTÍ KABELŮ VÝSTRAŽNOU FÓLIÍ ŠÍŘKY PŘES 20 DO 40 CM</t>
  </si>
  <si>
    <t>702312</t>
  </si>
  <si>
    <t>6</t>
  </si>
  <si>
    <t>KABELOVÁ CHRÁNIČKA ZEMNÍ DN PŘES 100 DO 200 MM</t>
  </si>
  <si>
    <t>702212</t>
  </si>
  <si>
    <t>5</t>
  </si>
  <si>
    <t>KABELOVÝ ŽLAB ZEMNÍ VČETNĚ KRYTU SVĚTLÉ ŠÍŘKY DO 120 MM</t>
  </si>
  <si>
    <t>702111</t>
  </si>
  <si>
    <t>4</t>
  </si>
  <si>
    <t>Všeobecné práce pro silnoproud a slaboproud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</si>
  <si>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</si>
  <si>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T</t>
  </si>
  <si>
    <t>POPLATKY ZA LIKVIDACŮ ODPADŮ NEKONTAMINOVANÝCH - 20 03 99 ODPAD PODOBNÝ KOMUNÁLNÍMU ODPADU</t>
  </si>
  <si>
    <t>015240</t>
  </si>
  <si>
    <t>3</t>
  </si>
  <si>
    <t>POPLATKY ZA LIKVIDACŮ ODPADŮ NEKONTAMINOVANÝCH - 17 05 08 ŠTĚRK Z KOLEJIŠTĚ (ODPAD PO RECYKLACI)</t>
  </si>
  <si>
    <t>015150</t>
  </si>
  <si>
    <t>POPLATKY ZA LIKVIDACŮ ODPADŮ NEKONTAMINOVANÝCH - 17 05 04 VYTĚŽENÉ ZEMINY A HORNINY - I. TŘÍDA TĚŽITELNOSTI</t>
  </si>
  <si>
    <t>015111</t>
  </si>
  <si>
    <t>1</t>
  </si>
  <si>
    <t>Poplatky za likvidaci odpadů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</si>
  <si>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</si>
  <si>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</si>
  <si>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</si>
  <si>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</si>
  <si>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</si>
  <si>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</si>
  <si>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</si>
  <si>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</si>
  <si>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</si>
  <si>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</si>
  <si>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</si>
  <si>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</si>
  <si>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</si>
  <si>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Žst. Brno-Horní Heršpice, TS 25/0,4 kV pro EOV</t>
  </si>
  <si>
    <t>PS 03-13-02.1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</si>
  <si>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</si>
  <si>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</si>
  <si>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</si>
  <si>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</si>
  <si>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</si>
  <si>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</si>
  <si>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</si>
  <si>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</si>
  <si>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</si>
  <si>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</si>
  <si>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č.1 k 3.12.2020</t>
  </si>
  <si>
    <t>PS 03-13-02.1_a</t>
  </si>
  <si>
    <r>
      <t xml:space="preserve">KABEL NN - JEDNOŽÍLOVÝ, </t>
    </r>
    <r>
      <rPr>
        <sz val="10"/>
        <color rgb="FFFF0000"/>
        <rFont val="Arial"/>
        <family val="2"/>
        <charset val="238"/>
      </rPr>
      <t xml:space="preserve">1-CHBU </t>
    </r>
    <r>
      <rPr>
        <sz val="10"/>
        <rFont val="Arial"/>
        <family val="2"/>
        <charset val="238"/>
      </rPr>
      <t>OD 95 DO 150 MM2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</si>
</sst>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>
      <alignment vertical="center"/>
    </xf>
    <xf numFmtId="0" fontId="7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3"/>
  <sheetViews>
    <sheetView tabSelected="1" topLeftCell="B1" zoomScaleNormal="100" workbookViewId="0">
      <pane ySplit="7" topLeftCell="A13" activePane="bottomLeft" state="frozen"/>
      <selection pane="bottomLeft" activeCell="H157" sqref="H157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420</v>
      </c>
      <c r="B1" s="23"/>
      <c r="C1" s="23"/>
      <c r="D1" s="23"/>
      <c r="E1" s="23" t="s">
        <v>419</v>
      </c>
      <c r="F1" s="23"/>
      <c r="G1" s="23"/>
      <c r="H1" s="27" t="s">
        <v>421</v>
      </c>
      <c r="I1" s="23"/>
      <c r="P1" t="s">
        <v>389</v>
      </c>
    </row>
    <row r="2" spans="1:18" ht="24.95" customHeight="1" x14ac:dyDescent="0.2">
      <c r="B2" s="23"/>
      <c r="C2" s="23"/>
      <c r="D2" s="23"/>
      <c r="E2" s="26" t="s">
        <v>418</v>
      </c>
      <c r="F2" s="23"/>
      <c r="G2" s="23"/>
      <c r="H2" s="12"/>
      <c r="I2" s="12"/>
      <c r="O2">
        <f>0+O8+O21+O86+O123+O148+O273+O298+O323+O416+O429</f>
        <v>0</v>
      </c>
      <c r="P2" t="s">
        <v>389</v>
      </c>
    </row>
    <row r="3" spans="1:18" ht="15" customHeight="1" x14ac:dyDescent="0.2">
      <c r="A3" t="s">
        <v>417</v>
      </c>
      <c r="B3" s="25" t="s">
        <v>416</v>
      </c>
      <c r="C3" s="30" t="s">
        <v>415</v>
      </c>
      <c r="D3" s="31"/>
      <c r="E3" s="24" t="s">
        <v>414</v>
      </c>
      <c r="F3" s="23"/>
      <c r="G3" s="22"/>
      <c r="H3" s="34" t="s">
        <v>422</v>
      </c>
      <c r="I3" s="21">
        <f>0+I8+I21+I86+I123+I148+I273+I298+I323+I416+I429</f>
        <v>0</v>
      </c>
      <c r="O3" t="s">
        <v>413</v>
      </c>
      <c r="P3" t="s">
        <v>6</v>
      </c>
    </row>
    <row r="4" spans="1:18" ht="15" customHeight="1" x14ac:dyDescent="0.2">
      <c r="A4" t="s">
        <v>412</v>
      </c>
      <c r="B4" s="20" t="s">
        <v>411</v>
      </c>
      <c r="C4" s="32" t="s">
        <v>410</v>
      </c>
      <c r="D4" s="33"/>
      <c r="E4" s="19" t="s">
        <v>409</v>
      </c>
      <c r="F4" s="12"/>
      <c r="G4" s="12"/>
      <c r="H4" s="16"/>
      <c r="I4" s="16"/>
      <c r="O4" t="s">
        <v>408</v>
      </c>
      <c r="P4" t="s">
        <v>6</v>
      </c>
    </row>
    <row r="5" spans="1:18" ht="12.75" customHeight="1" x14ac:dyDescent="0.2">
      <c r="A5" s="29" t="s">
        <v>407</v>
      </c>
      <c r="B5" s="29" t="s">
        <v>406</v>
      </c>
      <c r="C5" s="29" t="s">
        <v>405</v>
      </c>
      <c r="D5" s="29" t="s">
        <v>404</v>
      </c>
      <c r="E5" s="29" t="s">
        <v>403</v>
      </c>
      <c r="F5" s="29" t="s">
        <v>402</v>
      </c>
      <c r="G5" s="29" t="s">
        <v>401</v>
      </c>
      <c r="H5" s="29" t="s">
        <v>400</v>
      </c>
      <c r="I5" s="29"/>
      <c r="O5" t="s">
        <v>399</v>
      </c>
      <c r="P5" t="s">
        <v>6</v>
      </c>
    </row>
    <row r="6" spans="1:18" ht="12.75" customHeight="1" x14ac:dyDescent="0.2">
      <c r="A6" s="29"/>
      <c r="B6" s="29"/>
      <c r="C6" s="29"/>
      <c r="D6" s="29"/>
      <c r="E6" s="29"/>
      <c r="F6" s="29"/>
      <c r="G6" s="29"/>
      <c r="H6" s="18" t="s">
        <v>398</v>
      </c>
      <c r="I6" s="18" t="s">
        <v>397</v>
      </c>
    </row>
    <row r="7" spans="1:18" ht="12.75" customHeight="1" x14ac:dyDescent="0.2">
      <c r="A7" s="18" t="s">
        <v>396</v>
      </c>
      <c r="B7" s="18" t="s">
        <v>394</v>
      </c>
      <c r="C7" s="18" t="s">
        <v>6</v>
      </c>
      <c r="D7" s="18" t="s">
        <v>389</v>
      </c>
      <c r="E7" s="18" t="s">
        <v>383</v>
      </c>
      <c r="F7" s="18" t="s">
        <v>380</v>
      </c>
      <c r="G7" s="18" t="s">
        <v>377</v>
      </c>
      <c r="H7" s="18" t="s">
        <v>366</v>
      </c>
      <c r="I7" s="18" t="s">
        <v>363</v>
      </c>
    </row>
    <row r="8" spans="1:18" ht="12.75" customHeight="1" x14ac:dyDescent="0.2">
      <c r="A8" s="16" t="s">
        <v>14</v>
      </c>
      <c r="B8" s="16"/>
      <c r="C8" s="17" t="s">
        <v>344</v>
      </c>
      <c r="D8" s="16"/>
      <c r="E8" s="13" t="s">
        <v>395</v>
      </c>
      <c r="F8" s="16"/>
      <c r="G8" s="16"/>
      <c r="H8" s="16"/>
      <c r="I8" s="15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ht="25.5" x14ac:dyDescent="0.2">
      <c r="A9" s="9" t="s">
        <v>11</v>
      </c>
      <c r="B9" s="10" t="s">
        <v>394</v>
      </c>
      <c r="C9" s="10" t="s">
        <v>393</v>
      </c>
      <c r="D9" s="9" t="s">
        <v>4</v>
      </c>
      <c r="E9" s="8" t="s">
        <v>392</v>
      </c>
      <c r="F9" s="7" t="s">
        <v>386</v>
      </c>
      <c r="G9" s="6">
        <v>13.5</v>
      </c>
      <c r="H9" s="5">
        <v>0</v>
      </c>
      <c r="I9" s="5">
        <f>ROUND(ROUND(H9,2)*ROUND(G9,3),2)</f>
        <v>0</v>
      </c>
      <c r="O9">
        <f>(I9*21)/100</f>
        <v>0</v>
      </c>
      <c r="P9" t="s">
        <v>6</v>
      </c>
    </row>
    <row r="10" spans="1:18" x14ac:dyDescent="0.2">
      <c r="A10" s="4" t="s">
        <v>5</v>
      </c>
      <c r="E10" s="1" t="s">
        <v>4</v>
      </c>
    </row>
    <row r="11" spans="1:18" x14ac:dyDescent="0.2">
      <c r="A11" s="3" t="s">
        <v>3</v>
      </c>
      <c r="E11" s="2" t="s">
        <v>2</v>
      </c>
    </row>
    <row r="12" spans="1:18" ht="89.25" x14ac:dyDescent="0.2">
      <c r="A12" t="s">
        <v>1</v>
      </c>
      <c r="E12" s="1" t="s">
        <v>385</v>
      </c>
    </row>
    <row r="13" spans="1:18" ht="25.5" x14ac:dyDescent="0.2">
      <c r="A13" s="9" t="s">
        <v>11</v>
      </c>
      <c r="B13" s="10" t="s">
        <v>6</v>
      </c>
      <c r="C13" s="10" t="s">
        <v>391</v>
      </c>
      <c r="D13" s="9" t="s">
        <v>4</v>
      </c>
      <c r="E13" s="8" t="s">
        <v>390</v>
      </c>
      <c r="F13" s="7" t="s">
        <v>386</v>
      </c>
      <c r="G13" s="6">
        <v>7</v>
      </c>
      <c r="H13" s="5">
        <v>0</v>
      </c>
      <c r="I13" s="5">
        <f>ROUND(ROUND(H13,2)*ROUND(G13,3),2)</f>
        <v>0</v>
      </c>
      <c r="O13">
        <f>(I13*21)/100</f>
        <v>0</v>
      </c>
      <c r="P13" t="s">
        <v>6</v>
      </c>
    </row>
    <row r="14" spans="1:18" x14ac:dyDescent="0.2">
      <c r="A14" s="4" t="s">
        <v>5</v>
      </c>
      <c r="E14" s="1" t="s">
        <v>4</v>
      </c>
    </row>
    <row r="15" spans="1:18" x14ac:dyDescent="0.2">
      <c r="A15" s="3" t="s">
        <v>3</v>
      </c>
      <c r="E15" s="2" t="s">
        <v>2</v>
      </c>
    </row>
    <row r="16" spans="1:18" ht="89.25" x14ac:dyDescent="0.2">
      <c r="A16" t="s">
        <v>1</v>
      </c>
      <c r="E16" s="1" t="s">
        <v>385</v>
      </c>
    </row>
    <row r="17" spans="1:18" ht="25.5" x14ac:dyDescent="0.2">
      <c r="A17" s="9" t="s">
        <v>11</v>
      </c>
      <c r="B17" s="10" t="s">
        <v>389</v>
      </c>
      <c r="C17" s="10" t="s">
        <v>388</v>
      </c>
      <c r="D17" s="9" t="s">
        <v>4</v>
      </c>
      <c r="E17" s="8" t="s">
        <v>387</v>
      </c>
      <c r="F17" s="7" t="s">
        <v>386</v>
      </c>
      <c r="G17" s="6">
        <v>0.05</v>
      </c>
      <c r="H17" s="5">
        <v>0</v>
      </c>
      <c r="I17" s="5">
        <f>ROUND(ROUND(H17,2)*ROUND(G17,3),2)</f>
        <v>0</v>
      </c>
      <c r="O17">
        <f>(I17*21)/100</f>
        <v>0</v>
      </c>
      <c r="P17" t="s">
        <v>6</v>
      </c>
    </row>
    <row r="18" spans="1:18" x14ac:dyDescent="0.2">
      <c r="A18" s="4" t="s">
        <v>5</v>
      </c>
      <c r="E18" s="1" t="s">
        <v>4</v>
      </c>
    </row>
    <row r="19" spans="1:18" x14ac:dyDescent="0.2">
      <c r="A19" s="3" t="s">
        <v>3</v>
      </c>
      <c r="E19" s="2" t="s">
        <v>2</v>
      </c>
    </row>
    <row r="20" spans="1:18" ht="89.25" x14ac:dyDescent="0.2">
      <c r="A20" t="s">
        <v>1</v>
      </c>
      <c r="E20" s="1" t="s">
        <v>385</v>
      </c>
    </row>
    <row r="21" spans="1:18" ht="12.75" customHeight="1" x14ac:dyDescent="0.2">
      <c r="A21" s="12" t="s">
        <v>14</v>
      </c>
      <c r="B21" s="12"/>
      <c r="C21" s="14" t="s">
        <v>141</v>
      </c>
      <c r="D21" s="12"/>
      <c r="E21" s="13" t="s">
        <v>384</v>
      </c>
      <c r="F21" s="12"/>
      <c r="G21" s="12"/>
      <c r="H21" s="12"/>
      <c r="I21" s="11">
        <f>0+Q21</f>
        <v>0</v>
      </c>
      <c r="O21">
        <f>0+R21</f>
        <v>0</v>
      </c>
      <c r="Q21">
        <f>0+I22+I26+I30+I34+I38+I42+I46+I50+I54+I58+I62+I66+I70+I74+I78+I82</f>
        <v>0</v>
      </c>
      <c r="R21">
        <f>0+O22+O26+O30+O34+O38+O42+O46+O50+O54+O58+O62+O66+O70+O74+O78+O82</f>
        <v>0</v>
      </c>
    </row>
    <row r="22" spans="1:18" x14ac:dyDescent="0.2">
      <c r="A22" s="9" t="s">
        <v>11</v>
      </c>
      <c r="B22" s="10" t="s">
        <v>383</v>
      </c>
      <c r="C22" s="10" t="s">
        <v>382</v>
      </c>
      <c r="D22" s="9" t="s">
        <v>4</v>
      </c>
      <c r="E22" s="8" t="s">
        <v>381</v>
      </c>
      <c r="F22" s="7" t="s">
        <v>165</v>
      </c>
      <c r="G22" s="6">
        <v>98</v>
      </c>
      <c r="H22" s="5">
        <v>0</v>
      </c>
      <c r="I22" s="5">
        <f>ROUND(ROUND(H22,2)*ROUND(G22,3),2)</f>
        <v>0</v>
      </c>
      <c r="O22">
        <f>(I22*21)/100</f>
        <v>0</v>
      </c>
      <c r="P22" t="s">
        <v>6</v>
      </c>
    </row>
    <row r="23" spans="1:18" x14ac:dyDescent="0.2">
      <c r="A23" s="4" t="s">
        <v>5</v>
      </c>
      <c r="E23" s="1" t="s">
        <v>4</v>
      </c>
    </row>
    <row r="24" spans="1:18" x14ac:dyDescent="0.2">
      <c r="A24" s="3" t="s">
        <v>3</v>
      </c>
      <c r="E24" s="2" t="s">
        <v>2</v>
      </c>
    </row>
    <row r="25" spans="1:18" ht="51" x14ac:dyDescent="0.2">
      <c r="A25" t="s">
        <v>1</v>
      </c>
      <c r="E25" s="1" t="s">
        <v>334</v>
      </c>
    </row>
    <row r="26" spans="1:18" x14ac:dyDescent="0.2">
      <c r="A26" s="9" t="s">
        <v>11</v>
      </c>
      <c r="B26" s="10" t="s">
        <v>380</v>
      </c>
      <c r="C26" s="10" t="s">
        <v>379</v>
      </c>
      <c r="D26" s="9" t="s">
        <v>4</v>
      </c>
      <c r="E26" s="8" t="s">
        <v>378</v>
      </c>
      <c r="F26" s="7" t="s">
        <v>165</v>
      </c>
      <c r="G26" s="6">
        <v>50</v>
      </c>
      <c r="H26" s="5">
        <v>0</v>
      </c>
      <c r="I26" s="5">
        <f>ROUND(ROUND(H26,2)*ROUND(G26,3),2)</f>
        <v>0</v>
      </c>
      <c r="O26">
        <f>(I26*21)/100</f>
        <v>0</v>
      </c>
      <c r="P26" t="s">
        <v>6</v>
      </c>
    </row>
    <row r="27" spans="1:18" x14ac:dyDescent="0.2">
      <c r="A27" s="4" t="s">
        <v>5</v>
      </c>
      <c r="E27" s="1" t="s">
        <v>4</v>
      </c>
    </row>
    <row r="28" spans="1:18" x14ac:dyDescent="0.2">
      <c r="A28" s="3" t="s">
        <v>3</v>
      </c>
      <c r="E28" s="2" t="s">
        <v>2</v>
      </c>
    </row>
    <row r="29" spans="1:18" ht="51" x14ac:dyDescent="0.2">
      <c r="A29" t="s">
        <v>1</v>
      </c>
      <c r="E29" s="1" t="s">
        <v>357</v>
      </c>
    </row>
    <row r="30" spans="1:18" x14ac:dyDescent="0.2">
      <c r="A30" s="9" t="s">
        <v>11</v>
      </c>
      <c r="B30" s="10" t="s">
        <v>377</v>
      </c>
      <c r="C30" s="10" t="s">
        <v>376</v>
      </c>
      <c r="D30" s="9" t="s">
        <v>4</v>
      </c>
      <c r="E30" s="8" t="s">
        <v>375</v>
      </c>
      <c r="F30" s="7" t="s">
        <v>165</v>
      </c>
      <c r="G30" s="6">
        <v>10</v>
      </c>
      <c r="H30" s="5">
        <v>0</v>
      </c>
      <c r="I30" s="5">
        <f>ROUND(ROUND(H30,2)*ROUND(G30,3),2)</f>
        <v>0</v>
      </c>
      <c r="O30">
        <f>(I30*21)/100</f>
        <v>0</v>
      </c>
      <c r="P30" t="s">
        <v>6</v>
      </c>
    </row>
    <row r="31" spans="1:18" x14ac:dyDescent="0.2">
      <c r="A31" s="4" t="s">
        <v>5</v>
      </c>
      <c r="E31" s="1" t="s">
        <v>4</v>
      </c>
    </row>
    <row r="32" spans="1:18" x14ac:dyDescent="0.2">
      <c r="A32" s="3" t="s">
        <v>3</v>
      </c>
      <c r="E32" s="2" t="s">
        <v>2</v>
      </c>
    </row>
    <row r="33" spans="1:16" ht="76.5" x14ac:dyDescent="0.2">
      <c r="A33" t="s">
        <v>1</v>
      </c>
      <c r="E33" s="1" t="s">
        <v>374</v>
      </c>
    </row>
    <row r="34" spans="1:16" x14ac:dyDescent="0.2">
      <c r="A34" s="9" t="s">
        <v>11</v>
      </c>
      <c r="B34" s="10" t="s">
        <v>373</v>
      </c>
      <c r="C34" s="10" t="s">
        <v>372</v>
      </c>
      <c r="D34" s="9" t="s">
        <v>4</v>
      </c>
      <c r="E34" s="8" t="s">
        <v>371</v>
      </c>
      <c r="F34" s="7" t="s">
        <v>165</v>
      </c>
      <c r="G34" s="6">
        <v>123</v>
      </c>
      <c r="H34" s="5">
        <v>0</v>
      </c>
      <c r="I34" s="5">
        <f>ROUND(ROUND(H34,2)*ROUND(G34,3),2)</f>
        <v>0</v>
      </c>
      <c r="O34">
        <f>(I34*21)/100</f>
        <v>0</v>
      </c>
      <c r="P34" t="s">
        <v>6</v>
      </c>
    </row>
    <row r="35" spans="1:16" x14ac:dyDescent="0.2">
      <c r="A35" s="4" t="s">
        <v>5</v>
      </c>
      <c r="E35" s="1" t="s">
        <v>4</v>
      </c>
    </row>
    <row r="36" spans="1:16" x14ac:dyDescent="0.2">
      <c r="A36" s="3" t="s">
        <v>3</v>
      </c>
      <c r="E36" s="2" t="s">
        <v>2</v>
      </c>
    </row>
    <row r="37" spans="1:16" ht="76.5" x14ac:dyDescent="0.2">
      <c r="A37" t="s">
        <v>1</v>
      </c>
      <c r="E37" s="1" t="s">
        <v>370</v>
      </c>
    </row>
    <row r="38" spans="1:16" ht="25.5" x14ac:dyDescent="0.2">
      <c r="A38" s="9" t="s">
        <v>11</v>
      </c>
      <c r="B38" s="10" t="s">
        <v>369</v>
      </c>
      <c r="C38" s="10" t="s">
        <v>368</v>
      </c>
      <c r="D38" s="9" t="s">
        <v>4</v>
      </c>
      <c r="E38" s="8" t="s">
        <v>367</v>
      </c>
      <c r="F38" s="7" t="s">
        <v>165</v>
      </c>
      <c r="G38" s="6">
        <v>15</v>
      </c>
      <c r="H38" s="5">
        <v>0</v>
      </c>
      <c r="I38" s="5">
        <f>ROUND(ROUND(H38,2)*ROUND(G38,3),2)</f>
        <v>0</v>
      </c>
      <c r="O38">
        <f>(I38*21)/100</f>
        <v>0</v>
      </c>
      <c r="P38" t="s">
        <v>6</v>
      </c>
    </row>
    <row r="39" spans="1:16" x14ac:dyDescent="0.2">
      <c r="A39" s="4" t="s">
        <v>5</v>
      </c>
      <c r="E39" s="1" t="s">
        <v>4</v>
      </c>
    </row>
    <row r="40" spans="1:16" x14ac:dyDescent="0.2">
      <c r="A40" s="3" t="s">
        <v>3</v>
      </c>
      <c r="E40" s="2" t="s">
        <v>2</v>
      </c>
    </row>
    <row r="41" spans="1:16" ht="63.75" x14ac:dyDescent="0.2">
      <c r="A41" t="s">
        <v>1</v>
      </c>
      <c r="E41" s="1" t="s">
        <v>349</v>
      </c>
    </row>
    <row r="42" spans="1:16" ht="25.5" x14ac:dyDescent="0.2">
      <c r="A42" s="9" t="s">
        <v>11</v>
      </c>
      <c r="B42" s="10" t="s">
        <v>366</v>
      </c>
      <c r="C42" s="10" t="s">
        <v>365</v>
      </c>
      <c r="D42" s="9" t="s">
        <v>4</v>
      </c>
      <c r="E42" s="8" t="s">
        <v>364</v>
      </c>
      <c r="F42" s="7" t="s">
        <v>165</v>
      </c>
      <c r="G42" s="6">
        <v>25</v>
      </c>
      <c r="H42" s="5">
        <v>0</v>
      </c>
      <c r="I42" s="5">
        <f>ROUND(ROUND(H42,2)*ROUND(G42,3),2)</f>
        <v>0</v>
      </c>
      <c r="O42">
        <f>(I42*21)/100</f>
        <v>0</v>
      </c>
      <c r="P42" t="s">
        <v>6</v>
      </c>
    </row>
    <row r="43" spans="1:16" x14ac:dyDescent="0.2">
      <c r="A43" s="4" t="s">
        <v>5</v>
      </c>
      <c r="E43" s="1" t="s">
        <v>4</v>
      </c>
    </row>
    <row r="44" spans="1:16" x14ac:dyDescent="0.2">
      <c r="A44" s="3" t="s">
        <v>3</v>
      </c>
      <c r="E44" s="2" t="s">
        <v>2</v>
      </c>
    </row>
    <row r="45" spans="1:16" ht="25.5" x14ac:dyDescent="0.2">
      <c r="A45" t="s">
        <v>1</v>
      </c>
      <c r="E45" s="1" t="s">
        <v>353</v>
      </c>
    </row>
    <row r="46" spans="1:16" x14ac:dyDescent="0.2">
      <c r="A46" s="9" t="s">
        <v>11</v>
      </c>
      <c r="B46" s="10" t="s">
        <v>363</v>
      </c>
      <c r="C46" s="10" t="s">
        <v>362</v>
      </c>
      <c r="D46" s="9" t="s">
        <v>4</v>
      </c>
      <c r="E46" s="8" t="s">
        <v>361</v>
      </c>
      <c r="F46" s="7" t="s">
        <v>165</v>
      </c>
      <c r="G46" s="6">
        <v>10</v>
      </c>
      <c r="H46" s="5">
        <v>0</v>
      </c>
      <c r="I46" s="5">
        <f>ROUND(ROUND(H46,2)*ROUND(G46,3),2)</f>
        <v>0</v>
      </c>
      <c r="O46">
        <f>(I46*21)/100</f>
        <v>0</v>
      </c>
      <c r="P46" t="s">
        <v>6</v>
      </c>
    </row>
    <row r="47" spans="1:16" x14ac:dyDescent="0.2">
      <c r="A47" s="4" t="s">
        <v>5</v>
      </c>
      <c r="E47" s="1" t="s">
        <v>4</v>
      </c>
    </row>
    <row r="48" spans="1:16" x14ac:dyDescent="0.2">
      <c r="A48" s="3" t="s">
        <v>3</v>
      </c>
      <c r="E48" s="2" t="s">
        <v>2</v>
      </c>
    </row>
    <row r="49" spans="1:16" ht="25.5" x14ac:dyDescent="0.2">
      <c r="A49" t="s">
        <v>1</v>
      </c>
      <c r="E49" s="1" t="s">
        <v>353</v>
      </c>
    </row>
    <row r="50" spans="1:16" ht="25.5" x14ac:dyDescent="0.2">
      <c r="A50" s="9" t="s">
        <v>11</v>
      </c>
      <c r="B50" s="10" t="s">
        <v>360</v>
      </c>
      <c r="C50" s="10" t="s">
        <v>359</v>
      </c>
      <c r="D50" s="9" t="s">
        <v>4</v>
      </c>
      <c r="E50" s="8" t="s">
        <v>358</v>
      </c>
      <c r="F50" s="7" t="s">
        <v>20</v>
      </c>
      <c r="G50" s="6">
        <v>10</v>
      </c>
      <c r="H50" s="5">
        <v>0</v>
      </c>
      <c r="I50" s="5">
        <f>ROUND(ROUND(H50,2)*ROUND(G50,3),2)</f>
        <v>0</v>
      </c>
      <c r="O50">
        <f>(I50*21)/100</f>
        <v>0</v>
      </c>
      <c r="P50" t="s">
        <v>6</v>
      </c>
    </row>
    <row r="51" spans="1:16" x14ac:dyDescent="0.2">
      <c r="A51" s="4" t="s">
        <v>5</v>
      </c>
      <c r="E51" s="1" t="s">
        <v>4</v>
      </c>
    </row>
    <row r="52" spans="1:16" x14ac:dyDescent="0.2">
      <c r="A52" s="3" t="s">
        <v>3</v>
      </c>
      <c r="E52" s="2" t="s">
        <v>2</v>
      </c>
    </row>
    <row r="53" spans="1:16" ht="51" x14ac:dyDescent="0.2">
      <c r="A53" t="s">
        <v>1</v>
      </c>
      <c r="E53" s="1" t="s">
        <v>357</v>
      </c>
    </row>
    <row r="54" spans="1:16" x14ac:dyDescent="0.2">
      <c r="A54" s="9" t="s">
        <v>11</v>
      </c>
      <c r="B54" s="10" t="s">
        <v>356</v>
      </c>
      <c r="C54" s="10" t="s">
        <v>355</v>
      </c>
      <c r="D54" s="9" t="s">
        <v>4</v>
      </c>
      <c r="E54" s="8" t="s">
        <v>354</v>
      </c>
      <c r="F54" s="7" t="s">
        <v>7</v>
      </c>
      <c r="G54" s="6">
        <v>20</v>
      </c>
      <c r="H54" s="5">
        <v>0</v>
      </c>
      <c r="I54" s="5">
        <f>ROUND(ROUND(H54,2)*ROUND(G54,3),2)</f>
        <v>0</v>
      </c>
      <c r="O54">
        <f>(I54*21)/100</f>
        <v>0</v>
      </c>
      <c r="P54" t="s">
        <v>6</v>
      </c>
    </row>
    <row r="55" spans="1:16" x14ac:dyDescent="0.2">
      <c r="A55" s="4" t="s">
        <v>5</v>
      </c>
      <c r="E55" s="1" t="s">
        <v>4</v>
      </c>
    </row>
    <row r="56" spans="1:16" x14ac:dyDescent="0.2">
      <c r="A56" s="3" t="s">
        <v>3</v>
      </c>
      <c r="E56" s="2" t="s">
        <v>2</v>
      </c>
    </row>
    <row r="57" spans="1:16" ht="25.5" x14ac:dyDescent="0.2">
      <c r="A57" t="s">
        <v>1</v>
      </c>
      <c r="E57" s="1" t="s">
        <v>353</v>
      </c>
    </row>
    <row r="58" spans="1:16" ht="25.5" x14ac:dyDescent="0.2">
      <c r="A58" s="9" t="s">
        <v>11</v>
      </c>
      <c r="B58" s="10" t="s">
        <v>352</v>
      </c>
      <c r="C58" s="10" t="s">
        <v>351</v>
      </c>
      <c r="D58" s="9" t="s">
        <v>4</v>
      </c>
      <c r="E58" s="8" t="s">
        <v>350</v>
      </c>
      <c r="F58" s="7" t="s">
        <v>7</v>
      </c>
      <c r="G58" s="6">
        <v>5</v>
      </c>
      <c r="H58" s="5">
        <v>0</v>
      </c>
      <c r="I58" s="5">
        <f>ROUND(ROUND(H58,2)*ROUND(G58,3),2)</f>
        <v>0</v>
      </c>
      <c r="O58">
        <f>(I58*21)/100</f>
        <v>0</v>
      </c>
      <c r="P58" t="s">
        <v>6</v>
      </c>
    </row>
    <row r="59" spans="1:16" x14ac:dyDescent="0.2">
      <c r="A59" s="4" t="s">
        <v>5</v>
      </c>
      <c r="E59" s="1" t="s">
        <v>4</v>
      </c>
    </row>
    <row r="60" spans="1:16" x14ac:dyDescent="0.2">
      <c r="A60" s="3" t="s">
        <v>3</v>
      </c>
      <c r="E60" s="2" t="s">
        <v>2</v>
      </c>
    </row>
    <row r="61" spans="1:16" ht="63.75" x14ac:dyDescent="0.2">
      <c r="A61" t="s">
        <v>1</v>
      </c>
      <c r="E61" s="1" t="s">
        <v>349</v>
      </c>
    </row>
    <row r="62" spans="1:16" ht="25.5" x14ac:dyDescent="0.2">
      <c r="A62" s="9" t="s">
        <v>11</v>
      </c>
      <c r="B62" s="10" t="s">
        <v>348</v>
      </c>
      <c r="C62" s="10" t="s">
        <v>347</v>
      </c>
      <c r="D62" s="9" t="s">
        <v>4</v>
      </c>
      <c r="E62" s="8" t="s">
        <v>346</v>
      </c>
      <c r="F62" s="7" t="s">
        <v>7</v>
      </c>
      <c r="G62" s="6">
        <v>12</v>
      </c>
      <c r="H62" s="5">
        <v>0</v>
      </c>
      <c r="I62" s="5">
        <f>ROUND(ROUND(H62,2)*ROUND(G62,3),2)</f>
        <v>0</v>
      </c>
      <c r="O62">
        <f>(I62*21)/100</f>
        <v>0</v>
      </c>
      <c r="P62" t="s">
        <v>6</v>
      </c>
    </row>
    <row r="63" spans="1:16" x14ac:dyDescent="0.2">
      <c r="A63" s="4" t="s">
        <v>5</v>
      </c>
      <c r="E63" s="1" t="s">
        <v>4</v>
      </c>
    </row>
    <row r="64" spans="1:16" x14ac:dyDescent="0.2">
      <c r="A64" s="3" t="s">
        <v>3</v>
      </c>
      <c r="E64" s="2" t="s">
        <v>2</v>
      </c>
    </row>
    <row r="65" spans="1:16" ht="38.25" x14ac:dyDescent="0.2">
      <c r="A65" t="s">
        <v>1</v>
      </c>
      <c r="E65" s="1" t="s">
        <v>345</v>
      </c>
    </row>
    <row r="66" spans="1:16" x14ac:dyDescent="0.2">
      <c r="A66" s="9" t="s">
        <v>11</v>
      </c>
      <c r="B66" s="10" t="s">
        <v>344</v>
      </c>
      <c r="C66" s="10" t="s">
        <v>343</v>
      </c>
      <c r="D66" s="9" t="s">
        <v>4</v>
      </c>
      <c r="E66" s="8" t="s">
        <v>342</v>
      </c>
      <c r="F66" s="7" t="s">
        <v>20</v>
      </c>
      <c r="G66" s="6">
        <v>1</v>
      </c>
      <c r="H66" s="5">
        <v>0</v>
      </c>
      <c r="I66" s="5">
        <f>ROUND(ROUND(H66,2)*ROUND(G66,3),2)</f>
        <v>0</v>
      </c>
      <c r="O66">
        <f>(I66*21)/100</f>
        <v>0</v>
      </c>
      <c r="P66" t="s">
        <v>6</v>
      </c>
    </row>
    <row r="67" spans="1:16" x14ac:dyDescent="0.2">
      <c r="A67" s="4" t="s">
        <v>5</v>
      </c>
      <c r="E67" s="1" t="s">
        <v>4</v>
      </c>
    </row>
    <row r="68" spans="1:16" x14ac:dyDescent="0.2">
      <c r="A68" s="3" t="s">
        <v>3</v>
      </c>
      <c r="E68" s="2" t="s">
        <v>2</v>
      </c>
    </row>
    <row r="69" spans="1:16" ht="102" x14ac:dyDescent="0.2">
      <c r="A69" t="s">
        <v>1</v>
      </c>
      <c r="E69" s="1" t="s">
        <v>341</v>
      </c>
    </row>
    <row r="70" spans="1:16" x14ac:dyDescent="0.2">
      <c r="A70" s="9" t="s">
        <v>11</v>
      </c>
      <c r="B70" s="10" t="s">
        <v>340</v>
      </c>
      <c r="C70" s="10" t="s">
        <v>339</v>
      </c>
      <c r="D70" s="9" t="s">
        <v>4</v>
      </c>
      <c r="E70" s="8" t="s">
        <v>338</v>
      </c>
      <c r="F70" s="7" t="s">
        <v>7</v>
      </c>
      <c r="G70" s="6">
        <v>5</v>
      </c>
      <c r="H70" s="5">
        <v>0</v>
      </c>
      <c r="I70" s="5">
        <f>ROUND(ROUND(H70,2)*ROUND(G70,3),2)</f>
        <v>0</v>
      </c>
      <c r="O70">
        <f>(I70*21)/100</f>
        <v>0</v>
      </c>
      <c r="P70" t="s">
        <v>6</v>
      </c>
    </row>
    <row r="71" spans="1:16" x14ac:dyDescent="0.2">
      <c r="A71" s="4" t="s">
        <v>5</v>
      </c>
      <c r="E71" s="1" t="s">
        <v>4</v>
      </c>
    </row>
    <row r="72" spans="1:16" x14ac:dyDescent="0.2">
      <c r="A72" s="3" t="s">
        <v>3</v>
      </c>
      <c r="E72" s="2" t="s">
        <v>2</v>
      </c>
    </row>
    <row r="73" spans="1:16" ht="51" x14ac:dyDescent="0.2">
      <c r="A73" t="s">
        <v>1</v>
      </c>
      <c r="E73" s="1" t="s">
        <v>329</v>
      </c>
    </row>
    <row r="74" spans="1:16" ht="25.5" x14ac:dyDescent="0.2">
      <c r="A74" s="9" t="s">
        <v>11</v>
      </c>
      <c r="B74" s="10" t="s">
        <v>337</v>
      </c>
      <c r="C74" s="10" t="s">
        <v>336</v>
      </c>
      <c r="D74" s="9" t="s">
        <v>4</v>
      </c>
      <c r="E74" s="8" t="s">
        <v>335</v>
      </c>
      <c r="F74" s="7" t="s">
        <v>7</v>
      </c>
      <c r="G74" s="6">
        <v>5</v>
      </c>
      <c r="H74" s="5">
        <v>0</v>
      </c>
      <c r="I74" s="5">
        <f>ROUND(ROUND(H74,2)*ROUND(G74,3),2)</f>
        <v>0</v>
      </c>
      <c r="O74">
        <f>(I74*21)/100</f>
        <v>0</v>
      </c>
      <c r="P74" t="s">
        <v>6</v>
      </c>
    </row>
    <row r="75" spans="1:16" x14ac:dyDescent="0.2">
      <c r="A75" s="4" t="s">
        <v>5</v>
      </c>
      <c r="E75" s="1" t="s">
        <v>4</v>
      </c>
    </row>
    <row r="76" spans="1:16" x14ac:dyDescent="0.2">
      <c r="A76" s="3" t="s">
        <v>3</v>
      </c>
      <c r="E76" s="2" t="s">
        <v>2</v>
      </c>
    </row>
    <row r="77" spans="1:16" ht="51" x14ac:dyDescent="0.2">
      <c r="A77" t="s">
        <v>1</v>
      </c>
      <c r="E77" s="1" t="s">
        <v>334</v>
      </c>
    </row>
    <row r="78" spans="1:16" ht="38.25" x14ac:dyDescent="0.2">
      <c r="A78" s="9" t="s">
        <v>11</v>
      </c>
      <c r="B78" s="10" t="s">
        <v>333</v>
      </c>
      <c r="C78" s="10" t="s">
        <v>332</v>
      </c>
      <c r="D78" s="9" t="s">
        <v>4</v>
      </c>
      <c r="E78" s="8" t="s">
        <v>331</v>
      </c>
      <c r="F78" s="7" t="s">
        <v>330</v>
      </c>
      <c r="G78" s="6">
        <v>100</v>
      </c>
      <c r="H78" s="5">
        <v>0</v>
      </c>
      <c r="I78" s="5">
        <f>ROUND(ROUND(H78,2)*ROUND(G78,3),2)</f>
        <v>0</v>
      </c>
      <c r="O78">
        <f>(I78*21)/100</f>
        <v>0</v>
      </c>
      <c r="P78" t="s">
        <v>6</v>
      </c>
    </row>
    <row r="79" spans="1:16" x14ac:dyDescent="0.2">
      <c r="A79" s="4" t="s">
        <v>5</v>
      </c>
      <c r="E79" s="1" t="s">
        <v>4</v>
      </c>
    </row>
    <row r="80" spans="1:16" x14ac:dyDescent="0.2">
      <c r="A80" s="3" t="s">
        <v>3</v>
      </c>
      <c r="E80" s="2" t="s">
        <v>2</v>
      </c>
    </row>
    <row r="81" spans="1:18" ht="51" x14ac:dyDescent="0.2">
      <c r="A81" t="s">
        <v>1</v>
      </c>
      <c r="E81" s="1" t="s">
        <v>329</v>
      </c>
    </row>
    <row r="82" spans="1:18" x14ac:dyDescent="0.2">
      <c r="A82" s="9" t="s">
        <v>11</v>
      </c>
      <c r="B82" s="10" t="s">
        <v>328</v>
      </c>
      <c r="C82" s="10" t="s">
        <v>327</v>
      </c>
      <c r="D82" s="9" t="s">
        <v>4</v>
      </c>
      <c r="E82" s="8" t="s">
        <v>326</v>
      </c>
      <c r="F82" s="7" t="s">
        <v>20</v>
      </c>
      <c r="G82" s="6">
        <v>100</v>
      </c>
      <c r="H82" s="5">
        <v>0</v>
      </c>
      <c r="I82" s="5">
        <f>ROUND(ROUND(H82,2)*ROUND(G82,3),2)</f>
        <v>0</v>
      </c>
      <c r="O82">
        <f>(I82*21)/100</f>
        <v>0</v>
      </c>
      <c r="P82" t="s">
        <v>6</v>
      </c>
    </row>
    <row r="83" spans="1:18" x14ac:dyDescent="0.2">
      <c r="A83" s="4" t="s">
        <v>5</v>
      </c>
      <c r="E83" s="1" t="s">
        <v>4</v>
      </c>
    </row>
    <row r="84" spans="1:18" x14ac:dyDescent="0.2">
      <c r="A84" s="3" t="s">
        <v>3</v>
      </c>
      <c r="E84" s="2" t="s">
        <v>2</v>
      </c>
    </row>
    <row r="85" spans="1:18" ht="102" x14ac:dyDescent="0.2">
      <c r="A85" t="s">
        <v>1</v>
      </c>
      <c r="E85" s="1" t="s">
        <v>325</v>
      </c>
    </row>
    <row r="86" spans="1:18" ht="12.75" customHeight="1" x14ac:dyDescent="0.2">
      <c r="A86" s="12" t="s">
        <v>14</v>
      </c>
      <c r="B86" s="12"/>
      <c r="C86" s="14" t="s">
        <v>324</v>
      </c>
      <c r="D86" s="12"/>
      <c r="E86" s="13" t="s">
        <v>323</v>
      </c>
      <c r="F86" s="12"/>
      <c r="G86" s="12"/>
      <c r="H86" s="12"/>
      <c r="I86" s="11">
        <f>0+Q86</f>
        <v>0</v>
      </c>
      <c r="O86">
        <f>0+R86</f>
        <v>0</v>
      </c>
      <c r="Q86">
        <f>0+I87+I91+I95+I99+I103+I107+I111+I115+I119</f>
        <v>0</v>
      </c>
      <c r="R86">
        <f>0+O87+O91+O95+O99+O103+O107+O111+O115+O119</f>
        <v>0</v>
      </c>
    </row>
    <row r="87" spans="1:18" x14ac:dyDescent="0.2">
      <c r="A87" s="9" t="s">
        <v>11</v>
      </c>
      <c r="B87" s="10" t="s">
        <v>322</v>
      </c>
      <c r="C87" s="10" t="s">
        <v>321</v>
      </c>
      <c r="D87" s="9" t="s">
        <v>4</v>
      </c>
      <c r="E87" s="8" t="s">
        <v>320</v>
      </c>
      <c r="F87" s="7" t="s">
        <v>20</v>
      </c>
      <c r="G87" s="6">
        <v>150</v>
      </c>
      <c r="H87" s="5">
        <v>0</v>
      </c>
      <c r="I87" s="5">
        <f>ROUND(ROUND(H87,2)*ROUND(G87,3),2)</f>
        <v>0</v>
      </c>
      <c r="O87">
        <f>(I87*21)/100</f>
        <v>0</v>
      </c>
      <c r="P87" t="s">
        <v>6</v>
      </c>
    </row>
    <row r="88" spans="1:18" x14ac:dyDescent="0.2">
      <c r="A88" s="4" t="s">
        <v>5</v>
      </c>
      <c r="E88" s="1" t="s">
        <v>4</v>
      </c>
    </row>
    <row r="89" spans="1:18" x14ac:dyDescent="0.2">
      <c r="A89" s="3" t="s">
        <v>3</v>
      </c>
      <c r="E89" s="2" t="s">
        <v>2</v>
      </c>
    </row>
    <row r="90" spans="1:18" x14ac:dyDescent="0.2">
      <c r="A90" t="s">
        <v>1</v>
      </c>
      <c r="E90" s="1" t="s">
        <v>319</v>
      </c>
    </row>
    <row r="91" spans="1:18" x14ac:dyDescent="0.2">
      <c r="A91" s="9" t="s">
        <v>11</v>
      </c>
      <c r="B91" s="10" t="s">
        <v>318</v>
      </c>
      <c r="C91" s="10" t="s">
        <v>317</v>
      </c>
      <c r="D91" s="9" t="s">
        <v>4</v>
      </c>
      <c r="E91" s="8" t="s">
        <v>316</v>
      </c>
      <c r="F91" s="7" t="s">
        <v>291</v>
      </c>
      <c r="G91" s="6">
        <v>70.5</v>
      </c>
      <c r="H91" s="5">
        <v>0</v>
      </c>
      <c r="I91" s="5">
        <f>ROUND(ROUND(H91,2)*ROUND(G91,3),2)</f>
        <v>0</v>
      </c>
      <c r="O91">
        <f>(I91*21)/100</f>
        <v>0</v>
      </c>
      <c r="P91" t="s">
        <v>6</v>
      </c>
    </row>
    <row r="92" spans="1:18" x14ac:dyDescent="0.2">
      <c r="A92" s="4" t="s">
        <v>5</v>
      </c>
      <c r="E92" s="1" t="s">
        <v>4</v>
      </c>
    </row>
    <row r="93" spans="1:18" x14ac:dyDescent="0.2">
      <c r="A93" s="3" t="s">
        <v>3</v>
      </c>
      <c r="E93" s="2" t="s">
        <v>2</v>
      </c>
    </row>
    <row r="94" spans="1:18" ht="229.5" x14ac:dyDescent="0.2">
      <c r="A94" t="s">
        <v>1</v>
      </c>
      <c r="E94" s="1" t="s">
        <v>315</v>
      </c>
    </row>
    <row r="95" spans="1:18" x14ac:dyDescent="0.2">
      <c r="A95" s="9" t="s">
        <v>11</v>
      </c>
      <c r="B95" s="10" t="s">
        <v>314</v>
      </c>
      <c r="C95" s="10" t="s">
        <v>313</v>
      </c>
      <c r="D95" s="9" t="s">
        <v>4</v>
      </c>
      <c r="E95" s="8" t="s">
        <v>312</v>
      </c>
      <c r="F95" s="7" t="s">
        <v>286</v>
      </c>
      <c r="G95" s="6">
        <v>270</v>
      </c>
      <c r="H95" s="5">
        <v>0</v>
      </c>
      <c r="I95" s="5">
        <f>ROUND(ROUND(H95,2)*ROUND(G95,3),2)</f>
        <v>0</v>
      </c>
      <c r="O95">
        <f>(I95*21)/100</f>
        <v>0</v>
      </c>
      <c r="P95" t="s">
        <v>6</v>
      </c>
    </row>
    <row r="96" spans="1:18" x14ac:dyDescent="0.2">
      <c r="A96" s="4" t="s">
        <v>5</v>
      </c>
      <c r="E96" s="1" t="s">
        <v>4</v>
      </c>
    </row>
    <row r="97" spans="1:16" x14ac:dyDescent="0.2">
      <c r="A97" s="3" t="s">
        <v>3</v>
      </c>
      <c r="E97" s="2" t="s">
        <v>2</v>
      </c>
    </row>
    <row r="98" spans="1:16" ht="25.5" x14ac:dyDescent="0.2">
      <c r="A98" t="s">
        <v>1</v>
      </c>
      <c r="E98" s="1" t="s">
        <v>311</v>
      </c>
    </row>
    <row r="99" spans="1:16" x14ac:dyDescent="0.2">
      <c r="A99" s="9" t="s">
        <v>11</v>
      </c>
      <c r="B99" s="10" t="s">
        <v>310</v>
      </c>
      <c r="C99" s="10" t="s">
        <v>309</v>
      </c>
      <c r="D99" s="9" t="s">
        <v>4</v>
      </c>
      <c r="E99" s="8" t="s">
        <v>308</v>
      </c>
      <c r="F99" s="7" t="s">
        <v>291</v>
      </c>
      <c r="G99" s="6">
        <v>61.5</v>
      </c>
      <c r="H99" s="5">
        <v>0</v>
      </c>
      <c r="I99" s="5">
        <f>ROUND(ROUND(H99,2)*ROUND(G99,3),2)</f>
        <v>0</v>
      </c>
      <c r="O99">
        <f>(I99*21)/100</f>
        <v>0</v>
      </c>
      <c r="P99" t="s">
        <v>6</v>
      </c>
    </row>
    <row r="100" spans="1:16" x14ac:dyDescent="0.2">
      <c r="A100" s="4" t="s">
        <v>5</v>
      </c>
      <c r="E100" s="1" t="s">
        <v>4</v>
      </c>
    </row>
    <row r="101" spans="1:16" x14ac:dyDescent="0.2">
      <c r="A101" s="3" t="s">
        <v>3</v>
      </c>
      <c r="E101" s="2" t="s">
        <v>2</v>
      </c>
    </row>
    <row r="102" spans="1:16" ht="165.75" x14ac:dyDescent="0.2">
      <c r="A102" t="s">
        <v>1</v>
      </c>
      <c r="E102" s="1" t="s">
        <v>307</v>
      </c>
    </row>
    <row r="103" spans="1:16" x14ac:dyDescent="0.2">
      <c r="A103" s="9" t="s">
        <v>11</v>
      </c>
      <c r="B103" s="10" t="s">
        <v>306</v>
      </c>
      <c r="C103" s="10" t="s">
        <v>305</v>
      </c>
      <c r="D103" s="9" t="s">
        <v>4</v>
      </c>
      <c r="E103" s="8" t="s">
        <v>304</v>
      </c>
      <c r="F103" s="7" t="s">
        <v>20</v>
      </c>
      <c r="G103" s="6">
        <v>150</v>
      </c>
      <c r="H103" s="5">
        <v>0</v>
      </c>
      <c r="I103" s="5">
        <f>ROUND(ROUND(H103,2)*ROUND(G103,3),2)</f>
        <v>0</v>
      </c>
      <c r="O103">
        <f>(I103*21)/100</f>
        <v>0</v>
      </c>
      <c r="P103" t="s">
        <v>6</v>
      </c>
    </row>
    <row r="104" spans="1:16" x14ac:dyDescent="0.2">
      <c r="A104" s="4" t="s">
        <v>5</v>
      </c>
      <c r="E104" s="1" t="s">
        <v>4</v>
      </c>
    </row>
    <row r="105" spans="1:16" x14ac:dyDescent="0.2">
      <c r="A105" s="3" t="s">
        <v>3</v>
      </c>
      <c r="E105" s="2" t="s">
        <v>2</v>
      </c>
    </row>
    <row r="106" spans="1:16" ht="38.25" x14ac:dyDescent="0.2">
      <c r="A106" t="s">
        <v>1</v>
      </c>
      <c r="E106" s="1" t="s">
        <v>303</v>
      </c>
    </row>
    <row r="107" spans="1:16" x14ac:dyDescent="0.2">
      <c r="A107" s="9" t="s">
        <v>11</v>
      </c>
      <c r="B107" s="10" t="s">
        <v>302</v>
      </c>
      <c r="C107" s="10" t="s">
        <v>301</v>
      </c>
      <c r="D107" s="9" t="s">
        <v>4</v>
      </c>
      <c r="E107" s="8" t="s">
        <v>300</v>
      </c>
      <c r="F107" s="7" t="s">
        <v>291</v>
      </c>
      <c r="G107" s="6">
        <v>4</v>
      </c>
      <c r="H107" s="5">
        <v>0</v>
      </c>
      <c r="I107" s="5">
        <f>ROUND(ROUND(H107,2)*ROUND(G107,3),2)</f>
        <v>0</v>
      </c>
      <c r="O107">
        <f>(I107*21)/100</f>
        <v>0</v>
      </c>
      <c r="P107" t="s">
        <v>6</v>
      </c>
    </row>
    <row r="108" spans="1:16" x14ac:dyDescent="0.2">
      <c r="A108" s="4" t="s">
        <v>5</v>
      </c>
      <c r="E108" s="1" t="s">
        <v>4</v>
      </c>
    </row>
    <row r="109" spans="1:16" x14ac:dyDescent="0.2">
      <c r="A109" s="3" t="s">
        <v>3</v>
      </c>
      <c r="E109" s="2" t="s">
        <v>2</v>
      </c>
    </row>
    <row r="110" spans="1:16" ht="38.25" x14ac:dyDescent="0.2">
      <c r="A110" t="s">
        <v>1</v>
      </c>
      <c r="E110" s="1" t="s">
        <v>299</v>
      </c>
    </row>
    <row r="111" spans="1:16" x14ac:dyDescent="0.2">
      <c r="A111" s="9" t="s">
        <v>11</v>
      </c>
      <c r="B111" s="10" t="s">
        <v>298</v>
      </c>
      <c r="C111" s="10" t="s">
        <v>297</v>
      </c>
      <c r="D111" s="9" t="s">
        <v>4</v>
      </c>
      <c r="E111" s="8" t="s">
        <v>296</v>
      </c>
      <c r="F111" s="7" t="s">
        <v>291</v>
      </c>
      <c r="G111" s="6">
        <v>4.5</v>
      </c>
      <c r="H111" s="5">
        <v>0</v>
      </c>
      <c r="I111" s="5">
        <f>ROUND(ROUND(H111,2)*ROUND(G111,3),2)</f>
        <v>0</v>
      </c>
      <c r="O111">
        <f>(I111*21)/100</f>
        <v>0</v>
      </c>
      <c r="P111" t="s">
        <v>6</v>
      </c>
    </row>
    <row r="112" spans="1:16" x14ac:dyDescent="0.2">
      <c r="A112" s="4" t="s">
        <v>5</v>
      </c>
      <c r="E112" s="1" t="s">
        <v>4</v>
      </c>
    </row>
    <row r="113" spans="1:18" x14ac:dyDescent="0.2">
      <c r="A113" s="3" t="s">
        <v>3</v>
      </c>
      <c r="E113" s="2" t="s">
        <v>2</v>
      </c>
    </row>
    <row r="114" spans="1:18" ht="38.25" x14ac:dyDescent="0.2">
      <c r="A114" t="s">
        <v>1</v>
      </c>
      <c r="E114" s="1" t="s">
        <v>295</v>
      </c>
    </row>
    <row r="115" spans="1:18" x14ac:dyDescent="0.2">
      <c r="A115" s="9" t="s">
        <v>11</v>
      </c>
      <c r="B115" s="10" t="s">
        <v>294</v>
      </c>
      <c r="C115" s="10" t="s">
        <v>293</v>
      </c>
      <c r="D115" s="9" t="s">
        <v>4</v>
      </c>
      <c r="E115" s="8" t="s">
        <v>292</v>
      </c>
      <c r="F115" s="7" t="s">
        <v>291</v>
      </c>
      <c r="G115" s="6">
        <v>4.5</v>
      </c>
      <c r="H115" s="5">
        <v>0</v>
      </c>
      <c r="I115" s="5">
        <f>ROUND(ROUND(H115,2)*ROUND(G115,3),2)</f>
        <v>0</v>
      </c>
      <c r="O115">
        <f>(I115*21)/100</f>
        <v>0</v>
      </c>
      <c r="P115" t="s">
        <v>6</v>
      </c>
    </row>
    <row r="116" spans="1:18" x14ac:dyDescent="0.2">
      <c r="A116" s="4" t="s">
        <v>5</v>
      </c>
      <c r="E116" s="1" t="s">
        <v>4</v>
      </c>
    </row>
    <row r="117" spans="1:18" x14ac:dyDescent="0.2">
      <c r="A117" s="3" t="s">
        <v>3</v>
      </c>
      <c r="E117" s="2" t="s">
        <v>2</v>
      </c>
    </row>
    <row r="118" spans="1:18" ht="89.25" x14ac:dyDescent="0.2">
      <c r="A118" t="s">
        <v>1</v>
      </c>
      <c r="E118" s="1" t="s">
        <v>290</v>
      </c>
    </row>
    <row r="119" spans="1:18" ht="25.5" x14ac:dyDescent="0.2">
      <c r="A119" s="9" t="s">
        <v>11</v>
      </c>
      <c r="B119" s="10" t="s">
        <v>289</v>
      </c>
      <c r="C119" s="10" t="s">
        <v>288</v>
      </c>
      <c r="D119" s="9" t="s">
        <v>4</v>
      </c>
      <c r="E119" s="8" t="s">
        <v>287</v>
      </c>
      <c r="F119" s="7" t="s">
        <v>286</v>
      </c>
      <c r="G119" s="6">
        <v>135</v>
      </c>
      <c r="H119" s="5">
        <v>0</v>
      </c>
      <c r="I119" s="5">
        <f>ROUND(ROUND(H119,2)*ROUND(G119,3),2)</f>
        <v>0</v>
      </c>
      <c r="O119">
        <f>(I119*21)/100</f>
        <v>0</v>
      </c>
      <c r="P119" t="s">
        <v>6</v>
      </c>
    </row>
    <row r="120" spans="1:18" x14ac:dyDescent="0.2">
      <c r="A120" s="4" t="s">
        <v>5</v>
      </c>
      <c r="E120" s="1" t="s">
        <v>4</v>
      </c>
    </row>
    <row r="121" spans="1:18" x14ac:dyDescent="0.2">
      <c r="A121" s="3" t="s">
        <v>3</v>
      </c>
      <c r="E121" s="2" t="s">
        <v>2</v>
      </c>
    </row>
    <row r="122" spans="1:18" ht="76.5" x14ac:dyDescent="0.2">
      <c r="A122" t="s">
        <v>1</v>
      </c>
      <c r="E122" s="1" t="s">
        <v>285</v>
      </c>
    </row>
    <row r="123" spans="1:18" ht="12.75" customHeight="1" x14ac:dyDescent="0.2">
      <c r="A123" s="12" t="s">
        <v>14</v>
      </c>
      <c r="B123" s="12"/>
      <c r="C123" s="14" t="s">
        <v>284</v>
      </c>
      <c r="D123" s="12"/>
      <c r="E123" s="13" t="s">
        <v>283</v>
      </c>
      <c r="F123" s="12"/>
      <c r="G123" s="12"/>
      <c r="H123" s="12"/>
      <c r="I123" s="11">
        <f>0+Q123</f>
        <v>0</v>
      </c>
      <c r="O123">
        <f>0+R123</f>
        <v>0</v>
      </c>
      <c r="Q123">
        <f>0+I124+I128+I132+I136+I140+I144</f>
        <v>0</v>
      </c>
      <c r="R123">
        <f>0+O124+O128+O132+O136+O140+O144</f>
        <v>0</v>
      </c>
    </row>
    <row r="124" spans="1:18" x14ac:dyDescent="0.2">
      <c r="A124" s="9" t="s">
        <v>11</v>
      </c>
      <c r="B124" s="10" t="s">
        <v>282</v>
      </c>
      <c r="C124" s="10" t="s">
        <v>281</v>
      </c>
      <c r="D124" s="9" t="s">
        <v>4</v>
      </c>
      <c r="E124" s="8" t="s">
        <v>280</v>
      </c>
      <c r="F124" s="7" t="s">
        <v>165</v>
      </c>
      <c r="G124" s="6">
        <v>50</v>
      </c>
      <c r="H124" s="5">
        <v>0</v>
      </c>
      <c r="I124" s="5">
        <f>ROUND(ROUND(H124,2)*ROUND(G124,3),2)</f>
        <v>0</v>
      </c>
      <c r="O124">
        <f>(I124*21)/100</f>
        <v>0</v>
      </c>
      <c r="P124" t="s">
        <v>6</v>
      </c>
    </row>
    <row r="125" spans="1:18" x14ac:dyDescent="0.2">
      <c r="A125" s="4" t="s">
        <v>5</v>
      </c>
      <c r="E125" s="1" t="s">
        <v>4</v>
      </c>
    </row>
    <row r="126" spans="1:18" x14ac:dyDescent="0.2">
      <c r="A126" s="3" t="s">
        <v>3</v>
      </c>
      <c r="E126" s="2" t="s">
        <v>2</v>
      </c>
    </row>
    <row r="127" spans="1:18" ht="38.25" x14ac:dyDescent="0.2">
      <c r="A127" t="s">
        <v>1</v>
      </c>
      <c r="E127" s="1" t="s">
        <v>279</v>
      </c>
    </row>
    <row r="128" spans="1:18" x14ac:dyDescent="0.2">
      <c r="A128" s="9" t="s">
        <v>11</v>
      </c>
      <c r="B128" s="10" t="s">
        <v>278</v>
      </c>
      <c r="C128" s="10" t="s">
        <v>277</v>
      </c>
      <c r="D128" s="9" t="s">
        <v>4</v>
      </c>
      <c r="E128" s="8" t="s">
        <v>276</v>
      </c>
      <c r="F128" s="7" t="s">
        <v>7</v>
      </c>
      <c r="G128" s="6">
        <v>2</v>
      </c>
      <c r="H128" s="5">
        <v>0</v>
      </c>
      <c r="I128" s="5">
        <f>ROUND(ROUND(H128,2)*ROUND(G128,3),2)</f>
        <v>0</v>
      </c>
      <c r="O128">
        <f>(I128*21)/100</f>
        <v>0</v>
      </c>
      <c r="P128" t="s">
        <v>6</v>
      </c>
    </row>
    <row r="129" spans="1:16" x14ac:dyDescent="0.2">
      <c r="A129" s="4" t="s">
        <v>5</v>
      </c>
      <c r="E129" s="1" t="s">
        <v>4</v>
      </c>
    </row>
    <row r="130" spans="1:16" x14ac:dyDescent="0.2">
      <c r="A130" s="3" t="s">
        <v>3</v>
      </c>
      <c r="E130" s="2" t="s">
        <v>2</v>
      </c>
    </row>
    <row r="131" spans="1:16" ht="38.25" x14ac:dyDescent="0.2">
      <c r="A131" t="s">
        <v>1</v>
      </c>
      <c r="E131" s="1" t="s">
        <v>275</v>
      </c>
    </row>
    <row r="132" spans="1:16" x14ac:dyDescent="0.2">
      <c r="A132" s="9" t="s">
        <v>11</v>
      </c>
      <c r="B132" s="10" t="s">
        <v>274</v>
      </c>
      <c r="C132" s="10" t="s">
        <v>273</v>
      </c>
      <c r="D132" s="9" t="s">
        <v>4</v>
      </c>
      <c r="E132" s="8" t="s">
        <v>272</v>
      </c>
      <c r="F132" s="7" t="s">
        <v>7</v>
      </c>
      <c r="G132" s="6">
        <v>20</v>
      </c>
      <c r="H132" s="5">
        <v>0</v>
      </c>
      <c r="I132" s="5">
        <f>ROUND(ROUND(H132,2)*ROUND(G132,3),2)</f>
        <v>0</v>
      </c>
      <c r="O132">
        <f>(I132*21)/100</f>
        <v>0</v>
      </c>
      <c r="P132" t="s">
        <v>6</v>
      </c>
    </row>
    <row r="133" spans="1:16" x14ac:dyDescent="0.2">
      <c r="A133" s="4" t="s">
        <v>5</v>
      </c>
      <c r="E133" s="1" t="s">
        <v>4</v>
      </c>
    </row>
    <row r="134" spans="1:16" x14ac:dyDescent="0.2">
      <c r="A134" s="3" t="s">
        <v>3</v>
      </c>
      <c r="E134" s="2" t="s">
        <v>2</v>
      </c>
    </row>
    <row r="135" spans="1:16" ht="25.5" x14ac:dyDescent="0.2">
      <c r="A135" t="s">
        <v>1</v>
      </c>
      <c r="E135" s="1" t="s">
        <v>112</v>
      </c>
    </row>
    <row r="136" spans="1:16" x14ac:dyDescent="0.2">
      <c r="A136" s="9" t="s">
        <v>11</v>
      </c>
      <c r="B136" s="10" t="s">
        <v>271</v>
      </c>
      <c r="C136" s="10" t="s">
        <v>270</v>
      </c>
      <c r="D136" s="9" t="s">
        <v>4</v>
      </c>
      <c r="E136" s="8" t="s">
        <v>269</v>
      </c>
      <c r="F136" s="7" t="s">
        <v>7</v>
      </c>
      <c r="G136" s="6">
        <v>10</v>
      </c>
      <c r="H136" s="5">
        <v>0</v>
      </c>
      <c r="I136" s="5">
        <f>ROUND(ROUND(H136,2)*ROUND(G136,3),2)</f>
        <v>0</v>
      </c>
      <c r="O136">
        <f>(I136*21)/100</f>
        <v>0</v>
      </c>
      <c r="P136" t="s">
        <v>6</v>
      </c>
    </row>
    <row r="137" spans="1:16" x14ac:dyDescent="0.2">
      <c r="A137" s="4" t="s">
        <v>5</v>
      </c>
      <c r="E137" s="1" t="s">
        <v>4</v>
      </c>
    </row>
    <row r="138" spans="1:16" x14ac:dyDescent="0.2">
      <c r="A138" s="3" t="s">
        <v>3</v>
      </c>
      <c r="E138" s="2" t="s">
        <v>2</v>
      </c>
    </row>
    <row r="139" spans="1:16" ht="38.25" x14ac:dyDescent="0.2">
      <c r="A139" t="s">
        <v>1</v>
      </c>
      <c r="E139" s="1" t="s">
        <v>268</v>
      </c>
    </row>
    <row r="140" spans="1:16" x14ac:dyDescent="0.2">
      <c r="A140" s="9" t="s">
        <v>11</v>
      </c>
      <c r="B140" s="10" t="s">
        <v>267</v>
      </c>
      <c r="C140" s="10" t="s">
        <v>266</v>
      </c>
      <c r="D140" s="9" t="s">
        <v>4</v>
      </c>
      <c r="E140" s="8" t="s">
        <v>265</v>
      </c>
      <c r="F140" s="7" t="s">
        <v>7</v>
      </c>
      <c r="G140" s="6">
        <v>20</v>
      </c>
      <c r="H140" s="5">
        <v>0</v>
      </c>
      <c r="I140" s="5">
        <f>ROUND(ROUND(H140,2)*ROUND(G140,3),2)</f>
        <v>0</v>
      </c>
      <c r="O140">
        <f>(I140*21)/100</f>
        <v>0</v>
      </c>
      <c r="P140" t="s">
        <v>6</v>
      </c>
    </row>
    <row r="141" spans="1:16" x14ac:dyDescent="0.2">
      <c r="A141" s="4" t="s">
        <v>5</v>
      </c>
      <c r="E141" s="1" t="s">
        <v>4</v>
      </c>
    </row>
    <row r="142" spans="1:16" x14ac:dyDescent="0.2">
      <c r="A142" s="3" t="s">
        <v>3</v>
      </c>
      <c r="E142" s="2" t="s">
        <v>2</v>
      </c>
    </row>
    <row r="143" spans="1:16" ht="38.25" x14ac:dyDescent="0.2">
      <c r="A143" t="s">
        <v>1</v>
      </c>
      <c r="E143" s="1" t="s">
        <v>264</v>
      </c>
    </row>
    <row r="144" spans="1:16" x14ac:dyDescent="0.2">
      <c r="A144" s="9" t="s">
        <v>11</v>
      </c>
      <c r="B144" s="10" t="s">
        <v>263</v>
      </c>
      <c r="C144" s="10" t="s">
        <v>262</v>
      </c>
      <c r="D144" s="9" t="s">
        <v>4</v>
      </c>
      <c r="E144" s="8" t="s">
        <v>261</v>
      </c>
      <c r="F144" s="7" t="s">
        <v>7</v>
      </c>
      <c r="G144" s="6">
        <v>20</v>
      </c>
      <c r="H144" s="5">
        <v>0</v>
      </c>
      <c r="I144" s="5">
        <f>ROUND(ROUND(H144,2)*ROUND(G144,3),2)</f>
        <v>0</v>
      </c>
      <c r="O144">
        <f>(I144*21)/100</f>
        <v>0</v>
      </c>
      <c r="P144" t="s">
        <v>6</v>
      </c>
    </row>
    <row r="145" spans="1:18" x14ac:dyDescent="0.2">
      <c r="A145" s="4" t="s">
        <v>5</v>
      </c>
      <c r="E145" s="1" t="s">
        <v>4</v>
      </c>
    </row>
    <row r="146" spans="1:18" x14ac:dyDescent="0.2">
      <c r="A146" s="3" t="s">
        <v>3</v>
      </c>
      <c r="E146" s="2" t="s">
        <v>2</v>
      </c>
    </row>
    <row r="147" spans="1:18" ht="51" x14ac:dyDescent="0.2">
      <c r="A147" t="s">
        <v>1</v>
      </c>
      <c r="E147" s="1" t="s">
        <v>260</v>
      </c>
    </row>
    <row r="148" spans="1:18" ht="12.75" customHeight="1" x14ac:dyDescent="0.2">
      <c r="A148" s="12" t="s">
        <v>14</v>
      </c>
      <c r="B148" s="12"/>
      <c r="C148" s="14" t="s">
        <v>259</v>
      </c>
      <c r="D148" s="12"/>
      <c r="E148" s="13" t="s">
        <v>258</v>
      </c>
      <c r="F148" s="12"/>
      <c r="G148" s="12"/>
      <c r="H148" s="12"/>
      <c r="I148" s="11">
        <f>0+Q148</f>
        <v>0</v>
      </c>
      <c r="O148">
        <f>0+R148</f>
        <v>0</v>
      </c>
      <c r="Q148">
        <f>0+I149+I153+I157+I161+I165+I169+I173+I177+I181+I185+I189+I193+I197+I201+I205+I209+I213+I217+I221+I225+I229+I233+I237+I241+I245+I249+I253+I257+I261+I265+I269</f>
        <v>0</v>
      </c>
      <c r="R148">
        <f>0+O149+O153+O157+O161+O165+O169+O173+O177+O181+O185+O189+O193+O197+O201+O205+O209+O213+O217+O221+O225+O229+O233+O237+O241+O245+O249+O253+O257+O261+O265+O269</f>
        <v>0</v>
      </c>
    </row>
    <row r="149" spans="1:18" x14ac:dyDescent="0.2">
      <c r="A149" s="9" t="s">
        <v>11</v>
      </c>
      <c r="B149" s="10" t="s">
        <v>257</v>
      </c>
      <c r="C149" s="10" t="s">
        <v>256</v>
      </c>
      <c r="D149" s="9" t="s">
        <v>4</v>
      </c>
      <c r="E149" s="8" t="s">
        <v>255</v>
      </c>
      <c r="F149" s="7" t="s">
        <v>165</v>
      </c>
      <c r="G149" s="6">
        <v>2</v>
      </c>
      <c r="H149" s="5">
        <v>0</v>
      </c>
      <c r="I149" s="5">
        <f>ROUND(ROUND(H149,2)*ROUND(G149,3),2)</f>
        <v>0</v>
      </c>
      <c r="O149">
        <f>(I149*21)/100</f>
        <v>0</v>
      </c>
      <c r="P149" t="s">
        <v>6</v>
      </c>
    </row>
    <row r="150" spans="1:18" x14ac:dyDescent="0.2">
      <c r="A150" s="4" t="s">
        <v>5</v>
      </c>
      <c r="E150" s="1" t="s">
        <v>4</v>
      </c>
    </row>
    <row r="151" spans="1:18" x14ac:dyDescent="0.2">
      <c r="A151" s="3" t="s">
        <v>3</v>
      </c>
      <c r="E151" s="2" t="s">
        <v>2</v>
      </c>
    </row>
    <row r="152" spans="1:18" ht="25.5" x14ac:dyDescent="0.2">
      <c r="A152" t="s">
        <v>1</v>
      </c>
      <c r="E152" s="1" t="s">
        <v>248</v>
      </c>
    </row>
    <row r="153" spans="1:18" x14ac:dyDescent="0.2">
      <c r="A153" s="9" t="s">
        <v>11</v>
      </c>
      <c r="B153" s="10" t="s">
        <v>254</v>
      </c>
      <c r="C153" s="10" t="s">
        <v>253</v>
      </c>
      <c r="D153" s="9" t="s">
        <v>4</v>
      </c>
      <c r="E153" s="8" t="s">
        <v>252</v>
      </c>
      <c r="F153" s="7" t="s">
        <v>165</v>
      </c>
      <c r="G153" s="6">
        <v>0.5</v>
      </c>
      <c r="H153" s="5">
        <v>0</v>
      </c>
      <c r="I153" s="5">
        <f>ROUND(ROUND(H153,2)*ROUND(G153,3),2)</f>
        <v>0</v>
      </c>
      <c r="O153">
        <f>(I153*21)/100</f>
        <v>0</v>
      </c>
      <c r="P153" t="s">
        <v>6</v>
      </c>
    </row>
    <row r="154" spans="1:18" x14ac:dyDescent="0.2">
      <c r="A154" s="4" t="s">
        <v>5</v>
      </c>
      <c r="E154" s="1" t="s">
        <v>4</v>
      </c>
    </row>
    <row r="155" spans="1:18" x14ac:dyDescent="0.2">
      <c r="A155" s="3" t="s">
        <v>3</v>
      </c>
      <c r="E155" s="2" t="s">
        <v>2</v>
      </c>
    </row>
    <row r="156" spans="1:18" ht="25.5" x14ac:dyDescent="0.2">
      <c r="A156" t="s">
        <v>1</v>
      </c>
      <c r="E156" s="1" t="s">
        <v>248</v>
      </c>
    </row>
    <row r="157" spans="1:18" x14ac:dyDescent="0.2">
      <c r="A157" s="9" t="s">
        <v>11</v>
      </c>
      <c r="B157" s="10" t="s">
        <v>251</v>
      </c>
      <c r="C157" s="10" t="s">
        <v>250</v>
      </c>
      <c r="D157" s="9" t="s">
        <v>4</v>
      </c>
      <c r="E157" s="8" t="s">
        <v>249</v>
      </c>
      <c r="F157" s="7" t="s">
        <v>7</v>
      </c>
      <c r="G157" s="6">
        <v>4</v>
      </c>
      <c r="H157" s="5">
        <v>0</v>
      </c>
      <c r="I157" s="5">
        <f>ROUND(ROUND(H157,2)*ROUND(G157,3),2)</f>
        <v>0</v>
      </c>
      <c r="O157">
        <f>(I157*21)/100</f>
        <v>0</v>
      </c>
      <c r="P157" t="s">
        <v>6</v>
      </c>
    </row>
    <row r="158" spans="1:18" x14ac:dyDescent="0.2">
      <c r="A158" s="4" t="s">
        <v>5</v>
      </c>
      <c r="E158" s="1" t="s">
        <v>4</v>
      </c>
    </row>
    <row r="159" spans="1:18" x14ac:dyDescent="0.2">
      <c r="A159" s="3" t="s">
        <v>3</v>
      </c>
      <c r="E159" s="2" t="s">
        <v>2</v>
      </c>
    </row>
    <row r="160" spans="1:18" ht="25.5" x14ac:dyDescent="0.2">
      <c r="A160" t="s">
        <v>1</v>
      </c>
      <c r="E160" s="1" t="s">
        <v>248</v>
      </c>
    </row>
    <row r="161" spans="1:16" x14ac:dyDescent="0.2">
      <c r="A161" s="9" t="s">
        <v>11</v>
      </c>
      <c r="B161" s="10" t="s">
        <v>247</v>
      </c>
      <c r="C161" s="10" t="s">
        <v>246</v>
      </c>
      <c r="D161" s="9" t="s">
        <v>4</v>
      </c>
      <c r="E161" s="28" t="s">
        <v>423</v>
      </c>
      <c r="F161" s="7" t="s">
        <v>165</v>
      </c>
      <c r="G161" s="6">
        <v>65</v>
      </c>
      <c r="H161" s="5">
        <v>0</v>
      </c>
      <c r="I161" s="5">
        <f>ROUND(ROUND(H161,2)*ROUND(G161,3),2)</f>
        <v>0</v>
      </c>
      <c r="O161">
        <f>(I161*21)/100</f>
        <v>0</v>
      </c>
      <c r="P161" t="s">
        <v>6</v>
      </c>
    </row>
    <row r="162" spans="1:16" x14ac:dyDescent="0.2">
      <c r="A162" s="4" t="s">
        <v>5</v>
      </c>
      <c r="E162" s="1" t="s">
        <v>4</v>
      </c>
    </row>
    <row r="163" spans="1:16" x14ac:dyDescent="0.2">
      <c r="A163" s="3" t="s">
        <v>3</v>
      </c>
      <c r="E163" s="2" t="s">
        <v>2</v>
      </c>
    </row>
    <row r="164" spans="1:16" ht="38.25" x14ac:dyDescent="0.2">
      <c r="A164" t="s">
        <v>1</v>
      </c>
      <c r="E164" s="1" t="s">
        <v>209</v>
      </c>
    </row>
    <row r="165" spans="1:16" x14ac:dyDescent="0.2">
      <c r="A165" s="9" t="s">
        <v>11</v>
      </c>
      <c r="B165" s="10" t="s">
        <v>245</v>
      </c>
      <c r="C165" s="10" t="s">
        <v>244</v>
      </c>
      <c r="D165" s="9" t="s">
        <v>4</v>
      </c>
      <c r="E165" s="8" t="s">
        <v>243</v>
      </c>
      <c r="F165" s="7" t="s">
        <v>165</v>
      </c>
      <c r="G165" s="6">
        <v>120</v>
      </c>
      <c r="H165" s="5">
        <v>0</v>
      </c>
      <c r="I165" s="5">
        <f>ROUND(ROUND(H165,2)*ROUND(G165,3),2)</f>
        <v>0</v>
      </c>
      <c r="O165">
        <f>(I165*21)/100</f>
        <v>0</v>
      </c>
      <c r="P165" t="s">
        <v>6</v>
      </c>
    </row>
    <row r="166" spans="1:16" x14ac:dyDescent="0.2">
      <c r="A166" s="4" t="s">
        <v>5</v>
      </c>
      <c r="E166" s="1" t="s">
        <v>4</v>
      </c>
    </row>
    <row r="167" spans="1:16" x14ac:dyDescent="0.2">
      <c r="A167" s="3" t="s">
        <v>3</v>
      </c>
      <c r="E167" s="2" t="s">
        <v>2</v>
      </c>
    </row>
    <row r="168" spans="1:16" ht="38.25" x14ac:dyDescent="0.2">
      <c r="A168" t="s">
        <v>1</v>
      </c>
      <c r="E168" s="1" t="s">
        <v>209</v>
      </c>
    </row>
    <row r="169" spans="1:16" ht="25.5" x14ac:dyDescent="0.2">
      <c r="A169" s="9" t="s">
        <v>11</v>
      </c>
      <c r="B169" s="10" t="s">
        <v>242</v>
      </c>
      <c r="C169" s="10" t="s">
        <v>241</v>
      </c>
      <c r="D169" s="9" t="s">
        <v>4</v>
      </c>
      <c r="E169" s="8" t="s">
        <v>240</v>
      </c>
      <c r="F169" s="7" t="s">
        <v>7</v>
      </c>
      <c r="G169" s="6">
        <v>1</v>
      </c>
      <c r="H169" s="5">
        <v>0</v>
      </c>
      <c r="I169" s="5">
        <f>ROUND(ROUND(H169,2)*ROUND(G169,3),2)</f>
        <v>0</v>
      </c>
      <c r="O169">
        <f>(I169*21)/100</f>
        <v>0</v>
      </c>
      <c r="P169" t="s">
        <v>6</v>
      </c>
    </row>
    <row r="170" spans="1:16" x14ac:dyDescent="0.2">
      <c r="A170" s="4" t="s">
        <v>5</v>
      </c>
      <c r="E170" s="1" t="s">
        <v>4</v>
      </c>
    </row>
    <row r="171" spans="1:16" x14ac:dyDescent="0.2">
      <c r="A171" s="3" t="s">
        <v>3</v>
      </c>
      <c r="E171" s="2" t="s">
        <v>2</v>
      </c>
    </row>
    <row r="172" spans="1:16" ht="38.25" x14ac:dyDescent="0.2">
      <c r="A172" t="s">
        <v>1</v>
      </c>
      <c r="E172" s="1" t="s">
        <v>173</v>
      </c>
    </row>
    <row r="173" spans="1:16" ht="25.5" x14ac:dyDescent="0.2">
      <c r="A173" s="9" t="s">
        <v>11</v>
      </c>
      <c r="B173" s="10" t="s">
        <v>239</v>
      </c>
      <c r="C173" s="10" t="s">
        <v>238</v>
      </c>
      <c r="D173" s="9" t="s">
        <v>4</v>
      </c>
      <c r="E173" s="8" t="s">
        <v>237</v>
      </c>
      <c r="F173" s="7" t="s">
        <v>7</v>
      </c>
      <c r="G173" s="6">
        <v>1</v>
      </c>
      <c r="H173" s="5">
        <v>0</v>
      </c>
      <c r="I173" s="5">
        <f>ROUND(ROUND(H173,2)*ROUND(G173,3),2)</f>
        <v>0</v>
      </c>
      <c r="O173">
        <f>(I173*21)/100</f>
        <v>0</v>
      </c>
      <c r="P173" t="s">
        <v>6</v>
      </c>
    </row>
    <row r="174" spans="1:16" x14ac:dyDescent="0.2">
      <c r="A174" s="4" t="s">
        <v>5</v>
      </c>
      <c r="E174" s="1" t="s">
        <v>4</v>
      </c>
    </row>
    <row r="175" spans="1:16" x14ac:dyDescent="0.2">
      <c r="A175" s="3" t="s">
        <v>3</v>
      </c>
      <c r="E175" s="2" t="s">
        <v>2</v>
      </c>
    </row>
    <row r="176" spans="1:16" ht="38.25" x14ac:dyDescent="0.2">
      <c r="A176" t="s">
        <v>1</v>
      </c>
      <c r="E176" s="1" t="s">
        <v>173</v>
      </c>
    </row>
    <row r="177" spans="1:16" ht="25.5" x14ac:dyDescent="0.2">
      <c r="A177" s="9" t="s">
        <v>11</v>
      </c>
      <c r="B177" s="10" t="s">
        <v>236</v>
      </c>
      <c r="C177" s="10" t="s">
        <v>235</v>
      </c>
      <c r="D177" s="9" t="s">
        <v>4</v>
      </c>
      <c r="E177" s="8" t="s">
        <v>234</v>
      </c>
      <c r="F177" s="7" t="s">
        <v>165</v>
      </c>
      <c r="G177" s="6">
        <v>5</v>
      </c>
      <c r="H177" s="5">
        <v>0</v>
      </c>
      <c r="I177" s="5">
        <f>ROUND(ROUND(H177,2)*ROUND(G177,3),2)</f>
        <v>0</v>
      </c>
      <c r="O177">
        <f>(I177*21)/100</f>
        <v>0</v>
      </c>
      <c r="P177" t="s">
        <v>6</v>
      </c>
    </row>
    <row r="178" spans="1:16" x14ac:dyDescent="0.2">
      <c r="A178" s="4" t="s">
        <v>5</v>
      </c>
      <c r="E178" s="1" t="s">
        <v>4</v>
      </c>
    </row>
    <row r="179" spans="1:16" x14ac:dyDescent="0.2">
      <c r="A179" s="3" t="s">
        <v>3</v>
      </c>
      <c r="E179" s="2" t="s">
        <v>2</v>
      </c>
    </row>
    <row r="180" spans="1:16" ht="38.25" x14ac:dyDescent="0.2">
      <c r="A180" t="s">
        <v>1</v>
      </c>
      <c r="E180" s="1" t="s">
        <v>209</v>
      </c>
    </row>
    <row r="181" spans="1:16" ht="25.5" x14ac:dyDescent="0.2">
      <c r="A181" s="9" t="s">
        <v>11</v>
      </c>
      <c r="B181" s="10" t="s">
        <v>233</v>
      </c>
      <c r="C181" s="10" t="s">
        <v>232</v>
      </c>
      <c r="D181" s="9" t="s">
        <v>4</v>
      </c>
      <c r="E181" s="8" t="s">
        <v>231</v>
      </c>
      <c r="F181" s="7" t="s">
        <v>165</v>
      </c>
      <c r="G181" s="6">
        <v>10</v>
      </c>
      <c r="H181" s="5">
        <v>0</v>
      </c>
      <c r="I181" s="5">
        <f>ROUND(ROUND(H181,2)*ROUND(G181,3),2)</f>
        <v>0</v>
      </c>
      <c r="O181">
        <f>(I181*21)/100</f>
        <v>0</v>
      </c>
      <c r="P181" t="s">
        <v>6</v>
      </c>
    </row>
    <row r="182" spans="1:16" x14ac:dyDescent="0.2">
      <c r="A182" s="4" t="s">
        <v>5</v>
      </c>
      <c r="E182" s="1" t="s">
        <v>4</v>
      </c>
    </row>
    <row r="183" spans="1:16" x14ac:dyDescent="0.2">
      <c r="A183" s="3" t="s">
        <v>3</v>
      </c>
      <c r="E183" s="2" t="s">
        <v>2</v>
      </c>
    </row>
    <row r="184" spans="1:16" ht="38.25" x14ac:dyDescent="0.2">
      <c r="A184" t="s">
        <v>1</v>
      </c>
      <c r="E184" s="1" t="s">
        <v>209</v>
      </c>
    </row>
    <row r="185" spans="1:16" ht="25.5" x14ac:dyDescent="0.2">
      <c r="A185" s="9" t="s">
        <v>11</v>
      </c>
      <c r="B185" s="10" t="s">
        <v>230</v>
      </c>
      <c r="C185" s="10" t="s">
        <v>229</v>
      </c>
      <c r="D185" s="9" t="s">
        <v>4</v>
      </c>
      <c r="E185" s="8" t="s">
        <v>228</v>
      </c>
      <c r="F185" s="7" t="s">
        <v>165</v>
      </c>
      <c r="G185" s="6">
        <v>30</v>
      </c>
      <c r="H185" s="5">
        <v>0</v>
      </c>
      <c r="I185" s="5">
        <f>ROUND(ROUND(H185,2)*ROUND(G185,3),2)</f>
        <v>0</v>
      </c>
      <c r="O185">
        <f>(I185*21)/100</f>
        <v>0</v>
      </c>
      <c r="P185" t="s">
        <v>6</v>
      </c>
    </row>
    <row r="186" spans="1:16" x14ac:dyDescent="0.2">
      <c r="A186" s="4" t="s">
        <v>5</v>
      </c>
      <c r="E186" s="1" t="s">
        <v>4</v>
      </c>
    </row>
    <row r="187" spans="1:16" x14ac:dyDescent="0.2">
      <c r="A187" s="3" t="s">
        <v>3</v>
      </c>
      <c r="E187" s="2" t="s">
        <v>2</v>
      </c>
    </row>
    <row r="188" spans="1:16" ht="38.25" x14ac:dyDescent="0.2">
      <c r="A188" t="s">
        <v>1</v>
      </c>
      <c r="E188" s="1" t="s">
        <v>209</v>
      </c>
    </row>
    <row r="189" spans="1:16" x14ac:dyDescent="0.2">
      <c r="A189" s="9" t="s">
        <v>11</v>
      </c>
      <c r="B189" s="10" t="s">
        <v>227</v>
      </c>
      <c r="C189" s="10" t="s">
        <v>226</v>
      </c>
      <c r="D189" s="9" t="s">
        <v>4</v>
      </c>
      <c r="E189" s="8" t="s">
        <v>225</v>
      </c>
      <c r="F189" s="7" t="s">
        <v>165</v>
      </c>
      <c r="G189" s="6">
        <v>60</v>
      </c>
      <c r="H189" s="5">
        <v>0</v>
      </c>
      <c r="I189" s="5">
        <f>ROUND(ROUND(H189,2)*ROUND(G189,3),2)</f>
        <v>0</v>
      </c>
      <c r="O189">
        <f>(I189*21)/100</f>
        <v>0</v>
      </c>
      <c r="P189" t="s">
        <v>6</v>
      </c>
    </row>
    <row r="190" spans="1:16" x14ac:dyDescent="0.2">
      <c r="A190" s="4" t="s">
        <v>5</v>
      </c>
      <c r="E190" s="1" t="s">
        <v>4</v>
      </c>
    </row>
    <row r="191" spans="1:16" x14ac:dyDescent="0.2">
      <c r="A191" s="3" t="s">
        <v>3</v>
      </c>
      <c r="E191" s="2" t="s">
        <v>2</v>
      </c>
    </row>
    <row r="192" spans="1:16" ht="38.25" x14ac:dyDescent="0.2">
      <c r="A192" t="s">
        <v>1</v>
      </c>
      <c r="E192" s="1" t="s">
        <v>209</v>
      </c>
    </row>
    <row r="193" spans="1:16" x14ac:dyDescent="0.2">
      <c r="A193" s="9" t="s">
        <v>11</v>
      </c>
      <c r="B193" s="10" t="s">
        <v>224</v>
      </c>
      <c r="C193" s="10" t="s">
        <v>223</v>
      </c>
      <c r="D193" s="9" t="s">
        <v>4</v>
      </c>
      <c r="E193" s="8" t="s">
        <v>222</v>
      </c>
      <c r="F193" s="7" t="s">
        <v>165</v>
      </c>
      <c r="G193" s="6">
        <v>30</v>
      </c>
      <c r="H193" s="5">
        <v>0</v>
      </c>
      <c r="I193" s="5">
        <f>ROUND(ROUND(H193,2)*ROUND(G193,3),2)</f>
        <v>0</v>
      </c>
      <c r="O193">
        <f>(I193*21)/100</f>
        <v>0</v>
      </c>
      <c r="P193" t="s">
        <v>6</v>
      </c>
    </row>
    <row r="194" spans="1:16" x14ac:dyDescent="0.2">
      <c r="A194" s="4" t="s">
        <v>5</v>
      </c>
      <c r="E194" s="1" t="s">
        <v>4</v>
      </c>
    </row>
    <row r="195" spans="1:16" x14ac:dyDescent="0.2">
      <c r="A195" s="3" t="s">
        <v>3</v>
      </c>
      <c r="E195" s="2" t="s">
        <v>2</v>
      </c>
    </row>
    <row r="196" spans="1:16" ht="38.25" x14ac:dyDescent="0.2">
      <c r="A196" t="s">
        <v>1</v>
      </c>
      <c r="E196" s="1" t="s">
        <v>209</v>
      </c>
    </row>
    <row r="197" spans="1:16" ht="25.5" x14ac:dyDescent="0.2">
      <c r="A197" s="9" t="s">
        <v>11</v>
      </c>
      <c r="B197" s="10" t="s">
        <v>221</v>
      </c>
      <c r="C197" s="10" t="s">
        <v>220</v>
      </c>
      <c r="D197" s="9" t="s">
        <v>4</v>
      </c>
      <c r="E197" s="8" t="s">
        <v>219</v>
      </c>
      <c r="F197" s="7" t="s">
        <v>165</v>
      </c>
      <c r="G197" s="6">
        <v>10</v>
      </c>
      <c r="H197" s="5">
        <v>0</v>
      </c>
      <c r="I197" s="5">
        <f>ROUND(ROUND(H197,2)*ROUND(G197,3),2)</f>
        <v>0</v>
      </c>
      <c r="O197">
        <f>(I197*21)/100</f>
        <v>0</v>
      </c>
      <c r="P197" t="s">
        <v>6</v>
      </c>
    </row>
    <row r="198" spans="1:16" x14ac:dyDescent="0.2">
      <c r="A198" s="4" t="s">
        <v>5</v>
      </c>
      <c r="E198" s="1" t="s">
        <v>4</v>
      </c>
    </row>
    <row r="199" spans="1:16" x14ac:dyDescent="0.2">
      <c r="A199" s="3" t="s">
        <v>3</v>
      </c>
      <c r="E199" s="2" t="s">
        <v>2</v>
      </c>
    </row>
    <row r="200" spans="1:16" ht="38.25" x14ac:dyDescent="0.2">
      <c r="A200" t="s">
        <v>1</v>
      </c>
      <c r="E200" s="1" t="s">
        <v>209</v>
      </c>
    </row>
    <row r="201" spans="1:16" x14ac:dyDescent="0.2">
      <c r="A201" s="9" t="s">
        <v>11</v>
      </c>
      <c r="B201" s="10" t="s">
        <v>218</v>
      </c>
      <c r="C201" s="10" t="s">
        <v>217</v>
      </c>
      <c r="D201" s="9" t="s">
        <v>4</v>
      </c>
      <c r="E201" s="8" t="s">
        <v>216</v>
      </c>
      <c r="F201" s="7" t="s">
        <v>165</v>
      </c>
      <c r="G201" s="6">
        <v>10</v>
      </c>
      <c r="H201" s="5">
        <v>0</v>
      </c>
      <c r="I201" s="5">
        <f>ROUND(ROUND(H201,2)*ROUND(G201,3),2)</f>
        <v>0</v>
      </c>
      <c r="O201">
        <f>(I201*21)/100</f>
        <v>0</v>
      </c>
      <c r="P201" t="s">
        <v>6</v>
      </c>
    </row>
    <row r="202" spans="1:16" x14ac:dyDescent="0.2">
      <c r="A202" s="4" t="s">
        <v>5</v>
      </c>
      <c r="E202" s="1" t="s">
        <v>4</v>
      </c>
    </row>
    <row r="203" spans="1:16" x14ac:dyDescent="0.2">
      <c r="A203" s="3" t="s">
        <v>3</v>
      </c>
      <c r="E203" s="2" t="s">
        <v>2</v>
      </c>
    </row>
    <row r="204" spans="1:16" ht="38.25" x14ac:dyDescent="0.2">
      <c r="A204" t="s">
        <v>1</v>
      </c>
      <c r="E204" s="1" t="s">
        <v>209</v>
      </c>
    </row>
    <row r="205" spans="1:16" ht="25.5" x14ac:dyDescent="0.2">
      <c r="A205" s="9" t="s">
        <v>11</v>
      </c>
      <c r="B205" s="10" t="s">
        <v>215</v>
      </c>
      <c r="C205" s="10" t="s">
        <v>214</v>
      </c>
      <c r="D205" s="9" t="s">
        <v>4</v>
      </c>
      <c r="E205" s="8" t="s">
        <v>213</v>
      </c>
      <c r="F205" s="7" t="s">
        <v>165</v>
      </c>
      <c r="G205" s="6">
        <v>25</v>
      </c>
      <c r="H205" s="5">
        <v>0</v>
      </c>
      <c r="I205" s="5">
        <f>ROUND(ROUND(H205,2)*ROUND(G205,3),2)</f>
        <v>0</v>
      </c>
      <c r="O205">
        <f>(I205*21)/100</f>
        <v>0</v>
      </c>
      <c r="P205" t="s">
        <v>6</v>
      </c>
    </row>
    <row r="206" spans="1:16" x14ac:dyDescent="0.2">
      <c r="A206" s="4" t="s">
        <v>5</v>
      </c>
      <c r="E206" s="1" t="s">
        <v>4</v>
      </c>
    </row>
    <row r="207" spans="1:16" x14ac:dyDescent="0.2">
      <c r="A207" s="3" t="s">
        <v>3</v>
      </c>
      <c r="E207" s="2" t="s">
        <v>2</v>
      </c>
    </row>
    <row r="208" spans="1:16" ht="38.25" x14ac:dyDescent="0.2">
      <c r="A208" t="s">
        <v>1</v>
      </c>
      <c r="E208" s="1" t="s">
        <v>209</v>
      </c>
    </row>
    <row r="209" spans="1:16" x14ac:dyDescent="0.2">
      <c r="A209" s="9" t="s">
        <v>11</v>
      </c>
      <c r="B209" s="10" t="s">
        <v>212</v>
      </c>
      <c r="C209" s="10" t="s">
        <v>211</v>
      </c>
      <c r="D209" s="9" t="s">
        <v>4</v>
      </c>
      <c r="E209" s="8" t="s">
        <v>210</v>
      </c>
      <c r="F209" s="7" t="s">
        <v>165</v>
      </c>
      <c r="G209" s="6">
        <v>10</v>
      </c>
      <c r="H209" s="5">
        <v>0</v>
      </c>
      <c r="I209" s="5">
        <f>ROUND(ROUND(H209,2)*ROUND(G209,3),2)</f>
        <v>0</v>
      </c>
      <c r="O209">
        <f>(I209*21)/100</f>
        <v>0</v>
      </c>
      <c r="P209" t="s">
        <v>6</v>
      </c>
    </row>
    <row r="210" spans="1:16" x14ac:dyDescent="0.2">
      <c r="A210" s="4" t="s">
        <v>5</v>
      </c>
      <c r="E210" s="1" t="s">
        <v>4</v>
      </c>
    </row>
    <row r="211" spans="1:16" x14ac:dyDescent="0.2">
      <c r="A211" s="3" t="s">
        <v>3</v>
      </c>
      <c r="E211" s="2" t="s">
        <v>2</v>
      </c>
    </row>
    <row r="212" spans="1:16" ht="38.25" x14ac:dyDescent="0.2">
      <c r="A212" t="s">
        <v>1</v>
      </c>
      <c r="E212" s="1" t="s">
        <v>209</v>
      </c>
    </row>
    <row r="213" spans="1:16" x14ac:dyDescent="0.2">
      <c r="A213" s="9" t="s">
        <v>11</v>
      </c>
      <c r="B213" s="10" t="s">
        <v>208</v>
      </c>
      <c r="C213" s="10" t="s">
        <v>207</v>
      </c>
      <c r="D213" s="9" t="s">
        <v>4</v>
      </c>
      <c r="E213" s="8" t="s">
        <v>206</v>
      </c>
      <c r="F213" s="7" t="s">
        <v>165</v>
      </c>
      <c r="G213" s="6">
        <v>10</v>
      </c>
      <c r="H213" s="5">
        <v>0</v>
      </c>
      <c r="I213" s="5">
        <f>ROUND(ROUND(H213,2)*ROUND(G213,3),2)</f>
        <v>0</v>
      </c>
      <c r="O213">
        <f>(I213*21)/100</f>
        <v>0</v>
      </c>
      <c r="P213" t="s">
        <v>6</v>
      </c>
    </row>
    <row r="214" spans="1:16" x14ac:dyDescent="0.2">
      <c r="A214" s="4" t="s">
        <v>5</v>
      </c>
      <c r="E214" s="1" t="s">
        <v>4</v>
      </c>
    </row>
    <row r="215" spans="1:16" x14ac:dyDescent="0.2">
      <c r="A215" s="3" t="s">
        <v>3</v>
      </c>
      <c r="E215" s="2" t="s">
        <v>2</v>
      </c>
    </row>
    <row r="216" spans="1:16" ht="38.25" x14ac:dyDescent="0.2">
      <c r="A216" t="s">
        <v>1</v>
      </c>
      <c r="E216" s="1" t="s">
        <v>199</v>
      </c>
    </row>
    <row r="217" spans="1:16" x14ac:dyDescent="0.2">
      <c r="A217" s="9" t="s">
        <v>11</v>
      </c>
      <c r="B217" s="10" t="s">
        <v>205</v>
      </c>
      <c r="C217" s="10" t="s">
        <v>204</v>
      </c>
      <c r="D217" s="9" t="s">
        <v>4</v>
      </c>
      <c r="E217" s="8" t="s">
        <v>203</v>
      </c>
      <c r="F217" s="7" t="s">
        <v>165</v>
      </c>
      <c r="G217" s="6">
        <v>10</v>
      </c>
      <c r="H217" s="5">
        <v>0</v>
      </c>
      <c r="I217" s="5">
        <f>ROUND(ROUND(H217,2)*ROUND(G217,3),2)</f>
        <v>0</v>
      </c>
      <c r="O217">
        <f>(I217*21)/100</f>
        <v>0</v>
      </c>
      <c r="P217" t="s">
        <v>6</v>
      </c>
    </row>
    <row r="218" spans="1:16" x14ac:dyDescent="0.2">
      <c r="A218" s="4" t="s">
        <v>5</v>
      </c>
      <c r="E218" s="1" t="s">
        <v>4</v>
      </c>
    </row>
    <row r="219" spans="1:16" x14ac:dyDescent="0.2">
      <c r="A219" s="3" t="s">
        <v>3</v>
      </c>
      <c r="E219" s="2" t="s">
        <v>2</v>
      </c>
    </row>
    <row r="220" spans="1:16" ht="38.25" x14ac:dyDescent="0.2">
      <c r="A220" t="s">
        <v>1</v>
      </c>
      <c r="E220" s="1" t="s">
        <v>199</v>
      </c>
    </row>
    <row r="221" spans="1:16" x14ac:dyDescent="0.2">
      <c r="A221" s="9" t="s">
        <v>11</v>
      </c>
      <c r="B221" s="10" t="s">
        <v>202</v>
      </c>
      <c r="C221" s="10" t="s">
        <v>201</v>
      </c>
      <c r="D221" s="9" t="s">
        <v>4</v>
      </c>
      <c r="E221" s="8" t="s">
        <v>200</v>
      </c>
      <c r="F221" s="7" t="s">
        <v>165</v>
      </c>
      <c r="G221" s="6">
        <v>10</v>
      </c>
      <c r="H221" s="5">
        <v>0</v>
      </c>
      <c r="I221" s="5">
        <f>ROUND(ROUND(H221,2)*ROUND(G221,3),2)</f>
        <v>0</v>
      </c>
      <c r="O221">
        <f>(I221*21)/100</f>
        <v>0</v>
      </c>
      <c r="P221" t="s">
        <v>6</v>
      </c>
    </row>
    <row r="222" spans="1:16" x14ac:dyDescent="0.2">
      <c r="A222" s="4" t="s">
        <v>5</v>
      </c>
      <c r="E222" s="1" t="s">
        <v>4</v>
      </c>
    </row>
    <row r="223" spans="1:16" x14ac:dyDescent="0.2">
      <c r="A223" s="3" t="s">
        <v>3</v>
      </c>
      <c r="E223" s="2" t="s">
        <v>2</v>
      </c>
    </row>
    <row r="224" spans="1:16" ht="38.25" x14ac:dyDescent="0.2">
      <c r="A224" t="s">
        <v>1</v>
      </c>
      <c r="E224" s="1" t="s">
        <v>199</v>
      </c>
    </row>
    <row r="225" spans="1:16" ht="25.5" x14ac:dyDescent="0.2">
      <c r="A225" s="9" t="s">
        <v>11</v>
      </c>
      <c r="B225" s="10" t="s">
        <v>198</v>
      </c>
      <c r="C225" s="10" t="s">
        <v>197</v>
      </c>
      <c r="D225" s="9" t="s">
        <v>4</v>
      </c>
      <c r="E225" s="8" t="s">
        <v>196</v>
      </c>
      <c r="F225" s="7" t="s">
        <v>7</v>
      </c>
      <c r="G225" s="6">
        <v>6</v>
      </c>
      <c r="H225" s="5">
        <v>0</v>
      </c>
      <c r="I225" s="5">
        <f>ROUND(ROUND(H225,2)*ROUND(G225,3),2)</f>
        <v>0</v>
      </c>
      <c r="O225">
        <f>(I225*21)/100</f>
        <v>0</v>
      </c>
      <c r="P225" t="s">
        <v>6</v>
      </c>
    </row>
    <row r="226" spans="1:16" x14ac:dyDescent="0.2">
      <c r="A226" s="4" t="s">
        <v>5</v>
      </c>
      <c r="E226" s="1" t="s">
        <v>4</v>
      </c>
    </row>
    <row r="227" spans="1:16" x14ac:dyDescent="0.2">
      <c r="A227" s="3" t="s">
        <v>3</v>
      </c>
      <c r="E227" s="2" t="s">
        <v>2</v>
      </c>
    </row>
    <row r="228" spans="1:16" ht="51" x14ac:dyDescent="0.2">
      <c r="A228" t="s">
        <v>1</v>
      </c>
      <c r="E228" s="1" t="s">
        <v>195</v>
      </c>
    </row>
    <row r="229" spans="1:16" ht="25.5" x14ac:dyDescent="0.2">
      <c r="A229" s="9" t="s">
        <v>11</v>
      </c>
      <c r="B229" s="10" t="s">
        <v>194</v>
      </c>
      <c r="C229" s="10" t="s">
        <v>193</v>
      </c>
      <c r="D229" s="9" t="s">
        <v>4</v>
      </c>
      <c r="E229" s="8" t="s">
        <v>192</v>
      </c>
      <c r="F229" s="7" t="s">
        <v>7</v>
      </c>
      <c r="G229" s="6">
        <v>2</v>
      </c>
      <c r="H229" s="5">
        <v>0</v>
      </c>
      <c r="I229" s="5">
        <f>ROUND(ROUND(H229,2)*ROUND(G229,3),2)</f>
        <v>0</v>
      </c>
      <c r="O229">
        <f>(I229*21)/100</f>
        <v>0</v>
      </c>
      <c r="P229" t="s">
        <v>6</v>
      </c>
    </row>
    <row r="230" spans="1:16" x14ac:dyDescent="0.2">
      <c r="A230" s="4" t="s">
        <v>5</v>
      </c>
      <c r="E230" s="1" t="s">
        <v>4</v>
      </c>
    </row>
    <row r="231" spans="1:16" x14ac:dyDescent="0.2">
      <c r="A231" s="3" t="s">
        <v>3</v>
      </c>
      <c r="E231" s="2" t="s">
        <v>2</v>
      </c>
    </row>
    <row r="232" spans="1:16" ht="38.25" x14ac:dyDescent="0.2">
      <c r="A232" t="s">
        <v>1</v>
      </c>
      <c r="E232" s="1" t="s">
        <v>173</v>
      </c>
    </row>
    <row r="233" spans="1:16" ht="25.5" x14ac:dyDescent="0.2">
      <c r="A233" s="9" t="s">
        <v>11</v>
      </c>
      <c r="B233" s="10" t="s">
        <v>191</v>
      </c>
      <c r="C233" s="10" t="s">
        <v>190</v>
      </c>
      <c r="D233" s="9" t="s">
        <v>4</v>
      </c>
      <c r="E233" s="8" t="s">
        <v>189</v>
      </c>
      <c r="F233" s="7" t="s">
        <v>7</v>
      </c>
      <c r="G233" s="6">
        <v>4</v>
      </c>
      <c r="H233" s="5">
        <v>0</v>
      </c>
      <c r="I233" s="5">
        <f>ROUND(ROUND(H233,2)*ROUND(G233,3),2)</f>
        <v>0</v>
      </c>
      <c r="O233">
        <f>(I233*21)/100</f>
        <v>0</v>
      </c>
      <c r="P233" t="s">
        <v>6</v>
      </c>
    </row>
    <row r="234" spans="1:16" x14ac:dyDescent="0.2">
      <c r="A234" s="4" t="s">
        <v>5</v>
      </c>
      <c r="E234" s="1" t="s">
        <v>4</v>
      </c>
    </row>
    <row r="235" spans="1:16" x14ac:dyDescent="0.2">
      <c r="A235" s="3" t="s">
        <v>3</v>
      </c>
      <c r="E235" s="2" t="s">
        <v>2</v>
      </c>
    </row>
    <row r="236" spans="1:16" ht="38.25" x14ac:dyDescent="0.2">
      <c r="A236" t="s">
        <v>1</v>
      </c>
      <c r="E236" s="1" t="s">
        <v>173</v>
      </c>
    </row>
    <row r="237" spans="1:16" ht="25.5" x14ac:dyDescent="0.2">
      <c r="A237" s="9" t="s">
        <v>11</v>
      </c>
      <c r="B237" s="10" t="s">
        <v>188</v>
      </c>
      <c r="C237" s="10" t="s">
        <v>187</v>
      </c>
      <c r="D237" s="9" t="s">
        <v>4</v>
      </c>
      <c r="E237" s="8" t="s">
        <v>186</v>
      </c>
      <c r="F237" s="7" t="s">
        <v>7</v>
      </c>
      <c r="G237" s="6">
        <v>8</v>
      </c>
      <c r="H237" s="5">
        <v>0</v>
      </c>
      <c r="I237" s="5">
        <f>ROUND(ROUND(H237,2)*ROUND(G237,3),2)</f>
        <v>0</v>
      </c>
      <c r="O237">
        <f>(I237*21)/100</f>
        <v>0</v>
      </c>
      <c r="P237" t="s">
        <v>6</v>
      </c>
    </row>
    <row r="238" spans="1:16" x14ac:dyDescent="0.2">
      <c r="A238" s="4" t="s">
        <v>5</v>
      </c>
      <c r="E238" s="1" t="s">
        <v>4</v>
      </c>
    </row>
    <row r="239" spans="1:16" x14ac:dyDescent="0.2">
      <c r="A239" s="3" t="s">
        <v>3</v>
      </c>
      <c r="E239" s="2" t="s">
        <v>2</v>
      </c>
    </row>
    <row r="240" spans="1:16" ht="38.25" x14ac:dyDescent="0.2">
      <c r="A240" t="s">
        <v>1</v>
      </c>
      <c r="E240" s="1" t="s">
        <v>173</v>
      </c>
    </row>
    <row r="241" spans="1:16" ht="25.5" x14ac:dyDescent="0.2">
      <c r="A241" s="9" t="s">
        <v>11</v>
      </c>
      <c r="B241" s="10" t="s">
        <v>185</v>
      </c>
      <c r="C241" s="10" t="s">
        <v>184</v>
      </c>
      <c r="D241" s="9" t="s">
        <v>4</v>
      </c>
      <c r="E241" s="8" t="s">
        <v>183</v>
      </c>
      <c r="F241" s="7" t="s">
        <v>7</v>
      </c>
      <c r="G241" s="6">
        <v>14</v>
      </c>
      <c r="H241" s="5">
        <v>0</v>
      </c>
      <c r="I241" s="5">
        <f>ROUND(ROUND(H241,2)*ROUND(G241,3),2)</f>
        <v>0</v>
      </c>
      <c r="O241">
        <f>(I241*21)/100</f>
        <v>0</v>
      </c>
      <c r="P241" t="s">
        <v>6</v>
      </c>
    </row>
    <row r="242" spans="1:16" x14ac:dyDescent="0.2">
      <c r="A242" s="4" t="s">
        <v>5</v>
      </c>
      <c r="E242" s="1" t="s">
        <v>4</v>
      </c>
    </row>
    <row r="243" spans="1:16" x14ac:dyDescent="0.2">
      <c r="A243" s="3" t="s">
        <v>3</v>
      </c>
      <c r="E243" s="2" t="s">
        <v>2</v>
      </c>
    </row>
    <row r="244" spans="1:16" ht="38.25" x14ac:dyDescent="0.2">
      <c r="A244" t="s">
        <v>1</v>
      </c>
      <c r="E244" s="1" t="s">
        <v>173</v>
      </c>
    </row>
    <row r="245" spans="1:16" ht="25.5" x14ac:dyDescent="0.2">
      <c r="A245" s="9" t="s">
        <v>11</v>
      </c>
      <c r="B245" s="10" t="s">
        <v>182</v>
      </c>
      <c r="C245" s="10" t="s">
        <v>181</v>
      </c>
      <c r="D245" s="9" t="s">
        <v>4</v>
      </c>
      <c r="E245" s="8" t="s">
        <v>180</v>
      </c>
      <c r="F245" s="7" t="s">
        <v>7</v>
      </c>
      <c r="G245" s="6">
        <v>14</v>
      </c>
      <c r="H245" s="5">
        <v>0</v>
      </c>
      <c r="I245" s="5">
        <f>ROUND(ROUND(H245,2)*ROUND(G245,3),2)</f>
        <v>0</v>
      </c>
      <c r="O245">
        <f>(I245*21)/100</f>
        <v>0</v>
      </c>
      <c r="P245" t="s">
        <v>6</v>
      </c>
    </row>
    <row r="246" spans="1:16" x14ac:dyDescent="0.2">
      <c r="A246" s="4" t="s">
        <v>5</v>
      </c>
      <c r="E246" s="1" t="s">
        <v>4</v>
      </c>
    </row>
    <row r="247" spans="1:16" x14ac:dyDescent="0.2">
      <c r="A247" s="3" t="s">
        <v>3</v>
      </c>
      <c r="E247" s="2" t="s">
        <v>2</v>
      </c>
    </row>
    <row r="248" spans="1:16" ht="38.25" x14ac:dyDescent="0.2">
      <c r="A248" t="s">
        <v>1</v>
      </c>
      <c r="E248" s="1" t="s">
        <v>173</v>
      </c>
    </row>
    <row r="249" spans="1:16" ht="25.5" x14ac:dyDescent="0.2">
      <c r="A249" s="9" t="s">
        <v>11</v>
      </c>
      <c r="B249" s="10" t="s">
        <v>179</v>
      </c>
      <c r="C249" s="10" t="s">
        <v>178</v>
      </c>
      <c r="D249" s="9" t="s">
        <v>4</v>
      </c>
      <c r="E249" s="8" t="s">
        <v>177</v>
      </c>
      <c r="F249" s="7" t="s">
        <v>7</v>
      </c>
      <c r="G249" s="6">
        <v>2</v>
      </c>
      <c r="H249" s="5">
        <v>0</v>
      </c>
      <c r="I249" s="5">
        <f>ROUND(ROUND(H249,2)*ROUND(G249,3),2)</f>
        <v>0</v>
      </c>
      <c r="O249">
        <f>(I249*21)/100</f>
        <v>0</v>
      </c>
      <c r="P249" t="s">
        <v>6</v>
      </c>
    </row>
    <row r="250" spans="1:16" x14ac:dyDescent="0.2">
      <c r="A250" s="4" t="s">
        <v>5</v>
      </c>
      <c r="E250" s="1" t="s">
        <v>4</v>
      </c>
    </row>
    <row r="251" spans="1:16" x14ac:dyDescent="0.2">
      <c r="A251" s="3" t="s">
        <v>3</v>
      </c>
      <c r="E251" s="2" t="s">
        <v>2</v>
      </c>
    </row>
    <row r="252" spans="1:16" ht="38.25" x14ac:dyDescent="0.2">
      <c r="A252" t="s">
        <v>1</v>
      </c>
      <c r="E252" s="1" t="s">
        <v>173</v>
      </c>
    </row>
    <row r="253" spans="1:16" ht="25.5" x14ac:dyDescent="0.2">
      <c r="A253" s="9" t="s">
        <v>11</v>
      </c>
      <c r="B253" s="10" t="s">
        <v>176</v>
      </c>
      <c r="C253" s="10" t="s">
        <v>175</v>
      </c>
      <c r="D253" s="9" t="s">
        <v>4</v>
      </c>
      <c r="E253" s="8" t="s">
        <v>174</v>
      </c>
      <c r="F253" s="7" t="s">
        <v>7</v>
      </c>
      <c r="G253" s="6">
        <v>2</v>
      </c>
      <c r="H253" s="5">
        <v>0</v>
      </c>
      <c r="I253" s="5">
        <f>ROUND(ROUND(H253,2)*ROUND(G253,3),2)</f>
        <v>0</v>
      </c>
      <c r="O253">
        <f>(I253*21)/100</f>
        <v>0</v>
      </c>
      <c r="P253" t="s">
        <v>6</v>
      </c>
    </row>
    <row r="254" spans="1:16" x14ac:dyDescent="0.2">
      <c r="A254" s="4" t="s">
        <v>5</v>
      </c>
      <c r="E254" s="1" t="s">
        <v>4</v>
      </c>
    </row>
    <row r="255" spans="1:16" x14ac:dyDescent="0.2">
      <c r="A255" s="3" t="s">
        <v>3</v>
      </c>
      <c r="E255" s="2" t="s">
        <v>2</v>
      </c>
    </row>
    <row r="256" spans="1:16" ht="38.25" x14ac:dyDescent="0.2">
      <c r="A256" t="s">
        <v>1</v>
      </c>
      <c r="E256" s="1" t="s">
        <v>173</v>
      </c>
    </row>
    <row r="257" spans="1:16" x14ac:dyDescent="0.2">
      <c r="A257" s="9" t="s">
        <v>11</v>
      </c>
      <c r="B257" s="10" t="s">
        <v>172</v>
      </c>
      <c r="C257" s="10" t="s">
        <v>171</v>
      </c>
      <c r="D257" s="9" t="s">
        <v>4</v>
      </c>
      <c r="E257" s="8" t="s">
        <v>170</v>
      </c>
      <c r="F257" s="7" t="s">
        <v>165</v>
      </c>
      <c r="G257" s="6">
        <v>10</v>
      </c>
      <c r="H257" s="5">
        <v>0</v>
      </c>
      <c r="I257" s="5">
        <f>ROUND(ROUND(H257,2)*ROUND(G257,3),2)</f>
        <v>0</v>
      </c>
      <c r="O257">
        <f>(I257*21)/100</f>
        <v>0</v>
      </c>
      <c r="P257" t="s">
        <v>6</v>
      </c>
    </row>
    <row r="258" spans="1:16" x14ac:dyDescent="0.2">
      <c r="A258" s="4" t="s">
        <v>5</v>
      </c>
      <c r="E258" s="1" t="s">
        <v>4</v>
      </c>
    </row>
    <row r="259" spans="1:16" x14ac:dyDescent="0.2">
      <c r="A259" s="3" t="s">
        <v>3</v>
      </c>
      <c r="E259" s="2" t="s">
        <v>2</v>
      </c>
    </row>
    <row r="260" spans="1:16" ht="38.25" x14ac:dyDescent="0.2">
      <c r="A260" t="s">
        <v>1</v>
      </c>
      <c r="E260" s="1" t="s">
        <v>169</v>
      </c>
    </row>
    <row r="261" spans="1:16" x14ac:dyDescent="0.2">
      <c r="A261" s="9" t="s">
        <v>11</v>
      </c>
      <c r="B261" s="10" t="s">
        <v>168</v>
      </c>
      <c r="C261" s="10" t="s">
        <v>167</v>
      </c>
      <c r="D261" s="9" t="s">
        <v>4</v>
      </c>
      <c r="E261" s="8" t="s">
        <v>166</v>
      </c>
      <c r="F261" s="7" t="s">
        <v>165</v>
      </c>
      <c r="G261" s="6">
        <v>50</v>
      </c>
      <c r="H261" s="5">
        <v>0</v>
      </c>
      <c r="I261" s="5">
        <f>ROUND(ROUND(H261,2)*ROUND(G261,3),2)</f>
        <v>0</v>
      </c>
      <c r="O261">
        <f>(I261*21)/100</f>
        <v>0</v>
      </c>
      <c r="P261" t="s">
        <v>6</v>
      </c>
    </row>
    <row r="262" spans="1:16" x14ac:dyDescent="0.2">
      <c r="A262" s="4" t="s">
        <v>5</v>
      </c>
      <c r="E262" s="1" t="s">
        <v>4</v>
      </c>
    </row>
    <row r="263" spans="1:16" x14ac:dyDescent="0.2">
      <c r="A263" s="3" t="s">
        <v>3</v>
      </c>
      <c r="E263" s="2" t="s">
        <v>2</v>
      </c>
    </row>
    <row r="264" spans="1:16" ht="25.5" x14ac:dyDescent="0.2">
      <c r="A264" t="s">
        <v>1</v>
      </c>
      <c r="E264" s="1" t="s">
        <v>164</v>
      </c>
    </row>
    <row r="265" spans="1:16" x14ac:dyDescent="0.2">
      <c r="A265" s="9" t="s">
        <v>11</v>
      </c>
      <c r="B265" s="10" t="s">
        <v>163</v>
      </c>
      <c r="C265" s="10" t="s">
        <v>162</v>
      </c>
      <c r="D265" s="9" t="s">
        <v>4</v>
      </c>
      <c r="E265" s="8" t="s">
        <v>161</v>
      </c>
      <c r="F265" s="7" t="s">
        <v>7</v>
      </c>
      <c r="G265" s="6">
        <v>48</v>
      </c>
      <c r="H265" s="5">
        <v>0</v>
      </c>
      <c r="I265" s="5">
        <f>ROUND(ROUND(H265,2)*ROUND(G265,3),2)</f>
        <v>0</v>
      </c>
      <c r="O265">
        <f>(I265*21)/100</f>
        <v>0</v>
      </c>
      <c r="P265" t="s">
        <v>6</v>
      </c>
    </row>
    <row r="266" spans="1:16" x14ac:dyDescent="0.2">
      <c r="A266" s="4" t="s">
        <v>5</v>
      </c>
      <c r="E266" s="1" t="s">
        <v>4</v>
      </c>
    </row>
    <row r="267" spans="1:16" x14ac:dyDescent="0.2">
      <c r="A267" s="3" t="s">
        <v>3</v>
      </c>
      <c r="E267" s="2" t="s">
        <v>2</v>
      </c>
    </row>
    <row r="268" spans="1:16" ht="25.5" x14ac:dyDescent="0.2">
      <c r="A268" t="s">
        <v>1</v>
      </c>
      <c r="E268" s="1" t="s">
        <v>160</v>
      </c>
    </row>
    <row r="269" spans="1:16" x14ac:dyDescent="0.2">
      <c r="A269" s="9" t="s">
        <v>11</v>
      </c>
      <c r="B269" s="10" t="s">
        <v>159</v>
      </c>
      <c r="C269" s="10" t="s">
        <v>158</v>
      </c>
      <c r="D269" s="9" t="s">
        <v>4</v>
      </c>
      <c r="E269" s="8" t="s">
        <v>157</v>
      </c>
      <c r="F269" s="7" t="s">
        <v>7</v>
      </c>
      <c r="G269" s="6">
        <v>1</v>
      </c>
      <c r="H269" s="5">
        <v>0</v>
      </c>
      <c r="I269" s="5">
        <f>ROUND(ROUND(H269,2)*ROUND(G269,3),2)</f>
        <v>0</v>
      </c>
      <c r="O269">
        <f>(I269*21)/100</f>
        <v>0</v>
      </c>
      <c r="P269" t="s">
        <v>6</v>
      </c>
    </row>
    <row r="270" spans="1:16" x14ac:dyDescent="0.2">
      <c r="A270" s="4" t="s">
        <v>5</v>
      </c>
      <c r="E270" s="1" t="s">
        <v>4</v>
      </c>
    </row>
    <row r="271" spans="1:16" x14ac:dyDescent="0.2">
      <c r="A271" s="3" t="s">
        <v>3</v>
      </c>
      <c r="E271" s="2" t="s">
        <v>2</v>
      </c>
    </row>
    <row r="272" spans="1:16" ht="51" x14ac:dyDescent="0.2">
      <c r="A272" t="s">
        <v>1</v>
      </c>
      <c r="E272" s="1" t="s">
        <v>156</v>
      </c>
    </row>
    <row r="273" spans="1:18" ht="12.75" customHeight="1" x14ac:dyDescent="0.2">
      <c r="A273" s="12" t="s">
        <v>14</v>
      </c>
      <c r="B273" s="12"/>
      <c r="C273" s="14" t="s">
        <v>155</v>
      </c>
      <c r="D273" s="12"/>
      <c r="E273" s="13" t="s">
        <v>154</v>
      </c>
      <c r="F273" s="12"/>
      <c r="G273" s="12"/>
      <c r="H273" s="12"/>
      <c r="I273" s="11">
        <f>0+Q273</f>
        <v>0</v>
      </c>
      <c r="O273">
        <f>0+R273</f>
        <v>0</v>
      </c>
      <c r="Q273">
        <f>0+I274+I278+I282+I286+I290+I294</f>
        <v>0</v>
      </c>
      <c r="R273">
        <f>0+O274+O278+O282+O286+O290+O294</f>
        <v>0</v>
      </c>
    </row>
    <row r="274" spans="1:18" x14ac:dyDescent="0.2">
      <c r="A274" s="9" t="s">
        <v>11</v>
      </c>
      <c r="B274" s="10" t="s">
        <v>153</v>
      </c>
      <c r="C274" s="10" t="s">
        <v>152</v>
      </c>
      <c r="D274" s="9" t="s">
        <v>4</v>
      </c>
      <c r="E274" s="8" t="s">
        <v>151</v>
      </c>
      <c r="F274" s="7" t="s">
        <v>7</v>
      </c>
      <c r="G274" s="6">
        <v>1</v>
      </c>
      <c r="H274" s="5">
        <v>0</v>
      </c>
      <c r="I274" s="5">
        <f>ROUND(ROUND(H274,2)*ROUND(G274,3),2)</f>
        <v>0</v>
      </c>
      <c r="O274">
        <f>(I274*21)/100</f>
        <v>0</v>
      </c>
      <c r="P274" t="s">
        <v>6</v>
      </c>
    </row>
    <row r="275" spans="1:18" x14ac:dyDescent="0.2">
      <c r="A275" s="4" t="s">
        <v>5</v>
      </c>
      <c r="E275" s="1" t="s">
        <v>4</v>
      </c>
    </row>
    <row r="276" spans="1:18" x14ac:dyDescent="0.2">
      <c r="A276" s="3" t="s">
        <v>3</v>
      </c>
      <c r="E276" s="2" t="s">
        <v>2</v>
      </c>
    </row>
    <row r="277" spans="1:18" ht="127.5" x14ac:dyDescent="0.2">
      <c r="A277" t="s">
        <v>1</v>
      </c>
      <c r="E277" s="1" t="s">
        <v>135</v>
      </c>
    </row>
    <row r="278" spans="1:18" x14ac:dyDescent="0.2">
      <c r="A278" s="9" t="s">
        <v>11</v>
      </c>
      <c r="B278" s="10" t="s">
        <v>150</v>
      </c>
      <c r="C278" s="10" t="s">
        <v>149</v>
      </c>
      <c r="D278" s="9" t="s">
        <v>4</v>
      </c>
      <c r="E278" s="8" t="s">
        <v>148</v>
      </c>
      <c r="F278" s="7" t="s">
        <v>7</v>
      </c>
      <c r="G278" s="6">
        <v>1</v>
      </c>
      <c r="H278" s="5">
        <v>0</v>
      </c>
      <c r="I278" s="5">
        <f>ROUND(ROUND(H278,2)*ROUND(G278,3),2)</f>
        <v>0</v>
      </c>
      <c r="O278">
        <f>(I278*21)/100</f>
        <v>0</v>
      </c>
      <c r="P278" t="s">
        <v>6</v>
      </c>
    </row>
    <row r="279" spans="1:18" x14ac:dyDescent="0.2">
      <c r="A279" s="4" t="s">
        <v>5</v>
      </c>
      <c r="E279" s="1" t="s">
        <v>4</v>
      </c>
    </row>
    <row r="280" spans="1:18" x14ac:dyDescent="0.2">
      <c r="A280" s="3" t="s">
        <v>3</v>
      </c>
      <c r="E280" s="2" t="s">
        <v>2</v>
      </c>
    </row>
    <row r="281" spans="1:18" ht="127.5" x14ac:dyDescent="0.2">
      <c r="A281" t="s">
        <v>1</v>
      </c>
      <c r="E281" s="1" t="s">
        <v>135</v>
      </c>
    </row>
    <row r="282" spans="1:18" x14ac:dyDescent="0.2">
      <c r="A282" s="9" t="s">
        <v>11</v>
      </c>
      <c r="B282" s="10" t="s">
        <v>147</v>
      </c>
      <c r="C282" s="10" t="s">
        <v>146</v>
      </c>
      <c r="D282" s="9" t="s">
        <v>4</v>
      </c>
      <c r="E282" s="8" t="s">
        <v>145</v>
      </c>
      <c r="F282" s="7" t="s">
        <v>7</v>
      </c>
      <c r="G282" s="6">
        <v>1</v>
      </c>
      <c r="H282" s="5">
        <v>0</v>
      </c>
      <c r="I282" s="5">
        <f>ROUND(ROUND(H282,2)*ROUND(G282,3),2)</f>
        <v>0</v>
      </c>
      <c r="O282">
        <f>(I282*21)/100</f>
        <v>0</v>
      </c>
      <c r="P282" t="s">
        <v>6</v>
      </c>
    </row>
    <row r="283" spans="1:18" x14ac:dyDescent="0.2">
      <c r="A283" s="4" t="s">
        <v>5</v>
      </c>
      <c r="E283" s="1" t="s">
        <v>4</v>
      </c>
    </row>
    <row r="284" spans="1:18" x14ac:dyDescent="0.2">
      <c r="A284" s="3" t="s">
        <v>3</v>
      </c>
      <c r="E284" s="2" t="s">
        <v>2</v>
      </c>
    </row>
    <row r="285" spans="1:18" ht="127.5" x14ac:dyDescent="0.2">
      <c r="A285" t="s">
        <v>1</v>
      </c>
      <c r="E285" s="1" t="s">
        <v>135</v>
      </c>
    </row>
    <row r="286" spans="1:18" x14ac:dyDescent="0.2">
      <c r="A286" s="9" t="s">
        <v>11</v>
      </c>
      <c r="B286" s="10" t="s">
        <v>144</v>
      </c>
      <c r="C286" s="10" t="s">
        <v>143</v>
      </c>
      <c r="D286" s="9" t="s">
        <v>4</v>
      </c>
      <c r="E286" s="8" t="s">
        <v>142</v>
      </c>
      <c r="F286" s="7" t="s">
        <v>7</v>
      </c>
      <c r="G286" s="6">
        <v>1</v>
      </c>
      <c r="H286" s="5">
        <v>0</v>
      </c>
      <c r="I286" s="5">
        <f>ROUND(ROUND(H286,2)*ROUND(G286,3),2)</f>
        <v>0</v>
      </c>
      <c r="O286">
        <f>(I286*21)/100</f>
        <v>0</v>
      </c>
      <c r="P286" t="s">
        <v>6</v>
      </c>
    </row>
    <row r="287" spans="1:18" x14ac:dyDescent="0.2">
      <c r="A287" s="4" t="s">
        <v>5</v>
      </c>
      <c r="E287" s="1" t="s">
        <v>4</v>
      </c>
    </row>
    <row r="288" spans="1:18" x14ac:dyDescent="0.2">
      <c r="A288" s="3" t="s">
        <v>3</v>
      </c>
      <c r="E288" s="2" t="s">
        <v>2</v>
      </c>
    </row>
    <row r="289" spans="1:18" ht="127.5" x14ac:dyDescent="0.2">
      <c r="A289" t="s">
        <v>1</v>
      </c>
      <c r="E289" s="1" t="s">
        <v>135</v>
      </c>
    </row>
    <row r="290" spans="1:18" x14ac:dyDescent="0.2">
      <c r="A290" s="9" t="s">
        <v>11</v>
      </c>
      <c r="B290" s="10" t="s">
        <v>141</v>
      </c>
      <c r="C290" s="10" t="s">
        <v>140</v>
      </c>
      <c r="D290" s="9" t="s">
        <v>4</v>
      </c>
      <c r="E290" s="8" t="s">
        <v>139</v>
      </c>
      <c r="F290" s="7" t="s">
        <v>7</v>
      </c>
      <c r="G290" s="6">
        <v>1</v>
      </c>
      <c r="H290" s="5">
        <v>0</v>
      </c>
      <c r="I290" s="5">
        <f>ROUND(ROUND(H290,2)*ROUND(G290,3),2)</f>
        <v>0</v>
      </c>
      <c r="O290">
        <f>(I290*21)/100</f>
        <v>0</v>
      </c>
      <c r="P290" t="s">
        <v>6</v>
      </c>
    </row>
    <row r="291" spans="1:18" x14ac:dyDescent="0.2">
      <c r="A291" s="4" t="s">
        <v>5</v>
      </c>
      <c r="E291" s="1" t="s">
        <v>4</v>
      </c>
    </row>
    <row r="292" spans="1:18" x14ac:dyDescent="0.2">
      <c r="A292" s="3" t="s">
        <v>3</v>
      </c>
      <c r="E292" s="2" t="s">
        <v>2</v>
      </c>
    </row>
    <row r="293" spans="1:18" ht="127.5" x14ac:dyDescent="0.2">
      <c r="A293" t="s">
        <v>1</v>
      </c>
      <c r="E293" s="1" t="s">
        <v>135</v>
      </c>
    </row>
    <row r="294" spans="1:18" x14ac:dyDescent="0.2">
      <c r="A294" s="9" t="s">
        <v>11</v>
      </c>
      <c r="B294" s="10" t="s">
        <v>138</v>
      </c>
      <c r="C294" s="10" t="s">
        <v>137</v>
      </c>
      <c r="D294" s="9" t="s">
        <v>4</v>
      </c>
      <c r="E294" s="8" t="s">
        <v>136</v>
      </c>
      <c r="F294" s="7" t="s">
        <v>7</v>
      </c>
      <c r="G294" s="6">
        <v>1</v>
      </c>
      <c r="H294" s="5">
        <v>0</v>
      </c>
      <c r="I294" s="5">
        <f>ROUND(ROUND(H294,2)*ROUND(G294,3),2)</f>
        <v>0</v>
      </c>
      <c r="O294">
        <f>(I294*21)/100</f>
        <v>0</v>
      </c>
      <c r="P294" t="s">
        <v>6</v>
      </c>
    </row>
    <row r="295" spans="1:18" x14ac:dyDescent="0.2">
      <c r="A295" s="4" t="s">
        <v>5</v>
      </c>
      <c r="E295" s="1" t="s">
        <v>4</v>
      </c>
    </row>
    <row r="296" spans="1:18" x14ac:dyDescent="0.2">
      <c r="A296" s="3" t="s">
        <v>3</v>
      </c>
      <c r="E296" s="2" t="s">
        <v>2</v>
      </c>
    </row>
    <row r="297" spans="1:18" ht="127.5" x14ac:dyDescent="0.2">
      <c r="A297" t="s">
        <v>1</v>
      </c>
      <c r="E297" s="1" t="s">
        <v>135</v>
      </c>
    </row>
    <row r="298" spans="1:18" ht="12.75" customHeight="1" x14ac:dyDescent="0.2">
      <c r="A298" s="12" t="s">
        <v>14</v>
      </c>
      <c r="B298" s="12"/>
      <c r="C298" s="14" t="s">
        <v>134</v>
      </c>
      <c r="D298" s="12"/>
      <c r="E298" s="13" t="s">
        <v>133</v>
      </c>
      <c r="F298" s="12"/>
      <c r="G298" s="12"/>
      <c r="H298" s="12"/>
      <c r="I298" s="11">
        <f>0+Q298</f>
        <v>0</v>
      </c>
      <c r="O298">
        <f>0+R298</f>
        <v>0</v>
      </c>
      <c r="Q298">
        <f>0+I299+I303+I307+I311+I315+I319</f>
        <v>0</v>
      </c>
      <c r="R298">
        <f>0+O299+O303+O307+O311+O315+O319</f>
        <v>0</v>
      </c>
    </row>
    <row r="299" spans="1:18" x14ac:dyDescent="0.2">
      <c r="A299" s="9" t="s">
        <v>11</v>
      </c>
      <c r="B299" s="10" t="s">
        <v>132</v>
      </c>
      <c r="C299" s="10" t="s">
        <v>131</v>
      </c>
      <c r="D299" s="9" t="s">
        <v>4</v>
      </c>
      <c r="E299" s="8" t="s">
        <v>130</v>
      </c>
      <c r="F299" s="7" t="s">
        <v>7</v>
      </c>
      <c r="G299" s="6">
        <v>1</v>
      </c>
      <c r="H299" s="5">
        <v>0</v>
      </c>
      <c r="I299" s="5">
        <f>ROUND(ROUND(H299,2)*ROUND(G299,3),2)</f>
        <v>0</v>
      </c>
      <c r="O299">
        <f>(I299*21)/100</f>
        <v>0</v>
      </c>
      <c r="P299" t="s">
        <v>6</v>
      </c>
    </row>
    <row r="300" spans="1:18" x14ac:dyDescent="0.2">
      <c r="A300" s="4" t="s">
        <v>5</v>
      </c>
      <c r="E300" s="1" t="s">
        <v>4</v>
      </c>
    </row>
    <row r="301" spans="1:18" x14ac:dyDescent="0.2">
      <c r="A301" s="3" t="s">
        <v>3</v>
      </c>
      <c r="E301" s="2" t="s">
        <v>2</v>
      </c>
    </row>
    <row r="302" spans="1:18" ht="51" x14ac:dyDescent="0.2">
      <c r="A302" t="s">
        <v>1</v>
      </c>
      <c r="E302" s="1" t="s">
        <v>126</v>
      </c>
    </row>
    <row r="303" spans="1:18" x14ac:dyDescent="0.2">
      <c r="A303" s="9" t="s">
        <v>11</v>
      </c>
      <c r="B303" s="10" t="s">
        <v>129</v>
      </c>
      <c r="C303" s="10" t="s">
        <v>128</v>
      </c>
      <c r="D303" s="9" t="s">
        <v>4</v>
      </c>
      <c r="E303" s="8" t="s">
        <v>127</v>
      </c>
      <c r="F303" s="7" t="s">
        <v>7</v>
      </c>
      <c r="G303" s="6">
        <v>2</v>
      </c>
      <c r="H303" s="5">
        <v>0</v>
      </c>
      <c r="I303" s="5">
        <f>ROUND(ROUND(H303,2)*ROUND(G303,3),2)</f>
        <v>0</v>
      </c>
      <c r="O303">
        <f>(I303*21)/100</f>
        <v>0</v>
      </c>
      <c r="P303" t="s">
        <v>6</v>
      </c>
    </row>
    <row r="304" spans="1:18" x14ac:dyDescent="0.2">
      <c r="A304" s="4" t="s">
        <v>5</v>
      </c>
      <c r="E304" s="1" t="s">
        <v>4</v>
      </c>
    </row>
    <row r="305" spans="1:16" x14ac:dyDescent="0.2">
      <c r="A305" s="3" t="s">
        <v>3</v>
      </c>
      <c r="E305" s="2" t="s">
        <v>2</v>
      </c>
    </row>
    <row r="306" spans="1:16" ht="51" x14ac:dyDescent="0.2">
      <c r="A306" t="s">
        <v>1</v>
      </c>
      <c r="E306" s="1" t="s">
        <v>126</v>
      </c>
    </row>
    <row r="307" spans="1:16" x14ac:dyDescent="0.2">
      <c r="A307" s="9" t="s">
        <v>11</v>
      </c>
      <c r="B307" s="10" t="s">
        <v>125</v>
      </c>
      <c r="C307" s="10" t="s">
        <v>124</v>
      </c>
      <c r="D307" s="9" t="s">
        <v>4</v>
      </c>
      <c r="E307" s="8" t="s">
        <v>123</v>
      </c>
      <c r="F307" s="7" t="s">
        <v>7</v>
      </c>
      <c r="G307" s="6">
        <v>1</v>
      </c>
      <c r="H307" s="5">
        <v>0</v>
      </c>
      <c r="I307" s="5">
        <f>ROUND(ROUND(H307,2)*ROUND(G307,3),2)</f>
        <v>0</v>
      </c>
      <c r="O307">
        <f>(I307*21)/100</f>
        <v>0</v>
      </c>
      <c r="P307" t="s">
        <v>6</v>
      </c>
    </row>
    <row r="308" spans="1:16" x14ac:dyDescent="0.2">
      <c r="A308" s="4" t="s">
        <v>5</v>
      </c>
      <c r="E308" s="1" t="s">
        <v>4</v>
      </c>
    </row>
    <row r="309" spans="1:16" x14ac:dyDescent="0.2">
      <c r="A309" s="3" t="s">
        <v>3</v>
      </c>
      <c r="E309" s="2" t="s">
        <v>2</v>
      </c>
    </row>
    <row r="310" spans="1:16" ht="51" x14ac:dyDescent="0.2">
      <c r="A310" t="s">
        <v>1</v>
      </c>
      <c r="E310" s="1" t="s">
        <v>119</v>
      </c>
    </row>
    <row r="311" spans="1:16" x14ac:dyDescent="0.2">
      <c r="A311" s="9" t="s">
        <v>11</v>
      </c>
      <c r="B311" s="10" t="s">
        <v>122</v>
      </c>
      <c r="C311" s="10" t="s">
        <v>121</v>
      </c>
      <c r="D311" s="9" t="s">
        <v>4</v>
      </c>
      <c r="E311" s="8" t="s">
        <v>120</v>
      </c>
      <c r="F311" s="7" t="s">
        <v>7</v>
      </c>
      <c r="G311" s="6">
        <v>1</v>
      </c>
      <c r="H311" s="5">
        <v>0</v>
      </c>
      <c r="I311" s="5">
        <f>ROUND(ROUND(H311,2)*ROUND(G311,3),2)</f>
        <v>0</v>
      </c>
      <c r="O311">
        <f>(I311*21)/100</f>
        <v>0</v>
      </c>
      <c r="P311" t="s">
        <v>6</v>
      </c>
    </row>
    <row r="312" spans="1:16" x14ac:dyDescent="0.2">
      <c r="A312" s="4" t="s">
        <v>5</v>
      </c>
      <c r="E312" s="1" t="s">
        <v>4</v>
      </c>
    </row>
    <row r="313" spans="1:16" x14ac:dyDescent="0.2">
      <c r="A313" s="3" t="s">
        <v>3</v>
      </c>
      <c r="E313" s="2" t="s">
        <v>2</v>
      </c>
    </row>
    <row r="314" spans="1:16" ht="51" x14ac:dyDescent="0.2">
      <c r="A314" t="s">
        <v>1</v>
      </c>
      <c r="E314" s="1" t="s">
        <v>119</v>
      </c>
    </row>
    <row r="315" spans="1:16" ht="25.5" x14ac:dyDescent="0.2">
      <c r="A315" s="9" t="s">
        <v>11</v>
      </c>
      <c r="B315" s="10" t="s">
        <v>118</v>
      </c>
      <c r="C315" s="10" t="s">
        <v>117</v>
      </c>
      <c r="D315" s="9" t="s">
        <v>4</v>
      </c>
      <c r="E315" s="8" t="s">
        <v>116</v>
      </c>
      <c r="F315" s="7" t="s">
        <v>7</v>
      </c>
      <c r="G315" s="6">
        <v>4</v>
      </c>
      <c r="H315" s="5">
        <v>0</v>
      </c>
      <c r="I315" s="5">
        <f>ROUND(ROUND(H315,2)*ROUND(G315,3),2)</f>
        <v>0</v>
      </c>
      <c r="O315">
        <f>(I315*21)/100</f>
        <v>0</v>
      </c>
      <c r="P315" t="s">
        <v>6</v>
      </c>
    </row>
    <row r="316" spans="1:16" x14ac:dyDescent="0.2">
      <c r="A316" s="4" t="s">
        <v>5</v>
      </c>
      <c r="E316" s="1" t="s">
        <v>4</v>
      </c>
    </row>
    <row r="317" spans="1:16" x14ac:dyDescent="0.2">
      <c r="A317" s="3" t="s">
        <v>3</v>
      </c>
      <c r="E317" s="2" t="s">
        <v>2</v>
      </c>
    </row>
    <row r="318" spans="1:16" ht="25.5" x14ac:dyDescent="0.2">
      <c r="A318" t="s">
        <v>1</v>
      </c>
      <c r="E318" s="1" t="s">
        <v>112</v>
      </c>
    </row>
    <row r="319" spans="1:16" x14ac:dyDescent="0.2">
      <c r="A319" s="9" t="s">
        <v>11</v>
      </c>
      <c r="B319" s="10" t="s">
        <v>115</v>
      </c>
      <c r="C319" s="10" t="s">
        <v>114</v>
      </c>
      <c r="D319" s="9" t="s">
        <v>4</v>
      </c>
      <c r="E319" s="8" t="s">
        <v>113</v>
      </c>
      <c r="F319" s="7" t="s">
        <v>7</v>
      </c>
      <c r="G319" s="6">
        <v>2</v>
      </c>
      <c r="H319" s="5">
        <v>0</v>
      </c>
      <c r="I319" s="5">
        <f>ROUND(ROUND(H319,2)*ROUND(G319,3),2)</f>
        <v>0</v>
      </c>
      <c r="O319">
        <f>(I319*21)/100</f>
        <v>0</v>
      </c>
      <c r="P319" t="s">
        <v>6</v>
      </c>
    </row>
    <row r="320" spans="1:16" x14ac:dyDescent="0.2">
      <c r="A320" s="4" t="s">
        <v>5</v>
      </c>
      <c r="E320" s="1" t="s">
        <v>4</v>
      </c>
    </row>
    <row r="321" spans="1:18" x14ac:dyDescent="0.2">
      <c r="A321" s="3" t="s">
        <v>3</v>
      </c>
      <c r="E321" s="2" t="s">
        <v>2</v>
      </c>
    </row>
    <row r="322" spans="1:18" ht="25.5" x14ac:dyDescent="0.2">
      <c r="A322" t="s">
        <v>1</v>
      </c>
      <c r="E322" s="1" t="s">
        <v>112</v>
      </c>
    </row>
    <row r="323" spans="1:18" ht="12.75" customHeight="1" x14ac:dyDescent="0.2">
      <c r="A323" s="12" t="s">
        <v>14</v>
      </c>
      <c r="B323" s="12"/>
      <c r="C323" s="14" t="s">
        <v>111</v>
      </c>
      <c r="D323" s="12"/>
      <c r="E323" s="13" t="s">
        <v>110</v>
      </c>
      <c r="F323" s="12"/>
      <c r="G323" s="12"/>
      <c r="H323" s="12"/>
      <c r="I323" s="11">
        <f>0+Q323</f>
        <v>0</v>
      </c>
      <c r="O323">
        <f>0+R323</f>
        <v>0</v>
      </c>
      <c r="Q323">
        <f>0+I324+I328+I332+I336+I340+I344+I348+I352+I356+I360+I364+I368+I372+I376+I380+I384+I388+I392+I396+I400+I404+I408+I412</f>
        <v>0</v>
      </c>
      <c r="R323">
        <f>0+O324+O328+O332+O336+O340+O344+O348+O352+O356+O360+O364+O368+O372+O376+O380+O384+O388+O392+O396+O400+O404+O408+O412</f>
        <v>0</v>
      </c>
    </row>
    <row r="324" spans="1:18" x14ac:dyDescent="0.2">
      <c r="A324" s="9" t="s">
        <v>11</v>
      </c>
      <c r="B324" s="10" t="s">
        <v>109</v>
      </c>
      <c r="C324" s="10" t="s">
        <v>108</v>
      </c>
      <c r="D324" s="9" t="s">
        <v>4</v>
      </c>
      <c r="E324" s="8" t="s">
        <v>107</v>
      </c>
      <c r="F324" s="7" t="s">
        <v>7</v>
      </c>
      <c r="G324" s="6">
        <v>3</v>
      </c>
      <c r="H324" s="5">
        <v>0</v>
      </c>
      <c r="I324" s="5">
        <f>ROUND(ROUND(H324,2)*ROUND(G324,3),2)</f>
        <v>0</v>
      </c>
      <c r="O324">
        <f>(I324*21)/100</f>
        <v>0</v>
      </c>
      <c r="P324" t="s">
        <v>6</v>
      </c>
    </row>
    <row r="325" spans="1:18" x14ac:dyDescent="0.2">
      <c r="A325" s="4" t="s">
        <v>5</v>
      </c>
      <c r="E325" s="1" t="s">
        <v>4</v>
      </c>
    </row>
    <row r="326" spans="1:18" x14ac:dyDescent="0.2">
      <c r="A326" s="3" t="s">
        <v>3</v>
      </c>
      <c r="E326" s="2" t="s">
        <v>2</v>
      </c>
    </row>
    <row r="327" spans="1:18" ht="51" x14ac:dyDescent="0.2">
      <c r="A327" t="s">
        <v>1</v>
      </c>
      <c r="E327" s="1" t="s">
        <v>82</v>
      </c>
    </row>
    <row r="328" spans="1:18" ht="25.5" x14ac:dyDescent="0.2">
      <c r="A328" s="9" t="s">
        <v>11</v>
      </c>
      <c r="B328" s="10" t="s">
        <v>106</v>
      </c>
      <c r="C328" s="10" t="s">
        <v>105</v>
      </c>
      <c r="D328" s="9" t="s">
        <v>4</v>
      </c>
      <c r="E328" s="8" t="s">
        <v>104</v>
      </c>
      <c r="F328" s="7" t="s">
        <v>7</v>
      </c>
      <c r="G328" s="6">
        <v>1</v>
      </c>
      <c r="H328" s="5">
        <v>0</v>
      </c>
      <c r="I328" s="5">
        <f>ROUND(ROUND(H328,2)*ROUND(G328,3),2)</f>
        <v>0</v>
      </c>
      <c r="O328">
        <f>(I328*21)/100</f>
        <v>0</v>
      </c>
      <c r="P328" t="s">
        <v>6</v>
      </c>
    </row>
    <row r="329" spans="1:18" x14ac:dyDescent="0.2">
      <c r="A329" s="4" t="s">
        <v>5</v>
      </c>
      <c r="E329" s="1" t="s">
        <v>4</v>
      </c>
    </row>
    <row r="330" spans="1:18" x14ac:dyDescent="0.2">
      <c r="A330" s="3" t="s">
        <v>3</v>
      </c>
      <c r="E330" s="2" t="s">
        <v>2</v>
      </c>
    </row>
    <row r="331" spans="1:18" ht="51" x14ac:dyDescent="0.2">
      <c r="A331" t="s">
        <v>1</v>
      </c>
      <c r="E331" s="1" t="s">
        <v>82</v>
      </c>
    </row>
    <row r="332" spans="1:18" x14ac:dyDescent="0.2">
      <c r="A332" s="9" t="s">
        <v>11</v>
      </c>
      <c r="B332" s="10" t="s">
        <v>103</v>
      </c>
      <c r="C332" s="10" t="s">
        <v>102</v>
      </c>
      <c r="D332" s="9" t="s">
        <v>4</v>
      </c>
      <c r="E332" s="8" t="s">
        <v>101</v>
      </c>
      <c r="F332" s="7" t="s">
        <v>7</v>
      </c>
      <c r="G332" s="6">
        <v>1</v>
      </c>
      <c r="H332" s="5">
        <v>0</v>
      </c>
      <c r="I332" s="5">
        <f>ROUND(ROUND(H332,2)*ROUND(G332,3),2)</f>
        <v>0</v>
      </c>
      <c r="O332">
        <f>(I332*21)/100</f>
        <v>0</v>
      </c>
      <c r="P332" t="s">
        <v>6</v>
      </c>
    </row>
    <row r="333" spans="1:18" x14ac:dyDescent="0.2">
      <c r="A333" s="4" t="s">
        <v>5</v>
      </c>
      <c r="E333" s="1" t="s">
        <v>4</v>
      </c>
    </row>
    <row r="334" spans="1:18" x14ac:dyDescent="0.2">
      <c r="A334" s="3" t="s">
        <v>3</v>
      </c>
      <c r="E334" s="2" t="s">
        <v>2</v>
      </c>
    </row>
    <row r="335" spans="1:18" ht="51" x14ac:dyDescent="0.2">
      <c r="A335" t="s">
        <v>1</v>
      </c>
      <c r="E335" s="1" t="s">
        <v>82</v>
      </c>
    </row>
    <row r="336" spans="1:18" x14ac:dyDescent="0.2">
      <c r="A336" s="9" t="s">
        <v>11</v>
      </c>
      <c r="B336" s="10" t="s">
        <v>100</v>
      </c>
      <c r="C336" s="10" t="s">
        <v>99</v>
      </c>
      <c r="D336" s="9" t="s">
        <v>4</v>
      </c>
      <c r="E336" s="8" t="s">
        <v>98</v>
      </c>
      <c r="F336" s="7" t="s">
        <v>7</v>
      </c>
      <c r="G336" s="6">
        <v>1</v>
      </c>
      <c r="H336" s="5">
        <v>0</v>
      </c>
      <c r="I336" s="5">
        <f>ROUND(ROUND(H336,2)*ROUND(G336,3),2)</f>
        <v>0</v>
      </c>
      <c r="O336">
        <f>(I336*21)/100</f>
        <v>0</v>
      </c>
      <c r="P336" t="s">
        <v>6</v>
      </c>
    </row>
    <row r="337" spans="1:16" x14ac:dyDescent="0.2">
      <c r="A337" s="4" t="s">
        <v>5</v>
      </c>
      <c r="E337" s="1" t="s">
        <v>4</v>
      </c>
    </row>
    <row r="338" spans="1:16" x14ac:dyDescent="0.2">
      <c r="A338" s="3" t="s">
        <v>3</v>
      </c>
      <c r="E338" s="2" t="s">
        <v>2</v>
      </c>
    </row>
    <row r="339" spans="1:16" ht="51" x14ac:dyDescent="0.2">
      <c r="A339" t="s">
        <v>1</v>
      </c>
      <c r="E339" s="1" t="s">
        <v>82</v>
      </c>
    </row>
    <row r="340" spans="1:16" ht="25.5" x14ac:dyDescent="0.2">
      <c r="A340" s="9" t="s">
        <v>11</v>
      </c>
      <c r="B340" s="10" t="s">
        <v>97</v>
      </c>
      <c r="C340" s="10" t="s">
        <v>96</v>
      </c>
      <c r="D340" s="9" t="s">
        <v>4</v>
      </c>
      <c r="E340" s="8" t="s">
        <v>95</v>
      </c>
      <c r="F340" s="7" t="s">
        <v>7</v>
      </c>
      <c r="G340" s="6">
        <v>1</v>
      </c>
      <c r="H340" s="5">
        <v>0</v>
      </c>
      <c r="I340" s="5">
        <f>ROUND(ROUND(H340,2)*ROUND(G340,3),2)</f>
        <v>0</v>
      </c>
      <c r="O340">
        <f>(I340*21)/100</f>
        <v>0</v>
      </c>
      <c r="P340" t="s">
        <v>6</v>
      </c>
    </row>
    <row r="341" spans="1:16" x14ac:dyDescent="0.2">
      <c r="A341" s="4" t="s">
        <v>5</v>
      </c>
      <c r="E341" s="1" t="s">
        <v>4</v>
      </c>
    </row>
    <row r="342" spans="1:16" x14ac:dyDescent="0.2">
      <c r="A342" s="3" t="s">
        <v>3</v>
      </c>
      <c r="E342" s="2" t="s">
        <v>2</v>
      </c>
    </row>
    <row r="343" spans="1:16" ht="51" x14ac:dyDescent="0.2">
      <c r="A343" t="s">
        <v>1</v>
      </c>
      <c r="E343" s="1" t="s">
        <v>82</v>
      </c>
    </row>
    <row r="344" spans="1:16" x14ac:dyDescent="0.2">
      <c r="A344" s="9" t="s">
        <v>11</v>
      </c>
      <c r="B344" s="10" t="s">
        <v>94</v>
      </c>
      <c r="C344" s="10" t="s">
        <v>93</v>
      </c>
      <c r="D344" s="9" t="s">
        <v>4</v>
      </c>
      <c r="E344" s="8" t="s">
        <v>92</v>
      </c>
      <c r="F344" s="7" t="s">
        <v>7</v>
      </c>
      <c r="G344" s="6">
        <v>1</v>
      </c>
      <c r="H344" s="5">
        <v>0</v>
      </c>
      <c r="I344" s="5">
        <f>ROUND(ROUND(H344,2)*ROUND(G344,3),2)</f>
        <v>0</v>
      </c>
      <c r="O344">
        <f>(I344*21)/100</f>
        <v>0</v>
      </c>
      <c r="P344" t="s">
        <v>6</v>
      </c>
    </row>
    <row r="345" spans="1:16" x14ac:dyDescent="0.2">
      <c r="A345" s="4" t="s">
        <v>5</v>
      </c>
      <c r="E345" s="1" t="s">
        <v>4</v>
      </c>
    </row>
    <row r="346" spans="1:16" x14ac:dyDescent="0.2">
      <c r="A346" s="3" t="s">
        <v>3</v>
      </c>
      <c r="E346" s="2" t="s">
        <v>2</v>
      </c>
    </row>
    <row r="347" spans="1:16" ht="51" x14ac:dyDescent="0.2">
      <c r="A347" t="s">
        <v>1</v>
      </c>
      <c r="E347" s="1" t="s">
        <v>82</v>
      </c>
    </row>
    <row r="348" spans="1:16" x14ac:dyDescent="0.2">
      <c r="A348" s="9" t="s">
        <v>11</v>
      </c>
      <c r="B348" s="10" t="s">
        <v>91</v>
      </c>
      <c r="C348" s="10" t="s">
        <v>90</v>
      </c>
      <c r="D348" s="9" t="s">
        <v>4</v>
      </c>
      <c r="E348" s="8" t="s">
        <v>89</v>
      </c>
      <c r="F348" s="7" t="s">
        <v>7</v>
      </c>
      <c r="G348" s="6">
        <v>1</v>
      </c>
      <c r="H348" s="5">
        <v>0</v>
      </c>
      <c r="I348" s="5">
        <f>ROUND(ROUND(H348,2)*ROUND(G348,3),2)</f>
        <v>0</v>
      </c>
      <c r="O348">
        <f>(I348*21)/100</f>
        <v>0</v>
      </c>
      <c r="P348" t="s">
        <v>6</v>
      </c>
    </row>
    <row r="349" spans="1:16" x14ac:dyDescent="0.2">
      <c r="A349" s="4" t="s">
        <v>5</v>
      </c>
      <c r="E349" s="1" t="s">
        <v>4</v>
      </c>
    </row>
    <row r="350" spans="1:16" x14ac:dyDescent="0.2">
      <c r="A350" s="3" t="s">
        <v>3</v>
      </c>
      <c r="E350" s="2" t="s">
        <v>2</v>
      </c>
    </row>
    <row r="351" spans="1:16" ht="51" x14ac:dyDescent="0.2">
      <c r="A351" t="s">
        <v>1</v>
      </c>
      <c r="E351" s="1" t="s">
        <v>82</v>
      </c>
    </row>
    <row r="352" spans="1:16" ht="25.5" x14ac:dyDescent="0.2">
      <c r="A352" s="9" t="s">
        <v>11</v>
      </c>
      <c r="B352" s="10" t="s">
        <v>88</v>
      </c>
      <c r="C352" s="10" t="s">
        <v>87</v>
      </c>
      <c r="D352" s="9" t="s">
        <v>4</v>
      </c>
      <c r="E352" s="8" t="s">
        <v>86</v>
      </c>
      <c r="F352" s="7" t="s">
        <v>7</v>
      </c>
      <c r="G352" s="6">
        <v>1</v>
      </c>
      <c r="H352" s="5">
        <v>0</v>
      </c>
      <c r="I352" s="5">
        <f>ROUND(ROUND(H352,2)*ROUND(G352,3),2)</f>
        <v>0</v>
      </c>
      <c r="O352">
        <f>(I352*21)/100</f>
        <v>0</v>
      </c>
      <c r="P352" t="s">
        <v>6</v>
      </c>
    </row>
    <row r="353" spans="1:16" x14ac:dyDescent="0.2">
      <c r="A353" s="4" t="s">
        <v>5</v>
      </c>
      <c r="E353" s="1" t="s">
        <v>4</v>
      </c>
    </row>
    <row r="354" spans="1:16" x14ac:dyDescent="0.2">
      <c r="A354" s="3" t="s">
        <v>3</v>
      </c>
      <c r="E354" s="2" t="s">
        <v>2</v>
      </c>
    </row>
    <row r="355" spans="1:16" ht="51" x14ac:dyDescent="0.2">
      <c r="A355" t="s">
        <v>1</v>
      </c>
      <c r="E355" s="1" t="s">
        <v>82</v>
      </c>
    </row>
    <row r="356" spans="1:16" ht="25.5" x14ac:dyDescent="0.2">
      <c r="A356" s="9" t="s">
        <v>11</v>
      </c>
      <c r="B356" s="10" t="s">
        <v>85</v>
      </c>
      <c r="C356" s="10" t="s">
        <v>84</v>
      </c>
      <c r="D356" s="9" t="s">
        <v>4</v>
      </c>
      <c r="E356" s="8" t="s">
        <v>83</v>
      </c>
      <c r="F356" s="7" t="s">
        <v>7</v>
      </c>
      <c r="G356" s="6">
        <v>1</v>
      </c>
      <c r="H356" s="5">
        <v>0</v>
      </c>
      <c r="I356" s="5">
        <f>ROUND(ROUND(H356,2)*ROUND(G356,3),2)</f>
        <v>0</v>
      </c>
      <c r="O356">
        <f>(I356*21)/100</f>
        <v>0</v>
      </c>
      <c r="P356" t="s">
        <v>6</v>
      </c>
    </row>
    <row r="357" spans="1:16" x14ac:dyDescent="0.2">
      <c r="A357" s="4" t="s">
        <v>5</v>
      </c>
      <c r="E357" s="1" t="s">
        <v>4</v>
      </c>
    </row>
    <row r="358" spans="1:16" x14ac:dyDescent="0.2">
      <c r="A358" s="3" t="s">
        <v>3</v>
      </c>
      <c r="E358" s="2" t="s">
        <v>2</v>
      </c>
    </row>
    <row r="359" spans="1:16" ht="51" x14ac:dyDescent="0.2">
      <c r="A359" t="s">
        <v>1</v>
      </c>
      <c r="E359" s="1" t="s">
        <v>82</v>
      </c>
    </row>
    <row r="360" spans="1:16" ht="25.5" x14ac:dyDescent="0.2">
      <c r="A360" s="9" t="s">
        <v>11</v>
      </c>
      <c r="B360" s="10" t="s">
        <v>81</v>
      </c>
      <c r="C360" s="10" t="s">
        <v>80</v>
      </c>
      <c r="D360" s="9" t="s">
        <v>4</v>
      </c>
      <c r="E360" s="8" t="s">
        <v>79</v>
      </c>
      <c r="F360" s="7" t="s">
        <v>7</v>
      </c>
      <c r="G360" s="6">
        <v>1</v>
      </c>
      <c r="H360" s="5">
        <v>0</v>
      </c>
      <c r="I360" s="5">
        <f>ROUND(ROUND(H360,2)*ROUND(G360,3),2)</f>
        <v>0</v>
      </c>
      <c r="O360">
        <f>(I360*21)/100</f>
        <v>0</v>
      </c>
      <c r="P360" t="s">
        <v>6</v>
      </c>
    </row>
    <row r="361" spans="1:16" x14ac:dyDescent="0.2">
      <c r="A361" s="4" t="s">
        <v>5</v>
      </c>
      <c r="E361" s="1" t="s">
        <v>4</v>
      </c>
    </row>
    <row r="362" spans="1:16" x14ac:dyDescent="0.2">
      <c r="A362" s="3" t="s">
        <v>3</v>
      </c>
      <c r="E362" s="2" t="s">
        <v>2</v>
      </c>
    </row>
    <row r="363" spans="1:16" ht="63.75" x14ac:dyDescent="0.2">
      <c r="A363" t="s">
        <v>1</v>
      </c>
      <c r="E363" s="1" t="s">
        <v>78</v>
      </c>
    </row>
    <row r="364" spans="1:16" ht="25.5" x14ac:dyDescent="0.2">
      <c r="A364" s="9" t="s">
        <v>11</v>
      </c>
      <c r="B364" s="10" t="s">
        <v>77</v>
      </c>
      <c r="C364" s="10" t="s">
        <v>76</v>
      </c>
      <c r="D364" s="9" t="s">
        <v>4</v>
      </c>
      <c r="E364" s="8" t="s">
        <v>75</v>
      </c>
      <c r="F364" s="7" t="s">
        <v>7</v>
      </c>
      <c r="G364" s="6">
        <v>1</v>
      </c>
      <c r="H364" s="5">
        <v>0</v>
      </c>
      <c r="I364" s="5">
        <f>ROUND(ROUND(H364,2)*ROUND(G364,3),2)</f>
        <v>0</v>
      </c>
      <c r="O364">
        <f>(I364*21)/100</f>
        <v>0</v>
      </c>
      <c r="P364" t="s">
        <v>6</v>
      </c>
    </row>
    <row r="365" spans="1:16" x14ac:dyDescent="0.2">
      <c r="A365" s="4" t="s">
        <v>5</v>
      </c>
      <c r="E365" s="1" t="s">
        <v>4</v>
      </c>
    </row>
    <row r="366" spans="1:16" x14ac:dyDescent="0.2">
      <c r="A366" s="3" t="s">
        <v>3</v>
      </c>
      <c r="E366" s="2" t="s">
        <v>2</v>
      </c>
    </row>
    <row r="367" spans="1:16" ht="38.25" x14ac:dyDescent="0.2">
      <c r="A367" t="s">
        <v>1</v>
      </c>
      <c r="E367" s="1" t="s">
        <v>74</v>
      </c>
    </row>
    <row r="368" spans="1:16" x14ac:dyDescent="0.2">
      <c r="A368" s="9" t="s">
        <v>11</v>
      </c>
      <c r="B368" s="10" t="s">
        <v>73</v>
      </c>
      <c r="C368" s="10" t="s">
        <v>72</v>
      </c>
      <c r="D368" s="9" t="s">
        <v>4</v>
      </c>
      <c r="E368" s="8" t="s">
        <v>71</v>
      </c>
      <c r="F368" s="7" t="s">
        <v>7</v>
      </c>
      <c r="G368" s="6">
        <v>1</v>
      </c>
      <c r="H368" s="5">
        <v>0</v>
      </c>
      <c r="I368" s="5">
        <f>ROUND(ROUND(H368,2)*ROUND(G368,3),2)</f>
        <v>0</v>
      </c>
      <c r="O368">
        <f>(I368*21)/100</f>
        <v>0</v>
      </c>
      <c r="P368" t="s">
        <v>6</v>
      </c>
    </row>
    <row r="369" spans="1:16" x14ac:dyDescent="0.2">
      <c r="A369" s="4" t="s">
        <v>5</v>
      </c>
      <c r="E369" s="1" t="s">
        <v>4</v>
      </c>
    </row>
    <row r="370" spans="1:16" x14ac:dyDescent="0.2">
      <c r="A370" s="3" t="s">
        <v>3</v>
      </c>
      <c r="E370" s="2" t="s">
        <v>2</v>
      </c>
    </row>
    <row r="371" spans="1:16" ht="38.25" x14ac:dyDescent="0.2">
      <c r="A371" t="s">
        <v>1</v>
      </c>
      <c r="E371" s="1" t="s">
        <v>70</v>
      </c>
    </row>
    <row r="372" spans="1:16" x14ac:dyDescent="0.2">
      <c r="A372" s="9" t="s">
        <v>11</v>
      </c>
      <c r="B372" s="10" t="s">
        <v>69</v>
      </c>
      <c r="C372" s="10" t="s">
        <v>68</v>
      </c>
      <c r="D372" s="9" t="s">
        <v>4</v>
      </c>
      <c r="E372" s="8" t="s">
        <v>67</v>
      </c>
      <c r="F372" s="7" t="s">
        <v>7</v>
      </c>
      <c r="G372" s="6">
        <v>15</v>
      </c>
      <c r="H372" s="5">
        <v>0</v>
      </c>
      <c r="I372" s="5">
        <f>ROUND(ROUND(H372,2)*ROUND(G372,3),2)</f>
        <v>0</v>
      </c>
      <c r="O372">
        <f>(I372*21)/100</f>
        <v>0</v>
      </c>
      <c r="P372" t="s">
        <v>6</v>
      </c>
    </row>
    <row r="373" spans="1:16" x14ac:dyDescent="0.2">
      <c r="A373" s="4" t="s">
        <v>5</v>
      </c>
      <c r="E373" s="1" t="s">
        <v>4</v>
      </c>
    </row>
    <row r="374" spans="1:16" x14ac:dyDescent="0.2">
      <c r="A374" s="3" t="s">
        <v>3</v>
      </c>
      <c r="E374" s="2" t="s">
        <v>2</v>
      </c>
    </row>
    <row r="375" spans="1:16" ht="38.25" x14ac:dyDescent="0.2">
      <c r="A375" t="s">
        <v>1</v>
      </c>
      <c r="E375" s="1" t="s">
        <v>54</v>
      </c>
    </row>
    <row r="376" spans="1:16" x14ac:dyDescent="0.2">
      <c r="A376" s="9" t="s">
        <v>11</v>
      </c>
      <c r="B376" s="10" t="s">
        <v>66</v>
      </c>
      <c r="C376" s="10" t="s">
        <v>65</v>
      </c>
      <c r="D376" s="9" t="s">
        <v>4</v>
      </c>
      <c r="E376" s="8" t="s">
        <v>64</v>
      </c>
      <c r="F376" s="7" t="s">
        <v>7</v>
      </c>
      <c r="G376" s="6">
        <v>9</v>
      </c>
      <c r="H376" s="5">
        <v>0</v>
      </c>
      <c r="I376" s="5">
        <f>ROUND(ROUND(H376,2)*ROUND(G376,3),2)</f>
        <v>0</v>
      </c>
      <c r="O376">
        <f>(I376*21)/100</f>
        <v>0</v>
      </c>
      <c r="P376" t="s">
        <v>6</v>
      </c>
    </row>
    <row r="377" spans="1:16" x14ac:dyDescent="0.2">
      <c r="A377" s="4" t="s">
        <v>5</v>
      </c>
      <c r="E377" s="1" t="s">
        <v>4</v>
      </c>
    </row>
    <row r="378" spans="1:16" x14ac:dyDescent="0.2">
      <c r="A378" s="3" t="s">
        <v>3</v>
      </c>
      <c r="E378" s="2" t="s">
        <v>2</v>
      </c>
    </row>
    <row r="379" spans="1:16" ht="38.25" x14ac:dyDescent="0.2">
      <c r="A379" t="s">
        <v>1</v>
      </c>
      <c r="E379" s="1" t="s">
        <v>54</v>
      </c>
    </row>
    <row r="380" spans="1:16" x14ac:dyDescent="0.2">
      <c r="A380" s="9" t="s">
        <v>11</v>
      </c>
      <c r="B380" s="10" t="s">
        <v>63</v>
      </c>
      <c r="C380" s="10" t="s">
        <v>62</v>
      </c>
      <c r="D380" s="9" t="s">
        <v>4</v>
      </c>
      <c r="E380" s="8" t="s">
        <v>61</v>
      </c>
      <c r="F380" s="7" t="s">
        <v>7</v>
      </c>
      <c r="G380" s="6">
        <v>1</v>
      </c>
      <c r="H380" s="5">
        <v>0</v>
      </c>
      <c r="I380" s="5">
        <f>ROUND(ROUND(H380,2)*ROUND(G380,3),2)</f>
        <v>0</v>
      </c>
      <c r="O380">
        <f>(I380*21)/100</f>
        <v>0</v>
      </c>
      <c r="P380" t="s">
        <v>6</v>
      </c>
    </row>
    <row r="381" spans="1:16" x14ac:dyDescent="0.2">
      <c r="A381" s="4" t="s">
        <v>5</v>
      </c>
      <c r="E381" s="1" t="s">
        <v>4</v>
      </c>
    </row>
    <row r="382" spans="1:16" x14ac:dyDescent="0.2">
      <c r="A382" s="3" t="s">
        <v>3</v>
      </c>
      <c r="E382" s="2" t="s">
        <v>2</v>
      </c>
    </row>
    <row r="383" spans="1:16" ht="38.25" x14ac:dyDescent="0.2">
      <c r="A383" t="s">
        <v>1</v>
      </c>
      <c r="E383" s="1" t="s">
        <v>54</v>
      </c>
    </row>
    <row r="384" spans="1:16" x14ac:dyDescent="0.2">
      <c r="A384" s="9" t="s">
        <v>11</v>
      </c>
      <c r="B384" s="10" t="s">
        <v>60</v>
      </c>
      <c r="C384" s="10" t="s">
        <v>59</v>
      </c>
      <c r="D384" s="9" t="s">
        <v>4</v>
      </c>
      <c r="E384" s="8" t="s">
        <v>58</v>
      </c>
      <c r="F384" s="7" t="s">
        <v>7</v>
      </c>
      <c r="G384" s="6">
        <v>1</v>
      </c>
      <c r="H384" s="5">
        <v>0</v>
      </c>
      <c r="I384" s="5">
        <f>ROUND(ROUND(H384,2)*ROUND(G384,3),2)</f>
        <v>0</v>
      </c>
      <c r="O384">
        <f>(I384*21)/100</f>
        <v>0</v>
      </c>
      <c r="P384" t="s">
        <v>6</v>
      </c>
    </row>
    <row r="385" spans="1:16" x14ac:dyDescent="0.2">
      <c r="A385" s="4" t="s">
        <v>5</v>
      </c>
      <c r="E385" s="1" t="s">
        <v>4</v>
      </c>
    </row>
    <row r="386" spans="1:16" x14ac:dyDescent="0.2">
      <c r="A386" s="3" t="s">
        <v>3</v>
      </c>
      <c r="E386" s="2" t="s">
        <v>2</v>
      </c>
    </row>
    <row r="387" spans="1:16" ht="38.25" x14ac:dyDescent="0.2">
      <c r="A387" t="s">
        <v>1</v>
      </c>
      <c r="E387" s="1" t="s">
        <v>54</v>
      </c>
    </row>
    <row r="388" spans="1:16" ht="25.5" x14ac:dyDescent="0.2">
      <c r="A388" s="9" t="s">
        <v>11</v>
      </c>
      <c r="B388" s="10" t="s">
        <v>57</v>
      </c>
      <c r="C388" s="10" t="s">
        <v>56</v>
      </c>
      <c r="D388" s="9" t="s">
        <v>4</v>
      </c>
      <c r="E388" s="8" t="s">
        <v>55</v>
      </c>
      <c r="F388" s="7" t="s">
        <v>7</v>
      </c>
      <c r="G388" s="6">
        <v>1</v>
      </c>
      <c r="H388" s="5">
        <v>0</v>
      </c>
      <c r="I388" s="5">
        <f>ROUND(ROUND(H388,2)*ROUND(G388,3),2)</f>
        <v>0</v>
      </c>
      <c r="O388">
        <f>(I388*21)/100</f>
        <v>0</v>
      </c>
      <c r="P388" t="s">
        <v>6</v>
      </c>
    </row>
    <row r="389" spans="1:16" x14ac:dyDescent="0.2">
      <c r="A389" s="4" t="s">
        <v>5</v>
      </c>
      <c r="E389" s="1" t="s">
        <v>4</v>
      </c>
    </row>
    <row r="390" spans="1:16" x14ac:dyDescent="0.2">
      <c r="A390" s="3" t="s">
        <v>3</v>
      </c>
      <c r="E390" s="2" t="s">
        <v>2</v>
      </c>
    </row>
    <row r="391" spans="1:16" ht="38.25" x14ac:dyDescent="0.2">
      <c r="A391" t="s">
        <v>1</v>
      </c>
      <c r="E391" s="1" t="s">
        <v>54</v>
      </c>
    </row>
    <row r="392" spans="1:16" x14ac:dyDescent="0.2">
      <c r="A392" s="9" t="s">
        <v>11</v>
      </c>
      <c r="B392" s="10" t="s">
        <v>53</v>
      </c>
      <c r="C392" s="10" t="s">
        <v>52</v>
      </c>
      <c r="D392" s="9" t="s">
        <v>4</v>
      </c>
      <c r="E392" s="8" t="s">
        <v>51</v>
      </c>
      <c r="F392" s="7" t="s">
        <v>7</v>
      </c>
      <c r="G392" s="6">
        <v>1</v>
      </c>
      <c r="H392" s="5">
        <v>0</v>
      </c>
      <c r="I392" s="5">
        <f>ROUND(ROUND(H392,2)*ROUND(G392,3),2)</f>
        <v>0</v>
      </c>
      <c r="O392">
        <f>(I392*21)/100</f>
        <v>0</v>
      </c>
      <c r="P392" t="s">
        <v>6</v>
      </c>
    </row>
    <row r="393" spans="1:16" x14ac:dyDescent="0.2">
      <c r="A393" s="4" t="s">
        <v>5</v>
      </c>
      <c r="E393" s="1" t="s">
        <v>4</v>
      </c>
    </row>
    <row r="394" spans="1:16" x14ac:dyDescent="0.2">
      <c r="A394" s="3" t="s">
        <v>3</v>
      </c>
      <c r="E394" s="2" t="s">
        <v>2</v>
      </c>
    </row>
    <row r="395" spans="1:16" ht="76.5" x14ac:dyDescent="0.2">
      <c r="A395" t="s">
        <v>1</v>
      </c>
      <c r="E395" s="1" t="s">
        <v>50</v>
      </c>
    </row>
    <row r="396" spans="1:16" x14ac:dyDescent="0.2">
      <c r="A396" s="9" t="s">
        <v>11</v>
      </c>
      <c r="B396" s="10" t="s">
        <v>49</v>
      </c>
      <c r="C396" s="10" t="s">
        <v>48</v>
      </c>
      <c r="D396" s="9" t="s">
        <v>4</v>
      </c>
      <c r="E396" s="8" t="s">
        <v>47</v>
      </c>
      <c r="F396" s="7" t="s">
        <v>7</v>
      </c>
      <c r="G396" s="6">
        <v>1</v>
      </c>
      <c r="H396" s="5">
        <v>0</v>
      </c>
      <c r="I396" s="5">
        <f>ROUND(ROUND(H396,2)*ROUND(G396,3),2)</f>
        <v>0</v>
      </c>
      <c r="O396">
        <f>(I396*21)/100</f>
        <v>0</v>
      </c>
      <c r="P396" t="s">
        <v>6</v>
      </c>
    </row>
    <row r="397" spans="1:16" x14ac:dyDescent="0.2">
      <c r="A397" s="4" t="s">
        <v>5</v>
      </c>
      <c r="E397" s="1" t="s">
        <v>4</v>
      </c>
    </row>
    <row r="398" spans="1:16" x14ac:dyDescent="0.2">
      <c r="A398" s="3" t="s">
        <v>3</v>
      </c>
      <c r="E398" s="2" t="s">
        <v>2</v>
      </c>
    </row>
    <row r="399" spans="1:16" ht="38.25" x14ac:dyDescent="0.2">
      <c r="A399" t="s">
        <v>1</v>
      </c>
      <c r="E399" s="1" t="s">
        <v>43</v>
      </c>
    </row>
    <row r="400" spans="1:16" x14ac:dyDescent="0.2">
      <c r="A400" s="9" t="s">
        <v>11</v>
      </c>
      <c r="B400" s="10" t="s">
        <v>46</v>
      </c>
      <c r="C400" s="10" t="s">
        <v>45</v>
      </c>
      <c r="D400" s="9" t="s">
        <v>4</v>
      </c>
      <c r="E400" s="8" t="s">
        <v>44</v>
      </c>
      <c r="F400" s="7" t="s">
        <v>7</v>
      </c>
      <c r="G400" s="6">
        <v>1</v>
      </c>
      <c r="H400" s="5">
        <v>0</v>
      </c>
      <c r="I400" s="5">
        <f>ROUND(ROUND(H400,2)*ROUND(G400,3),2)</f>
        <v>0</v>
      </c>
      <c r="O400">
        <f>(I400*21)/100</f>
        <v>0</v>
      </c>
      <c r="P400" t="s">
        <v>6</v>
      </c>
    </row>
    <row r="401" spans="1:18" x14ac:dyDescent="0.2">
      <c r="A401" s="4" t="s">
        <v>5</v>
      </c>
      <c r="E401" s="1" t="s">
        <v>4</v>
      </c>
    </row>
    <row r="402" spans="1:18" x14ac:dyDescent="0.2">
      <c r="A402" s="3" t="s">
        <v>3</v>
      </c>
      <c r="E402" s="2" t="s">
        <v>2</v>
      </c>
    </row>
    <row r="403" spans="1:18" ht="38.25" x14ac:dyDescent="0.2">
      <c r="A403" t="s">
        <v>1</v>
      </c>
      <c r="E403" s="1" t="s">
        <v>43</v>
      </c>
    </row>
    <row r="404" spans="1:18" x14ac:dyDescent="0.2">
      <c r="A404" s="9" t="s">
        <v>11</v>
      </c>
      <c r="B404" s="10" t="s">
        <v>42</v>
      </c>
      <c r="C404" s="10" t="s">
        <v>41</v>
      </c>
      <c r="D404" s="9" t="s">
        <v>4</v>
      </c>
      <c r="E404" s="8" t="s">
        <v>40</v>
      </c>
      <c r="F404" s="7" t="s">
        <v>31</v>
      </c>
      <c r="G404" s="6">
        <v>24</v>
      </c>
      <c r="H404" s="5">
        <v>0</v>
      </c>
      <c r="I404" s="5">
        <f>ROUND(ROUND(H404,2)*ROUND(G404,3),2)</f>
        <v>0</v>
      </c>
      <c r="O404">
        <f>(I404*21)/100</f>
        <v>0</v>
      </c>
      <c r="P404" t="s">
        <v>6</v>
      </c>
    </row>
    <row r="405" spans="1:18" x14ac:dyDescent="0.2">
      <c r="A405" s="4" t="s">
        <v>5</v>
      </c>
      <c r="E405" s="1" t="s">
        <v>4</v>
      </c>
    </row>
    <row r="406" spans="1:18" x14ac:dyDescent="0.2">
      <c r="A406" s="3" t="s">
        <v>3</v>
      </c>
      <c r="E406" s="2" t="s">
        <v>2</v>
      </c>
    </row>
    <row r="407" spans="1:18" ht="38.25" x14ac:dyDescent="0.2">
      <c r="A407" t="s">
        <v>1</v>
      </c>
      <c r="E407" s="1" t="s">
        <v>39</v>
      </c>
    </row>
    <row r="408" spans="1:18" x14ac:dyDescent="0.2">
      <c r="A408" s="9" t="s">
        <v>11</v>
      </c>
      <c r="B408" s="10" t="s">
        <v>38</v>
      </c>
      <c r="C408" s="10" t="s">
        <v>37</v>
      </c>
      <c r="D408" s="9" t="s">
        <v>4</v>
      </c>
      <c r="E408" s="8" t="s">
        <v>36</v>
      </c>
      <c r="F408" s="7" t="s">
        <v>31</v>
      </c>
      <c r="G408" s="6">
        <v>8</v>
      </c>
      <c r="H408" s="5">
        <v>0</v>
      </c>
      <c r="I408" s="5">
        <f>ROUND(ROUND(H408,2)*ROUND(G408,3),2)</f>
        <v>0</v>
      </c>
      <c r="O408">
        <f>(I408*21)/100</f>
        <v>0</v>
      </c>
      <c r="P408" t="s">
        <v>6</v>
      </c>
    </row>
    <row r="409" spans="1:18" x14ac:dyDescent="0.2">
      <c r="A409" s="4" t="s">
        <v>5</v>
      </c>
      <c r="E409" s="1" t="s">
        <v>4</v>
      </c>
    </row>
    <row r="410" spans="1:18" x14ac:dyDescent="0.2">
      <c r="A410" s="3" t="s">
        <v>3</v>
      </c>
      <c r="E410" s="2" t="s">
        <v>2</v>
      </c>
    </row>
    <row r="411" spans="1:18" ht="38.25" x14ac:dyDescent="0.2">
      <c r="A411" t="s">
        <v>1</v>
      </c>
      <c r="E411" s="1" t="s">
        <v>35</v>
      </c>
    </row>
    <row r="412" spans="1:18" x14ac:dyDescent="0.2">
      <c r="A412" s="9" t="s">
        <v>11</v>
      </c>
      <c r="B412" s="10" t="s">
        <v>34</v>
      </c>
      <c r="C412" s="10" t="s">
        <v>33</v>
      </c>
      <c r="D412" s="9" t="s">
        <v>4</v>
      </c>
      <c r="E412" s="8" t="s">
        <v>32</v>
      </c>
      <c r="F412" s="7" t="s">
        <v>31</v>
      </c>
      <c r="G412" s="6">
        <v>4</v>
      </c>
      <c r="H412" s="5">
        <v>0</v>
      </c>
      <c r="I412" s="5">
        <f>ROUND(ROUND(H412,2)*ROUND(G412,3),2)</f>
        <v>0</v>
      </c>
      <c r="O412">
        <f>(I412*21)/100</f>
        <v>0</v>
      </c>
      <c r="P412" t="s">
        <v>6</v>
      </c>
    </row>
    <row r="413" spans="1:18" x14ac:dyDescent="0.2">
      <c r="A413" s="4" t="s">
        <v>5</v>
      </c>
      <c r="E413" s="1" t="s">
        <v>4</v>
      </c>
    </row>
    <row r="414" spans="1:18" x14ac:dyDescent="0.2">
      <c r="A414" s="3" t="s">
        <v>3</v>
      </c>
      <c r="E414" s="2" t="s">
        <v>2</v>
      </c>
    </row>
    <row r="415" spans="1:18" ht="38.25" x14ac:dyDescent="0.2">
      <c r="A415" t="s">
        <v>1</v>
      </c>
      <c r="E415" s="1" t="s">
        <v>30</v>
      </c>
    </row>
    <row r="416" spans="1:18" ht="12.75" customHeight="1" x14ac:dyDescent="0.2">
      <c r="A416" s="12" t="s">
        <v>14</v>
      </c>
      <c r="B416" s="12"/>
      <c r="C416" s="14" t="s">
        <v>29</v>
      </c>
      <c r="D416" s="12"/>
      <c r="E416" s="13" t="s">
        <v>28</v>
      </c>
      <c r="F416" s="12"/>
      <c r="G416" s="12"/>
      <c r="H416" s="12"/>
      <c r="I416" s="11">
        <f>0+Q416</f>
        <v>0</v>
      </c>
      <c r="O416">
        <f>0+R416</f>
        <v>0</v>
      </c>
      <c r="Q416">
        <f>0+I417+I421+I425</f>
        <v>0</v>
      </c>
      <c r="R416">
        <f>0+O417+O421+O425</f>
        <v>0</v>
      </c>
    </row>
    <row r="417" spans="1:18" ht="25.5" x14ac:dyDescent="0.2">
      <c r="A417" s="9" t="s">
        <v>11</v>
      </c>
      <c r="B417" s="10" t="s">
        <v>27</v>
      </c>
      <c r="C417" s="10" t="s">
        <v>26</v>
      </c>
      <c r="D417" s="9" t="s">
        <v>4</v>
      </c>
      <c r="E417" s="8" t="s">
        <v>25</v>
      </c>
      <c r="F417" s="7" t="s">
        <v>7</v>
      </c>
      <c r="G417" s="6">
        <v>1</v>
      </c>
      <c r="H417" s="5">
        <v>0</v>
      </c>
      <c r="I417" s="5">
        <f>ROUND(ROUND(H417,2)*ROUND(G417,3),2)</f>
        <v>0</v>
      </c>
      <c r="O417">
        <f>(I417*21)/100</f>
        <v>0</v>
      </c>
      <c r="P417" t="s">
        <v>6</v>
      </c>
    </row>
    <row r="418" spans="1:18" x14ac:dyDescent="0.2">
      <c r="A418" s="4" t="s">
        <v>5</v>
      </c>
      <c r="E418" s="1" t="s">
        <v>4</v>
      </c>
    </row>
    <row r="419" spans="1:18" x14ac:dyDescent="0.2">
      <c r="A419" s="3" t="s">
        <v>3</v>
      </c>
      <c r="E419" s="2" t="s">
        <v>2</v>
      </c>
    </row>
    <row r="420" spans="1:18" ht="51" x14ac:dyDescent="0.2">
      <c r="A420" t="s">
        <v>1</v>
      </c>
      <c r="E420" s="1" t="s">
        <v>24</v>
      </c>
    </row>
    <row r="421" spans="1:18" x14ac:dyDescent="0.2">
      <c r="A421" s="9" t="s">
        <v>11</v>
      </c>
      <c r="B421" s="10" t="s">
        <v>23</v>
      </c>
      <c r="C421" s="10" t="s">
        <v>22</v>
      </c>
      <c r="D421" s="9" t="s">
        <v>4</v>
      </c>
      <c r="E421" s="8" t="s">
        <v>21</v>
      </c>
      <c r="F421" s="7" t="s">
        <v>20</v>
      </c>
      <c r="G421" s="6">
        <v>2</v>
      </c>
      <c r="H421" s="5">
        <v>0</v>
      </c>
      <c r="I421" s="5">
        <f>ROUND(ROUND(H421,2)*ROUND(G421,3),2)</f>
        <v>0</v>
      </c>
      <c r="O421">
        <f>(I421*21)/100</f>
        <v>0</v>
      </c>
      <c r="P421" t="s">
        <v>6</v>
      </c>
    </row>
    <row r="422" spans="1:18" x14ac:dyDescent="0.2">
      <c r="A422" s="4" t="s">
        <v>5</v>
      </c>
      <c r="E422" s="1" t="s">
        <v>4</v>
      </c>
    </row>
    <row r="423" spans="1:18" x14ac:dyDescent="0.2">
      <c r="A423" s="3" t="s">
        <v>3</v>
      </c>
      <c r="E423" s="2" t="s">
        <v>2</v>
      </c>
    </row>
    <row r="424" spans="1:18" ht="25.5" x14ac:dyDescent="0.2">
      <c r="A424" t="s">
        <v>1</v>
      </c>
      <c r="E424" s="1" t="s">
        <v>19</v>
      </c>
    </row>
    <row r="425" spans="1:18" x14ac:dyDescent="0.2">
      <c r="A425" s="9" t="s">
        <v>11</v>
      </c>
      <c r="B425" s="10" t="s">
        <v>18</v>
      </c>
      <c r="C425" s="10" t="s">
        <v>17</v>
      </c>
      <c r="D425" s="9" t="s">
        <v>4</v>
      </c>
      <c r="E425" s="8" t="s">
        <v>16</v>
      </c>
      <c r="F425" s="7" t="s">
        <v>7</v>
      </c>
      <c r="G425" s="6">
        <v>25</v>
      </c>
      <c r="H425" s="5">
        <v>0</v>
      </c>
      <c r="I425" s="5">
        <f>ROUND(ROUND(H425,2)*ROUND(G425,3),2)</f>
        <v>0</v>
      </c>
      <c r="O425">
        <f>(I425*21)/100</f>
        <v>0</v>
      </c>
      <c r="P425" t="s">
        <v>6</v>
      </c>
    </row>
    <row r="426" spans="1:18" x14ac:dyDescent="0.2">
      <c r="A426" s="4" t="s">
        <v>5</v>
      </c>
      <c r="E426" s="1" t="s">
        <v>4</v>
      </c>
    </row>
    <row r="427" spans="1:18" x14ac:dyDescent="0.2">
      <c r="A427" s="3" t="s">
        <v>3</v>
      </c>
      <c r="E427" s="2" t="s">
        <v>2</v>
      </c>
    </row>
    <row r="428" spans="1:18" ht="38.25" x14ac:dyDescent="0.2">
      <c r="A428" t="s">
        <v>1</v>
      </c>
      <c r="E428" s="1" t="s">
        <v>15</v>
      </c>
    </row>
    <row r="429" spans="1:18" ht="12.75" customHeight="1" x14ac:dyDescent="0.2">
      <c r="A429" s="12" t="s">
        <v>14</v>
      </c>
      <c r="B429" s="12"/>
      <c r="C429" s="14" t="s">
        <v>13</v>
      </c>
      <c r="D429" s="12"/>
      <c r="E429" s="13" t="s">
        <v>12</v>
      </c>
      <c r="F429" s="12"/>
      <c r="G429" s="12"/>
      <c r="H429" s="12"/>
      <c r="I429" s="11">
        <f>0+Q429</f>
        <v>0</v>
      </c>
      <c r="O429">
        <f>0+R429</f>
        <v>0</v>
      </c>
      <c r="Q429">
        <f>0+I430</f>
        <v>0</v>
      </c>
      <c r="R429">
        <f>0+O430</f>
        <v>0</v>
      </c>
    </row>
    <row r="430" spans="1:18" ht="25.5" x14ac:dyDescent="0.2">
      <c r="A430" s="9" t="s">
        <v>11</v>
      </c>
      <c r="B430" s="10" t="s">
        <v>10</v>
      </c>
      <c r="C430" s="10" t="s">
        <v>9</v>
      </c>
      <c r="D430" s="9" t="s">
        <v>4</v>
      </c>
      <c r="E430" s="8" t="s">
        <v>8</v>
      </c>
      <c r="F430" s="7" t="s">
        <v>7</v>
      </c>
      <c r="G430" s="6">
        <v>1</v>
      </c>
      <c r="H430" s="5">
        <v>0</v>
      </c>
      <c r="I430" s="5">
        <f>ROUND(ROUND(H430,2)*ROUND(G430,3),2)</f>
        <v>0</v>
      </c>
      <c r="O430">
        <f>(I430*21)/100</f>
        <v>0</v>
      </c>
      <c r="P430" t="s">
        <v>6</v>
      </c>
    </row>
    <row r="431" spans="1:18" x14ac:dyDescent="0.2">
      <c r="A431" s="4" t="s">
        <v>5</v>
      </c>
      <c r="E431" s="1" t="s">
        <v>4</v>
      </c>
    </row>
    <row r="432" spans="1:18" x14ac:dyDescent="0.2">
      <c r="A432" s="3" t="s">
        <v>3</v>
      </c>
      <c r="E432" s="2" t="s">
        <v>2</v>
      </c>
    </row>
    <row r="433" spans="1:5" ht="63.75" x14ac:dyDescent="0.2">
      <c r="A433" t="s">
        <v>1</v>
      </c>
      <c r="E433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03-13-02.1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2019-09-03T12:45:35Z</dcterms:created>
  <dcterms:modified xsi:type="dcterms:W3CDTF">2019-12-03T12:59:46Z</dcterms:modified>
</cp:coreProperties>
</file>