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1_Tomášek\I. etapa\rozpočty\4. oprava\"/>
    </mc:Choice>
  </mc:AlternateContent>
  <bookViews>
    <workbookView xWindow="21300" yWindow="0" windowWidth="28800" windowHeight="11445"/>
  </bookViews>
  <sheets>
    <sheet name="PS 02-14-04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151" i="1" l="1"/>
  <c r="I152" i="1"/>
  <c r="I153" i="1"/>
  <c r="I154" i="1"/>
  <c r="I146" i="1"/>
  <c r="I150" i="1" l="1"/>
  <c r="R10" i="1" l="1"/>
  <c r="O10" i="1" s="1"/>
  <c r="I11" i="1"/>
  <c r="O11" i="1"/>
  <c r="I15" i="1"/>
  <c r="O15" i="1"/>
  <c r="I19" i="1"/>
  <c r="O19" i="1"/>
  <c r="I23" i="1"/>
  <c r="Q10" i="1" s="1"/>
  <c r="O23" i="1"/>
  <c r="I28" i="1"/>
  <c r="Q27" i="1" s="1"/>
  <c r="O28" i="1"/>
  <c r="R27" i="1" s="1"/>
  <c r="O27" i="1" s="1"/>
  <c r="I32" i="1"/>
  <c r="O32" i="1"/>
  <c r="I37" i="1"/>
  <c r="Q36" i="1" s="1"/>
  <c r="O37" i="1"/>
  <c r="R36" i="1" s="1"/>
  <c r="O36" i="1" s="1"/>
  <c r="I42" i="1"/>
  <c r="O42" i="1"/>
  <c r="I46" i="1"/>
  <c r="O46" i="1"/>
  <c r="I50" i="1"/>
  <c r="O50" i="1"/>
  <c r="I54" i="1"/>
  <c r="O54" i="1"/>
  <c r="I58" i="1"/>
  <c r="O58" i="1"/>
  <c r="I62" i="1"/>
  <c r="O62" i="1"/>
  <c r="I66" i="1"/>
  <c r="O66" i="1"/>
  <c r="I70" i="1"/>
  <c r="O70" i="1"/>
  <c r="I74" i="1"/>
  <c r="O74" i="1"/>
  <c r="I78" i="1"/>
  <c r="O78" i="1"/>
  <c r="I82" i="1"/>
  <c r="O82" i="1"/>
  <c r="I86" i="1"/>
  <c r="O86" i="1"/>
  <c r="I90" i="1"/>
  <c r="O90" i="1"/>
  <c r="I94" i="1"/>
  <c r="O94" i="1" s="1"/>
  <c r="I98" i="1"/>
  <c r="O98" i="1"/>
  <c r="I102" i="1"/>
  <c r="O102" i="1"/>
  <c r="I106" i="1"/>
  <c r="O106" i="1" s="1"/>
  <c r="I110" i="1"/>
  <c r="O110" i="1"/>
  <c r="I114" i="1"/>
  <c r="O114" i="1"/>
  <c r="I118" i="1"/>
  <c r="O118" i="1"/>
  <c r="I122" i="1"/>
  <c r="O122" i="1"/>
  <c r="I126" i="1"/>
  <c r="O126" i="1" s="1"/>
  <c r="I130" i="1"/>
  <c r="O130" i="1" s="1"/>
  <c r="I134" i="1"/>
  <c r="O134" i="1"/>
  <c r="I138" i="1"/>
  <c r="O138" i="1"/>
  <c r="I142" i="1"/>
  <c r="O142" i="1"/>
  <c r="O146" i="1"/>
  <c r="Q41" i="1" l="1"/>
  <c r="R41" i="1"/>
  <c r="O41" i="1" s="1"/>
  <c r="O3" i="1" s="1"/>
</calcChain>
</file>

<file path=xl/sharedStrings.xml><?xml version="1.0" encoding="utf-8"?>
<sst xmlns="http://schemas.openxmlformats.org/spreadsheetml/2006/main" count="512" uniqueCount="177">
  <si>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</si>
  <si>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</si>
  <si>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</si>
  <si>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</si>
  <si>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</si>
  <si>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</si>
  <si>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</si>
  <si>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</si>
  <si>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</si>
  <si>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34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</si>
  <si>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</si>
  <si>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</si>
  <si>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</si>
  <si>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</si>
  <si>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</si>
  <si>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33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</si>
  <si>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</si>
  <si>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</si>
  <si>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</si>
  <si>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</si>
  <si>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32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</si>
  <si>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</si>
  <si>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</si>
  <si>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</si>
  <si>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31</t>
  </si>
  <si>
    <t>SW MODUL - DOPLNĚNÍ</t>
  </si>
  <si>
    <t>75L3EW</t>
  </si>
  <si>
    <t>30</t>
  </si>
  <si>
    <t>SW MODUL HW A SW DOPLNĚNÍ ŘÍDÍCÍHO SERVERU INFORMAČNÍHO SYSTÉMU</t>
  </si>
  <si>
    <t>75L3E8</t>
  </si>
  <si>
    <t>29</t>
  </si>
  <si>
    <t>SW MODUL PRO DÁLKOVÉ OVLÁDÁNÍ RÚ PRO SAMOSTATNOU ŽST. (ZAST.)</t>
  </si>
  <si>
    <t>75L3E4</t>
  </si>
  <si>
    <t>28</t>
  </si>
  <si>
    <t>SW MODUL PRO PODPORU HLASOVÉHO MODULU PRO NEVIDOMÉ PRO SAMOSTATNOU ŽST. (ZAST.)</t>
  </si>
  <si>
    <t>75L3E3</t>
  </si>
  <si>
    <t>27</t>
  </si>
  <si>
    <t>PŘEVODNÍK - MONTÁŽ</t>
  </si>
  <si>
    <t>75L3CX</t>
  </si>
  <si>
    <t>26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</si>
  <si>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</si>
  <si>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</si>
  <si>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</si>
  <si>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25</t>
  </si>
  <si>
    <t>MONITORIS  LCD PŘES 40" PRO PROVOZ 24/7</t>
  </si>
  <si>
    <t>75L3B3</t>
  </si>
  <si>
    <t>24</t>
  </si>
  <si>
    <t>INFORMAČNÍ PRVEK, - MONTÁŽ</t>
  </si>
  <si>
    <t>75L3AX</t>
  </si>
  <si>
    <t>23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</si>
  <si>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</si>
  <si>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INFORMAČNÍ PRVEK, SLOUP PRO JEDNU INFORMAČNÍ TABULI SE ZASTŘEŠENÍM</t>
  </si>
  <si>
    <t>75L3A7</t>
  </si>
  <si>
    <t>22</t>
  </si>
  <si>
    <t>INFORMAČNÍ PRVEK, SAMOSTATNÁ KONSTRUKCE INFORMAČNÍ TABULE SE ZASTŘEŠENÍM</t>
  </si>
  <si>
    <t>75L3A6</t>
  </si>
  <si>
    <t>21</t>
  </si>
  <si>
    <t>INFORMAČNÍ PRVEK, ZÁVĚS PRO INFORMAČNÍ TABULE</t>
  </si>
  <si>
    <t>75L3A5</t>
  </si>
  <si>
    <t>20</t>
  </si>
  <si>
    <t>NÁSTUPIŠTNÍ TABULE IS - MONTÁŽ</t>
  </si>
  <si>
    <t>75L36X</t>
  </si>
  <si>
    <t>19</t>
  </si>
  <si>
    <t>NÁSTUPIŠTNÍ TABULE IS OBOUSTRANNÁ S ČÍSLEM KOLEJE + HODINY</t>
  </si>
  <si>
    <t>75L364</t>
  </si>
  <si>
    <t>18</t>
  </si>
  <si>
    <t>ZÁLOŽNÍ ZDROJ UPS 230 V DO 500 VA - MONTÁŽ</t>
  </si>
  <si>
    <t>75K31X</t>
  </si>
  <si>
    <t>17</t>
  </si>
  <si>
    <t>ZÁLOŽNÍ ZDROJ UPS 230 V DO 500 VA - DODÁVKA</t>
  </si>
  <si>
    <t>75K311</t>
  </si>
  <si>
    <t>16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</si>
  <si>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</si>
  <si>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</si>
  <si>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</si>
  <si>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</si>
  <si>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15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</si>
  <si>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</si>
  <si>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</si>
  <si>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</si>
  <si>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14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</si>
  <si>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</si>
  <si>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</si>
  <si>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</si>
  <si>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13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</si>
  <si>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</si>
  <si>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</si>
  <si>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</si>
  <si>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</si>
  <si>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</si>
  <si>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</si>
  <si>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</si>
  <si>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</si>
  <si>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</si>
  <si>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m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</si>
  <si>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</si>
  <si>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</si>
  <si>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</si>
  <si>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</si>
  <si>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</si>
  <si>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</si>
  <si>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</si>
  <si>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</si>
  <si>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</si>
  <si>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</si>
  <si>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</si>
  <si>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</si>
  <si>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</si>
  <si>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</si>
  <si>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</si>
  <si>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</si>
  <si>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</si>
  <si>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</si>
  <si>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</si>
  <si>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</si>
  <si>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</si>
  <si>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</si>
  <si>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</si>
  <si>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</si>
  <si>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</si>
  <si>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</si>
  <si>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</si>
  <si>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</si>
  <si>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</si>
  <si>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</si>
  <si>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</si>
  <si>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- 16 02 14  ELEKTROŠROT (VYŘAZENÁ EL. ZAŘÍZENÍ A PŘÍSTR. - AL, CU A VZ. KOVY)</t>
  </si>
  <si>
    <t>015310</t>
  </si>
  <si>
    <t>4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</si>
  <si>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</si>
  <si>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</si>
  <si>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</si>
  <si>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</si>
  <si>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</si>
  <si>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</si>
  <si>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</si>
  <si>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</si>
  <si>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</si>
  <si>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</si>
  <si>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</si>
  <si>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</si>
  <si>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</si>
  <si>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</si>
  <si>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</si>
  <si>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</si>
  <si>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</si>
  <si>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</si>
  <si>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</si>
  <si>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</si>
  <si>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Troubsko, informační zařízení</t>
  </si>
  <si>
    <t>PS 02-14-04.3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</si>
  <si>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</si>
  <si>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</si>
  <si>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</si>
  <si>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</si>
  <si>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</si>
  <si>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</si>
  <si>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</si>
  <si>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</si>
  <si>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</si>
  <si>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</si>
  <si>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75L3BX</t>
  </si>
  <si>
    <t>MONITORIS  - montáž</t>
  </si>
  <si>
    <t>ks</t>
  </si>
  <si>
    <t>POPLATKY ZA LIKVIDACŮ ODPADŮ NEKONTAMINOVANÝCH - 20 03 99  ODPAD PODOBNÝ KOMUNÁLNÍMU ODPADU
neoceňuje se (materiál na výkup)</t>
  </si>
  <si>
    <t>SW PRO ŘÍZENÍ SYSTÉMU (TRAŤOVÉ NASAZENÍ) - SW MODUL HLÁŠENÍ</t>
  </si>
  <si>
    <t>75L3D4</t>
  </si>
  <si>
    <t>HW PRO ŘÍZENÍ SYSTÉMU MIKRO PC INFORMAČNÍHO SYSTÉMU VE FUNKCI ŘÍDÍCÍ JEDNOTKY</t>
  </si>
  <si>
    <t>75L3A1</t>
  </si>
  <si>
    <t>INFORMAČNÍ PRVEK, HLASOVÝ MODUL PRO NEVIDOMÉ</t>
  </si>
  <si>
    <t>R</t>
  </si>
  <si>
    <t>SW modul INISSbrowser - odjezdy/příjezdy vlaků na inf.monitoru</t>
  </si>
  <si>
    <t>Změna č.2 z 1.11.2019</t>
  </si>
  <si>
    <t>Změna č.1 z 18.10.2019</t>
  </si>
  <si>
    <t>Změna č.3 z 12.11.2019</t>
  </si>
  <si>
    <t>Změna č.4 z 19.11.2019</t>
  </si>
  <si>
    <t>PS 02-14-04.3_d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</si>
</sst>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0" fillId="2" borderId="0" xfId="0" applyFill="1">
      <alignment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4" fontId="7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3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4"/>
  <sheetViews>
    <sheetView tabSelected="1" topLeftCell="B1" zoomScale="115" zoomScaleNormal="115" workbookViewId="0">
      <pane ySplit="9" topLeftCell="A142" activePane="bottomLeft" state="frozen"/>
      <selection pane="bottomLeft" activeCell="I5" sqref="I5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160</v>
      </c>
      <c r="B1" s="22"/>
      <c r="C1" s="22"/>
      <c r="D1" s="22"/>
      <c r="E1" s="22" t="s">
        <v>159</v>
      </c>
      <c r="F1" s="22"/>
      <c r="G1" s="22"/>
      <c r="H1" s="26" t="s">
        <v>173</v>
      </c>
      <c r="I1" s="22"/>
      <c r="P1" t="s">
        <v>130</v>
      </c>
    </row>
    <row r="2" spans="1:18" ht="12.75" customHeight="1" x14ac:dyDescent="0.2">
      <c r="B2" s="39"/>
      <c r="C2" s="39"/>
      <c r="D2" s="39"/>
      <c r="E2" s="39"/>
      <c r="F2" s="39"/>
      <c r="G2" s="39"/>
      <c r="H2" s="26" t="s">
        <v>172</v>
      </c>
      <c r="I2" s="39"/>
    </row>
    <row r="3" spans="1:18" ht="24.95" customHeight="1" x14ac:dyDescent="0.2">
      <c r="B3" s="22"/>
      <c r="C3" s="22"/>
      <c r="D3" s="22"/>
      <c r="E3" s="25" t="s">
        <v>158</v>
      </c>
      <c r="F3" s="22"/>
      <c r="G3" s="22"/>
      <c r="H3" s="26" t="s">
        <v>174</v>
      </c>
      <c r="I3" s="12"/>
      <c r="O3">
        <f>0+O10+O27+O36+O41</f>
        <v>0</v>
      </c>
      <c r="P3" t="s">
        <v>130</v>
      </c>
    </row>
    <row r="4" spans="1:18" ht="24.95" customHeight="1" x14ac:dyDescent="0.2">
      <c r="B4" s="40"/>
      <c r="C4" s="40"/>
      <c r="D4" s="40"/>
      <c r="E4" s="25"/>
      <c r="F4" s="40"/>
      <c r="G4" s="40"/>
      <c r="H4" s="26" t="s">
        <v>175</v>
      </c>
      <c r="I4" s="41"/>
    </row>
    <row r="5" spans="1:18" ht="15" customHeight="1" x14ac:dyDescent="0.2">
      <c r="A5" t="s">
        <v>157</v>
      </c>
      <c r="B5" s="24" t="s">
        <v>156</v>
      </c>
      <c r="C5" s="49" t="s">
        <v>155</v>
      </c>
      <c r="D5" s="50"/>
      <c r="E5" s="23" t="s">
        <v>154</v>
      </c>
      <c r="F5" s="22"/>
      <c r="G5" s="21"/>
      <c r="H5" s="27" t="s">
        <v>176</v>
      </c>
      <c r="I5" s="53">
        <f>SUM(I11:I154)</f>
        <v>0</v>
      </c>
      <c r="O5" t="s">
        <v>153</v>
      </c>
      <c r="P5" t="s">
        <v>5</v>
      </c>
    </row>
    <row r="6" spans="1:18" ht="15" customHeight="1" x14ac:dyDescent="0.2">
      <c r="A6" t="s">
        <v>152</v>
      </c>
      <c r="B6" s="20" t="s">
        <v>151</v>
      </c>
      <c r="C6" s="51" t="s">
        <v>150</v>
      </c>
      <c r="D6" s="52"/>
      <c r="E6" s="19" t="s">
        <v>149</v>
      </c>
      <c r="F6" s="12"/>
      <c r="G6" s="12"/>
      <c r="H6" s="16"/>
      <c r="I6" s="16"/>
      <c r="O6" t="s">
        <v>148</v>
      </c>
      <c r="P6" t="s">
        <v>5</v>
      </c>
    </row>
    <row r="7" spans="1:18" ht="12.75" customHeight="1" x14ac:dyDescent="0.2">
      <c r="A7" s="48" t="s">
        <v>147</v>
      </c>
      <c r="B7" s="48" t="s">
        <v>146</v>
      </c>
      <c r="C7" s="48" t="s">
        <v>145</v>
      </c>
      <c r="D7" s="48" t="s">
        <v>144</v>
      </c>
      <c r="E7" s="48" t="s">
        <v>143</v>
      </c>
      <c r="F7" s="48" t="s">
        <v>142</v>
      </c>
      <c r="G7" s="48" t="s">
        <v>141</v>
      </c>
      <c r="H7" s="48" t="s">
        <v>140</v>
      </c>
      <c r="I7" s="48"/>
      <c r="O7" t="s">
        <v>139</v>
      </c>
      <c r="P7" t="s">
        <v>5</v>
      </c>
    </row>
    <row r="8" spans="1:18" ht="12.75" customHeight="1" x14ac:dyDescent="0.2">
      <c r="A8" s="48"/>
      <c r="B8" s="48"/>
      <c r="C8" s="48"/>
      <c r="D8" s="48"/>
      <c r="E8" s="48"/>
      <c r="F8" s="48"/>
      <c r="G8" s="48"/>
      <c r="H8" s="18" t="s">
        <v>138</v>
      </c>
      <c r="I8" s="18" t="s">
        <v>137</v>
      </c>
    </row>
    <row r="9" spans="1:18" ht="12.75" customHeight="1" x14ac:dyDescent="0.2">
      <c r="A9" s="18" t="s">
        <v>136</v>
      </c>
      <c r="B9" s="18" t="s">
        <v>123</v>
      </c>
      <c r="C9" s="18" t="s">
        <v>5</v>
      </c>
      <c r="D9" s="18" t="s">
        <v>130</v>
      </c>
      <c r="E9" s="18" t="s">
        <v>128</v>
      </c>
      <c r="F9" s="18" t="s">
        <v>121</v>
      </c>
      <c r="G9" s="18" t="s">
        <v>117</v>
      </c>
      <c r="H9" s="18" t="s">
        <v>101</v>
      </c>
      <c r="I9" s="18" t="s">
        <v>97</v>
      </c>
    </row>
    <row r="10" spans="1:18" ht="12.75" customHeight="1" x14ac:dyDescent="0.2">
      <c r="A10" s="16" t="s">
        <v>107</v>
      </c>
      <c r="B10" s="16"/>
      <c r="C10" s="17" t="s">
        <v>136</v>
      </c>
      <c r="D10" s="16"/>
      <c r="E10" s="13" t="s">
        <v>135</v>
      </c>
      <c r="F10" s="16"/>
      <c r="G10" s="16"/>
      <c r="H10" s="16"/>
      <c r="I10" s="15"/>
      <c r="O10">
        <f>0+R10</f>
        <v>0</v>
      </c>
      <c r="Q10">
        <f>0+I11+I15+I19+I23</f>
        <v>0</v>
      </c>
      <c r="R10">
        <f>0+O11+O15+O19+O23</f>
        <v>0</v>
      </c>
    </row>
    <row r="11" spans="1:18" ht="25.5" x14ac:dyDescent="0.2">
      <c r="A11" s="9" t="s">
        <v>10</v>
      </c>
      <c r="B11" s="10" t="s">
        <v>123</v>
      </c>
      <c r="C11" s="10" t="s">
        <v>134</v>
      </c>
      <c r="D11" s="9" t="s">
        <v>2</v>
      </c>
      <c r="E11" s="8" t="s">
        <v>133</v>
      </c>
      <c r="F11" s="7" t="s">
        <v>125</v>
      </c>
      <c r="G11" s="6">
        <v>0.1</v>
      </c>
      <c r="H11" s="5">
        <v>0</v>
      </c>
      <c r="I11" s="5">
        <f>ROUND(ROUND(H11,2)*ROUND(G11,3),2)</f>
        <v>0</v>
      </c>
      <c r="O11">
        <f>(I11*21)/100</f>
        <v>0</v>
      </c>
      <c r="P11" t="s">
        <v>5</v>
      </c>
    </row>
    <row r="12" spans="1:18" x14ac:dyDescent="0.2">
      <c r="A12" s="4" t="s">
        <v>4</v>
      </c>
      <c r="E12" s="1" t="s">
        <v>2</v>
      </c>
    </row>
    <row r="13" spans="1:18" x14ac:dyDescent="0.2">
      <c r="A13" s="3" t="s">
        <v>3</v>
      </c>
      <c r="E13" s="2" t="s">
        <v>2</v>
      </c>
    </row>
    <row r="14" spans="1:18" ht="140.25" x14ac:dyDescent="0.2">
      <c r="A14" t="s">
        <v>1</v>
      </c>
      <c r="E14" s="1" t="s">
        <v>124</v>
      </c>
    </row>
    <row r="15" spans="1:18" ht="25.5" x14ac:dyDescent="0.2">
      <c r="A15" s="9" t="s">
        <v>10</v>
      </c>
      <c r="B15" s="10" t="s">
        <v>5</v>
      </c>
      <c r="C15" s="10" t="s">
        <v>132</v>
      </c>
      <c r="D15" s="9" t="s">
        <v>2</v>
      </c>
      <c r="E15" s="8" t="s">
        <v>131</v>
      </c>
      <c r="F15" s="7" t="s">
        <v>125</v>
      </c>
      <c r="G15" s="6">
        <v>0.01</v>
      </c>
      <c r="H15" s="5">
        <v>0</v>
      </c>
      <c r="I15" s="5">
        <f>ROUND(ROUND(H15,2)*ROUND(G15,3),2)</f>
        <v>0</v>
      </c>
      <c r="O15">
        <f>(I15*21)/100</f>
        <v>0</v>
      </c>
      <c r="P15" t="s">
        <v>5</v>
      </c>
    </row>
    <row r="16" spans="1:18" x14ac:dyDescent="0.2">
      <c r="A16" s="4" t="s">
        <v>4</v>
      </c>
      <c r="E16" s="1" t="s">
        <v>2</v>
      </c>
    </row>
    <row r="17" spans="1:18" x14ac:dyDescent="0.2">
      <c r="A17" s="3" t="s">
        <v>3</v>
      </c>
      <c r="E17" s="2" t="s">
        <v>2</v>
      </c>
    </row>
    <row r="18" spans="1:18" ht="140.25" x14ac:dyDescent="0.2">
      <c r="A18" t="s">
        <v>1</v>
      </c>
      <c r="E18" s="1" t="s">
        <v>124</v>
      </c>
    </row>
    <row r="19" spans="1:18" ht="38.25" x14ac:dyDescent="0.2">
      <c r="A19" s="9" t="s">
        <v>10</v>
      </c>
      <c r="B19" s="10" t="s">
        <v>130</v>
      </c>
      <c r="C19" s="10" t="s">
        <v>129</v>
      </c>
      <c r="D19" s="9" t="s">
        <v>2</v>
      </c>
      <c r="E19" s="28" t="s">
        <v>164</v>
      </c>
      <c r="F19" s="7" t="s">
        <v>125</v>
      </c>
      <c r="G19" s="6">
        <v>0.05</v>
      </c>
      <c r="H19" s="5">
        <v>0</v>
      </c>
      <c r="I19" s="5">
        <f>ROUND(ROUND(H19,2)*ROUND(G19,3),2)</f>
        <v>0</v>
      </c>
      <c r="O19">
        <f>(I19*21)/100</f>
        <v>0</v>
      </c>
      <c r="P19" t="s">
        <v>5</v>
      </c>
    </row>
    <row r="20" spans="1:18" x14ac:dyDescent="0.2">
      <c r="A20" s="4" t="s">
        <v>4</v>
      </c>
      <c r="E20" s="1" t="s">
        <v>2</v>
      </c>
    </row>
    <row r="21" spans="1:18" x14ac:dyDescent="0.2">
      <c r="A21" s="3" t="s">
        <v>3</v>
      </c>
      <c r="E21" s="2" t="s">
        <v>2</v>
      </c>
    </row>
    <row r="22" spans="1:18" ht="140.25" x14ac:dyDescent="0.2">
      <c r="A22" t="s">
        <v>1</v>
      </c>
      <c r="E22" s="1" t="s">
        <v>124</v>
      </c>
    </row>
    <row r="23" spans="1:18" ht="25.5" x14ac:dyDescent="0.2">
      <c r="A23" s="9" t="s">
        <v>10</v>
      </c>
      <c r="B23" s="10" t="s">
        <v>128</v>
      </c>
      <c r="C23" s="10" t="s">
        <v>127</v>
      </c>
      <c r="D23" s="9" t="s">
        <v>2</v>
      </c>
      <c r="E23" s="8" t="s">
        <v>126</v>
      </c>
      <c r="F23" s="7" t="s">
        <v>125</v>
      </c>
      <c r="G23" s="6">
        <v>0.03</v>
      </c>
      <c r="H23" s="5">
        <v>0</v>
      </c>
      <c r="I23" s="5">
        <f>ROUND(ROUND(H23,2)*ROUND(G23,3),2)</f>
        <v>0</v>
      </c>
      <c r="O23">
        <f>(I23*21)/100</f>
        <v>0</v>
      </c>
      <c r="P23" t="s">
        <v>5</v>
      </c>
    </row>
    <row r="24" spans="1:18" x14ac:dyDescent="0.2">
      <c r="A24" s="4" t="s">
        <v>4</v>
      </c>
      <c r="E24" s="1" t="s">
        <v>2</v>
      </c>
    </row>
    <row r="25" spans="1:18" x14ac:dyDescent="0.2">
      <c r="A25" s="3" t="s">
        <v>3</v>
      </c>
      <c r="E25" s="2" t="s">
        <v>2</v>
      </c>
    </row>
    <row r="26" spans="1:18" ht="140.25" x14ac:dyDescent="0.2">
      <c r="A26" t="s">
        <v>1</v>
      </c>
      <c r="E26" s="1" t="s">
        <v>124</v>
      </c>
    </row>
    <row r="27" spans="1:18" ht="12.75" customHeight="1" x14ac:dyDescent="0.2">
      <c r="A27" s="12" t="s">
        <v>107</v>
      </c>
      <c r="B27" s="12"/>
      <c r="C27" s="14" t="s">
        <v>123</v>
      </c>
      <c r="D27" s="12"/>
      <c r="E27" s="13" t="s">
        <v>122</v>
      </c>
      <c r="F27" s="12"/>
      <c r="G27" s="12"/>
      <c r="H27" s="12"/>
      <c r="I27" s="11"/>
      <c r="O27">
        <f>0+R27</f>
        <v>0</v>
      </c>
      <c r="Q27">
        <f>0+I28+I32</f>
        <v>0</v>
      </c>
      <c r="R27">
        <f>0+O28+O32</f>
        <v>0</v>
      </c>
    </row>
    <row r="28" spans="1:18" x14ac:dyDescent="0.2">
      <c r="A28" s="9" t="s">
        <v>10</v>
      </c>
      <c r="B28" s="10" t="s">
        <v>121</v>
      </c>
      <c r="C28" s="10" t="s">
        <v>120</v>
      </c>
      <c r="D28" s="9" t="s">
        <v>2</v>
      </c>
      <c r="E28" s="8" t="s">
        <v>119</v>
      </c>
      <c r="F28" s="7" t="s">
        <v>109</v>
      </c>
      <c r="G28" s="6">
        <v>1</v>
      </c>
      <c r="H28" s="5">
        <v>0</v>
      </c>
      <c r="I28" s="5">
        <f>ROUND(ROUND(H28,2)*ROUND(G28,3),2)</f>
        <v>0</v>
      </c>
      <c r="O28">
        <f>(I28*21)/100</f>
        <v>0</v>
      </c>
      <c r="P28" t="s">
        <v>5</v>
      </c>
    </row>
    <row r="29" spans="1:18" x14ac:dyDescent="0.2">
      <c r="A29" s="4" t="s">
        <v>4</v>
      </c>
      <c r="E29" s="1" t="s">
        <v>2</v>
      </c>
    </row>
    <row r="30" spans="1:18" x14ac:dyDescent="0.2">
      <c r="A30" s="3" t="s">
        <v>3</v>
      </c>
      <c r="E30" s="2" t="s">
        <v>2</v>
      </c>
    </row>
    <row r="31" spans="1:18" ht="318.75" x14ac:dyDescent="0.2">
      <c r="A31" t="s">
        <v>1</v>
      </c>
      <c r="E31" s="1" t="s">
        <v>118</v>
      </c>
    </row>
    <row r="32" spans="1:18" x14ac:dyDescent="0.2">
      <c r="A32" s="9" t="s">
        <v>10</v>
      </c>
      <c r="B32" s="10" t="s">
        <v>117</v>
      </c>
      <c r="C32" s="10" t="s">
        <v>116</v>
      </c>
      <c r="D32" s="9" t="s">
        <v>2</v>
      </c>
      <c r="E32" s="8" t="s">
        <v>115</v>
      </c>
      <c r="F32" s="7" t="s">
        <v>114</v>
      </c>
      <c r="G32" s="6">
        <v>15</v>
      </c>
      <c r="H32" s="5">
        <v>0</v>
      </c>
      <c r="I32" s="5">
        <f>ROUND(ROUND(H32,2)*ROUND(G32,3),2)</f>
        <v>0</v>
      </c>
      <c r="O32">
        <f>(I32*21)/100</f>
        <v>0</v>
      </c>
      <c r="P32" t="s">
        <v>5</v>
      </c>
    </row>
    <row r="33" spans="1:18" x14ac:dyDescent="0.2">
      <c r="A33" s="4" t="s">
        <v>4</v>
      </c>
      <c r="E33" s="1" t="s">
        <v>2</v>
      </c>
    </row>
    <row r="34" spans="1:18" x14ac:dyDescent="0.2">
      <c r="A34" s="3" t="s">
        <v>3</v>
      </c>
      <c r="E34" s="2" t="s">
        <v>2</v>
      </c>
    </row>
    <row r="35" spans="1:18" ht="25.5" x14ac:dyDescent="0.2">
      <c r="A35" t="s">
        <v>1</v>
      </c>
      <c r="E35" s="1" t="s">
        <v>113</v>
      </c>
    </row>
    <row r="36" spans="1:18" ht="12.75" customHeight="1" x14ac:dyDescent="0.2">
      <c r="A36" s="12" t="s">
        <v>107</v>
      </c>
      <c r="B36" s="12"/>
      <c r="C36" s="14" t="s">
        <v>5</v>
      </c>
      <c r="D36" s="12"/>
      <c r="E36" s="13" t="s">
        <v>112</v>
      </c>
      <c r="F36" s="12"/>
      <c r="G36" s="12"/>
      <c r="H36" s="12"/>
      <c r="I36" s="11"/>
      <c r="O36">
        <f>0+R36</f>
        <v>0</v>
      </c>
      <c r="Q36">
        <f>0+I37</f>
        <v>0</v>
      </c>
      <c r="R36">
        <f>0+O37</f>
        <v>0</v>
      </c>
    </row>
    <row r="37" spans="1:18" x14ac:dyDescent="0.2">
      <c r="A37" s="9" t="s">
        <v>10</v>
      </c>
      <c r="B37" s="10" t="s">
        <v>106</v>
      </c>
      <c r="C37" s="10" t="s">
        <v>111</v>
      </c>
      <c r="D37" s="9" t="s">
        <v>2</v>
      </c>
      <c r="E37" s="8" t="s">
        <v>110</v>
      </c>
      <c r="F37" s="7" t="s">
        <v>109</v>
      </c>
      <c r="G37" s="6">
        <v>6</v>
      </c>
      <c r="H37" s="5">
        <v>0</v>
      </c>
      <c r="I37" s="5">
        <f>ROUND(ROUND(H37,2)*ROUND(G37,3),2)</f>
        <v>0</v>
      </c>
      <c r="O37">
        <f>(I37*21)/100</f>
        <v>0</v>
      </c>
      <c r="P37" t="s">
        <v>5</v>
      </c>
    </row>
    <row r="38" spans="1:18" x14ac:dyDescent="0.2">
      <c r="A38" s="4" t="s">
        <v>4</v>
      </c>
      <c r="E38" s="1" t="s">
        <v>2</v>
      </c>
    </row>
    <row r="39" spans="1:18" x14ac:dyDescent="0.2">
      <c r="A39" s="3" t="s">
        <v>3</v>
      </c>
      <c r="E39" s="2" t="s">
        <v>2</v>
      </c>
    </row>
    <row r="40" spans="1:18" ht="369.75" x14ac:dyDescent="0.2">
      <c r="A40" t="s">
        <v>1</v>
      </c>
      <c r="E40" s="1" t="s">
        <v>108</v>
      </c>
    </row>
    <row r="41" spans="1:18" ht="12.75" customHeight="1" x14ac:dyDescent="0.2">
      <c r="A41" s="12" t="s">
        <v>107</v>
      </c>
      <c r="B41" s="12"/>
      <c r="C41" s="14" t="s">
        <v>106</v>
      </c>
      <c r="D41" s="12"/>
      <c r="E41" s="13" t="s">
        <v>105</v>
      </c>
      <c r="F41" s="12"/>
      <c r="G41" s="12"/>
      <c r="H41" s="12"/>
      <c r="I41" s="11"/>
      <c r="O41">
        <f>0+R41</f>
        <v>0</v>
      </c>
      <c r="Q41">
        <f>0+I42+I46+I50+I54+I58+I62+I66+I70+I74+I78+I82+I86+I90+I94+I98+I102+I106+I110+I114+I118+I122+I126+I130+I134+I138+I142+I146</f>
        <v>0</v>
      </c>
      <c r="R41">
        <f>0+O42+O46+O50+O54+O58+O62+O66+O70+O74+O78+O82+O86+O90+O94+O98+O102+O106+O110+O114+O118+O122+O126+O130+O134+O138+O142+O146</f>
        <v>0</v>
      </c>
    </row>
    <row r="42" spans="1:18" ht="25.5" x14ac:dyDescent="0.2">
      <c r="A42" s="9" t="s">
        <v>10</v>
      </c>
      <c r="B42" s="10" t="s">
        <v>104</v>
      </c>
      <c r="C42" s="10" t="s">
        <v>103</v>
      </c>
      <c r="D42" s="9" t="s">
        <v>2</v>
      </c>
      <c r="E42" s="8" t="s">
        <v>102</v>
      </c>
      <c r="F42" s="7" t="s">
        <v>94</v>
      </c>
      <c r="G42" s="6">
        <v>20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8" x14ac:dyDescent="0.2">
      <c r="A43" s="4" t="s">
        <v>4</v>
      </c>
      <c r="E43" s="1" t="s">
        <v>2</v>
      </c>
    </row>
    <row r="44" spans="1:18" x14ac:dyDescent="0.2">
      <c r="A44" s="3" t="s">
        <v>3</v>
      </c>
      <c r="E44" s="2" t="s">
        <v>2</v>
      </c>
    </row>
    <row r="45" spans="1:18" ht="76.5" x14ac:dyDescent="0.2">
      <c r="A45" t="s">
        <v>1</v>
      </c>
      <c r="E45" s="1" t="s">
        <v>98</v>
      </c>
    </row>
    <row r="46" spans="1:18" ht="25.5" x14ac:dyDescent="0.2">
      <c r="A46" s="9" t="s">
        <v>10</v>
      </c>
      <c r="B46" s="10" t="s">
        <v>101</v>
      </c>
      <c r="C46" s="10" t="s">
        <v>100</v>
      </c>
      <c r="D46" s="9" t="s">
        <v>2</v>
      </c>
      <c r="E46" s="8" t="s">
        <v>99</v>
      </c>
      <c r="F46" s="7" t="s">
        <v>94</v>
      </c>
      <c r="G46" s="6">
        <v>12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8" x14ac:dyDescent="0.2">
      <c r="A47" s="4" t="s">
        <v>4</v>
      </c>
      <c r="E47" s="1" t="s">
        <v>2</v>
      </c>
    </row>
    <row r="48" spans="1:18" x14ac:dyDescent="0.2">
      <c r="A48" s="3" t="s">
        <v>3</v>
      </c>
      <c r="E48" s="2" t="s">
        <v>2</v>
      </c>
    </row>
    <row r="49" spans="1:16" ht="76.5" x14ac:dyDescent="0.2">
      <c r="A49" t="s">
        <v>1</v>
      </c>
      <c r="E49" s="1" t="s">
        <v>98</v>
      </c>
    </row>
    <row r="50" spans="1:16" x14ac:dyDescent="0.2">
      <c r="A50" s="9" t="s">
        <v>10</v>
      </c>
      <c r="B50" s="10" t="s">
        <v>97</v>
      </c>
      <c r="C50" s="10" t="s">
        <v>96</v>
      </c>
      <c r="D50" s="9" t="s">
        <v>2</v>
      </c>
      <c r="E50" s="8" t="s">
        <v>95</v>
      </c>
      <c r="F50" s="7" t="s">
        <v>94</v>
      </c>
      <c r="G50" s="6">
        <v>500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ht="89.25" x14ac:dyDescent="0.2">
      <c r="A53" t="s">
        <v>1</v>
      </c>
      <c r="E53" s="1" t="s">
        <v>93</v>
      </c>
    </row>
    <row r="54" spans="1:16" ht="25.5" x14ac:dyDescent="0.2">
      <c r="A54" s="9" t="s">
        <v>10</v>
      </c>
      <c r="B54" s="10" t="s">
        <v>92</v>
      </c>
      <c r="C54" s="10" t="s">
        <v>91</v>
      </c>
      <c r="D54" s="9" t="s">
        <v>2</v>
      </c>
      <c r="E54" s="8" t="s">
        <v>90</v>
      </c>
      <c r="F54" s="7" t="s">
        <v>17</v>
      </c>
      <c r="G54" s="6">
        <v>12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02" x14ac:dyDescent="0.2">
      <c r="A57" t="s">
        <v>1</v>
      </c>
      <c r="E57" s="1" t="s">
        <v>89</v>
      </c>
    </row>
    <row r="58" spans="1:16" x14ac:dyDescent="0.2">
      <c r="A58" s="9" t="s">
        <v>10</v>
      </c>
      <c r="B58" s="10" t="s">
        <v>88</v>
      </c>
      <c r="C58" s="10" t="s">
        <v>87</v>
      </c>
      <c r="D58" s="9" t="s">
        <v>2</v>
      </c>
      <c r="E58" s="8" t="s">
        <v>86</v>
      </c>
      <c r="F58" s="7" t="s">
        <v>17</v>
      </c>
      <c r="G58" s="6">
        <v>2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78.5" x14ac:dyDescent="0.2">
      <c r="A61" t="s">
        <v>1</v>
      </c>
      <c r="E61" s="1" t="s">
        <v>85</v>
      </c>
    </row>
    <row r="62" spans="1:16" x14ac:dyDescent="0.2">
      <c r="A62" s="9" t="s">
        <v>10</v>
      </c>
      <c r="B62" s="10" t="s">
        <v>84</v>
      </c>
      <c r="C62" s="10" t="s">
        <v>83</v>
      </c>
      <c r="D62" s="9" t="s">
        <v>2</v>
      </c>
      <c r="E62" s="8" t="s">
        <v>82</v>
      </c>
      <c r="F62" s="7" t="s">
        <v>17</v>
      </c>
      <c r="G62" s="6">
        <v>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27.5" x14ac:dyDescent="0.2">
      <c r="A65" t="s">
        <v>1</v>
      </c>
      <c r="E65" s="1" t="s">
        <v>81</v>
      </c>
    </row>
    <row r="66" spans="1:16" ht="25.5" x14ac:dyDescent="0.2">
      <c r="A66" s="9" t="s">
        <v>10</v>
      </c>
      <c r="B66" s="10" t="s">
        <v>80</v>
      </c>
      <c r="C66" s="10" t="s">
        <v>79</v>
      </c>
      <c r="D66" s="9" t="s">
        <v>2</v>
      </c>
      <c r="E66" s="8" t="s">
        <v>78</v>
      </c>
      <c r="F66" s="7" t="s">
        <v>73</v>
      </c>
      <c r="G66" s="6">
        <v>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02" x14ac:dyDescent="0.2">
      <c r="A69" t="s">
        <v>1</v>
      </c>
      <c r="E69" s="1" t="s">
        <v>77</v>
      </c>
    </row>
    <row r="70" spans="1:16" x14ac:dyDescent="0.2">
      <c r="A70" s="9" t="s">
        <v>10</v>
      </c>
      <c r="B70" s="10" t="s">
        <v>76</v>
      </c>
      <c r="C70" s="10" t="s">
        <v>75</v>
      </c>
      <c r="D70" s="9" t="s">
        <v>2</v>
      </c>
      <c r="E70" s="8" t="s">
        <v>74</v>
      </c>
      <c r="F70" s="7" t="s">
        <v>73</v>
      </c>
      <c r="G70" s="6">
        <v>2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02" x14ac:dyDescent="0.2">
      <c r="A73" t="s">
        <v>1</v>
      </c>
      <c r="E73" s="1" t="s">
        <v>72</v>
      </c>
    </row>
    <row r="74" spans="1:16" x14ac:dyDescent="0.2">
      <c r="A74" s="9" t="s">
        <v>10</v>
      </c>
      <c r="B74" s="10" t="s">
        <v>71</v>
      </c>
      <c r="C74" s="10" t="s">
        <v>70</v>
      </c>
      <c r="D74" s="9" t="s">
        <v>2</v>
      </c>
      <c r="E74" s="8" t="s">
        <v>69</v>
      </c>
      <c r="F74" s="7" t="s">
        <v>17</v>
      </c>
      <c r="G74" s="6">
        <v>1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14.75" x14ac:dyDescent="0.2">
      <c r="A77" t="s">
        <v>1</v>
      </c>
      <c r="E77" s="1" t="s">
        <v>21</v>
      </c>
    </row>
    <row r="78" spans="1:16" x14ac:dyDescent="0.2">
      <c r="A78" s="9" t="s">
        <v>10</v>
      </c>
      <c r="B78" s="10" t="s">
        <v>68</v>
      </c>
      <c r="C78" s="10" t="s">
        <v>67</v>
      </c>
      <c r="D78" s="9" t="s">
        <v>2</v>
      </c>
      <c r="E78" s="8" t="s">
        <v>66</v>
      </c>
      <c r="F78" s="7" t="s">
        <v>17</v>
      </c>
      <c r="G78" s="6">
        <v>1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40.25" x14ac:dyDescent="0.2">
      <c r="A81" t="s">
        <v>1</v>
      </c>
      <c r="E81" s="1" t="s">
        <v>16</v>
      </c>
    </row>
    <row r="82" spans="1:16" x14ac:dyDescent="0.2">
      <c r="A82" s="9" t="s">
        <v>10</v>
      </c>
      <c r="B82" s="10" t="s">
        <v>65</v>
      </c>
      <c r="C82" s="10" t="s">
        <v>64</v>
      </c>
      <c r="D82" s="9" t="s">
        <v>2</v>
      </c>
      <c r="E82" s="8" t="s">
        <v>63</v>
      </c>
      <c r="F82" s="7" t="s">
        <v>17</v>
      </c>
      <c r="G82" s="6">
        <v>4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91.25" x14ac:dyDescent="0.2">
      <c r="A85" t="s">
        <v>1</v>
      </c>
      <c r="E85" s="1" t="s">
        <v>40</v>
      </c>
    </row>
    <row r="86" spans="1:16" x14ac:dyDescent="0.2">
      <c r="A86" s="9" t="s">
        <v>10</v>
      </c>
      <c r="B86" s="10" t="s">
        <v>62</v>
      </c>
      <c r="C86" s="10" t="s">
        <v>61</v>
      </c>
      <c r="D86" s="9" t="s">
        <v>2</v>
      </c>
      <c r="E86" s="8" t="s">
        <v>60</v>
      </c>
      <c r="F86" s="7" t="s">
        <v>17</v>
      </c>
      <c r="G86" s="6">
        <v>4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40.25" x14ac:dyDescent="0.2">
      <c r="A89" t="s">
        <v>1</v>
      </c>
      <c r="E89" s="1" t="s">
        <v>16</v>
      </c>
    </row>
    <row r="90" spans="1:16" x14ac:dyDescent="0.2">
      <c r="A90" s="9" t="s">
        <v>10</v>
      </c>
      <c r="B90" s="10" t="s">
        <v>59</v>
      </c>
      <c r="C90" s="10" t="s">
        <v>58</v>
      </c>
      <c r="D90" s="9" t="s">
        <v>2</v>
      </c>
      <c r="E90" s="8" t="s">
        <v>57</v>
      </c>
      <c r="F90" s="7" t="s">
        <v>17</v>
      </c>
      <c r="G90" s="6">
        <v>4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91.25" x14ac:dyDescent="0.2">
      <c r="A93" t="s">
        <v>1</v>
      </c>
      <c r="E93" s="1" t="s">
        <v>40</v>
      </c>
    </row>
    <row r="94" spans="1:16" ht="25.5" x14ac:dyDescent="0.2">
      <c r="A94" s="9" t="s">
        <v>10</v>
      </c>
      <c r="B94" s="30" t="s">
        <v>56</v>
      </c>
      <c r="C94" s="30" t="s">
        <v>55</v>
      </c>
      <c r="D94" s="31" t="s">
        <v>2</v>
      </c>
      <c r="E94" s="32" t="s">
        <v>54</v>
      </c>
      <c r="F94" s="33" t="s">
        <v>17</v>
      </c>
      <c r="G94" s="34">
        <v>2</v>
      </c>
      <c r="H94" s="35">
        <v>0</v>
      </c>
      <c r="I94" s="3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B95" s="36"/>
      <c r="C95" s="36"/>
      <c r="D95" s="36"/>
      <c r="E95" s="37" t="s">
        <v>2</v>
      </c>
      <c r="F95" s="36"/>
      <c r="G95" s="36"/>
      <c r="H95" s="36"/>
      <c r="I95" s="36"/>
    </row>
    <row r="96" spans="1:16" x14ac:dyDescent="0.2">
      <c r="A96" s="3" t="s">
        <v>3</v>
      </c>
      <c r="B96" s="36"/>
      <c r="C96" s="36"/>
      <c r="D96" s="36"/>
      <c r="E96" s="38" t="s">
        <v>2</v>
      </c>
      <c r="F96" s="36"/>
      <c r="G96" s="36"/>
      <c r="H96" s="36"/>
      <c r="I96" s="36"/>
    </row>
    <row r="97" spans="1:16" ht="191.25" x14ac:dyDescent="0.2">
      <c r="A97" t="s">
        <v>1</v>
      </c>
      <c r="B97" s="36"/>
      <c r="C97" s="36"/>
      <c r="D97" s="36"/>
      <c r="E97" s="37" t="s">
        <v>40</v>
      </c>
      <c r="F97" s="36"/>
      <c r="G97" s="36"/>
      <c r="H97" s="36"/>
      <c r="I97" s="36"/>
    </row>
    <row r="98" spans="1:16" ht="25.5" x14ac:dyDescent="0.2">
      <c r="A98" s="9" t="s">
        <v>10</v>
      </c>
      <c r="B98" s="10" t="s">
        <v>53</v>
      </c>
      <c r="C98" s="10" t="s">
        <v>52</v>
      </c>
      <c r="D98" s="9" t="s">
        <v>2</v>
      </c>
      <c r="E98" s="8" t="s">
        <v>51</v>
      </c>
      <c r="F98" s="7" t="s">
        <v>17</v>
      </c>
      <c r="G98" s="6">
        <v>6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91.25" x14ac:dyDescent="0.2">
      <c r="A101" t="s">
        <v>1</v>
      </c>
      <c r="E101" s="1" t="s">
        <v>50</v>
      </c>
    </row>
    <row r="102" spans="1:16" x14ac:dyDescent="0.2">
      <c r="A102" s="9" t="s">
        <v>10</v>
      </c>
      <c r="B102" s="10" t="s">
        <v>49</v>
      </c>
      <c r="C102" s="10" t="s">
        <v>48</v>
      </c>
      <c r="D102" s="9" t="s">
        <v>2</v>
      </c>
      <c r="E102" s="8" t="s">
        <v>47</v>
      </c>
      <c r="F102" s="7" t="s">
        <v>17</v>
      </c>
      <c r="G102" s="6">
        <v>6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40.25" x14ac:dyDescent="0.2">
      <c r="A105" t="s">
        <v>1</v>
      </c>
      <c r="E105" s="1" t="s">
        <v>16</v>
      </c>
    </row>
    <row r="106" spans="1:16" x14ac:dyDescent="0.2">
      <c r="A106" s="9" t="s">
        <v>10</v>
      </c>
      <c r="B106" s="10" t="s">
        <v>46</v>
      </c>
      <c r="C106" s="10" t="s">
        <v>45</v>
      </c>
      <c r="D106" s="9" t="s">
        <v>2</v>
      </c>
      <c r="E106" s="8" t="s">
        <v>44</v>
      </c>
      <c r="F106" s="7" t="s">
        <v>17</v>
      </c>
      <c r="G106" s="45">
        <v>2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91.25" x14ac:dyDescent="0.2">
      <c r="A109" t="s">
        <v>1</v>
      </c>
      <c r="E109" s="1" t="s">
        <v>40</v>
      </c>
    </row>
    <row r="110" spans="1:16" x14ac:dyDescent="0.2">
      <c r="A110" s="9" t="s">
        <v>10</v>
      </c>
      <c r="B110" s="10" t="s">
        <v>43</v>
      </c>
      <c r="C110" s="10" t="s">
        <v>42</v>
      </c>
      <c r="D110" s="9" t="s">
        <v>2</v>
      </c>
      <c r="E110" s="8" t="s">
        <v>41</v>
      </c>
      <c r="F110" s="7" t="s">
        <v>17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91.25" x14ac:dyDescent="0.2">
      <c r="A113" t="s">
        <v>1</v>
      </c>
      <c r="E113" s="1" t="s">
        <v>40</v>
      </c>
    </row>
    <row r="114" spans="1:16" x14ac:dyDescent="0.2">
      <c r="A114" s="9" t="s">
        <v>10</v>
      </c>
      <c r="B114" s="10" t="s">
        <v>39</v>
      </c>
      <c r="C114" s="10" t="s">
        <v>38</v>
      </c>
      <c r="D114" s="9" t="s">
        <v>2</v>
      </c>
      <c r="E114" s="8" t="s">
        <v>37</v>
      </c>
      <c r="F114" s="7" t="s">
        <v>17</v>
      </c>
      <c r="G114" s="6">
        <v>1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40.25" x14ac:dyDescent="0.2">
      <c r="A117" t="s">
        <v>1</v>
      </c>
      <c r="E117" s="1" t="s">
        <v>16</v>
      </c>
    </row>
    <row r="118" spans="1:16" ht="25.5" x14ac:dyDescent="0.2">
      <c r="A118" s="9" t="s">
        <v>10</v>
      </c>
      <c r="B118" s="10" t="s">
        <v>36</v>
      </c>
      <c r="C118" s="10" t="s">
        <v>35</v>
      </c>
      <c r="D118" s="9" t="s">
        <v>2</v>
      </c>
      <c r="E118" s="8" t="s">
        <v>34</v>
      </c>
      <c r="F118" s="7" t="s">
        <v>17</v>
      </c>
      <c r="G118" s="6">
        <v>1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14.75" x14ac:dyDescent="0.2">
      <c r="A121" t="s">
        <v>1</v>
      </c>
      <c r="E121" s="1" t="s">
        <v>21</v>
      </c>
    </row>
    <row r="122" spans="1:16" ht="25.5" x14ac:dyDescent="0.2">
      <c r="A122" s="9" t="s">
        <v>10</v>
      </c>
      <c r="B122" s="30" t="s">
        <v>33</v>
      </c>
      <c r="C122" s="30" t="s">
        <v>32</v>
      </c>
      <c r="D122" s="31" t="s">
        <v>2</v>
      </c>
      <c r="E122" s="32" t="s">
        <v>31</v>
      </c>
      <c r="F122" s="33" t="s">
        <v>17</v>
      </c>
      <c r="G122" s="34">
        <v>2</v>
      </c>
      <c r="H122" s="35">
        <v>0</v>
      </c>
      <c r="I122" s="3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B123" s="36"/>
      <c r="C123" s="36"/>
      <c r="D123" s="36"/>
      <c r="E123" s="37" t="s">
        <v>2</v>
      </c>
      <c r="F123" s="36"/>
      <c r="G123" s="36"/>
      <c r="H123" s="36"/>
      <c r="I123" s="36"/>
    </row>
    <row r="124" spans="1:16" x14ac:dyDescent="0.2">
      <c r="A124" s="3" t="s">
        <v>3</v>
      </c>
      <c r="B124" s="36"/>
      <c r="C124" s="36"/>
      <c r="D124" s="36"/>
      <c r="E124" s="38" t="s">
        <v>2</v>
      </c>
      <c r="F124" s="36"/>
      <c r="G124" s="36"/>
      <c r="H124" s="36"/>
      <c r="I124" s="36"/>
    </row>
    <row r="125" spans="1:16" ht="114.75" x14ac:dyDescent="0.2">
      <c r="A125" t="s">
        <v>1</v>
      </c>
      <c r="B125" s="36"/>
      <c r="C125" s="36"/>
      <c r="D125" s="36"/>
      <c r="E125" s="37" t="s">
        <v>21</v>
      </c>
      <c r="F125" s="36"/>
      <c r="G125" s="36"/>
      <c r="H125" s="36"/>
      <c r="I125" s="36"/>
    </row>
    <row r="126" spans="1:16" ht="25.5" x14ac:dyDescent="0.2">
      <c r="A126" s="9" t="s">
        <v>10</v>
      </c>
      <c r="B126" s="30" t="s">
        <v>30</v>
      </c>
      <c r="C126" s="30" t="s">
        <v>29</v>
      </c>
      <c r="D126" s="31" t="s">
        <v>2</v>
      </c>
      <c r="E126" s="32" t="s">
        <v>28</v>
      </c>
      <c r="F126" s="33" t="s">
        <v>17</v>
      </c>
      <c r="G126" s="34">
        <v>2</v>
      </c>
      <c r="H126" s="35">
        <v>0</v>
      </c>
      <c r="I126" s="3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B127" s="36"/>
      <c r="C127" s="36"/>
      <c r="D127" s="36"/>
      <c r="E127" s="37" t="s">
        <v>2</v>
      </c>
      <c r="F127" s="36"/>
      <c r="G127" s="36"/>
      <c r="H127" s="36"/>
      <c r="I127" s="36"/>
    </row>
    <row r="128" spans="1:16" x14ac:dyDescent="0.2">
      <c r="A128" s="3" t="s">
        <v>3</v>
      </c>
      <c r="B128" s="36"/>
      <c r="C128" s="36"/>
      <c r="D128" s="36"/>
      <c r="E128" s="38" t="s">
        <v>2</v>
      </c>
      <c r="F128" s="36"/>
      <c r="G128" s="36"/>
      <c r="H128" s="36"/>
      <c r="I128" s="36"/>
    </row>
    <row r="129" spans="1:16" ht="114.75" x14ac:dyDescent="0.2">
      <c r="A129" t="s">
        <v>1</v>
      </c>
      <c r="B129" s="36"/>
      <c r="C129" s="36"/>
      <c r="D129" s="36"/>
      <c r="E129" s="37" t="s">
        <v>21</v>
      </c>
      <c r="F129" s="36"/>
      <c r="G129" s="36"/>
      <c r="H129" s="36"/>
      <c r="I129" s="36"/>
    </row>
    <row r="130" spans="1:16" x14ac:dyDescent="0.2">
      <c r="A130" s="9" t="s">
        <v>10</v>
      </c>
      <c r="B130" s="30" t="s">
        <v>27</v>
      </c>
      <c r="C130" s="30" t="s">
        <v>26</v>
      </c>
      <c r="D130" s="31" t="s">
        <v>2</v>
      </c>
      <c r="E130" s="32" t="s">
        <v>25</v>
      </c>
      <c r="F130" s="33" t="s">
        <v>17</v>
      </c>
      <c r="G130" s="34">
        <v>1</v>
      </c>
      <c r="H130" s="35">
        <v>0</v>
      </c>
      <c r="I130" s="3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B131" s="36"/>
      <c r="C131" s="36"/>
      <c r="D131" s="36"/>
      <c r="E131" s="37" t="s">
        <v>2</v>
      </c>
      <c r="F131" s="36"/>
      <c r="G131" s="36"/>
      <c r="H131" s="36"/>
      <c r="I131" s="36"/>
    </row>
    <row r="132" spans="1:16" x14ac:dyDescent="0.2">
      <c r="A132" s="3" t="s">
        <v>3</v>
      </c>
      <c r="B132" s="36"/>
      <c r="C132" s="36"/>
      <c r="D132" s="36"/>
      <c r="E132" s="38" t="s">
        <v>2</v>
      </c>
      <c r="F132" s="36"/>
      <c r="G132" s="36"/>
      <c r="H132" s="36"/>
      <c r="I132" s="36"/>
    </row>
    <row r="133" spans="1:16" ht="114.75" x14ac:dyDescent="0.2">
      <c r="A133" t="s">
        <v>1</v>
      </c>
      <c r="B133" s="36"/>
      <c r="C133" s="36"/>
      <c r="D133" s="36"/>
      <c r="E133" s="37" t="s">
        <v>21</v>
      </c>
      <c r="F133" s="36"/>
      <c r="G133" s="36"/>
      <c r="H133" s="36"/>
      <c r="I133" s="36"/>
    </row>
    <row r="134" spans="1:16" x14ac:dyDescent="0.2">
      <c r="A134" s="9" t="s">
        <v>10</v>
      </c>
      <c r="B134" s="30" t="s">
        <v>24</v>
      </c>
      <c r="C134" s="30" t="s">
        <v>23</v>
      </c>
      <c r="D134" s="31" t="s">
        <v>2</v>
      </c>
      <c r="E134" s="32" t="s">
        <v>22</v>
      </c>
      <c r="F134" s="33" t="s">
        <v>17</v>
      </c>
      <c r="G134" s="34">
        <v>1</v>
      </c>
      <c r="H134" s="35">
        <v>0</v>
      </c>
      <c r="I134" s="3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B135" s="36"/>
      <c r="C135" s="36"/>
      <c r="D135" s="36"/>
      <c r="E135" s="37" t="s">
        <v>2</v>
      </c>
      <c r="F135" s="36"/>
      <c r="G135" s="36"/>
      <c r="H135" s="36"/>
      <c r="I135" s="36"/>
    </row>
    <row r="136" spans="1:16" x14ac:dyDescent="0.2">
      <c r="A136" s="3" t="s">
        <v>3</v>
      </c>
      <c r="B136" s="36"/>
      <c r="C136" s="36"/>
      <c r="D136" s="36"/>
      <c r="E136" s="38" t="s">
        <v>2</v>
      </c>
      <c r="F136" s="36"/>
      <c r="G136" s="36"/>
      <c r="H136" s="36"/>
      <c r="I136" s="36"/>
    </row>
    <row r="137" spans="1:16" ht="114.75" x14ac:dyDescent="0.2">
      <c r="A137" t="s">
        <v>1</v>
      </c>
      <c r="B137" s="36"/>
      <c r="C137" s="36"/>
      <c r="D137" s="36"/>
      <c r="E137" s="37" t="s">
        <v>21</v>
      </c>
      <c r="F137" s="36"/>
      <c r="G137" s="36"/>
      <c r="H137" s="36"/>
      <c r="I137" s="36"/>
    </row>
    <row r="138" spans="1:16" ht="25.5" x14ac:dyDescent="0.2">
      <c r="A138" s="9" t="s">
        <v>10</v>
      </c>
      <c r="B138" s="10" t="s">
        <v>20</v>
      </c>
      <c r="C138" s="10" t="s">
        <v>19</v>
      </c>
      <c r="D138" s="9" t="s">
        <v>2</v>
      </c>
      <c r="E138" s="8" t="s">
        <v>18</v>
      </c>
      <c r="F138" s="7" t="s">
        <v>17</v>
      </c>
      <c r="G138" s="6">
        <v>1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40.25" x14ac:dyDescent="0.2">
      <c r="A141" t="s">
        <v>1</v>
      </c>
      <c r="E141" s="1" t="s">
        <v>16</v>
      </c>
    </row>
    <row r="142" spans="1:16" x14ac:dyDescent="0.2">
      <c r="A142" s="9" t="s">
        <v>10</v>
      </c>
      <c r="B142" s="10" t="s">
        <v>15</v>
      </c>
      <c r="C142" s="10" t="s">
        <v>14</v>
      </c>
      <c r="D142" s="9" t="s">
        <v>2</v>
      </c>
      <c r="E142" s="8" t="s">
        <v>13</v>
      </c>
      <c r="F142" s="7" t="s">
        <v>12</v>
      </c>
      <c r="G142" s="6">
        <v>1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27.5" x14ac:dyDescent="0.2">
      <c r="A145" t="s">
        <v>1</v>
      </c>
      <c r="E145" s="1" t="s">
        <v>11</v>
      </c>
    </row>
    <row r="146" spans="1:16" x14ac:dyDescent="0.2">
      <c r="A146" s="9" t="s">
        <v>10</v>
      </c>
      <c r="B146" s="10" t="s">
        <v>9</v>
      </c>
      <c r="C146" s="10" t="s">
        <v>8</v>
      </c>
      <c r="D146" s="9" t="s">
        <v>2</v>
      </c>
      <c r="E146" s="8" t="s">
        <v>7</v>
      </c>
      <c r="F146" s="7" t="s">
        <v>6</v>
      </c>
      <c r="G146" s="6">
        <v>30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89.25" x14ac:dyDescent="0.2">
      <c r="A149" t="s">
        <v>1</v>
      </c>
      <c r="E149" s="1" t="s">
        <v>0</v>
      </c>
    </row>
    <row r="150" spans="1:16" ht="12.75" customHeight="1" x14ac:dyDescent="0.2">
      <c r="B150" s="42">
        <v>35</v>
      </c>
      <c r="C150" s="42" t="s">
        <v>161</v>
      </c>
      <c r="D150" s="42"/>
      <c r="E150" s="43" t="s">
        <v>162</v>
      </c>
      <c r="F150" s="44" t="s">
        <v>163</v>
      </c>
      <c r="G150" s="45">
        <v>2</v>
      </c>
      <c r="H150" s="46">
        <v>0</v>
      </c>
      <c r="I150" s="29">
        <f>ROUND(ROUND(H150,2)*ROUND(G150,3),2)</f>
        <v>0</v>
      </c>
    </row>
    <row r="151" spans="1:16" ht="12.75" customHeight="1" x14ac:dyDescent="0.2">
      <c r="B151" s="42">
        <v>36</v>
      </c>
      <c r="C151" s="42" t="s">
        <v>29</v>
      </c>
      <c r="D151" s="47"/>
      <c r="E151" s="28" t="s">
        <v>165</v>
      </c>
      <c r="F151" s="44" t="s">
        <v>17</v>
      </c>
      <c r="G151" s="45">
        <v>1</v>
      </c>
      <c r="H151" s="46">
        <v>0</v>
      </c>
      <c r="I151" s="29">
        <f t="shared" ref="I151:I154" si="0">ROUND(ROUND(H151,2)*ROUND(G151,3),2)</f>
        <v>0</v>
      </c>
    </row>
    <row r="152" spans="1:16" ht="12.75" customHeight="1" x14ac:dyDescent="0.2">
      <c r="B152" s="42">
        <v>37</v>
      </c>
      <c r="C152" s="42" t="s">
        <v>166</v>
      </c>
      <c r="D152" s="47"/>
      <c r="E152" s="47" t="s">
        <v>167</v>
      </c>
      <c r="F152" s="44" t="s">
        <v>17</v>
      </c>
      <c r="G152" s="45">
        <v>2</v>
      </c>
      <c r="H152" s="46">
        <v>0</v>
      </c>
      <c r="I152" s="29">
        <f t="shared" si="0"/>
        <v>0</v>
      </c>
    </row>
    <row r="153" spans="1:16" ht="12.75" customHeight="1" x14ac:dyDescent="0.2">
      <c r="B153" s="42">
        <v>38</v>
      </c>
      <c r="C153" s="42" t="s">
        <v>168</v>
      </c>
      <c r="D153" s="47"/>
      <c r="E153" s="47" t="s">
        <v>169</v>
      </c>
      <c r="F153" s="44" t="s">
        <v>17</v>
      </c>
      <c r="G153" s="45">
        <v>6</v>
      </c>
      <c r="H153" s="46">
        <v>0</v>
      </c>
      <c r="I153" s="29">
        <f t="shared" si="0"/>
        <v>0</v>
      </c>
    </row>
    <row r="154" spans="1:16" ht="12.75" customHeight="1" x14ac:dyDescent="0.2">
      <c r="B154" s="42">
        <v>39</v>
      </c>
      <c r="C154" s="42" t="s">
        <v>170</v>
      </c>
      <c r="D154" s="47"/>
      <c r="E154" s="47" t="s">
        <v>171</v>
      </c>
      <c r="F154" s="44" t="s">
        <v>17</v>
      </c>
      <c r="G154" s="45">
        <v>2</v>
      </c>
      <c r="H154" s="46">
        <v>0</v>
      </c>
      <c r="I154" s="29">
        <f t="shared" si="0"/>
        <v>0</v>
      </c>
    </row>
  </sheetData>
  <mergeCells count="10">
    <mergeCell ref="A7:A8"/>
    <mergeCell ref="B7:B8"/>
    <mergeCell ref="C7:C8"/>
    <mergeCell ref="D7:D8"/>
    <mergeCell ref="E7:E8"/>
    <mergeCell ref="F7:F8"/>
    <mergeCell ref="G7:G8"/>
    <mergeCell ref="H7:I7"/>
    <mergeCell ref="C5:D5"/>
    <mergeCell ref="C6:D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02-14-04.3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tomasek</cp:lastModifiedBy>
  <dcterms:created xsi:type="dcterms:W3CDTF">2019-09-03T12:34:26Z</dcterms:created>
  <dcterms:modified xsi:type="dcterms:W3CDTF">2019-11-19T12:40:24Z</dcterms:modified>
</cp:coreProperties>
</file>