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1625" yWindow="-15" windowWidth="11775" windowHeight="13950" tabRatio="833"/>
  </bookViews>
  <sheets>
    <sheet name="formulář 5 -pol.rozp" sheetId="1" r:id="rId1"/>
    <sheet name="SPECIFIKACE+vv" sheetId="2" r:id="rId2"/>
  </sheets>
  <definedNames>
    <definedName name="_xlnm._FilterDatabase" localSheetId="0" hidden="1">'formulář 5 -pol.rozp'!$A$10:$P$83</definedName>
    <definedName name="_xlnm.Print_Titles" localSheetId="0">'formulář 5 -pol.rozp'!$1:$9</definedName>
    <definedName name="_xlnm.Print_Area" localSheetId="0">'formulář 5 -pol.rozp'!$A$1:$K$83</definedName>
  </definedNames>
  <calcPr calcId="145621"/>
</workbook>
</file>

<file path=xl/calcChain.xml><?xml version="1.0" encoding="utf-8"?>
<calcChain xmlns="http://schemas.openxmlformats.org/spreadsheetml/2006/main">
  <c r="K11" i="1" l="1"/>
  <c r="I11" i="1"/>
  <c r="K19" i="1"/>
  <c r="I19" i="1"/>
  <c r="K13" i="1"/>
  <c r="I13" i="1"/>
  <c r="K14" i="1"/>
  <c r="I14" i="1"/>
  <c r="K15" i="1"/>
  <c r="I15" i="1"/>
  <c r="K16" i="1"/>
  <c r="I16" i="1"/>
  <c r="K17" i="1"/>
  <c r="I17" i="1"/>
  <c r="K18" i="1"/>
  <c r="I18" i="1"/>
  <c r="K21" i="1"/>
  <c r="I21" i="1"/>
  <c r="K22" i="1"/>
  <c r="I22" i="1"/>
  <c r="K23" i="1"/>
  <c r="K25" i="1" s="1"/>
  <c r="I23" i="1"/>
  <c r="K24" i="1"/>
  <c r="I24" i="1"/>
  <c r="K29" i="1"/>
  <c r="I29" i="1"/>
  <c r="K27" i="1"/>
  <c r="I27" i="1"/>
  <c r="K28" i="1"/>
  <c r="I28" i="1"/>
  <c r="K35" i="1"/>
  <c r="I35" i="1"/>
  <c r="K31" i="1"/>
  <c r="I31" i="1"/>
  <c r="K32" i="1"/>
  <c r="I32" i="1"/>
  <c r="K33" i="1"/>
  <c r="I33" i="1"/>
  <c r="K34" i="1"/>
  <c r="I34" i="1"/>
  <c r="K41" i="1"/>
  <c r="I41" i="1"/>
  <c r="K37" i="1"/>
  <c r="I37" i="1"/>
  <c r="K38" i="1"/>
  <c r="I38" i="1"/>
  <c r="K39" i="1"/>
  <c r="I39" i="1"/>
  <c r="K40" i="1"/>
  <c r="I40" i="1"/>
  <c r="K46" i="1"/>
  <c r="I46" i="1"/>
  <c r="K43" i="1"/>
  <c r="I43" i="1"/>
  <c r="K44" i="1"/>
  <c r="I44" i="1"/>
  <c r="K45" i="1"/>
  <c r="I45" i="1"/>
  <c r="K49" i="1"/>
  <c r="I49" i="1"/>
  <c r="K48" i="1"/>
  <c r="I48" i="1"/>
  <c r="K53" i="1"/>
  <c r="I53" i="1"/>
  <c r="K51" i="1"/>
  <c r="I51" i="1"/>
  <c r="K52" i="1"/>
  <c r="I52" i="1"/>
  <c r="K57" i="1"/>
  <c r="I57" i="1"/>
  <c r="K55" i="1"/>
  <c r="I55" i="1"/>
  <c r="K56" i="1"/>
  <c r="I56" i="1"/>
  <c r="K64" i="1"/>
  <c r="I64" i="1"/>
  <c r="K59" i="1"/>
  <c r="I59" i="1"/>
  <c r="K60" i="1"/>
  <c r="I60" i="1"/>
  <c r="K61" i="1"/>
  <c r="I61" i="1"/>
  <c r="K62" i="1"/>
  <c r="I62" i="1"/>
  <c r="K63" i="1"/>
  <c r="I63" i="1"/>
  <c r="K68" i="1"/>
  <c r="I68" i="1"/>
  <c r="K66" i="1"/>
  <c r="I66" i="1"/>
  <c r="K67" i="1"/>
  <c r="I67" i="1"/>
  <c r="K69" i="1"/>
  <c r="I69" i="1"/>
  <c r="K76" i="1"/>
  <c r="I76" i="1"/>
  <c r="K71" i="1"/>
  <c r="I71" i="1"/>
  <c r="K72" i="1"/>
  <c r="I72" i="1"/>
  <c r="K73" i="1"/>
  <c r="I73" i="1"/>
  <c r="K74" i="1"/>
  <c r="I74" i="1"/>
  <c r="K75" i="1"/>
  <c r="I75" i="1"/>
  <c r="K79" i="1"/>
  <c r="I79" i="1"/>
  <c r="K78" i="1"/>
  <c r="I78" i="1"/>
  <c r="K83" i="1"/>
  <c r="I83" i="1"/>
  <c r="K81" i="1"/>
  <c r="I81" i="1"/>
  <c r="K82" i="1"/>
  <c r="I82" i="1"/>
  <c r="I25" i="1" l="1"/>
  <c r="K1" i="1" s="1"/>
  <c r="K1" i="2"/>
  <c r="K11" i="2"/>
  <c r="I11" i="2"/>
  <c r="K12" i="2"/>
  <c r="I12" i="2"/>
  <c r="K13" i="2"/>
  <c r="I13" i="2"/>
  <c r="K14" i="2"/>
  <c r="I14" i="2"/>
  <c r="K15" i="2"/>
  <c r="I15" i="2"/>
  <c r="K16" i="2"/>
  <c r="I16" i="2"/>
  <c r="K17" i="2"/>
  <c r="I17" i="2"/>
  <c r="K18" i="2"/>
  <c r="I18" i="2"/>
  <c r="K19" i="2"/>
  <c r="I19" i="2"/>
  <c r="K20" i="2"/>
  <c r="I20" i="2"/>
  <c r="K21" i="2"/>
  <c r="I21" i="2"/>
  <c r="K22" i="2"/>
  <c r="I22" i="2"/>
  <c r="K23" i="2"/>
  <c r="I23" i="2"/>
  <c r="K24" i="2"/>
  <c r="I24" i="2"/>
  <c r="K25" i="2"/>
  <c r="I25" i="2"/>
  <c r="K26" i="2"/>
  <c r="I26" i="2"/>
  <c r="K27" i="2"/>
  <c r="I27" i="2"/>
  <c r="K28" i="2"/>
  <c r="I28" i="2"/>
  <c r="K29" i="2"/>
  <c r="I29" i="2"/>
  <c r="K30" i="2"/>
  <c r="I30" i="2"/>
  <c r="K31" i="2"/>
  <c r="I31" i="2"/>
  <c r="K32" i="2"/>
  <c r="I32" i="2"/>
  <c r="K33" i="2"/>
  <c r="I33" i="2"/>
  <c r="K34" i="2"/>
  <c r="I34" i="2"/>
  <c r="K35" i="2"/>
  <c r="I35" i="2"/>
  <c r="K36" i="2"/>
  <c r="I36" i="2"/>
  <c r="K37" i="2"/>
  <c r="I37" i="2"/>
  <c r="K38" i="2"/>
  <c r="I38" i="2"/>
  <c r="K39" i="2"/>
  <c r="I39" i="2"/>
  <c r="K40" i="2"/>
  <c r="I40" i="2"/>
  <c r="K41" i="2"/>
  <c r="I41" i="2"/>
  <c r="K42" i="2"/>
  <c r="I42" i="2"/>
  <c r="K43" i="2"/>
  <c r="I43" i="2"/>
  <c r="K44" i="2"/>
  <c r="I44" i="2"/>
  <c r="K45" i="2"/>
  <c r="I45" i="2"/>
  <c r="K46" i="2"/>
  <c r="I46" i="2"/>
  <c r="K47" i="2"/>
  <c r="I47" i="2"/>
  <c r="K48" i="2"/>
  <c r="I48" i="2"/>
  <c r="K49" i="2"/>
  <c r="I49" i="2"/>
  <c r="K50" i="2"/>
  <c r="I50" i="2"/>
  <c r="K51" i="2"/>
  <c r="I51" i="2"/>
  <c r="K52" i="2"/>
  <c r="I52" i="2"/>
  <c r="K53" i="2"/>
  <c r="I53" i="2"/>
  <c r="K54" i="2"/>
  <c r="I54" i="2"/>
  <c r="K55" i="2"/>
  <c r="I55" i="2"/>
  <c r="K56" i="2"/>
  <c r="I56" i="2"/>
  <c r="K57" i="2"/>
  <c r="I57" i="2"/>
  <c r="K58" i="2"/>
  <c r="I58" i="2"/>
  <c r="K59" i="2"/>
  <c r="I59" i="2"/>
  <c r="K60" i="2"/>
  <c r="I60" i="2"/>
  <c r="K61" i="2"/>
  <c r="I61" i="2"/>
  <c r="K62" i="2"/>
  <c r="I62" i="2"/>
  <c r="K63" i="2"/>
  <c r="I63" i="2"/>
  <c r="K64" i="2"/>
  <c r="I64" i="2"/>
  <c r="K65" i="2"/>
  <c r="I65" i="2"/>
  <c r="K66" i="2"/>
  <c r="I66" i="2"/>
  <c r="K67" i="2"/>
  <c r="I67" i="2"/>
  <c r="K68" i="2"/>
  <c r="I68" i="2"/>
  <c r="K69" i="2"/>
  <c r="I69" i="2"/>
  <c r="K70" i="2"/>
  <c r="I70" i="2"/>
  <c r="K71" i="2"/>
  <c r="I71" i="2"/>
  <c r="K72" i="2"/>
  <c r="I72" i="2"/>
  <c r="K73" i="2"/>
  <c r="I73" i="2"/>
  <c r="K74" i="2"/>
  <c r="I74" i="2"/>
  <c r="K75" i="2"/>
  <c r="I75" i="2"/>
  <c r="K76" i="2"/>
  <c r="I76" i="2"/>
  <c r="K77" i="2"/>
  <c r="I77" i="2"/>
  <c r="K78" i="2"/>
  <c r="I78" i="2"/>
  <c r="K79" i="2"/>
  <c r="I79" i="2"/>
  <c r="K80" i="2"/>
  <c r="I80" i="2"/>
  <c r="K81" i="2"/>
  <c r="I81" i="2"/>
  <c r="K82" i="2"/>
  <c r="I82" i="2"/>
  <c r="K83" i="2"/>
  <c r="I83" i="2"/>
  <c r="K84" i="2"/>
  <c r="I84" i="2"/>
  <c r="K85" i="2"/>
  <c r="I85" i="2"/>
  <c r="K86" i="2"/>
  <c r="I86" i="2"/>
  <c r="K87" i="2"/>
  <c r="I87" i="2"/>
  <c r="K88" i="2"/>
  <c r="I88" i="2"/>
  <c r="K89" i="2"/>
  <c r="I89" i="2"/>
  <c r="K90" i="2"/>
  <c r="I90" i="2"/>
  <c r="K91" i="2"/>
  <c r="I91" i="2"/>
  <c r="K92" i="2"/>
  <c r="I92" i="2"/>
  <c r="K93" i="2"/>
  <c r="I93" i="2"/>
  <c r="K94" i="2"/>
  <c r="I94" i="2"/>
  <c r="K95" i="2"/>
  <c r="I95" i="2"/>
  <c r="K96" i="2"/>
  <c r="I96" i="2"/>
  <c r="K97" i="2"/>
  <c r="I97" i="2"/>
  <c r="K98" i="2"/>
  <c r="I98" i="2"/>
  <c r="K99" i="2"/>
  <c r="I99" i="2"/>
  <c r="K100" i="2"/>
  <c r="I100" i="2"/>
  <c r="K101" i="2"/>
  <c r="I101" i="2"/>
  <c r="K102" i="2"/>
  <c r="I102" i="2"/>
  <c r="K103" i="2"/>
  <c r="I103" i="2"/>
  <c r="K104" i="2"/>
  <c r="I104" i="2"/>
  <c r="K105" i="2"/>
  <c r="I105" i="2"/>
  <c r="K106" i="2"/>
  <c r="I106" i="2"/>
  <c r="K107" i="2"/>
  <c r="I107" i="2"/>
  <c r="K108" i="2"/>
  <c r="I108" i="2"/>
  <c r="K109" i="2"/>
  <c r="I109" i="2"/>
  <c r="K110" i="2"/>
  <c r="I110" i="2"/>
  <c r="K111" i="2"/>
  <c r="I111" i="2"/>
  <c r="K112" i="2"/>
  <c r="I112" i="2"/>
  <c r="K113" i="2"/>
  <c r="I113" i="2"/>
  <c r="K114" i="2"/>
  <c r="I114" i="2"/>
  <c r="K115" i="2"/>
  <c r="I115" i="2"/>
  <c r="K116" i="2"/>
  <c r="I116" i="2"/>
  <c r="K117" i="2"/>
  <c r="I117" i="2"/>
  <c r="K118" i="2"/>
  <c r="I118" i="2"/>
  <c r="K119" i="2"/>
  <c r="I119" i="2"/>
  <c r="K120" i="2"/>
  <c r="I120" i="2"/>
  <c r="K121" i="2"/>
  <c r="I121" i="2"/>
  <c r="K122" i="2"/>
  <c r="I122" i="2"/>
  <c r="K123" i="2"/>
  <c r="I123" i="2"/>
  <c r="K124" i="2"/>
  <c r="I124" i="2"/>
  <c r="G67" i="1" l="1"/>
  <c r="G66" i="1"/>
  <c r="E62" i="1"/>
  <c r="E63" i="1"/>
  <c r="G33" i="1"/>
  <c r="E56" i="1"/>
  <c r="E40" i="1"/>
  <c r="G40" i="1" s="1"/>
  <c r="E39" i="1"/>
  <c r="E38" i="1"/>
  <c r="G38" i="1" s="1"/>
  <c r="E44" i="1"/>
  <c r="G44" i="1"/>
  <c r="G46" i="1" s="1"/>
  <c r="E27" i="1"/>
  <c r="E21" i="1"/>
  <c r="E43" i="1"/>
  <c r="G43" i="1" s="1"/>
  <c r="E71" i="1"/>
  <c r="G71" i="1" s="1"/>
  <c r="G76" i="1" s="1"/>
  <c r="E72" i="1"/>
  <c r="E15" i="1"/>
  <c r="G15" i="1" s="1"/>
  <c r="E78" i="1"/>
  <c r="G78" i="1" s="1"/>
  <c r="G79" i="1" s="1"/>
  <c r="E55" i="1"/>
  <c r="G24" i="1"/>
  <c r="E13" i="1"/>
  <c r="G82" i="1"/>
  <c r="G81" i="1"/>
  <c r="G60" i="1"/>
  <c r="G61" i="1"/>
  <c r="G59" i="1"/>
  <c r="G48" i="1"/>
  <c r="G49" i="1" s="1"/>
  <c r="G45" i="1"/>
  <c r="G37" i="1"/>
  <c r="G39" i="1"/>
  <c r="G28" i="1"/>
  <c r="G29" i="1" s="1"/>
  <c r="G14" i="1"/>
  <c r="G16" i="1"/>
  <c r="G17" i="1"/>
  <c r="G22" i="1"/>
  <c r="G21" i="1"/>
  <c r="G25" i="1" s="1"/>
  <c r="G52" i="1"/>
  <c r="G51" i="1"/>
  <c r="G32" i="1"/>
  <c r="G34" i="1"/>
  <c r="G31" i="1"/>
  <c r="G63" i="1"/>
  <c r="G62" i="1"/>
  <c r="G53" i="1" l="1"/>
  <c r="G68" i="1"/>
  <c r="G64" i="1"/>
  <c r="G83" i="1"/>
  <c r="G55" i="1"/>
  <c r="G57" i="1" s="1"/>
  <c r="G41" i="1"/>
  <c r="G35" i="1"/>
  <c r="G13" i="1"/>
  <c r="E18" i="1"/>
  <c r="G56" i="1"/>
  <c r="G27" i="1"/>
  <c r="G72" i="1"/>
  <c r="E73" i="1" s="1"/>
  <c r="G18" i="1" l="1"/>
  <c r="G19" i="1"/>
  <c r="E74" i="1"/>
  <c r="G73" i="1"/>
  <c r="E75" i="1" l="1"/>
  <c r="G74" i="1"/>
  <c r="G75" i="1" l="1"/>
</calcChain>
</file>

<file path=xl/comments1.xml><?xml version="1.0" encoding="utf-8"?>
<comments xmlns="http://schemas.openxmlformats.org/spreadsheetml/2006/main">
  <authors>
    <author>Ing. Roman Klimt</author>
  </authors>
  <commentList>
    <comment ref="A1" authorId="0">
      <text>
        <r>
          <rPr>
            <sz val="8"/>
            <color indexed="81"/>
            <rFont val="Tahoma"/>
            <family val="2"/>
            <charset val="238"/>
          </rPr>
          <t>položkový rozpočet SO, PS se vyplní jak v přípravné dokumentaci PD (formou agregovaných položek) tak v projektu stavby PS popř. souhrnném projektovém řešení PSŘ. V PS (PSŘ) se zpracovává položkový rozpočet.</t>
        </r>
      </text>
    </comment>
  </commentList>
</comments>
</file>

<file path=xl/sharedStrings.xml><?xml version="1.0" encoding="utf-8"?>
<sst xmlns="http://schemas.openxmlformats.org/spreadsheetml/2006/main" count="626" uniqueCount="242">
  <si>
    <t>Název stavby :</t>
  </si>
  <si>
    <t>Číslo stavby</t>
  </si>
  <si>
    <t>Datum zpracování :</t>
  </si>
  <si>
    <t>Datum aktualizace :</t>
  </si>
  <si>
    <t>Poř.</t>
  </si>
  <si>
    <t>C E N A</t>
  </si>
  <si>
    <t>číslo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</si>
  <si>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</si>
  <si>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</si>
  <si>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</si>
  <si>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</si>
  <si>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</si>
  <si>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</si>
  <si>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</si>
  <si>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</si>
  <si>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</si>
  <si>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</si>
  <si>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množství</t>
  </si>
  <si>
    <t>hmotnost</t>
  </si>
  <si>
    <t>celkem</t>
  </si>
  <si>
    <t>Název PS :</t>
  </si>
  <si>
    <t>SŽDC</t>
  </si>
  <si>
    <t>Číslo SO</t>
  </si>
  <si>
    <t>ČD</t>
  </si>
  <si>
    <t>OSTATNÍ</t>
  </si>
  <si>
    <t>majitel, cena</t>
  </si>
  <si>
    <t>hlavičky objektu</t>
  </si>
  <si>
    <t>typ řádku</t>
  </si>
  <si>
    <t>kód datové základny</t>
  </si>
  <si>
    <t>Technická specifikace</t>
  </si>
  <si>
    <t>nadpisy sloupců</t>
  </si>
  <si>
    <t>Díl:</t>
  </si>
  <si>
    <t>Cena za objekt [Kč]</t>
  </si>
  <si>
    <t>m</t>
  </si>
  <si>
    <t>mj dle JKSO</t>
  </si>
  <si>
    <t>počet mj</t>
  </si>
  <si>
    <t>objektový ukazatel</t>
  </si>
  <si>
    <t>Jednotková hmotnost</t>
  </si>
  <si>
    <t>Celková hmotnost</t>
  </si>
  <si>
    <t>Výkaz výměr – výpočet</t>
  </si>
  <si>
    <t>HIM:</t>
  </si>
  <si>
    <t>SOUPIS PRACÍ</t>
  </si>
  <si>
    <t>1</t>
  </si>
  <si>
    <t>ZEMNÍ PRÁCE</t>
  </si>
  <si>
    <t>*</t>
  </si>
  <si>
    <t>S</t>
  </si>
  <si>
    <t>18110</t>
  </si>
  <si>
    <t>ÚPRAVA PODLOŽÍ A PLÁNĚ SE ZHUT V HOR TŘ 1-4</t>
  </si>
  <si>
    <t>M2</t>
  </si>
  <si>
    <t>P</t>
  </si>
  <si>
    <t>veškeré práce jsou obsaženy v textu položkyViz :   _x000D_
– Předpis  S4 Železniční spodek. _x000D_
– Vzorové listy železničního spodku Ž2. _x000D_
– Technické kvalitativní podmínky staveb Státních drah, kap.1, 2, 3, 24.</t>
  </si>
  <si>
    <t>131218</t>
  </si>
  <si>
    <t>HLOUBENÍ JAM ZAPAŽ I NEPAŽ TŘ 3 S ODVOZEM DO 20KM</t>
  </si>
  <si>
    <t>M3</t>
  </si>
  <si>
    <t>– vodorovná a svislá doprava, přemístění, přeložení, manipulace s výkopkem _x000D_
– kompletní provedení vykopávky nezapažené i zapažené _x000D_
– ošetření výkopiště po celou dobu práce v něm vč. klimatických opatření _x000D_
– ztížení vykopávek v blízkosti podzemního vedení, konstrukcí a objektů vč. jejich dočasného zajištění _x000D_
– ztížení pod vodou, v okolí výbušnin, ve stísněných prostorech a pod. _x000D_
– příplatek za lepivost _x000D_
– těžení po vrstvách, pásech a po jiných nutných částech (figurách) _x000D_
– čerpání vody vč. čerpacích jímek, potrubí a pohotovostní čerpací soupravy (viz ustanovení k pol. 1151,2) _x000D_
– potřebné snížení hladiny podzemní vody _x000D_
– těžení a rozpojování jednotlivých balvanů _x000D_
– vytahování a nošení výkopku _x000D_
– svahování a přesvah. svahů do konečného tvaru, výměna hornin v podloží a v pláni znehodnocené klimatickými vlivy _x000D_
– eventuální nutné druhotné rozpojení odstřelené horniny _x000D_
– ruční vykopávky, odstranění kořenů a napadávek _x000D_
– pažení, vzepření a rozepření vč. přepažování _x000D_
– hradící a štětové stěny dočasné (adekvátně platí ustanovení k pol. 1151,2) _x000D_
– úpravu, ochranu a očištění dna, základové spáry, stěn a svahů _x000D_
– zhutnění podloží, případně i svahů vč. svahování _x000D_
– zřízení stupňů v podloží a lavic na svazích, není–li pro tyto práce zřízena samostatná položka _x000D_
– udržování výkopiště a jeho ochrana proti vodě _x000D_
– odvedení nebo obvedení vody v okolí výkopiště a ve výkopišti _x000D_
– třídění výkopku _x000D_
– veškeré pomocné konstrukce umožňující provedení vykopávky (příjezdy, sjezdy, nájezdy, lešení, podpěr. konstr.,přemostění,zpevněné plochy, zakrytí a pod.)Viz :   _x000D_
– Předpis  S4 Železniční spodek. _x000D_
– Vzorové listy železničního spodku Ž2, Ž3, Ž5, Ž6. _x000D_
– Technické kvalitativní podmínky staveb Státních drah, kap.1, 2, 3, 4, 5, 15, 24.</t>
  </si>
  <si>
    <t>131219</t>
  </si>
  <si>
    <t>HLOUBENÍ JAM ZAPAŽ I NEPAŽ TŘ 3 PŘÍPL ZA DALŠÍ 1KM</t>
  </si>
  <si>
    <t>18215</t>
  </si>
  <si>
    <t>ÚPRAVA POVRCHŮ SROVNÁNÍM ÚZEMÍ V TL DO 0,50M</t>
  </si>
  <si>
    <t>veškeré práce jsou obsaženy v textu položkyViz :   _x000D_
– Předpis  S4 Železniční spodek. _x000D_
– Vzorové listy železničního spodku Ž2, Ž3, Ž5, Ž6. _x000D_
– Technické kvalitativní podmínky staveb Státních drah, kap.1, 2, 3, 24.</t>
  </si>
  <si>
    <t>Položka konstrukce ze zemin zahrnuje zejména: _x000D_
– kompletní provedení zemní konstrukce vč. výběru vhodného materiálu _x000D_
– nákup materiálu dle zadávací dokumentace _x000D_
– úprava ukládaného materiálu vlhčením, tříděním, promícháním nebo vysoušením, příp. jiné úpravy za účelemzlepšení jeho mech. vlastností _x000D_
– hutnění i různé míry hutnění _x000D_
– ošetření úložiště po celou dobu práce v něm vč. klimatických opatření _x000D_
– ztížení v okolí vedení, konstrukcí a objektů a jejich dočasné zajištění _x000D_
– ztížení provádění vč. hutnění ve ztížených podmínkách a stísněných prostorech _x000D_
– ztížené ukládání sypaniny pod vodu _x000D_
– ukládání po vrstvách a po jiných nutných částech (figurách) vč. dosypávek _x000D_
– spouštění a nošení materiálu _x000D_
– výměna částí zemní konstrukce znehodnocené klimatickými vlivy _x000D_
– ruční hutnění a výplň jam a prohlubní v podloží _x000D_
– úprava, očištění a ochrana případně zhutnění podloží a svahů _x000D_
– svahování, hutnění a uzavírání povrchů svahů _x000D_
– zřízení lavic na svazích a zásyp rýh _x000D_
– udržování úložiště a jeho ochrana proti vodě _x000D_
– odvedení nebo obvedení vody v okolí úložiště a v úložišti _x000D_
– veškeré pomocné konstrukce umožňující provedení zemní konstrukce (příjezdy, sjezdy, nájezdy, lešení, podpěrnékonstrukce,přemostění, zpevněné plochy, zakrytí a pod.).Položky obsahují i případné prohození nebo třídění materiálu.Viz :   _x000D_
– Předpis  S4 Železniční spodek. _x000D_
– Vzorové listy železničního spodku Ž2, Ž3, Ž5, Ž6. _x000D_
– Technické kvalitativní podmínky staveb Státních drah, kap.1, 2, 3, 4, 5, 15, 24.</t>
  </si>
  <si>
    <t>Celkem za 1</t>
  </si>
  <si>
    <t>ZÁKLADY</t>
  </si>
  <si>
    <t>– příprava pracoviště, přenášení potřebného materiálu a prostředků v rámci pracoviště   _x000D_
– kontrola připravenosti podloží a případně bednění  _x000D_
– zajištění a dovoz materiálu (beton  předepsané jakosti, materiál na bednění a podepření bednění), včetně vnitrostaveništní dopravy  _x000D_
– montáž a demontáž bednění včetně podepření, vlastní betonáž základu, včetně hutnění betonu a urovnání povrchu  _x000D_
– všechny potřebné pomůcky, stroje, nářadí a pomocný materiálViz:  _x000D_
– Technické kvalitativní podmínky staveb Státních drah, kap. 17 a 18.  _x000D_
– ČSN EN 206-1  _x000D_
– ČSN P ENV 1992-2,ČSN 73 6206</t>
  </si>
  <si>
    <t>URS</t>
  </si>
  <si>
    <t>2</t>
  </si>
  <si>
    <t>R</t>
  </si>
  <si>
    <t>Celkem za 2</t>
  </si>
  <si>
    <t>M</t>
  </si>
  <si>
    <t>Celkem za 21</t>
  </si>
  <si>
    <t>VÝZTUŽ ZDÍ A ŘÍMS Z KARI-SÍTÍ</t>
  </si>
  <si>
    <t>t</t>
  </si>
  <si>
    <t>– příprava pracoviště, přenášení potřebného materiálu a prostředků v rámci pracoviště,   _x000D_
– kontrola připravenosti prostoru a podkladu pro montáž výztuže,   _x000D_
– zajištění a dovoz materiálu ( předepsané jakosti ), včetně vnitrostaveništní dopravy,   _x000D_
– montáž výztuže, vč. vázání a provařování,   _x000D_
– všechny potřebné pomůcky, stroje, nářadí a pomocný materiál. Viz TKP kap. 18 a 19,ČSN 73 6206, ČSN 73 1201 ČSN EN 10204.</t>
  </si>
  <si>
    <t>SVISLÉ KONSTRUKCE</t>
  </si>
  <si>
    <t>m2</t>
  </si>
  <si>
    <t>RŮZNÉ KOMPLETNÍ KONSTRUKCE</t>
  </si>
  <si>
    <t>380001R</t>
  </si>
  <si>
    <t>ODPADKOVÝ KOŠ D+M</t>
  </si>
  <si>
    <t>ks</t>
  </si>
  <si>
    <t>NÁDOBA NA POSYPOVÝ MTERIÁL D+M</t>
  </si>
  <si>
    <t>380004R</t>
  </si>
  <si>
    <t>380002R</t>
  </si>
  <si>
    <t>SYMBOLY PRO NEVIDOMÉ</t>
  </si>
  <si>
    <t>kpl</t>
  </si>
  <si>
    <t>38</t>
  </si>
  <si>
    <t>4</t>
  </si>
  <si>
    <t>VODOROVNÉ KONSTRUKCE</t>
  </si>
  <si>
    <t>3</t>
  </si>
  <si>
    <t>– dodání dílce požadovaného tvaru a vlastností, jeho skladování, doprava a osazení do definitivní polohy,včetně komplexní technologie výroby a montáže dílců, ošetření a ochrana dílců, _x000D_
– u dílců železobetonových a předpjatých veškerá výztuž, případně i tuhé kovové prvky a závěsná oka, _x000D_
– úpravy a zařízení pro uložení a transport dílce, _x000D_
– veškeré požadované úpravy dílců, včetně doplňkových konstrukcí a vybavení, _x000D_
– sestavení dílce na stavbě včetně montážních zařízení,plošin a prahů a pod., _x000D_
– výplň, těsnění a tmelení spár a spojů, _x000D_
– očištění a ošetření úložných ploch, _x000D_
– zednické výpomoce pro montáž dílců, _x000D_
– označení dílce výrobním štítkem nebo jiným způsobem, _x000D_
– úpravy dílce pro dodržení požadované přesnosti jeho osazení, včetně případných měření, _x000D_
– veškerá zařízení pro zajištění stability v každém okamžiku, _x000D_
– další práce dané případně specifikací k příslušnému prefabrik. dílci (úprava pohledových ploch, příp. rubových ploch,osazení měřících zařízení, zkoušení a měření dílců a pod.).Viz :   _x000D_
– Předpis S4 Železniční spodek _x000D_
– Vzorové listy železničního spodku Ž2, Ž3, Ž5, Ž6. _x000D_
– Technické kvalitativní podmínky staveb Státních drah, kap.1, 2, 3, 4, 5, 17.</t>
  </si>
  <si>
    <t>45152</t>
  </si>
  <si>
    <t>PODKL A VÝPLŇ VRSTVY Z KAMENIVA DRCENÉHO</t>
  </si>
  <si>
    <t>– dodání čerstvého betonu (betonové směsi) požadované kvality, jeho uložení do požadovaného tvaru přijakékoliv hustotě výztuže, konzistenci čerstvého betonu a způsobu hutnění, ošetření a ochranu betonu, _x000D_
– zhotovení nepropustného, mrazuvzdorného betonu a betonu požadované trvanlivosti a vlastností, _x000D_
– užití potřebných přísad a technologií výroby betonu, _x000D_
– zřízení pracovních a dilatačních spar, včetně potřebných úprav, výplně, vložek, opracování, očištění a ošetření, _x000D_
– bednění požadovaných konstr. (i ztracené) s úpravou dle požadované kvality povrchu betonu, včetněodbedňovacích a odskružovacích prostředků, _x000D_
– podpěrné konstr. (skruže) a lešení všech druhů pro bednění, uložení čerstvého betonu, výztuže a doplňkovýchkonstr., vč. požadovaných otvorů, ochranných a bezpečnostních opatření a základů těchto konstrukcí a lešení, _x000D_
– vytvoření kotevních čel, kapes, nálitků, a sedel, _x000D_
– zřízení všech požadovaných otvorů, kapes, výklenků, prostupů, dutin, drážek a pod., vč. ztížení práce a úpravkolem nich, _x000D_
– úpravy pro osazení výztuže, doplňkových konstrukcí a vybavení, _x000D_
– úpravy povrchu pro položení požadované izolace, povlaků a nátěrů, případně vyspravení, _x000D_
– ztížení práce u kabelových a injektážních trubek a ostatních zařízení osazovaných do betonu, _x000D_
– konstrukce betonových kloubů, upevnění kotevních prvků a doplňkových konstrukcí, _x000D_
– nátěry zabraňující soudržnost betonu a bednění, _x000D_
– výplň, těsnění a tmelení spar a spojů, _x000D_
– opatření povrchů betonu izolací proti zemní vlhkosti v částech, kde přijdou do styku se zeminou nebo kamenivem, _x000D_
– případné zřízení spojovací vrstvy u základů, _x000D_
– úpravy pro osazení zařízení ochrany konstrukce proti vlivu bludných proudůViz :   _x000D_
– Předpis  S4 Železniční spodek _x000D_
– Vzorové listy železničního spodku Ž2, Ž3, Ž5, Ž6. _x000D_
– Technické kvalitativní podmínky staveb Státních drah, kap.1, 2, 3, 4, 5, 17.</t>
  </si>
  <si>
    <t>45157</t>
  </si>
  <si>
    <t>PODKL A VÝPLŇ VRSTVY Z KAMENIVA TĚŽENÉHO</t>
  </si>
  <si>
    <t>Celkem za 4</t>
  </si>
  <si>
    <t>457119R</t>
  </si>
  <si>
    <t>VYROVNÁVACÍ A SPÁD VRSTVY CEMENT POTĚR</t>
  </si>
  <si>
    <t>5</t>
  </si>
  <si>
    <t>KOMUNIKACE</t>
  </si>
  <si>
    <t>465921R</t>
  </si>
  <si>
    <t>DLAŽBY Z BETON DLAŽDIC ZÁMKOVÝCH TL.60  NA SUCHO</t>
  </si>
  <si>
    <t>– úpravu podkladu _x000D_
– zřízení spojovací vrstvy _x000D_
– zřízení lože dlažby z předepsaného materiálu _x000D_
– dodávku a uložení dlažby, ev. předlažby, do předepsaného tvaru z pohledové úpravy _x000D_
– spárování, těsnění, tmelení a vyplnění spar případně s vyklínováním _x000D_
– úprava povrchu pro odvedení srážkové vody _x000D_
– zřízení stupňů, mezilehlých a ukončujících prahů, patních zídek a obrub.Viz :   _x000D_
– Předpis  S4 Železniční spodek _x000D_
– Vzorové listy železničního spodku Ž1, Ž2, Ž3, Ž5, Ž6. _x000D_
– Technické kvalitativní podmínky staveb Státních drah, kap.1, 2, 3, 4, 5, 17.</t>
  </si>
  <si>
    <t>465921</t>
  </si>
  <si>
    <t>DLAŽBY Z BETON DLAŽDIC DRÁŽK  NA SUCHO</t>
  </si>
  <si>
    <t>Celkem za 5</t>
  </si>
  <si>
    <t>451319</t>
  </si>
  <si>
    <t>PODKL A VÝPLŇ VRSTVY Z PROST BET Z JINÝCH BETONŮ</t>
  </si>
  <si>
    <t>711</t>
  </si>
  <si>
    <t>IZOLACE PROTI VODĚ</t>
  </si>
  <si>
    <t>711121</t>
  </si>
  <si>
    <t>IZOLACE BĚŽN KONSTR PROTI TLAK VODĚ ASFALT NÁTĚRY</t>
  </si>
  <si>
    <t>příprava pracoviště, přenášení potřebného materiálu a prostředků v rámci pracoviště  _x000D_
– kontrola připravenosti povrchu pro aplikaci SVI _x000D_
– všechny potřebné pomůcky, stroje, nářadí a pomocný materiál, OTP pro SVI, TNŽ 73 6280</t>
  </si>
  <si>
    <t>Celkem za 711</t>
  </si>
  <si>
    <t>767</t>
  </si>
  <si>
    <t>KONSTRUKCE ZÁMEČNICKÉ</t>
  </si>
  <si>
    <t>936502R</t>
  </si>
  <si>
    <t>kg</t>
  </si>
  <si>
    <t>911213</t>
  </si>
  <si>
    <t>OCEL MOSTNÍ ZÁBRADLÍ ŽÁR ZINK PONOREM S NÁTĚREM</t>
  </si>
  <si>
    <t>příprava pracoviště, přenášení potřebného materiálu a prostředků v rámci pracoviště   _x000D_
– kontrola materiálu k výrobě, kontrola před PKO, včetně případného očištění a přípravy povrchu, kontrola připravenosti k osazení  _x000D_
– všechny potřebné pomůcky, stroje, nářadí a pomocný materiál. TKP kap. 19, -ČSN 73 2601, ČSN 73 2603, ČSN 73 6205, ČSN 73 1401, ČSN P ENV 1090, ČSN  řady 03, 05, 42</t>
  </si>
  <si>
    <t>Celkem za 767</t>
  </si>
  <si>
    <t>ZÁMEČNICKÉ KONSTRUKCE</t>
  </si>
  <si>
    <t>9</t>
  </si>
  <si>
    <t>OSTATNÍ KONSTRUKCE A PRÁCE</t>
  </si>
  <si>
    <t>924620</t>
  </si>
  <si>
    <t>NÁSTUPIŠTĚ BEZPEČNOSTNÍ PÁSY KONTRASTNÍ OPTICKÉ ZNAČENÍ Š. 0,15 M, ODSTÍN ŽLUTÁ  0600_…</t>
  </si>
  <si>
    <t>Zřízení bezpečnostních pásů pro osoby se sníženou schopností pohybu a orientace.Montáž bezpečnostních pásů mimoúrovňového a úrovňového nástupiště z dílů a součástí na místě. Zařízení staveniště se předpokládá do 5 km od místa zřízení nástupiště. Položka zahrnuje náklady na dopravu materiálu z výrobního závodu nebo místa nákupu až na místo zřízení nástupiště a odvoz demontovaného materiálu na určené místo do 5 km.Položka obsahuje i dodávku veškerých prvků a částí daného typu nástupiště dle odpovídajících vzorových listů a TKP .</t>
  </si>
  <si>
    <t>Celkem za 9</t>
  </si>
  <si>
    <t>92</t>
  </si>
  <si>
    <t>OSTATNÍ KONSTRUKCE A PRÁCE ŽELEZNIČNÍ</t>
  </si>
  <si>
    <t>Zřízení mimoúrovňového nástupiště typu L.Montáž mimoúrovňového nástupiště z dílů a součástí na místě, pro různé osové vzdálenosti koleje i pro různou výšku nad t.k., včetně kotvení u vybraných typů desek. Položka nezahrnuje náklady na zřízení zpevněné plochy nástupiště (např.zámková dlažba) za nebo mezi nástupištními deskami. Položka zahrnuje i příplatky za ztížené podmínky vyskytující se při zřízení nástupiště (např. za překážky na straně koleje). Zařízení staveniště se předpokládá do 5 km od místa zřízení nástupiště. Položka zahrnuje náklady na dopravu materiálu z výrobního závodu nebo místa nákupu až na místo zřízení nástupiště a odvoz demontovaného materiálu na určené místo do 5 km.Položka obsahuje i dodávku veškerých prvků a částí daného typu nástupiště dle odpovídajících vzorových listů a TKP .</t>
  </si>
  <si>
    <t>17680R</t>
  </si>
  <si>
    <t>HUTNĚNÝ NENAMRZAVÝ MATERIÁL</t>
  </si>
  <si>
    <t>Celkem za 92</t>
  </si>
  <si>
    <t>DROBNÉ DOPLŇK KONSTR KOV POZINK -  KOTVY VČ VRTÁNÍ A ZALITÍ</t>
  </si>
  <si>
    <t>132218</t>
  </si>
  <si>
    <t>HLOUB. RÝH (VČ. RÝH PRO TRATIV. A MELIOR.) ŠÍŘ DO 2M PAŽ I NEPAŽ TŘ 3 DO 20KM</t>
  </si>
  <si>
    <t>272314</t>
  </si>
  <si>
    <t>ZÁKLADY Z PROST BETONU DO C25/30 (B30)</t>
  </si>
  <si>
    <t>27157</t>
  </si>
  <si>
    <t xml:space="preserve">POLŠTÁŘE POD ZÁKLADY Z KAMENIVA TĚŽENÉHO </t>
  </si>
  <si>
    <t xml:space="preserve">– příprava pracoviště, přenášení potřebného materiálu a prostředků v rámci pracoviště   _x000D_
– kontrola připravenosti podloží  _x000D_
– všechny potřebné pomůcky, stroje, nářadí a pomocný materiálViz:  _x000D_
– ČSN 72 1511, ČSN 72 1512 </t>
  </si>
  <si>
    <t>317366</t>
  </si>
  <si>
    <t>132219</t>
  </si>
  <si>
    <t>HLOUB. RÝH (VČ. RÝH PRO TRATIV. A MELIOR.) ŠÍŘ DO 2M PAŽ I NEP TŘ 3 PŘÍP 1KM</t>
  </si>
  <si>
    <t>N Á S T U P I Š T Ě</t>
  </si>
  <si>
    <t>Celkem za 3</t>
  </si>
  <si>
    <t>935221R</t>
  </si>
  <si>
    <t>SILNIČNÍ BETON OBRUBNÍKY</t>
  </si>
  <si>
    <t>10</t>
  </si>
  <si>
    <t>PŘÍPRAVNÉ A BOURACÍ PRÁCE</t>
  </si>
  <si>
    <t>11345R</t>
  </si>
  <si>
    <t>ODSTRAN. KRYTŮ ZPEVN. PLOCH Z BETONU VČETNĚ PODKLADŮ, ODVOZ DO 20 A 62 KM</t>
  </si>
  <si>
    <t>Celkem za 10</t>
  </si>
  <si>
    <t>96</t>
  </si>
  <si>
    <t>BOURÁNÍ A DEMONTÁŽE</t>
  </si>
  <si>
    <t>Celkem za 96</t>
  </si>
  <si>
    <t>965836</t>
  </si>
  <si>
    <t>965837</t>
  </si>
  <si>
    <t>Popis činností : Demontáž  nástupišť a jiných drobných zařízení železniční tratiPoložka obsajuje : Uvolnění částí kolejového zarážedla, nástupištních desek, podkladů, a drobných zařízení, jejich rozebrání, odstranění, hrubé očištění, naložení a odvoz na místo určené skládky. Položka zahrnuje i příplatky za ztížené podmínky, pokud se vyskytují při demontáži zařízení. Zařízení staveniště se předpokládá do 5 km od místa demontáže koleje. Položka zahrnuje náklady na dopravu demontovaného materiálu na určené místo. Položka neobsahuje odstranění zemní hrázky u kolejového zarážedla. Kolejová zarážedla se uvádějí v kusech, nástupiště v metrech délky nástupišť a drobná zařízení v kusech.</t>
  </si>
  <si>
    <t>45145</t>
  </si>
  <si>
    <t>PODKL A VÝPLŇ VRSTVY Z MALTY CEMENTOVÉ</t>
  </si>
  <si>
    <t>OTSKP</t>
  </si>
  <si>
    <t>Popisy prací zahrnují veškerý materiál, výrobky a polotovary, práce, včetně mimostaveništní a vnitrostaveništní dopravy (rovněž přesuny), včetně naložení a složení, případně s uložením.</t>
  </si>
  <si>
    <t xml:space="preserve">318325         </t>
  </si>
  <si>
    <t>ZDI ODDĚLOVACÍ A OHRADNÍ ZE ŽELEZOBET DO C30/37 (B37), VČETNĚ BEDNĚNÍ</t>
  </si>
  <si>
    <t xml:space="preserve">D E M O L I C E </t>
  </si>
  <si>
    <t>Revitalizace trati Karlovy Vary dolní n. - Johanngeorgenstadt</t>
  </si>
  <si>
    <t>SO 07 12 02</t>
  </si>
  <si>
    <t>113 10-6123</t>
  </si>
  <si>
    <t>Rozebr zámk dlažba pro pěší komun</t>
  </si>
  <si>
    <t>979 08-2212</t>
  </si>
  <si>
    <t>Vodor doprava suti sucho 50m</t>
  </si>
  <si>
    <t>979 08-7212</t>
  </si>
  <si>
    <t>Nakládání doprav prostř suti</t>
  </si>
  <si>
    <t xml:space="preserve">DEMONTÁŽE NÁSTUPIŠTĚ JEDNOSTR. Z DESEK Š. 2,3 M TISCHER ODVOZ SUTI DO 50 KM     </t>
  </si>
  <si>
    <t>DEMONTÁŽE NÁSTUPIŠTĚ OBOUSTR. Z DESEK Š. 2,3 M TISCHER ODVOZ SUTI ZA KAŽDÝCH    DALŠÍCH 10 KM</t>
  </si>
  <si>
    <t>584 12-1111</t>
  </si>
  <si>
    <t>Krajnicová hrázka beton prefabrikát</t>
  </si>
  <si>
    <t>Rozebr nast zídky TISCHER 1 strana A ZPĚTNÁ MTZ</t>
  </si>
  <si>
    <t>380003R</t>
  </si>
  <si>
    <t>LAVIČKA PRO CESTUJÍCÍ</t>
  </si>
  <si>
    <t>50*2,5 + 2,5*2</t>
  </si>
  <si>
    <t>Opěrné zídky nástupiště ,Opěrné zídky přístupového chodníku  Dle výkresu přístupového chodníku.</t>
  </si>
  <si>
    <t>(P1450*2,5 + 2,5*2)*0,8m</t>
  </si>
  <si>
    <t>Osazení silnič dílců lože 4cm (nást. Deska KS 230)</t>
  </si>
  <si>
    <t>584121111R</t>
  </si>
  <si>
    <t>Osazení silnič dílců lože 4cm (MĚLKÁ ŽLABOVKA) (100x210x280)</t>
  </si>
  <si>
    <t>0,28*(1,8+0,21+0,21)</t>
  </si>
  <si>
    <t>465922R</t>
  </si>
  <si>
    <t>DLAŽBY Z BETON DLAŽDIC - MĚLKÁ TVAROVKA 100X210x280</t>
  </si>
  <si>
    <t>93</t>
  </si>
  <si>
    <t>OSTATNÍ KONSTRUKCE A PRÁCE NA ŽELEZNICI</t>
  </si>
  <si>
    <t>Popis činností : Demontáž  přístešku a jiných drobných zařízení železniční trati. Položka obsajuje : Uvolnění kotev přístřešku od nástupištních desek, a uvonění ostatních drobných zařízení, hrubé očištění, naložení a odvoz na místo určené skládky -  deponie. Položka zahrnuje i příplatky za ztížené podmínky, pokud se vyskytují při demontáži zařízení. Zařízení staveniště se předpokládá do 5 km od místa demontáže koleje. Položka zahrnuje náklady na dopravu demontovaného materiálu na určené místo. Položka neobsahuje odstranění zemní hrázky u kolejového zarážedla. Kolejová zarážedla se uvádějí v kusech, nástupiště v metrech délky nástupišť a drobná zařízení v kusech.</t>
  </si>
  <si>
    <t>Celkem za 93</t>
  </si>
  <si>
    <t>965836 R1</t>
  </si>
  <si>
    <t>965836 R2</t>
  </si>
  <si>
    <t xml:space="preserve">DEMONTÁŽE PŘÍSTŘEŠKU (UKOTVENÍ) ODVOZ DO 50 KM     </t>
  </si>
  <si>
    <t xml:space="preserve">MONTÁŽ PŘÍSTŘEŠKU (UKOTVENÍ) DOVOZ DO 50 KM     </t>
  </si>
  <si>
    <t>KS</t>
  </si>
  <si>
    <t>Popis činností : Montáž  přístešku a jiných drobných zařízení železniční trati. Položka obsajuje : Uvolnění kotev přístřešku od nástupištních desek, a uvonění ostatních drobných zařízení, hrubé očištění, naložení a odvoz na místo určené skládky -  deponie. Položka zahrnuje i příplatky za ztížené podmínky, pokud se vyskytují při demontáži zařízení. Zařízení staveniště se předpokládá do 5 km od místa demontáže koleje. Položka zahrnuje náklady na dopravu demontovaného materiálu na určené místo. Položka neobsahuje odstranění zemní hrázky u kolejového zarážedla. Kolejová zarážedla se uvádějí v kusech, nástupiště v metrech délky nástupišť a drobná zařízení v kusech.</t>
  </si>
  <si>
    <t>Bet. trouba tr. 200x25-600mm (základ sloupků zábradlí)</t>
  </si>
  <si>
    <t xml:space="preserve">– příprava pracoviště, přenášení potřebného materiálu a prostředků v rámci pracoviště   _x000D_
– kontrola připravenosti prostoru a podkladu pro uložení dílců  _x000D_
– zajištění a dovoz dílců ( vč. spojovacích materiálů ), včetně vnitrostaveništní dopravy  _x000D_
– osazení dílců, jejich vyrovnání, spojení, podlití  _x000D_
– všechny potřebné pomůcky, stroje, nářadí a pomocný materiálViz:  _x000D_
– Technické kvalitativní podmínky staveb Státních drah, kap. 17 a 18.  _x000D_
– ČSN EN 206-1  _x000D_
– ČSN P ENV 1992-1-3,ČSN 73 6206 </t>
  </si>
  <si>
    <t>272R-01</t>
  </si>
  <si>
    <t xml:space="preserve"> příprava pracoviště, přenášení potřebného materiálu a prostředků v rámci pracoviště _x000D_
– kontrola připravenosti prostoru a podkladu pro osazení dílců _x000D_
– zajištění a dovoz dílců ( vč. spojovacích materiálů ), materiálu na podepření dílců ( vč. lešení ), včetně vnitrostaveništní dopravy _x000D_
– osazení a ukotvení zábradlí   _x000D_
– všechny potřebné pomůcky, stroje, nářadí a pomocný materiál. ČSN 73 2601,ČSN 73 6205, ČSN 73 1401, ČSN P ENV 1090,ČSN EN ISO 12944, ČD S 5/4 , povoleno ČD</t>
  </si>
  <si>
    <t>– dodání směsi, postřiku, nátěru, dlažeb nebo dílců v požadované kvalitě_x000D_
- očištění podkladu případně zřízení spojovací vrstvy_x000D_
- uložení směsi, dlažby nebo dílců a provedení nátěrů a postřiků dle předepsaného technologického předpisu_x000D_
- zřízení vrstvy bez rozlišení šířky, pokládání vrstvy po etapách, včetně pracovních spar a spojů_x000D_
- úpravu napojení, ukončení a těsnění podél obrubníků, dilatačních zařízení, odvodňovacích proužků, odvodňovačů, vpustí, šachet a pod., nestanoví-li zadávací dokumentace jinak_x000D_
- těsnění, tmelení a výplň spar a otvorů_x000D_
- úpravu dilatačních spar a povrchu vrstvy_x000D_
Položka zahrnuje všechny práce pro zřízení plně funkčního dlážděného krytu, t.j. včetně lože, ukončení dlažby a její provedení do předepsaného tvaru a pohledové úpravy, včetně výplně spar a otvorů a pod.</t>
  </si>
  <si>
    <t>OTSKP2011</t>
  </si>
  <si>
    <t>Popisy prací zahrnují veškerý materiál, výrobky a polotovary, včetně mimostaveništní a vnitrostaveništní dopravy (rovněž přesuny), včetně naložení a složení,případně s uložením._x000D_
Položka obruby a zpomalovací prahy zahrnuje i betonové lože i boční betonovou opěrku.</t>
  </si>
  <si>
    <t>Popisy prací zahrnují veškerý materiál, výrobky a polotovary, včetně mimostaveništní a vnitrostaveništní dopravy (rovněž přesuny), včetně naložení a složení,případně s uložením._x000D_
- zahrnují veškeré práce nutné pro zřízení těchto konstrukcí, včetně zemních prací, lože, ukončení, patek, spárování, úpravy vtoku a výtoku. Měří se v "m" délky osy žlabu bez čistících kusů a odtokových vpustí.</t>
  </si>
  <si>
    <t xml:space="preserve">Položka obsahuje dodávku a montáž konstrukce dle textu a výkresové dokumentace včetně podružného materiálu,  mimostaveništní a vnitrostaveništní dopravu (rovněž přesuny), náklady na zajištění bezpečnosti práce dle platných předpisů. </t>
  </si>
  <si>
    <t xml:space="preserve">Popis činností : Demontáž, nástupišť a jiných drobných zařízení železniční tratiPoložka obsajuje : rozebrání, odstranění, hrubé očištění, naložení a odvoz na místo určené skládky. Položka zahrnuje i příplatky za ztížené podmínky, pokud se vyskytují při demontáži zařízení. Zařízení staveniště se předpokládá do 5 km od místa demontáže koleje. Položka zahrnuje náklady na dopravu demontovaného materiálu na určené místo. </t>
  </si>
  <si>
    <t>1,10 m3</t>
  </si>
  <si>
    <t>3:viz.příl. 007 - Zábradlí</t>
  </si>
  <si>
    <t xml:space="preserve">0,624 m3; Opěrné zídky nástupiště; Dle výkresu </t>
  </si>
  <si>
    <t>0,27 t, dle výkersu zídky</t>
  </si>
  <si>
    <t>1 ks, dle TZ a výkresu</t>
  </si>
  <si>
    <t xml:space="preserve">1 ks, dle TZ </t>
  </si>
  <si>
    <t xml:space="preserve">5,24 m3; výměra podkladní plochy </t>
  </si>
  <si>
    <t xml:space="preserve">1,38 m2; výměra podkladní plochy </t>
  </si>
  <si>
    <t xml:space="preserve">30,58 m3; výměra podkladní plochy </t>
  </si>
  <si>
    <t xml:space="preserve">9,87 m3; výměra podkladní plochy </t>
  </si>
  <si>
    <t>50 ks *2,3*1=115m2; nástupiště+přístup, viz. Příl - Půdorys</t>
  </si>
  <si>
    <t>50*0,5=25m2; nástupiště; 9,5m2 rozšíření pro přístřešek, vyrovnání přístupový chodník; Půdorys</t>
  </si>
  <si>
    <t>7,5m2 :varovné pásy - přístup,   Půdorys</t>
  </si>
  <si>
    <t>172,75 m2; plocha desek a bet.kontrukcí</t>
  </si>
  <si>
    <t>83,83 kg: viz.příl. 007 - Zábradlí</t>
  </si>
  <si>
    <t>1,647 m´; viz výkres zábradlí</t>
  </si>
  <si>
    <t>50*0,15 m= 7,5m2</t>
  </si>
  <si>
    <t>61m´, obvod nástupiště</t>
  </si>
  <si>
    <t>50m; délka nástupiště</t>
  </si>
  <si>
    <t xml:space="preserve">52*3,0*0,8= 127,80 m3; příloha - příčný řez </t>
  </si>
  <si>
    <t>1 ks; stávající přístřešek</t>
  </si>
  <si>
    <t xml:space="preserve">17,25 m3; 52*2,75*0,10 povrch nástupiště </t>
  </si>
  <si>
    <t>10 m2; stávající přístup</t>
  </si>
  <si>
    <t>7,5 m2 dle délky; příloha</t>
  </si>
  <si>
    <t>50 m´ délky</t>
  </si>
  <si>
    <t>Výkaz výměr</t>
  </si>
  <si>
    <t>SO_071202_Sp.xls</t>
  </si>
  <si>
    <t>Číslo položky</t>
  </si>
  <si>
    <t>Název položky/Vykaz Výměr/Tech. spec.</t>
  </si>
  <si>
    <t>Jednotka</t>
  </si>
  <si>
    <t>Zast. NEJDEK-SUCHÁ zastávka, nástupiště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</si>
</sst>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0.000"/>
    <numFmt numFmtId="166" formatCode="#,##0.000"/>
  </numFmts>
  <fonts count="48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color indexed="10"/>
      <name val="Arial CE"/>
      <family val="2"/>
      <charset val="238"/>
    </font>
    <font>
      <b/>
      <i/>
      <sz val="14"/>
      <name val="Arial CE"/>
      <family val="2"/>
      <charset val="238"/>
    </font>
    <font>
      <sz val="8"/>
      <color indexed="81"/>
      <name val="Tahoma"/>
      <family val="2"/>
      <charset val="238"/>
    </font>
    <font>
      <b/>
      <sz val="10"/>
      <color indexed="10"/>
      <name val="Arial CE"/>
      <family val="2"/>
      <charset val="238"/>
    </font>
    <font>
      <b/>
      <i/>
      <sz val="10"/>
      <name val="Arial"/>
      <family val="2"/>
    </font>
    <font>
      <b/>
      <sz val="14"/>
      <color indexed="10"/>
      <name val="Times New Roman CE"/>
      <family val="1"/>
      <charset val="238"/>
    </font>
    <font>
      <b/>
      <sz val="10"/>
      <name val="Arial"/>
      <family val="2"/>
    </font>
    <font>
      <b/>
      <i/>
      <sz val="10"/>
      <color indexed="10"/>
      <name val="Arial CE"/>
      <family val="2"/>
      <charset val="238"/>
    </font>
    <font>
      <b/>
      <sz val="14"/>
      <color indexed="48"/>
      <name val="Times New Roman CE"/>
      <family val="1"/>
      <charset val="238"/>
    </font>
    <font>
      <sz val="10"/>
      <color indexed="48"/>
      <name val="Arial CE"/>
      <family val="2"/>
      <charset val="238"/>
    </font>
    <font>
      <sz val="10"/>
      <name val="Arial"/>
      <family val="2"/>
      <charset val="238"/>
    </font>
    <font>
      <b/>
      <sz val="14"/>
      <name val="Courier New CE"/>
      <family val="3"/>
      <charset val="238"/>
    </font>
    <font>
      <sz val="9"/>
      <color indexed="10"/>
      <name val="Arial CE"/>
      <family val="2"/>
      <charset val="238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b/>
      <sz val="8"/>
      <name val="Arial CE"/>
      <family val="2"/>
      <charset val="238"/>
    </font>
    <font>
      <b/>
      <sz val="10"/>
      <name val="Arial"/>
      <family val="2"/>
      <charset val="238"/>
    </font>
    <font>
      <b/>
      <sz val="12"/>
      <name val="Courier New CE"/>
      <family val="3"/>
      <charset val="238"/>
    </font>
    <font>
      <sz val="10"/>
      <name val="Times New Roman"/>
      <family val="1"/>
      <charset val="238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indexed="16"/>
      <name val="Calibri"/>
      <family val="2"/>
    </font>
    <font>
      <sz val="8"/>
      <name val="Arial CE"/>
      <charset val="238"/>
    </font>
    <font>
      <b/>
      <sz val="8"/>
      <name val="Arial CE"/>
      <charset val="238"/>
    </font>
    <font>
      <b/>
      <sz val="14"/>
      <color rgb="FF0070C0"/>
      <name val="Courier New CE"/>
      <family val="3"/>
      <charset val="238"/>
    </font>
    <font>
      <sz val="10"/>
      <color theme="1" tint="4.9989318521683403E-2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sz val="7"/>
      <color theme="1" tint="4.9989318521683403E-2"/>
      <name val="Times New Roman"/>
      <family val="1"/>
      <charset val="238"/>
    </font>
    <font>
      <i/>
      <sz val="6"/>
      <color theme="1"/>
      <name val="Calibri"/>
      <family val="2"/>
      <charset val="238"/>
      <scheme val="minor"/>
    </font>
    <font>
      <i/>
      <sz val="6"/>
      <name val="Arial"/>
      <family val="2"/>
      <charset val="238"/>
    </font>
    <font>
      <i/>
      <sz val="6"/>
      <name val="Arial CE"/>
      <family val="2"/>
      <charset val="238"/>
    </font>
    <font>
      <sz val="7"/>
      <name val="Arial CE"/>
      <family val="2"/>
      <charset val="238"/>
    </font>
    <font>
      <b/>
      <sz val="10"/>
      <name val="Arial CE"/>
      <charset val="238"/>
    </font>
    <font>
      <sz val="7"/>
      <name val="Arial CE"/>
      <charset val="238"/>
    </font>
    <font>
      <i/>
      <sz val="6"/>
      <name val="Arial CE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3">
    <xf numFmtId="0" fontId="0" fillId="0" borderId="0"/>
    <xf numFmtId="4" fontId="2" fillId="0" borderId="0" applyBorder="0" applyProtection="0">
      <protection locked="0"/>
    </xf>
    <xf numFmtId="164" fontId="2" fillId="0" borderId="0" applyBorder="0" applyProtection="0"/>
    <xf numFmtId="49" fontId="2" fillId="0" borderId="1" applyBorder="0" applyProtection="0">
      <alignment horizontal="left"/>
    </xf>
    <xf numFmtId="164" fontId="2" fillId="0" borderId="0" applyBorder="0" applyProtection="0"/>
    <xf numFmtId="0" fontId="2" fillId="0" borderId="1" applyBorder="0" applyProtection="0">
      <alignment horizontal="left"/>
      <protection locked="0"/>
    </xf>
    <xf numFmtId="0" fontId="24" fillId="0" borderId="0"/>
    <xf numFmtId="0" fontId="25" fillId="0" borderId="0"/>
    <xf numFmtId="0" fontId="2" fillId="0" borderId="0"/>
    <xf numFmtId="0" fontId="1" fillId="0" borderId="0"/>
    <xf numFmtId="0" fontId="21" fillId="0" borderId="0"/>
    <xf numFmtId="0" fontId="9" fillId="0" borderId="0"/>
    <xf numFmtId="0" fontId="9" fillId="0" borderId="0">
      <alignment horizontal="center"/>
    </xf>
  </cellStyleXfs>
  <cellXfs count="346">
    <xf numFmtId="0" fontId="0" fillId="0" borderId="0" xfId="0"/>
    <xf numFmtId="0" fontId="2" fillId="0" borderId="0" xfId="8" applyAlignment="1" applyProtection="1">
      <alignment horizontal="right"/>
      <protection locked="0"/>
    </xf>
    <xf numFmtId="0" fontId="2" fillId="0" borderId="0" xfId="8" applyProtection="1">
      <protection locked="0"/>
    </xf>
    <xf numFmtId="0" fontId="8" fillId="2" borderId="2" xfId="8" applyFont="1" applyFill="1" applyBorder="1" applyProtection="1"/>
    <xf numFmtId="0" fontId="8" fillId="2" borderId="3" xfId="8" applyFont="1" applyFill="1" applyBorder="1" applyProtection="1"/>
    <xf numFmtId="0" fontId="8" fillId="2" borderId="1" xfId="8" applyFont="1" applyFill="1" applyBorder="1" applyProtection="1"/>
    <xf numFmtId="0" fontId="8" fillId="2" borderId="4" xfId="8" applyFont="1" applyFill="1" applyBorder="1" applyAlignment="1" applyProtection="1">
      <alignment horizontal="center"/>
    </xf>
    <xf numFmtId="0" fontId="8" fillId="2" borderId="5" xfId="8" applyFont="1" applyFill="1" applyBorder="1" applyProtection="1"/>
    <xf numFmtId="0" fontId="8" fillId="2" borderId="6" xfId="8" applyFont="1" applyFill="1" applyBorder="1" applyAlignment="1" applyProtection="1">
      <alignment horizontal="center"/>
    </xf>
    <xf numFmtId="0" fontId="3" fillId="2" borderId="1" xfId="8" applyFont="1" applyFill="1" applyBorder="1" applyAlignment="1" applyProtection="1">
      <alignment horizontal="center"/>
    </xf>
    <xf numFmtId="0" fontId="3" fillId="2" borderId="4" xfId="8" applyFont="1" applyFill="1" applyBorder="1" applyAlignment="1" applyProtection="1">
      <alignment horizontal="center"/>
    </xf>
    <xf numFmtId="0" fontId="8" fillId="2" borderId="3" xfId="8" applyFont="1" applyFill="1" applyBorder="1" applyAlignment="1" applyProtection="1">
      <alignment horizontal="right"/>
    </xf>
    <xf numFmtId="0" fontId="8" fillId="2" borderId="7" xfId="8" applyFont="1" applyFill="1" applyBorder="1" applyAlignment="1" applyProtection="1">
      <alignment horizontal="centerContinuous"/>
    </xf>
    <xf numFmtId="0" fontId="8" fillId="2" borderId="4" xfId="8" applyFont="1" applyFill="1" applyBorder="1" applyProtection="1"/>
    <xf numFmtId="0" fontId="8" fillId="2" borderId="4" xfId="8" applyFont="1" applyFill="1" applyBorder="1" applyAlignment="1" applyProtection="1">
      <alignment horizontal="right"/>
    </xf>
    <xf numFmtId="0" fontId="8" fillId="2" borderId="8" xfId="8" applyFont="1" applyFill="1" applyBorder="1" applyAlignment="1" applyProtection="1">
      <alignment horizontal="centerContinuous"/>
    </xf>
    <xf numFmtId="0" fontId="8" fillId="2" borderId="6" xfId="8" applyFont="1" applyFill="1" applyBorder="1" applyAlignment="1" applyProtection="1">
      <alignment horizontal="centerContinuous"/>
    </xf>
    <xf numFmtId="0" fontId="8" fillId="2" borderId="6" xfId="8" applyNumberFormat="1" applyFont="1" applyFill="1" applyBorder="1" applyAlignment="1" applyProtection="1">
      <alignment horizontal="center"/>
    </xf>
    <xf numFmtId="1" fontId="3" fillId="2" borderId="4" xfId="8" applyNumberFormat="1" applyFont="1" applyFill="1" applyBorder="1" applyAlignment="1" applyProtection="1">
      <alignment horizontal="center"/>
    </xf>
    <xf numFmtId="0" fontId="23" fillId="2" borderId="6" xfId="8" applyFont="1" applyFill="1" applyBorder="1" applyAlignment="1" applyProtection="1">
      <alignment horizontal="center"/>
    </xf>
    <xf numFmtId="0" fontId="8" fillId="2" borderId="15" xfId="8" applyFont="1" applyFill="1" applyBorder="1" applyAlignment="1" applyProtection="1">
      <alignment horizontal="center" vertical="center" wrapText="1"/>
    </xf>
    <xf numFmtId="0" fontId="8" fillId="2" borderId="6" xfId="8" applyNumberFormat="1" applyFont="1" applyFill="1" applyBorder="1" applyAlignment="1" applyProtection="1">
      <alignment horizontal="center" vertical="center"/>
    </xf>
    <xf numFmtId="1" fontId="3" fillId="2" borderId="12" xfId="8" applyNumberFormat="1" applyFont="1" applyFill="1" applyBorder="1" applyAlignment="1" applyProtection="1">
      <alignment horizontal="center"/>
    </xf>
    <xf numFmtId="0" fontId="3" fillId="2" borderId="17" xfId="8" applyFont="1" applyFill="1" applyBorder="1" applyAlignment="1" applyProtection="1">
      <alignment horizontal="center"/>
    </xf>
    <xf numFmtId="4" fontId="26" fillId="0" borderId="19" xfId="8" applyNumberFormat="1" applyFont="1" applyBorder="1" applyProtection="1">
      <protection locked="0"/>
    </xf>
    <xf numFmtId="4" fontId="26" fillId="0" borderId="19" xfId="8" applyNumberFormat="1" applyFont="1" applyBorder="1" applyAlignment="1" applyProtection="1">
      <alignment horizontal="right"/>
      <protection locked="0"/>
    </xf>
    <xf numFmtId="4" fontId="26" fillId="2" borderId="19" xfId="8" applyNumberFormat="1" applyFont="1" applyFill="1" applyBorder="1" applyProtection="1">
      <protection locked="0"/>
    </xf>
    <xf numFmtId="4" fontId="14" fillId="3" borderId="19" xfId="8" applyNumberFormat="1" applyFont="1" applyFill="1" applyBorder="1" applyProtection="1">
      <protection locked="0"/>
    </xf>
    <xf numFmtId="4" fontId="14" fillId="3" borderId="19" xfId="8" applyNumberFormat="1" applyFont="1" applyFill="1" applyBorder="1" applyAlignment="1" applyProtection="1">
      <alignment horizontal="right"/>
      <protection locked="0"/>
    </xf>
    <xf numFmtId="4" fontId="26" fillId="2" borderId="20" xfId="8" applyNumberFormat="1" applyFont="1" applyFill="1" applyBorder="1" applyProtection="1">
      <protection locked="0"/>
    </xf>
    <xf numFmtId="4" fontId="26" fillId="2" borderId="20" xfId="8" applyNumberFormat="1" applyFont="1" applyFill="1" applyBorder="1" applyAlignment="1" applyProtection="1">
      <alignment horizontal="right"/>
      <protection locked="0"/>
    </xf>
    <xf numFmtId="4" fontId="26" fillId="2" borderId="19" xfId="8" applyNumberFormat="1" applyFont="1" applyFill="1" applyBorder="1" applyAlignment="1" applyProtection="1">
      <alignment horizontal="right"/>
      <protection locked="0"/>
    </xf>
    <xf numFmtId="4" fontId="33" fillId="0" borderId="16" xfId="8" applyNumberFormat="1" applyFont="1" applyFill="1" applyBorder="1" applyProtection="1">
      <protection locked="0"/>
    </xf>
    <xf numFmtId="4" fontId="33" fillId="0" borderId="16" xfId="8" applyNumberFormat="1" applyFont="1" applyFill="1" applyBorder="1" applyAlignment="1" applyProtection="1">
      <alignment horizontal="right"/>
      <protection locked="0"/>
    </xf>
    <xf numFmtId="0" fontId="8" fillId="2" borderId="24" xfId="8" applyFont="1" applyFill="1" applyBorder="1" applyAlignment="1" applyProtection="1">
      <alignment horizontal="centerContinuous"/>
    </xf>
    <xf numFmtId="0" fontId="8" fillId="2" borderId="25" xfId="8" applyFont="1" applyFill="1" applyBorder="1" applyAlignment="1" applyProtection="1">
      <alignment horizontal="centerContinuous"/>
    </xf>
    <xf numFmtId="0" fontId="8" fillId="2" borderId="25" xfId="8" applyFont="1" applyFill="1" applyBorder="1" applyAlignment="1" applyProtection="1">
      <alignment horizontal="center"/>
    </xf>
    <xf numFmtId="1" fontId="3" fillId="2" borderId="21" xfId="8" applyNumberFormat="1" applyFont="1" applyFill="1" applyBorder="1" applyAlignment="1" applyProtection="1">
      <alignment horizontal="center"/>
    </xf>
    <xf numFmtId="4" fontId="26" fillId="2" borderId="27" xfId="8" applyNumberFormat="1" applyFont="1" applyFill="1" applyBorder="1" applyAlignment="1" applyProtection="1">
      <alignment horizontal="right"/>
      <protection locked="0"/>
    </xf>
    <xf numFmtId="4" fontId="26" fillId="2" borderId="27" xfId="8" applyNumberFormat="1" applyFont="1" applyFill="1" applyBorder="1" applyProtection="1">
      <protection locked="0"/>
    </xf>
    <xf numFmtId="0" fontId="12" fillId="0" borderId="0" xfId="8" applyFont="1" applyFill="1" applyAlignment="1" applyProtection="1"/>
    <xf numFmtId="0" fontId="2" fillId="0" borderId="0" xfId="8" applyFill="1" applyProtection="1"/>
    <xf numFmtId="0" fontId="4" fillId="0" borderId="0" xfId="8" applyFont="1" applyFill="1" applyAlignment="1" applyProtection="1">
      <alignment horizontal="centerContinuous"/>
    </xf>
    <xf numFmtId="0" fontId="5" fillId="0" borderId="0" xfId="8" applyFont="1" applyFill="1" applyAlignment="1" applyProtection="1">
      <alignment horizontal="centerContinuous"/>
    </xf>
    <xf numFmtId="0" fontId="2" fillId="0" borderId="0" xfId="8" applyFont="1" applyFill="1" applyProtection="1"/>
    <xf numFmtId="0" fontId="7" fillId="0" borderId="0" xfId="8" applyFont="1" applyFill="1" applyProtection="1"/>
    <xf numFmtId="0" fontId="33" fillId="0" borderId="16" xfId="5" applyFont="1" applyBorder="1" applyProtection="1">
      <alignment horizontal="left"/>
    </xf>
    <xf numFmtId="0" fontId="8" fillId="2" borderId="6" xfId="8" applyFont="1" applyFill="1" applyBorder="1" applyAlignment="1" applyProtection="1">
      <alignment horizontal="center" vertical="center" wrapText="1"/>
    </xf>
    <xf numFmtId="4" fontId="10" fillId="0" borderId="16" xfId="8" applyNumberFormat="1" applyFont="1" applyFill="1" applyBorder="1" applyAlignment="1" applyProtection="1">
      <alignment vertical="top" wrapText="1"/>
      <protection locked="0"/>
    </xf>
    <xf numFmtId="4" fontId="10" fillId="0" borderId="16" xfId="8" applyNumberFormat="1" applyFont="1" applyFill="1" applyBorder="1" applyAlignment="1" applyProtection="1">
      <alignment horizontal="right" vertical="top" wrapText="1"/>
      <protection locked="0"/>
    </xf>
    <xf numFmtId="164" fontId="8" fillId="2" borderId="6" xfId="8" applyNumberFormat="1" applyFont="1" applyFill="1" applyBorder="1" applyAlignment="1" applyProtection="1">
      <alignment horizontal="left" vertical="center"/>
    </xf>
    <xf numFmtId="0" fontId="45" fillId="0" borderId="12" xfId="5" applyFont="1" applyBorder="1" applyAlignment="1" applyProtection="1">
      <alignment wrapText="1"/>
    </xf>
    <xf numFmtId="0" fontId="0" fillId="0" borderId="0" xfId="0" applyProtection="1"/>
    <xf numFmtId="0" fontId="37" fillId="0" borderId="0" xfId="0" applyFont="1" applyAlignment="1" applyProtection="1">
      <alignment wrapText="1"/>
    </xf>
    <xf numFmtId="2" fontId="0" fillId="0" borderId="0" xfId="0" applyNumberFormat="1" applyProtection="1"/>
    <xf numFmtId="0" fontId="0" fillId="0" borderId="0" xfId="0" applyAlignment="1" applyProtection="1">
      <alignment wrapText="1"/>
    </xf>
    <xf numFmtId="0" fontId="38" fillId="0" borderId="32" xfId="0" applyFont="1" applyBorder="1" applyProtection="1"/>
    <xf numFmtId="0" fontId="38" fillId="0" borderId="33" xfId="0" applyFont="1" applyBorder="1" applyAlignment="1" applyProtection="1">
      <alignment wrapText="1"/>
    </xf>
    <xf numFmtId="0" fontId="38" fillId="0" borderId="34" xfId="0" applyFont="1" applyBorder="1" applyProtection="1"/>
    <xf numFmtId="49" fontId="9" fillId="0" borderId="20" xfId="0" applyNumberFormat="1" applyFont="1" applyFill="1" applyBorder="1" applyAlignment="1" applyProtection="1">
      <alignment horizontal="left" vertical="center"/>
    </xf>
    <xf numFmtId="0" fontId="9" fillId="0" borderId="20" xfId="0" applyFont="1" applyFill="1" applyBorder="1" applyAlignment="1" applyProtection="1">
      <alignment wrapText="1"/>
    </xf>
    <xf numFmtId="4" fontId="9" fillId="0" borderId="20" xfId="0" applyNumberFormat="1" applyFont="1" applyFill="1" applyBorder="1" applyAlignment="1" applyProtection="1">
      <alignment horizontal="left" vertical="center"/>
    </xf>
    <xf numFmtId="0" fontId="39" fillId="0" borderId="35" xfId="0" applyFont="1" applyBorder="1" applyProtection="1"/>
    <xf numFmtId="0" fontId="40" fillId="0" borderId="0" xfId="0" applyFont="1" applyBorder="1" applyAlignment="1" applyProtection="1">
      <alignment wrapText="1"/>
    </xf>
    <xf numFmtId="0" fontId="39" fillId="0" borderId="4" xfId="0" applyFont="1" applyBorder="1" applyProtection="1"/>
    <xf numFmtId="0" fontId="41" fillId="0" borderId="35" xfId="0" applyFont="1" applyBorder="1" applyProtection="1"/>
    <xf numFmtId="0" fontId="42" fillId="0" borderId="0" xfId="0" applyFont="1" applyFill="1" applyBorder="1" applyAlignment="1" applyProtection="1">
      <alignment wrapText="1"/>
    </xf>
    <xf numFmtId="0" fontId="41" fillId="0" borderId="4" xfId="0" applyFont="1" applyBorder="1" applyProtection="1"/>
    <xf numFmtId="49" fontId="9" fillId="0" borderId="12" xfId="0" applyNumberFormat="1" applyFont="1" applyBorder="1" applyAlignment="1" applyProtection="1">
      <alignment horizontal="left" vertical="center"/>
    </xf>
    <xf numFmtId="0" fontId="9" fillId="0" borderId="12" xfId="0" applyFont="1" applyFill="1" applyBorder="1" applyAlignment="1" applyProtection="1">
      <alignment wrapText="1"/>
    </xf>
    <xf numFmtId="4" fontId="9" fillId="0" borderId="12" xfId="0" applyNumberFormat="1" applyFont="1" applyFill="1" applyBorder="1" applyAlignment="1" applyProtection="1">
      <alignment horizontal="left" vertical="center"/>
    </xf>
    <xf numFmtId="0" fontId="42" fillId="0" borderId="0" xfId="0" applyFont="1" applyBorder="1" applyAlignment="1" applyProtection="1">
      <alignment wrapText="1"/>
    </xf>
    <xf numFmtId="2" fontId="0" fillId="0" borderId="0" xfId="0" applyNumberFormat="1" applyAlignment="1" applyProtection="1">
      <alignment horizontal="center"/>
    </xf>
    <xf numFmtId="49" fontId="9" fillId="0" borderId="12" xfId="0" applyNumberFormat="1" applyFont="1" applyFill="1" applyBorder="1" applyAlignment="1" applyProtection="1">
      <alignment horizontal="left" vertical="center"/>
    </xf>
    <xf numFmtId="0" fontId="43" fillId="0" borderId="0" xfId="8" applyNumberFormat="1" applyFont="1" applyFill="1" applyBorder="1" applyAlignment="1" applyProtection="1">
      <alignment wrapText="1"/>
    </xf>
    <xf numFmtId="49" fontId="9" fillId="0" borderId="12" xfId="8" applyNumberFormat="1" applyFont="1" applyFill="1" applyBorder="1" applyAlignment="1" applyProtection="1">
      <alignment horizontal="left" vertical="center" wrapText="1"/>
    </xf>
    <xf numFmtId="49" fontId="9" fillId="0" borderId="12" xfId="8" applyNumberFormat="1" applyFont="1" applyFill="1" applyBorder="1" applyAlignment="1" applyProtection="1">
      <alignment wrapText="1"/>
    </xf>
    <xf numFmtId="166" fontId="9" fillId="0" borderId="12" xfId="8" applyNumberFormat="1" applyFont="1" applyFill="1" applyBorder="1" applyAlignment="1" applyProtection="1">
      <alignment horizontal="left" vertical="center" wrapText="1"/>
    </xf>
    <xf numFmtId="0" fontId="44" fillId="0" borderId="0" xfId="8" applyFont="1" applyFill="1" applyBorder="1" applyAlignment="1" applyProtection="1">
      <alignment wrapText="1"/>
    </xf>
    <xf numFmtId="49" fontId="9" fillId="7" borderId="12" xfId="0" applyNumberFormat="1" applyFont="1" applyFill="1" applyBorder="1" applyAlignment="1" applyProtection="1">
      <alignment horizontal="left" vertical="center"/>
    </xf>
    <xf numFmtId="49" fontId="45" fillId="0" borderId="12" xfId="8" applyNumberFormat="1" applyFont="1" applyFill="1" applyBorder="1" applyAlignment="1" applyProtection="1">
      <alignment wrapText="1"/>
    </xf>
    <xf numFmtId="0" fontId="46" fillId="0" borderId="0" xfId="8" applyFont="1" applyFill="1" applyBorder="1" applyAlignment="1" applyProtection="1">
      <alignment wrapText="1"/>
    </xf>
    <xf numFmtId="0" fontId="47" fillId="0" borderId="0" xfId="8" applyNumberFormat="1" applyFont="1" applyFill="1" applyBorder="1" applyAlignment="1" applyProtection="1">
      <alignment wrapText="1"/>
    </xf>
    <xf numFmtId="49" fontId="45" fillId="0" borderId="12" xfId="8" applyNumberFormat="1" applyFont="1" applyFill="1" applyBorder="1" applyAlignment="1" applyProtection="1">
      <alignment horizontal="left" vertical="center"/>
    </xf>
    <xf numFmtId="0" fontId="47" fillId="0" borderId="0" xfId="8" applyFont="1" applyFill="1" applyBorder="1" applyAlignment="1" applyProtection="1">
      <alignment wrapText="1"/>
    </xf>
    <xf numFmtId="1" fontId="9" fillId="0" borderId="12" xfId="0" applyNumberFormat="1" applyFont="1" applyFill="1" applyBorder="1" applyAlignment="1" applyProtection="1">
      <alignment wrapText="1"/>
    </xf>
    <xf numFmtId="0" fontId="42" fillId="0" borderId="0" xfId="0" applyNumberFormat="1" applyFont="1" applyBorder="1" applyAlignment="1" applyProtection="1">
      <alignment wrapText="1"/>
    </xf>
    <xf numFmtId="0" fontId="42" fillId="0" borderId="0" xfId="0" applyNumberFormat="1" applyFont="1" applyFill="1" applyBorder="1" applyAlignment="1" applyProtection="1">
      <alignment wrapText="1"/>
    </xf>
    <xf numFmtId="49" fontId="42" fillId="0" borderId="0" xfId="0" applyNumberFormat="1" applyFont="1" applyBorder="1" applyAlignment="1" applyProtection="1">
      <alignment wrapText="1"/>
    </xf>
    <xf numFmtId="0" fontId="9" fillId="7" borderId="12" xfId="0" applyFont="1" applyFill="1" applyBorder="1" applyAlignment="1" applyProtection="1">
      <alignment wrapText="1"/>
    </xf>
    <xf numFmtId="0" fontId="43" fillId="0" borderId="0" xfId="8" applyFont="1" applyFill="1" applyBorder="1" applyAlignment="1" applyProtection="1">
      <alignment wrapText="1"/>
    </xf>
    <xf numFmtId="0" fontId="9" fillId="0" borderId="12" xfId="0" applyFont="1" applyBorder="1" applyAlignment="1" applyProtection="1">
      <alignment horizontal="left" vertical="center"/>
    </xf>
    <xf numFmtId="0" fontId="44" fillId="0" borderId="0" xfId="8" applyFont="1" applyBorder="1" applyAlignment="1" applyProtection="1">
      <alignment wrapText="1"/>
    </xf>
    <xf numFmtId="0" fontId="45" fillId="0" borderId="12" xfId="11" applyFont="1" applyBorder="1" applyAlignment="1" applyProtection="1">
      <alignment horizontal="left" vertical="center"/>
    </xf>
    <xf numFmtId="0" fontId="41" fillId="0" borderId="36" xfId="0" applyFont="1" applyBorder="1" applyProtection="1"/>
    <xf numFmtId="0" fontId="43" fillId="0" borderId="8" xfId="8" applyNumberFormat="1" applyFont="1" applyBorder="1" applyAlignment="1" applyProtection="1">
      <alignment wrapText="1"/>
    </xf>
    <xf numFmtId="0" fontId="41" fillId="0" borderId="6" xfId="0" applyFont="1" applyBorder="1" applyProtection="1"/>
    <xf numFmtId="0" fontId="0" fillId="0" borderId="0" xfId="0" applyProtection="1">
      <protection locked="0"/>
    </xf>
    <xf numFmtId="0" fontId="8" fillId="2" borderId="3" xfId="8" applyFont="1" applyFill="1" applyBorder="1" applyAlignment="1" applyProtection="1">
      <alignment horizontal="center" textRotation="90" wrapText="1"/>
    </xf>
    <xf numFmtId="0" fontId="2" fillId="0" borderId="0" xfId="8" applyFill="1" applyAlignment="1" applyProtection="1">
      <alignment horizontal="right"/>
    </xf>
    <xf numFmtId="164" fontId="2" fillId="0" borderId="0" xfId="8" applyNumberFormat="1" applyFill="1" applyAlignment="1" applyProtection="1">
      <alignment horizontal="right"/>
    </xf>
    <xf numFmtId="0" fontId="15" fillId="0" borderId="0" xfId="0" applyFont="1" applyFill="1" applyAlignment="1" applyProtection="1">
      <alignment horizontal="right"/>
    </xf>
    <xf numFmtId="2" fontId="28" fillId="0" borderId="14" xfId="9" applyNumberFormat="1" applyFont="1" applyFill="1" applyBorder="1" applyAlignment="1" applyProtection="1">
      <alignment horizontal="right"/>
    </xf>
    <xf numFmtId="0" fontId="17" fillId="0" borderId="0" xfId="9" applyFont="1" applyFill="1" applyAlignment="1" applyProtection="1">
      <alignment horizontal="right"/>
    </xf>
    <xf numFmtId="3" fontId="35" fillId="0" borderId="14" xfId="10" applyNumberFormat="1" applyFont="1" applyFill="1" applyBorder="1" applyAlignment="1" applyProtection="1">
      <alignment horizontal="center" vertical="center"/>
    </xf>
    <xf numFmtId="3" fontId="35" fillId="0" borderId="14" xfId="10" applyNumberFormat="1" applyFont="1" applyFill="1" applyBorder="1" applyAlignment="1" applyProtection="1">
      <alignment horizontal="right" vertical="center"/>
    </xf>
    <xf numFmtId="3" fontId="22" fillId="6" borderId="14" xfId="10" applyNumberFormat="1" applyFont="1" applyFill="1" applyBorder="1" applyAlignment="1" applyProtection="1">
      <alignment horizontal="left" vertical="center"/>
    </xf>
    <xf numFmtId="0" fontId="2" fillId="0" borderId="0" xfId="8" applyFont="1" applyProtection="1"/>
    <xf numFmtId="0" fontId="2" fillId="0" borderId="0" xfId="8" applyProtection="1"/>
    <xf numFmtId="0" fontId="19" fillId="0" borderId="9" xfId="0" applyFont="1" applyBorder="1" applyAlignment="1" applyProtection="1">
      <alignment horizontal="center"/>
    </xf>
    <xf numFmtId="0" fontId="19" fillId="0" borderId="10" xfId="0" applyFont="1" applyBorder="1" applyAlignment="1" applyProtection="1">
      <alignment horizontal="center"/>
    </xf>
    <xf numFmtId="0" fontId="5" fillId="0" borderId="0" xfId="8" applyFont="1" applyFill="1" applyAlignment="1" applyProtection="1">
      <alignment horizontal="right"/>
    </xf>
    <xf numFmtId="164" fontId="5" fillId="0" borderId="0" xfId="8" applyNumberFormat="1" applyFont="1" applyFill="1" applyAlignment="1" applyProtection="1">
      <alignment horizontal="right"/>
    </xf>
    <xf numFmtId="49" fontId="6" fillId="0" borderId="0" xfId="8" applyNumberFormat="1" applyFont="1" applyFill="1" applyProtection="1"/>
    <xf numFmtId="49" fontId="6" fillId="0" borderId="0" xfId="8" applyNumberFormat="1" applyFont="1" applyFill="1" applyAlignment="1" applyProtection="1">
      <alignment horizontal="left" vertical="top"/>
    </xf>
    <xf numFmtId="0" fontId="2" fillId="0" borderId="0" xfId="8" applyAlignment="1" applyProtection="1">
      <alignment horizontal="left"/>
    </xf>
    <xf numFmtId="0" fontId="2" fillId="0" borderId="0" xfId="8" applyFont="1" applyBorder="1" applyProtection="1"/>
    <xf numFmtId="0" fontId="2" fillId="0" borderId="0" xfId="8" applyBorder="1" applyProtection="1"/>
    <xf numFmtId="49" fontId="18" fillId="0" borderId="0" xfId="8" applyNumberFormat="1" applyFont="1" applyFill="1" applyProtection="1"/>
    <xf numFmtId="0" fontId="18" fillId="0" borderId="0" xfId="8" applyNumberFormat="1" applyFont="1" applyFill="1" applyAlignment="1" applyProtection="1">
      <alignment horizontal="left"/>
    </xf>
    <xf numFmtId="14" fontId="11" fillId="0" borderId="0" xfId="8" applyNumberFormat="1" applyFont="1" applyFill="1" applyProtection="1"/>
    <xf numFmtId="0" fontId="2" fillId="0" borderId="0" xfId="8" applyFill="1" applyAlignment="1" applyProtection="1"/>
    <xf numFmtId="0" fontId="2" fillId="0" borderId="0" xfId="8" applyFill="1" applyAlignment="1" applyProtection="1">
      <alignment horizontal="left"/>
    </xf>
    <xf numFmtId="14" fontId="20" fillId="0" borderId="11" xfId="8" applyNumberFormat="1" applyFont="1" applyFill="1" applyBorder="1" applyAlignment="1" applyProtection="1">
      <alignment horizontal="center"/>
    </xf>
    <xf numFmtId="0" fontId="2" fillId="0" borderId="11" xfId="8" applyBorder="1" applyProtection="1"/>
    <xf numFmtId="0" fontId="0" fillId="0" borderId="4" xfId="0" applyBorder="1" applyAlignment="1" applyProtection="1">
      <alignment textRotation="90" wrapText="1"/>
    </xf>
    <xf numFmtId="0" fontId="3" fillId="2" borderId="12" xfId="8" applyFont="1" applyFill="1" applyBorder="1" applyAlignment="1" applyProtection="1">
      <alignment horizontal="center"/>
    </xf>
    <xf numFmtId="0" fontId="3" fillId="9" borderId="31" xfId="8" applyNumberFormat="1" applyFont="1" applyFill="1" applyBorder="1" applyAlignment="1" applyProtection="1">
      <alignment horizontal="left"/>
    </xf>
    <xf numFmtId="49" fontId="9" fillId="3" borderId="13" xfId="8" applyNumberFormat="1" applyFont="1" applyFill="1" applyBorder="1" applyProtection="1"/>
    <xf numFmtId="49" fontId="9" fillId="3" borderId="19" xfId="8" applyNumberFormat="1" applyFont="1" applyFill="1" applyBorder="1" applyProtection="1"/>
    <xf numFmtId="4" fontId="14" fillId="3" borderId="19" xfId="8" applyNumberFormat="1" applyFont="1" applyFill="1" applyBorder="1" applyProtection="1"/>
    <xf numFmtId="4" fontId="14" fillId="3" borderId="19" xfId="8" applyNumberFormat="1" applyFont="1" applyFill="1" applyBorder="1" applyAlignment="1" applyProtection="1">
      <alignment horizontal="right"/>
    </xf>
    <xf numFmtId="166" fontId="14" fillId="3" borderId="19" xfId="8" applyNumberFormat="1" applyFont="1" applyFill="1" applyBorder="1" applyAlignment="1" applyProtection="1">
      <alignment horizontal="right"/>
    </xf>
    <xf numFmtId="166" fontId="14" fillId="3" borderId="19" xfId="8" applyNumberFormat="1" applyFont="1" applyFill="1" applyBorder="1" applyProtection="1"/>
    <xf numFmtId="2" fontId="14" fillId="3" borderId="19" xfId="8" applyNumberFormat="1" applyFont="1" applyFill="1" applyBorder="1" applyAlignment="1" applyProtection="1">
      <alignment horizontal="center"/>
    </xf>
    <xf numFmtId="2" fontId="14" fillId="3" borderId="21" xfId="8" applyNumberFormat="1" applyFont="1" applyFill="1" applyBorder="1" applyAlignment="1" applyProtection="1">
      <alignment horizontal="center"/>
    </xf>
    <xf numFmtId="0" fontId="2" fillId="3" borderId="17" xfId="8" applyFill="1" applyBorder="1" applyProtection="1"/>
    <xf numFmtId="0" fontId="2" fillId="3" borderId="12" xfId="8" applyFill="1" applyBorder="1" applyProtection="1"/>
    <xf numFmtId="0" fontId="2" fillId="3" borderId="31" xfId="8" applyFill="1" applyBorder="1" applyAlignment="1" applyProtection="1">
      <alignment horizontal="left"/>
    </xf>
    <xf numFmtId="0" fontId="2" fillId="3" borderId="0" xfId="8" applyFill="1" applyProtection="1"/>
    <xf numFmtId="0" fontId="10" fillId="0" borderId="1" xfId="0" applyFont="1" applyFill="1" applyBorder="1" applyProtection="1"/>
    <xf numFmtId="49" fontId="10" fillId="0" borderId="16" xfId="0" applyNumberFormat="1" applyFont="1" applyFill="1" applyBorder="1" applyAlignment="1" applyProtection="1">
      <alignment horizontal="left"/>
    </xf>
    <xf numFmtId="0" fontId="10" fillId="8" borderId="16" xfId="0" applyFont="1" applyFill="1" applyBorder="1" applyAlignment="1" applyProtection="1">
      <alignment wrapText="1"/>
    </xf>
    <xf numFmtId="4" fontId="10" fillId="0" borderId="16" xfId="0" applyNumberFormat="1" applyFont="1" applyFill="1" applyBorder="1" applyAlignment="1" applyProtection="1">
      <alignment horizontal="center"/>
    </xf>
    <xf numFmtId="166" fontId="10" fillId="0" borderId="16" xfId="0" applyNumberFormat="1" applyFont="1" applyFill="1" applyBorder="1" applyAlignment="1" applyProtection="1">
      <alignment horizontal="center"/>
    </xf>
    <xf numFmtId="166" fontId="10" fillId="2" borderId="16" xfId="0" applyNumberFormat="1" applyFont="1" applyFill="1" applyBorder="1" applyAlignment="1" applyProtection="1">
      <alignment horizontal="center"/>
    </xf>
    <xf numFmtId="2" fontId="10" fillId="2" borderId="16" xfId="0" applyNumberFormat="1" applyFont="1" applyFill="1" applyBorder="1" applyAlignment="1" applyProtection="1">
      <alignment horizontal="center"/>
    </xf>
    <xf numFmtId="2" fontId="10" fillId="2" borderId="22" xfId="0" applyNumberFormat="1" applyFont="1" applyFill="1" applyBorder="1" applyAlignment="1" applyProtection="1">
      <alignment horizontal="center"/>
    </xf>
    <xf numFmtId="0" fontId="25" fillId="0" borderId="0" xfId="7" applyFill="1" applyBorder="1" applyAlignment="1" applyProtection="1">
      <alignment horizontal="center"/>
    </xf>
    <xf numFmtId="0" fontId="25" fillId="0" borderId="0" xfId="7" applyFont="1" applyFill="1" applyBorder="1" applyAlignment="1" applyProtection="1">
      <alignment horizontal="center"/>
    </xf>
    <xf numFmtId="0" fontId="21" fillId="0" borderId="0" xfId="0" applyFont="1" applyFill="1" applyBorder="1" applyAlignment="1" applyProtection="1">
      <alignment vertical="top" wrapText="1"/>
    </xf>
    <xf numFmtId="0" fontId="36" fillId="0" borderId="0" xfId="0" applyFont="1" applyBorder="1" applyAlignment="1" applyProtection="1">
      <alignment horizontal="left"/>
    </xf>
    <xf numFmtId="0" fontId="0" fillId="0" borderId="0" xfId="0" applyFill="1" applyProtection="1"/>
    <xf numFmtId="49" fontId="9" fillId="0" borderId="13" xfId="8" applyNumberFormat="1" applyFont="1" applyBorder="1" applyAlignment="1" applyProtection="1">
      <alignment horizontal="center"/>
    </xf>
    <xf numFmtId="49" fontId="9" fillId="0" borderId="19" xfId="8" applyNumberFormat="1" applyFont="1" applyBorder="1" applyProtection="1"/>
    <xf numFmtId="49" fontId="9" fillId="0" borderId="19" xfId="8" applyNumberFormat="1" applyFont="1" applyBorder="1" applyAlignment="1" applyProtection="1">
      <alignment wrapText="1"/>
    </xf>
    <xf numFmtId="4" fontId="26" fillId="0" borderId="19" xfId="8" applyNumberFormat="1" applyFont="1" applyBorder="1" applyProtection="1"/>
    <xf numFmtId="4" fontId="26" fillId="0" borderId="19" xfId="8" applyNumberFormat="1" applyFont="1" applyBorder="1" applyAlignment="1" applyProtection="1">
      <alignment horizontal="right"/>
    </xf>
    <xf numFmtId="166" fontId="26" fillId="0" borderId="19" xfId="8" applyNumberFormat="1" applyFont="1" applyBorder="1" applyAlignment="1" applyProtection="1">
      <alignment horizontal="right"/>
    </xf>
    <xf numFmtId="166" fontId="26" fillId="2" borderId="19" xfId="8" applyNumberFormat="1" applyFont="1" applyFill="1" applyBorder="1" applyProtection="1"/>
    <xf numFmtId="2" fontId="26" fillId="2" borderId="19" xfId="8" applyNumberFormat="1" applyFont="1" applyFill="1" applyBorder="1" applyAlignment="1" applyProtection="1">
      <alignment horizontal="center"/>
    </xf>
    <xf numFmtId="2" fontId="26" fillId="2" borderId="21" xfId="8" applyNumberFormat="1" applyFont="1" applyFill="1" applyBorder="1" applyAlignment="1" applyProtection="1">
      <alignment horizontal="center"/>
    </xf>
    <xf numFmtId="0" fontId="9" fillId="0" borderId="4" xfId="8" applyFont="1" applyBorder="1" applyProtection="1"/>
    <xf numFmtId="0" fontId="2" fillId="0" borderId="16" xfId="8" applyBorder="1" applyProtection="1"/>
    <xf numFmtId="0" fontId="2" fillId="0" borderId="16" xfId="8" applyBorder="1" applyAlignment="1" applyProtection="1">
      <alignment wrapText="1"/>
    </xf>
    <xf numFmtId="0" fontId="2" fillId="0" borderId="18" xfId="8" applyBorder="1" applyAlignment="1" applyProtection="1">
      <alignment horizontal="left" wrapText="1"/>
    </xf>
    <xf numFmtId="0" fontId="10" fillId="0" borderId="16" xfId="0" applyFont="1" applyFill="1" applyBorder="1" applyAlignment="1" applyProtection="1">
      <alignment horizontal="left" wrapText="1"/>
    </xf>
    <xf numFmtId="0" fontId="10" fillId="0" borderId="1" xfId="0" applyFont="1" applyBorder="1" applyProtection="1"/>
    <xf numFmtId="49" fontId="10" fillId="0" borderId="16" xfId="0" applyNumberFormat="1" applyFont="1" applyBorder="1" applyAlignment="1" applyProtection="1">
      <alignment horizontal="left"/>
    </xf>
    <xf numFmtId="0" fontId="21" fillId="0" borderId="0" xfId="0" applyFont="1" applyBorder="1" applyAlignment="1" applyProtection="1">
      <alignment vertical="top" wrapText="1"/>
    </xf>
    <xf numFmtId="0" fontId="29" fillId="0" borderId="0" xfId="0" applyFont="1" applyBorder="1" applyProtection="1"/>
    <xf numFmtId="0" fontId="30" fillId="0" borderId="0" xfId="0" applyNumberFormat="1" applyFont="1" applyBorder="1" applyProtection="1"/>
    <xf numFmtId="0" fontId="0" fillId="0" borderId="0" xfId="0" applyBorder="1" applyProtection="1"/>
    <xf numFmtId="0" fontId="32" fillId="0" borderId="0" xfId="0" applyFont="1" applyProtection="1"/>
    <xf numFmtId="3" fontId="0" fillId="0" borderId="0" xfId="0" applyNumberFormat="1" applyProtection="1"/>
    <xf numFmtId="9" fontId="0" fillId="4" borderId="0" xfId="0" applyNumberFormat="1" applyFill="1" applyProtection="1"/>
    <xf numFmtId="9" fontId="0" fillId="0" borderId="0" xfId="0" applyNumberFormat="1" applyFill="1" applyProtection="1"/>
    <xf numFmtId="0" fontId="29" fillId="0" borderId="0" xfId="0" applyFont="1" applyFill="1" applyBorder="1" applyProtection="1"/>
    <xf numFmtId="0" fontId="31" fillId="0" borderId="0" xfId="0" applyFont="1" applyProtection="1"/>
    <xf numFmtId="9" fontId="0" fillId="5" borderId="0" xfId="0" applyNumberFormat="1" applyFill="1" applyProtection="1"/>
    <xf numFmtId="0" fontId="27" fillId="2" borderId="5" xfId="0" applyFont="1" applyFill="1" applyBorder="1" applyAlignment="1" applyProtection="1">
      <alignment horizontal="center"/>
    </xf>
    <xf numFmtId="49" fontId="27" fillId="2" borderId="20" xfId="0" applyNumberFormat="1" applyFont="1" applyFill="1" applyBorder="1" applyAlignment="1" applyProtection="1">
      <alignment horizontal="left"/>
    </xf>
    <xf numFmtId="0" fontId="27" fillId="2" borderId="20" xfId="0" applyFont="1" applyFill="1" applyBorder="1" applyAlignment="1" applyProtection="1">
      <alignment wrapText="1"/>
    </xf>
    <xf numFmtId="4" fontId="27" fillId="2" borderId="20" xfId="0" applyNumberFormat="1" applyFont="1" applyFill="1" applyBorder="1" applyAlignment="1" applyProtection="1">
      <alignment horizontal="center"/>
    </xf>
    <xf numFmtId="166" fontId="27" fillId="2" borderId="20" xfId="0" applyNumberFormat="1" applyFont="1" applyFill="1" applyBorder="1" applyAlignment="1" applyProtection="1">
      <alignment horizontal="center"/>
    </xf>
    <xf numFmtId="2" fontId="27" fillId="2" borderId="20" xfId="0" applyNumberFormat="1" applyFont="1" applyFill="1" applyBorder="1" applyAlignment="1" applyProtection="1">
      <alignment horizontal="center"/>
    </xf>
    <xf numFmtId="2" fontId="27" fillId="2" borderId="23" xfId="0" applyNumberFormat="1" applyFont="1" applyFill="1" applyBorder="1" applyAlignment="1" applyProtection="1">
      <alignment horizontal="center"/>
    </xf>
    <xf numFmtId="0" fontId="0" fillId="0" borderId="0" xfId="0" applyFill="1" applyBorder="1" applyAlignment="1" applyProtection="1">
      <alignment horizontal="center"/>
    </xf>
    <xf numFmtId="0" fontId="21" fillId="0" borderId="0" xfId="0" applyFont="1" applyBorder="1" applyAlignment="1" applyProtection="1">
      <alignment horizontal="left" vertical="top" wrapText="1"/>
    </xf>
    <xf numFmtId="4" fontId="27" fillId="0" borderId="19" xfId="0" applyNumberFormat="1" applyFont="1" applyFill="1" applyBorder="1" applyAlignment="1" applyProtection="1">
      <alignment horizontal="center"/>
    </xf>
    <xf numFmtId="166" fontId="27" fillId="0" borderId="19" xfId="0" applyNumberFormat="1" applyFont="1" applyFill="1" applyBorder="1" applyAlignment="1" applyProtection="1"/>
    <xf numFmtId="166" fontId="27" fillId="2" borderId="19" xfId="0" applyNumberFormat="1" applyFont="1" applyFill="1" applyBorder="1" applyAlignment="1" applyProtection="1">
      <alignment horizontal="center"/>
    </xf>
    <xf numFmtId="2" fontId="27" fillId="2" borderId="19" xfId="0" applyNumberFormat="1" applyFont="1" applyFill="1" applyBorder="1" applyAlignment="1" applyProtection="1">
      <alignment horizontal="center"/>
    </xf>
    <xf numFmtId="2" fontId="27" fillId="2" borderId="21" xfId="0" applyNumberFormat="1" applyFont="1" applyFill="1" applyBorder="1" applyAlignment="1" applyProtection="1">
      <alignment horizontal="center"/>
    </xf>
    <xf numFmtId="0" fontId="9" fillId="0" borderId="0" xfId="8" applyFont="1" applyFill="1" applyBorder="1" applyAlignment="1" applyProtection="1">
      <alignment horizontal="right"/>
    </xf>
    <xf numFmtId="0" fontId="29" fillId="0" borderId="0" xfId="0" applyFont="1" applyProtection="1"/>
    <xf numFmtId="9" fontId="0" fillId="0" borderId="0" xfId="0" applyNumberFormat="1" applyProtection="1"/>
    <xf numFmtId="0" fontId="0" fillId="0" borderId="0" xfId="0" applyAlignment="1" applyProtection="1">
      <alignment horizontal="center" wrapText="1"/>
    </xf>
    <xf numFmtId="0" fontId="10" fillId="0" borderId="16" xfId="0" applyFont="1" applyFill="1" applyBorder="1" applyAlignment="1" applyProtection="1">
      <alignment wrapText="1"/>
    </xf>
    <xf numFmtId="0" fontId="31" fillId="0" borderId="0" xfId="0" applyFont="1" applyFill="1" applyProtection="1"/>
    <xf numFmtId="0" fontId="2" fillId="0" borderId="0" xfId="8" applyNumberFormat="1" applyFont="1" applyFill="1" applyBorder="1" applyAlignment="1" applyProtection="1">
      <alignment vertical="top" wrapText="1"/>
    </xf>
    <xf numFmtId="1" fontId="10" fillId="0" borderId="1" xfId="8" applyNumberFormat="1" applyFont="1" applyFill="1" applyBorder="1" applyAlignment="1" applyProtection="1">
      <alignment vertical="top" wrapText="1"/>
    </xf>
    <xf numFmtId="49" fontId="10" fillId="0" borderId="16" xfId="8" applyNumberFormat="1" applyFont="1" applyFill="1" applyBorder="1" applyAlignment="1" applyProtection="1">
      <alignment vertical="top" wrapText="1"/>
    </xf>
    <xf numFmtId="166" fontId="10" fillId="0" borderId="16" xfId="8" applyNumberFormat="1" applyFont="1" applyFill="1" applyBorder="1" applyAlignment="1" applyProtection="1">
      <alignment horizontal="center" vertical="top" wrapText="1"/>
    </xf>
    <xf numFmtId="166" fontId="10" fillId="0" borderId="16" xfId="8" applyNumberFormat="1" applyFont="1" applyFill="1" applyBorder="1" applyAlignment="1" applyProtection="1">
      <alignment horizontal="right" vertical="top" wrapText="1"/>
    </xf>
    <xf numFmtId="166" fontId="10" fillId="2" borderId="16" xfId="8" applyNumberFormat="1" applyFont="1" applyFill="1" applyBorder="1" applyAlignment="1" applyProtection="1">
      <alignment horizontal="center" vertical="top" wrapText="1"/>
    </xf>
    <xf numFmtId="2" fontId="10" fillId="2" borderId="16" xfId="8" applyNumberFormat="1" applyFont="1" applyFill="1" applyBorder="1" applyAlignment="1" applyProtection="1">
      <alignment horizontal="center" vertical="top" wrapText="1"/>
    </xf>
    <xf numFmtId="0" fontId="9" fillId="0" borderId="0" xfId="8" applyFont="1" applyFill="1" applyBorder="1" applyAlignment="1" applyProtection="1">
      <alignment horizontal="right" vertical="top" wrapText="1"/>
    </xf>
    <xf numFmtId="49" fontId="2" fillId="0" borderId="0" xfId="8" applyNumberFormat="1" applyFont="1" applyFill="1" applyBorder="1" applyAlignment="1" applyProtection="1">
      <alignment horizontal="right" vertical="top" wrapText="1"/>
    </xf>
    <xf numFmtId="49" fontId="2" fillId="0" borderId="0" xfId="8" applyNumberFormat="1" applyFont="1" applyFill="1" applyBorder="1" applyAlignment="1" applyProtection="1">
      <alignment vertical="top" wrapText="1"/>
    </xf>
    <xf numFmtId="0" fontId="2" fillId="0" borderId="0" xfId="8" applyFont="1" applyFill="1" applyBorder="1" applyAlignment="1" applyProtection="1">
      <alignment horizontal="left" vertical="top" wrapText="1"/>
    </xf>
    <xf numFmtId="49" fontId="10" fillId="7" borderId="16" xfId="0" applyNumberFormat="1" applyFont="1" applyFill="1" applyBorder="1" applyAlignment="1" applyProtection="1">
      <alignment horizontal="left"/>
    </xf>
    <xf numFmtId="49" fontId="33" fillId="0" borderId="16" xfId="8" applyNumberFormat="1" applyFont="1" applyFill="1" applyBorder="1" applyProtection="1"/>
    <xf numFmtId="49" fontId="33" fillId="0" borderId="0" xfId="8" applyNumberFormat="1" applyFont="1" applyFill="1" applyBorder="1" applyProtection="1"/>
    <xf numFmtId="0" fontId="33" fillId="0" borderId="0" xfId="8" applyNumberFormat="1" applyFont="1" applyFill="1" applyBorder="1" applyProtection="1"/>
    <xf numFmtId="0" fontId="33" fillId="0" borderId="0" xfId="8" applyFont="1" applyFill="1" applyBorder="1" applyAlignment="1" applyProtection="1">
      <alignment horizontal="left"/>
    </xf>
    <xf numFmtId="0" fontId="26" fillId="2" borderId="5" xfId="0" applyFont="1" applyFill="1" applyBorder="1" applyAlignment="1" applyProtection="1">
      <alignment horizontal="center"/>
    </xf>
    <xf numFmtId="49" fontId="26" fillId="2" borderId="20" xfId="0" applyNumberFormat="1" applyFont="1" applyFill="1" applyBorder="1" applyAlignment="1" applyProtection="1">
      <alignment horizontal="left"/>
    </xf>
    <xf numFmtId="0" fontId="26" fillId="2" borderId="20" xfId="0" applyFont="1" applyFill="1" applyBorder="1" applyAlignment="1" applyProtection="1">
      <alignment wrapText="1"/>
    </xf>
    <xf numFmtId="4" fontId="26" fillId="2" borderId="20" xfId="0" applyNumberFormat="1" applyFont="1" applyFill="1" applyBorder="1" applyAlignment="1" applyProtection="1">
      <alignment horizontal="center"/>
    </xf>
    <xf numFmtId="166" fontId="26" fillId="2" borderId="20" xfId="0" applyNumberFormat="1" applyFont="1" applyFill="1" applyBorder="1" applyAlignment="1" applyProtection="1">
      <alignment horizontal="center"/>
    </xf>
    <xf numFmtId="2" fontId="26" fillId="2" borderId="20" xfId="0" applyNumberFormat="1" applyFont="1" applyFill="1" applyBorder="1" applyAlignment="1" applyProtection="1">
      <alignment horizontal="center"/>
    </xf>
    <xf numFmtId="2" fontId="26" fillId="2" borderId="23" xfId="7" applyNumberFormat="1" applyFont="1" applyFill="1" applyBorder="1" applyAlignment="1" applyProtection="1">
      <alignment horizontal="center"/>
    </xf>
    <xf numFmtId="0" fontId="2" fillId="0" borderId="4" xfId="8" applyFont="1" applyBorder="1" applyProtection="1"/>
    <xf numFmtId="0" fontId="2" fillId="0" borderId="16" xfId="8" applyFont="1" applyBorder="1" applyProtection="1"/>
    <xf numFmtId="0" fontId="2" fillId="0" borderId="18" xfId="8" applyFont="1" applyBorder="1" applyAlignment="1" applyProtection="1">
      <alignment wrapText="1"/>
    </xf>
    <xf numFmtId="0" fontId="2" fillId="0" borderId="18" xfId="8" applyFont="1" applyBorder="1" applyAlignment="1" applyProtection="1">
      <alignment horizontal="left" wrapText="1"/>
    </xf>
    <xf numFmtId="1" fontId="33" fillId="0" borderId="1" xfId="8" applyNumberFormat="1" applyFont="1" applyFill="1" applyBorder="1" applyProtection="1"/>
    <xf numFmtId="166" fontId="33" fillId="0" borderId="16" xfId="8" applyNumberFormat="1" applyFont="1" applyFill="1" applyBorder="1" applyAlignment="1" applyProtection="1">
      <alignment horizontal="right"/>
    </xf>
    <xf numFmtId="166" fontId="33" fillId="2" borderId="16" xfId="8" applyNumberFormat="1" applyFont="1" applyFill="1" applyBorder="1" applyProtection="1"/>
    <xf numFmtId="2" fontId="33" fillId="2" borderId="16" xfId="8" applyNumberFormat="1" applyFont="1" applyFill="1" applyBorder="1" applyAlignment="1" applyProtection="1">
      <alignment horizontal="center"/>
    </xf>
    <xf numFmtId="0" fontId="33" fillId="0" borderId="0" xfId="8" applyFont="1" applyFill="1" applyBorder="1" applyAlignment="1" applyProtection="1">
      <alignment horizontal="right"/>
    </xf>
    <xf numFmtId="0" fontId="33" fillId="0" borderId="0" xfId="8" applyFont="1" applyFill="1" applyBorder="1" applyProtection="1"/>
    <xf numFmtId="0" fontId="33" fillId="0" borderId="0" xfId="8" applyFont="1" applyFill="1" applyProtection="1"/>
    <xf numFmtId="49" fontId="10" fillId="0" borderId="16" xfId="0" applyNumberFormat="1" applyFont="1" applyBorder="1" applyProtection="1"/>
    <xf numFmtId="0" fontId="32" fillId="0" borderId="0" xfId="0" applyFont="1" applyBorder="1" applyProtection="1"/>
    <xf numFmtId="0" fontId="26" fillId="2" borderId="5" xfId="8" applyFont="1" applyFill="1" applyBorder="1" applyAlignment="1" applyProtection="1">
      <alignment horizontal="center"/>
    </xf>
    <xf numFmtId="0" fontId="26" fillId="2" borderId="20" xfId="8" applyFont="1" applyFill="1" applyBorder="1" applyAlignment="1" applyProtection="1">
      <alignment horizontal="center"/>
    </xf>
    <xf numFmtId="0" fontId="26" fillId="2" borderId="20" xfId="8" applyFont="1" applyFill="1" applyBorder="1" applyAlignment="1" applyProtection="1">
      <alignment wrapText="1"/>
    </xf>
    <xf numFmtId="4" fontId="26" fillId="2" borderId="20" xfId="8" applyNumberFormat="1" applyFont="1" applyFill="1" applyBorder="1" applyProtection="1"/>
    <xf numFmtId="4" fontId="26" fillId="2" borderId="20" xfId="8" applyNumberFormat="1" applyFont="1" applyFill="1" applyBorder="1" applyAlignment="1" applyProtection="1">
      <alignment horizontal="right"/>
    </xf>
    <xf numFmtId="166" fontId="26" fillId="2" borderId="20" xfId="8" applyNumberFormat="1" applyFont="1" applyFill="1" applyBorder="1" applyAlignment="1" applyProtection="1">
      <alignment horizontal="right"/>
    </xf>
    <xf numFmtId="166" fontId="26" fillId="2" borderId="20" xfId="8" applyNumberFormat="1" applyFont="1" applyFill="1" applyBorder="1" applyProtection="1"/>
    <xf numFmtId="2" fontId="26" fillId="2" borderId="20" xfId="8" applyNumberFormat="1" applyFont="1" applyFill="1" applyBorder="1" applyAlignment="1" applyProtection="1">
      <alignment horizontal="center"/>
    </xf>
    <xf numFmtId="2" fontId="26" fillId="2" borderId="23" xfId="8" applyNumberFormat="1" applyFont="1" applyFill="1" applyBorder="1" applyAlignment="1" applyProtection="1">
      <alignment horizontal="center"/>
    </xf>
    <xf numFmtId="166" fontId="10" fillId="0" borderId="16" xfId="0" applyNumberFormat="1" applyFont="1" applyFill="1" applyBorder="1" applyAlignment="1" applyProtection="1"/>
    <xf numFmtId="166" fontId="26" fillId="2" borderId="16" xfId="0" applyNumberFormat="1" applyFont="1" applyFill="1" applyBorder="1" applyAlignment="1" applyProtection="1">
      <alignment horizontal="center"/>
    </xf>
    <xf numFmtId="2" fontId="26" fillId="2" borderId="16" xfId="0" applyNumberFormat="1" applyFont="1" applyFill="1" applyBorder="1" applyAlignment="1" applyProtection="1">
      <alignment horizontal="center"/>
    </xf>
    <xf numFmtId="2" fontId="26" fillId="2" borderId="22" xfId="0" applyNumberFormat="1" applyFont="1" applyFill="1" applyBorder="1" applyAlignment="1" applyProtection="1">
      <alignment horizontal="center"/>
    </xf>
    <xf numFmtId="4" fontId="26" fillId="2" borderId="19" xfId="8" applyNumberFormat="1" applyFont="1" applyFill="1" applyBorder="1" applyProtection="1"/>
    <xf numFmtId="4" fontId="26" fillId="2" borderId="19" xfId="8" applyNumberFormat="1" applyFont="1" applyFill="1" applyBorder="1" applyAlignment="1" applyProtection="1">
      <alignment horizontal="right"/>
    </xf>
    <xf numFmtId="166" fontId="26" fillId="2" borderId="19" xfId="8" applyNumberFormat="1" applyFont="1" applyFill="1" applyBorder="1" applyAlignment="1" applyProtection="1">
      <alignment horizontal="right"/>
    </xf>
    <xf numFmtId="1" fontId="10" fillId="0" borderId="16" xfId="0" applyNumberFormat="1" applyFont="1" applyFill="1" applyBorder="1" applyAlignment="1" applyProtection="1">
      <alignment wrapText="1"/>
    </xf>
    <xf numFmtId="0" fontId="21" fillId="0" borderId="0" xfId="0" applyNumberFormat="1" applyFont="1" applyBorder="1" applyAlignment="1" applyProtection="1">
      <alignment horizontal="left" vertical="top" wrapText="1"/>
    </xf>
    <xf numFmtId="0" fontId="21" fillId="0" borderId="0" xfId="0" applyNumberFormat="1" applyFont="1" applyFill="1" applyBorder="1" applyAlignment="1" applyProtection="1">
      <alignment horizontal="left" vertical="top" wrapText="1"/>
    </xf>
    <xf numFmtId="0" fontId="31" fillId="0" borderId="0" xfId="0" applyNumberFormat="1" applyFont="1" applyBorder="1" applyProtection="1"/>
    <xf numFmtId="0" fontId="26" fillId="2" borderId="5" xfId="0" applyFont="1" applyFill="1" applyBorder="1" applyProtection="1"/>
    <xf numFmtId="1" fontId="26" fillId="2" borderId="20" xfId="0" applyNumberFormat="1" applyFont="1" applyFill="1" applyBorder="1" applyAlignment="1" applyProtection="1">
      <alignment wrapText="1"/>
    </xf>
    <xf numFmtId="2" fontId="26" fillId="2" borderId="23" xfId="0" applyNumberFormat="1" applyFont="1" applyFill="1" applyBorder="1" applyAlignment="1" applyProtection="1">
      <alignment horizontal="center"/>
    </xf>
    <xf numFmtId="0" fontId="0" fillId="7" borderId="0" xfId="0" applyFill="1" applyBorder="1" applyAlignment="1" applyProtection="1">
      <alignment horizontal="center"/>
    </xf>
    <xf numFmtId="0" fontId="34" fillId="0" borderId="1" xfId="12" applyFont="1" applyBorder="1" applyProtection="1">
      <alignment horizontal="center"/>
    </xf>
    <xf numFmtId="0" fontId="34" fillId="0" borderId="16" xfId="11" applyFont="1" applyBorder="1" applyProtection="1"/>
    <xf numFmtId="166" fontId="33" fillId="0" borderId="16" xfId="2" applyNumberFormat="1" applyFont="1" applyBorder="1" applyProtection="1"/>
    <xf numFmtId="166" fontId="33" fillId="2" borderId="16" xfId="0" applyNumberFormat="1" applyFont="1" applyFill="1" applyBorder="1" applyProtection="1"/>
    <xf numFmtId="165" fontId="2" fillId="5" borderId="0" xfId="8" applyNumberFormat="1" applyFill="1" applyAlignment="1" applyProtection="1">
      <alignment horizontal="right" vertical="top" wrapText="1"/>
    </xf>
    <xf numFmtId="0" fontId="2" fillId="0" borderId="0" xfId="8" applyFill="1" applyAlignment="1" applyProtection="1">
      <alignment horizontal="right" vertical="top" wrapText="1"/>
    </xf>
    <xf numFmtId="0" fontId="2" fillId="0" borderId="0" xfId="8" applyAlignment="1" applyProtection="1">
      <alignment vertical="top" wrapText="1"/>
    </xf>
    <xf numFmtId="0" fontId="2" fillId="0" borderId="0" xfId="8" applyNumberFormat="1" applyAlignment="1" applyProtection="1">
      <alignment vertical="top" wrapText="1"/>
    </xf>
    <xf numFmtId="0" fontId="31" fillId="0" borderId="0" xfId="0" applyNumberFormat="1" applyFont="1" applyFill="1" applyBorder="1" applyProtection="1"/>
    <xf numFmtId="4" fontId="26" fillId="0" borderId="19" xfId="0" applyNumberFormat="1" applyFont="1" applyFill="1" applyBorder="1" applyAlignment="1" applyProtection="1">
      <alignment horizontal="center"/>
    </xf>
    <xf numFmtId="166" fontId="26" fillId="0" borderId="19" xfId="0" applyNumberFormat="1" applyFont="1" applyFill="1" applyBorder="1" applyAlignment="1" applyProtection="1"/>
    <xf numFmtId="166" fontId="26" fillId="2" borderId="19" xfId="0" applyNumberFormat="1" applyFont="1" applyFill="1" applyBorder="1" applyAlignment="1" applyProtection="1">
      <alignment horizontal="center"/>
    </xf>
    <xf numFmtId="2" fontId="26" fillId="2" borderId="19" xfId="0" applyNumberFormat="1" applyFont="1" applyFill="1" applyBorder="1" applyAlignment="1" applyProtection="1">
      <alignment horizontal="center"/>
    </xf>
    <xf numFmtId="2" fontId="26" fillId="2" borderId="21" xfId="0" applyNumberFormat="1" applyFont="1" applyFill="1" applyBorder="1" applyAlignment="1" applyProtection="1">
      <alignment horizontal="center"/>
    </xf>
    <xf numFmtId="49" fontId="10" fillId="0" borderId="16" xfId="0" applyNumberFormat="1" applyFont="1" applyFill="1" applyBorder="1" applyProtection="1"/>
    <xf numFmtId="49" fontId="21" fillId="0" borderId="0" xfId="0" applyNumberFormat="1" applyFont="1" applyBorder="1" applyAlignment="1" applyProtection="1">
      <alignment vertical="top" wrapText="1"/>
    </xf>
    <xf numFmtId="9" fontId="30" fillId="5" borderId="0" xfId="0" applyNumberFormat="1" applyFont="1" applyFill="1" applyProtection="1"/>
    <xf numFmtId="0" fontId="2" fillId="0" borderId="16" xfId="8" applyFont="1" applyBorder="1" applyAlignment="1" applyProtection="1">
      <alignment wrapText="1"/>
    </xf>
    <xf numFmtId="49" fontId="10" fillId="7" borderId="16" xfId="0" applyNumberFormat="1" applyFont="1" applyFill="1" applyBorder="1" applyProtection="1"/>
    <xf numFmtId="0" fontId="10" fillId="7" borderId="16" xfId="0" applyFont="1" applyFill="1" applyBorder="1" applyAlignment="1" applyProtection="1">
      <alignment wrapText="1"/>
    </xf>
    <xf numFmtId="0" fontId="2" fillId="0" borderId="0" xfId="8" applyFont="1" applyFill="1" applyAlignment="1" applyProtection="1">
      <alignment horizontal="right" vertical="top" wrapText="1"/>
    </xf>
    <xf numFmtId="0" fontId="2" fillId="0" borderId="0" xfId="8" applyFont="1" applyFill="1" applyAlignment="1" applyProtection="1">
      <alignment vertical="top" wrapText="1"/>
    </xf>
    <xf numFmtId="0" fontId="10" fillId="0" borderId="16" xfId="0" applyFont="1" applyBorder="1" applyProtection="1"/>
    <xf numFmtId="0" fontId="21" fillId="0" borderId="0" xfId="0" applyFont="1" applyFill="1" applyBorder="1" applyAlignment="1" applyProtection="1">
      <alignment horizontal="center"/>
    </xf>
    <xf numFmtId="0" fontId="10" fillId="0" borderId="16" xfId="0" applyFont="1" applyBorder="1" applyAlignment="1" applyProtection="1"/>
    <xf numFmtId="0" fontId="30" fillId="0" borderId="0" xfId="0" applyNumberFormat="1" applyFont="1" applyFill="1" applyBorder="1" applyProtection="1"/>
    <xf numFmtId="0" fontId="29" fillId="0" borderId="0" xfId="0" applyFont="1" applyFill="1" applyProtection="1"/>
    <xf numFmtId="0" fontId="2" fillId="0" borderId="0" xfId="8" applyFont="1" applyBorder="1" applyAlignment="1" applyProtection="1">
      <alignment horizontal="left" wrapText="1"/>
    </xf>
    <xf numFmtId="0" fontId="10" fillId="0" borderId="1" xfId="0" applyFont="1" applyFill="1" applyBorder="1" applyAlignment="1" applyProtection="1">
      <alignment horizontal="center"/>
    </xf>
    <xf numFmtId="2" fontId="10" fillId="2" borderId="22" xfId="7" applyNumberFormat="1" applyFont="1" applyFill="1" applyBorder="1" applyAlignment="1" applyProtection="1">
      <alignment horizontal="center"/>
    </xf>
    <xf numFmtId="0" fontId="33" fillId="0" borderId="1" xfId="12" applyFont="1" applyBorder="1" applyAlignment="1" applyProtection="1">
      <alignment horizontal="center"/>
    </xf>
    <xf numFmtId="0" fontId="33" fillId="0" borderId="16" xfId="11" applyFont="1" applyBorder="1" applyProtection="1"/>
    <xf numFmtId="49" fontId="26" fillId="2" borderId="20" xfId="0" applyNumberFormat="1" applyFont="1" applyFill="1" applyBorder="1" applyProtection="1"/>
    <xf numFmtId="166" fontId="26" fillId="2" borderId="20" xfId="0" applyNumberFormat="1" applyFont="1" applyFill="1" applyBorder="1" applyAlignment="1" applyProtection="1"/>
    <xf numFmtId="0" fontId="2" fillId="0" borderId="0" xfId="8" applyFont="1" applyBorder="1" applyAlignment="1" applyProtection="1">
      <alignment wrapText="1"/>
    </xf>
    <xf numFmtId="49" fontId="9" fillId="0" borderId="13" xfId="8" applyNumberFormat="1" applyFont="1" applyFill="1" applyBorder="1" applyProtection="1"/>
    <xf numFmtId="49" fontId="27" fillId="2" borderId="19" xfId="0" applyNumberFormat="1" applyFont="1" applyFill="1" applyBorder="1" applyAlignment="1" applyProtection="1">
      <alignment horizontal="left"/>
    </xf>
    <xf numFmtId="49" fontId="27" fillId="2" borderId="19" xfId="0" applyNumberFormat="1" applyFont="1" applyFill="1" applyBorder="1" applyAlignment="1" applyProtection="1">
      <alignment wrapText="1"/>
    </xf>
    <xf numFmtId="4" fontId="27" fillId="2" borderId="19" xfId="0" applyNumberFormat="1" applyFont="1" applyFill="1" applyBorder="1" applyAlignment="1" applyProtection="1">
      <alignment horizontal="center"/>
    </xf>
    <xf numFmtId="1" fontId="26" fillId="2" borderId="26" xfId="8" applyNumberFormat="1" applyFont="1" applyFill="1" applyBorder="1" applyProtection="1"/>
    <xf numFmtId="49" fontId="26" fillId="2" borderId="27" xfId="8" applyNumberFormat="1" applyFont="1" applyFill="1" applyBorder="1" applyProtection="1"/>
    <xf numFmtId="4" fontId="26" fillId="2" borderId="27" xfId="8" applyNumberFormat="1" applyFont="1" applyFill="1" applyBorder="1" applyAlignment="1" applyProtection="1">
      <alignment horizontal="center"/>
    </xf>
    <xf numFmtId="4" fontId="26" fillId="2" borderId="27" xfId="8" applyNumberFormat="1" applyFont="1" applyFill="1" applyBorder="1" applyAlignment="1" applyProtection="1">
      <alignment horizontal="right"/>
    </xf>
    <xf numFmtId="166" fontId="26" fillId="2" borderId="27" xfId="8" applyNumberFormat="1" applyFont="1" applyFill="1" applyBorder="1" applyAlignment="1" applyProtection="1">
      <alignment horizontal="right"/>
    </xf>
    <xf numFmtId="166" fontId="26" fillId="2" borderId="27" xfId="0" applyNumberFormat="1" applyFont="1" applyFill="1" applyBorder="1" applyAlignment="1" applyProtection="1">
      <alignment horizontal="center"/>
    </xf>
    <xf numFmtId="2" fontId="26" fillId="2" borderId="27" xfId="0" applyNumberFormat="1" applyFont="1" applyFill="1" applyBorder="1" applyAlignment="1" applyProtection="1">
      <alignment horizontal="center"/>
    </xf>
    <xf numFmtId="2" fontId="26" fillId="2" borderId="28" xfId="0" applyNumberFormat="1" applyFont="1" applyFill="1" applyBorder="1" applyAlignment="1" applyProtection="1">
      <alignment horizontal="center"/>
    </xf>
    <xf numFmtId="49" fontId="2" fillId="0" borderId="0" xfId="8" applyNumberFormat="1" applyFont="1" applyFill="1" applyBorder="1" applyAlignment="1" applyProtection="1">
      <alignment horizontal="right"/>
    </xf>
    <xf numFmtId="49" fontId="2" fillId="0" borderId="0" xfId="8" applyNumberFormat="1" applyFont="1" applyFill="1" applyBorder="1" applyProtection="1"/>
    <xf numFmtId="0" fontId="2" fillId="0" borderId="0" xfId="8" applyNumberFormat="1" applyFont="1" applyFill="1" applyBorder="1" applyAlignment="1" applyProtection="1">
      <alignment horizontal="left"/>
    </xf>
    <xf numFmtId="0" fontId="2" fillId="0" borderId="0" xfId="8" applyFont="1" applyFill="1" applyBorder="1" applyProtection="1"/>
    <xf numFmtId="0" fontId="2" fillId="0" borderId="0" xfId="8" applyAlignment="1" applyProtection="1">
      <alignment horizontal="right"/>
    </xf>
    <xf numFmtId="164" fontId="2" fillId="0" borderId="0" xfId="8" applyNumberFormat="1" applyAlignment="1" applyProtection="1">
      <alignment horizontal="right"/>
    </xf>
    <xf numFmtId="2" fontId="2" fillId="0" borderId="0" xfId="8" applyNumberFormat="1" applyAlignment="1" applyProtection="1">
      <alignment horizontal="center"/>
    </xf>
    <xf numFmtId="4" fontId="10" fillId="0" borderId="16" xfId="0" applyNumberFormat="1" applyFont="1" applyFill="1" applyBorder="1" applyAlignment="1" applyProtection="1">
      <alignment horizontal="center"/>
      <protection locked="0"/>
    </xf>
    <xf numFmtId="4" fontId="27" fillId="2" borderId="20" xfId="0" applyNumberFormat="1" applyFont="1" applyFill="1" applyBorder="1" applyAlignment="1" applyProtection="1">
      <alignment horizontal="center"/>
      <protection locked="0"/>
    </xf>
    <xf numFmtId="4" fontId="27" fillId="0" borderId="19" xfId="0" applyNumberFormat="1" applyFont="1" applyFill="1" applyBorder="1" applyAlignment="1" applyProtection="1">
      <alignment horizontal="center"/>
      <protection locked="0"/>
    </xf>
    <xf numFmtId="4" fontId="26" fillId="2" borderId="20" xfId="0" applyNumberFormat="1" applyFont="1" applyFill="1" applyBorder="1" applyAlignment="1" applyProtection="1">
      <alignment horizontal="center"/>
      <protection locked="0"/>
    </xf>
    <xf numFmtId="4" fontId="33" fillId="0" borderId="16" xfId="0" applyNumberFormat="1" applyFont="1" applyBorder="1" applyProtection="1">
      <protection locked="0"/>
    </xf>
    <xf numFmtId="4" fontId="26" fillId="0" borderId="19" xfId="0" applyNumberFormat="1" applyFont="1" applyFill="1" applyBorder="1" applyAlignment="1" applyProtection="1">
      <alignment horizontal="center"/>
      <protection locked="0"/>
    </xf>
    <xf numFmtId="4" fontId="27" fillId="2" borderId="19" xfId="0" applyNumberFormat="1" applyFont="1" applyFill="1" applyBorder="1" applyAlignment="1" applyProtection="1">
      <alignment horizontal="center"/>
      <protection locked="0"/>
    </xf>
    <xf numFmtId="4" fontId="10" fillId="0" borderId="16" xfId="0" applyNumberFormat="1" applyFont="1" applyFill="1" applyBorder="1" applyAlignment="1" applyProtection="1">
      <protection locked="0"/>
    </xf>
    <xf numFmtId="4" fontId="27" fillId="2" borderId="20" xfId="0" applyNumberFormat="1" applyFont="1" applyFill="1" applyBorder="1" applyAlignment="1" applyProtection="1">
      <protection locked="0"/>
    </xf>
    <xf numFmtId="4" fontId="27" fillId="7" borderId="19" xfId="0" applyNumberFormat="1" applyFont="1" applyFill="1" applyBorder="1" applyAlignment="1" applyProtection="1">
      <protection locked="0"/>
    </xf>
    <xf numFmtId="4" fontId="10" fillId="0" borderId="16" xfId="0" applyNumberFormat="1" applyFont="1" applyFill="1" applyBorder="1" applyAlignment="1" applyProtection="1">
      <alignment horizontal="right"/>
      <protection locked="0"/>
    </xf>
    <xf numFmtId="4" fontId="26" fillId="2" borderId="20" xfId="7" applyNumberFormat="1" applyFont="1" applyFill="1" applyBorder="1" applyAlignment="1" applyProtection="1">
      <protection locked="0"/>
    </xf>
    <xf numFmtId="4" fontId="26" fillId="2" borderId="20" xfId="0" applyNumberFormat="1" applyFont="1" applyFill="1" applyBorder="1" applyAlignment="1" applyProtection="1">
      <protection locked="0"/>
    </xf>
    <xf numFmtId="4" fontId="33" fillId="0" borderId="16" xfId="1" applyNumberFormat="1" applyFont="1" applyBorder="1" applyProtection="1">
      <protection locked="0"/>
    </xf>
    <xf numFmtId="4" fontId="26" fillId="0" borderId="19" xfId="0" applyNumberFormat="1" applyFont="1" applyFill="1" applyBorder="1" applyAlignment="1" applyProtection="1">
      <protection locked="0"/>
    </xf>
    <xf numFmtId="4" fontId="10" fillId="0" borderId="16" xfId="7" applyNumberFormat="1" applyFont="1" applyFill="1" applyBorder="1" applyAlignment="1" applyProtection="1">
      <protection locked="0"/>
    </xf>
    <xf numFmtId="0" fontId="8" fillId="2" borderId="29" xfId="8" applyFont="1" applyFill="1" applyBorder="1" applyAlignment="1" applyProtection="1">
      <alignment horizontal="center" textRotation="90" wrapText="1"/>
    </xf>
    <xf numFmtId="0" fontId="0" fillId="0" borderId="16" xfId="0" applyBorder="1" applyAlignment="1" applyProtection="1">
      <alignment textRotation="90" wrapText="1"/>
    </xf>
    <xf numFmtId="0" fontId="16" fillId="0" borderId="9" xfId="0" applyFont="1" applyFill="1" applyBorder="1" applyAlignment="1" applyProtection="1">
      <alignment horizontal="center"/>
    </xf>
    <xf numFmtId="0" fontId="16" fillId="0" borderId="10" xfId="0" applyFont="1" applyFill="1" applyBorder="1" applyAlignment="1" applyProtection="1">
      <alignment horizontal="center"/>
    </xf>
    <xf numFmtId="0" fontId="19" fillId="0" borderId="9" xfId="0" applyFont="1" applyBorder="1" applyAlignment="1" applyProtection="1">
      <alignment horizontal="center"/>
    </xf>
    <xf numFmtId="0" fontId="19" fillId="0" borderId="10" xfId="0" applyFont="1" applyBorder="1" applyAlignment="1" applyProtection="1">
      <alignment horizontal="center"/>
    </xf>
    <xf numFmtId="0" fontId="8" fillId="2" borderId="3" xfId="8" applyFont="1" applyFill="1" applyBorder="1" applyAlignment="1" applyProtection="1">
      <alignment horizontal="center" textRotation="90" wrapText="1"/>
    </xf>
    <xf numFmtId="0" fontId="0" fillId="0" borderId="4" xfId="0" applyBorder="1" applyAlignment="1" applyProtection="1">
      <alignment textRotation="90" wrapText="1"/>
    </xf>
    <xf numFmtId="0" fontId="8" fillId="2" borderId="29" xfId="8" applyFont="1" applyFill="1" applyBorder="1" applyAlignment="1" applyProtection="1">
      <alignment horizontal="center" vertical="center"/>
    </xf>
    <xf numFmtId="0" fontId="0" fillId="0" borderId="16" xfId="0" applyBorder="1" applyAlignment="1" applyProtection="1">
      <alignment horizontal="center" vertical="center"/>
    </xf>
    <xf numFmtId="0" fontId="0" fillId="0" borderId="20" xfId="0" applyBorder="1" applyAlignment="1" applyProtection="1">
      <alignment horizontal="center" vertical="center"/>
    </xf>
    <xf numFmtId="0" fontId="8" fillId="9" borderId="30" xfId="8" applyNumberFormat="1" applyFont="1" applyFill="1" applyBorder="1" applyAlignment="1" applyProtection="1">
      <alignment horizontal="left" vertical="center"/>
    </xf>
    <xf numFmtId="0" fontId="0" fillId="9" borderId="18" xfId="0" applyNumberFormat="1" applyFill="1" applyBorder="1" applyAlignment="1" applyProtection="1">
      <alignment horizontal="left" vertical="center"/>
    </xf>
    <xf numFmtId="0" fontId="0" fillId="9" borderId="25" xfId="0" applyNumberFormat="1" applyFill="1" applyBorder="1" applyAlignment="1" applyProtection="1">
      <alignment horizontal="left" vertical="center"/>
    </xf>
    <xf numFmtId="4" fontId="10" fillId="0" borderId="16" xfId="8" applyNumberFormat="1" applyFont="1" applyFill="1" applyBorder="1" applyAlignment="1" applyProtection="1">
      <alignment horizontal="center" vertical="top" wrapText="1"/>
    </xf>
    <xf numFmtId="4" fontId="33" fillId="0" borderId="16" xfId="8" applyNumberFormat="1" applyFont="1" applyFill="1" applyBorder="1" applyAlignment="1" applyProtection="1">
      <alignment horizontal="center"/>
    </xf>
  </cellXfs>
  <cellStyles count="13">
    <cellStyle name="CenaJednPolozky" xfId="1"/>
    <cellStyle name="HmotnJednPolozky" xfId="2"/>
    <cellStyle name="MJPolozky" xfId="3"/>
    <cellStyle name="MnozstviPolozky" xfId="4"/>
    <cellStyle name="NazevPolozky" xfId="5"/>
    <cellStyle name="Normální" xfId="0" builtinId="0"/>
    <cellStyle name="normální 2" xfId="6"/>
    <cellStyle name="normální_dz_SZDC_2010" xfId="7"/>
    <cellStyle name="normální_POL.XLS" xfId="8"/>
    <cellStyle name="normální_SOxxxxxx" xfId="9"/>
    <cellStyle name="normální_SOxxxxxx 2" xfId="10"/>
    <cellStyle name="VykazPolozka" xfId="11"/>
    <cellStyle name="VykazPorCisPolozky" xfId="1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28575</xdr:colOff>
      <xdr:row>0</xdr:row>
      <xdr:rowOff>76200</xdr:rowOff>
    </xdr:from>
    <xdr:to>
      <xdr:col>7</xdr:col>
      <xdr:colOff>200024</xdr:colOff>
      <xdr:row>1</xdr:row>
      <xdr:rowOff>142875</xdr:rowOff>
    </xdr:to>
    <xdr:sp macro="[0]!Makro2" textlink="">
      <xdr:nvSpPr>
        <xdr:cNvPr id="3075" name="Text Box 3"/>
        <xdr:cNvSpPr txBox="1">
          <a:spLocks noChangeArrowheads="1"/>
        </xdr:cNvSpPr>
      </xdr:nvSpPr>
      <xdr:spPr bwMode="auto">
        <a:xfrm>
          <a:off x="5505450" y="76200"/>
          <a:ext cx="1200150" cy="333375"/>
        </a:xfrm>
        <a:prstGeom prst="rect">
          <a:avLst/>
        </a:prstGeom>
        <a:noFill/>
        <a:ln w="158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Součet za Díl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"/>
  <dimension ref="A1:AB2000"/>
  <sheetViews>
    <sheetView showGridLines="0" tabSelected="1" view="pageBreakPreview" zoomScaleNormal="100" zoomScaleSheetLayoutView="100" workbookViewId="0">
      <pane ySplit="9" topLeftCell="A10" activePane="bottomLeft" state="frozen"/>
      <selection pane="bottomLeft" activeCell="J13" sqref="J13"/>
    </sheetView>
  </sheetViews>
  <sheetFormatPr defaultRowHeight="12.75" x14ac:dyDescent="0.2"/>
  <cols>
    <col min="1" max="1" width="4.28515625" style="108" customWidth="1"/>
    <col min="2" max="2" width="8.85546875" style="108" customWidth="1"/>
    <col min="3" max="3" width="42.7109375" style="108" customWidth="1"/>
    <col min="4" max="4" width="7.7109375" style="108" customWidth="1"/>
    <col min="5" max="5" width="7.7109375" style="311" customWidth="1"/>
    <col min="6" max="6" width="7.7109375" style="312" customWidth="1"/>
    <col min="7" max="7" width="7.7109375" style="108" customWidth="1"/>
    <col min="8" max="9" width="12.7109375" style="108" customWidth="1"/>
    <col min="10" max="10" width="12.7109375" style="311" customWidth="1"/>
    <col min="11" max="11" width="15" style="311" customWidth="1"/>
    <col min="12" max="12" width="5.7109375" style="108" customWidth="1"/>
    <col min="13" max="14" width="6.140625" style="108" customWidth="1"/>
    <col min="15" max="15" width="31.7109375" style="108" customWidth="1"/>
    <col min="16" max="16" width="31.7109375" style="115" customWidth="1"/>
    <col min="17" max="17" width="3.7109375" style="108" customWidth="1"/>
    <col min="18" max="18" width="3.42578125" style="108" customWidth="1"/>
    <col min="19" max="19" width="7.85546875" style="108" customWidth="1"/>
    <col min="20" max="20" width="8.42578125" style="108" customWidth="1"/>
    <col min="21" max="16384" width="9.140625" style="108"/>
  </cols>
  <sheetData>
    <row r="1" spans="1:26" ht="21" thickTop="1" thickBot="1" x14ac:dyDescent="0.35">
      <c r="A1" s="40"/>
      <c r="B1" s="41"/>
      <c r="C1" s="41"/>
      <c r="D1" s="41"/>
      <c r="E1" s="99"/>
      <c r="F1" s="100"/>
      <c r="G1" s="41"/>
      <c r="H1" s="101" t="s">
        <v>40</v>
      </c>
      <c r="I1" s="332" t="s">
        <v>21</v>
      </c>
      <c r="J1" s="333"/>
      <c r="K1" s="102">
        <f>SUM(I11:I1127,K11:K1127)/2</f>
        <v>0</v>
      </c>
      <c r="L1" s="103"/>
      <c r="M1" s="104" t="s">
        <v>33</v>
      </c>
      <c r="N1" s="104"/>
      <c r="O1" s="105"/>
      <c r="P1" s="106"/>
      <c r="Q1" s="107" t="s">
        <v>25</v>
      </c>
      <c r="U1" s="109" t="s">
        <v>21</v>
      </c>
      <c r="V1" s="110"/>
      <c r="W1" s="109" t="s">
        <v>23</v>
      </c>
      <c r="X1" s="110"/>
      <c r="Y1" s="334" t="s">
        <v>24</v>
      </c>
      <c r="Z1" s="335"/>
    </row>
    <row r="2" spans="1:26" ht="24.75" thickTop="1" x14ac:dyDescent="0.2">
      <c r="A2" s="42" t="s">
        <v>41</v>
      </c>
      <c r="B2" s="42"/>
      <c r="C2" s="43"/>
      <c r="D2" s="43"/>
      <c r="E2" s="111"/>
      <c r="F2" s="112"/>
      <c r="G2" s="43"/>
      <c r="H2" s="43"/>
      <c r="I2" s="43"/>
      <c r="J2" s="111"/>
      <c r="K2" s="43" t="s">
        <v>32</v>
      </c>
      <c r="L2" s="111"/>
      <c r="M2" s="20" t="s">
        <v>34</v>
      </c>
      <c r="N2" s="47"/>
      <c r="O2" s="21" t="s">
        <v>35</v>
      </c>
      <c r="P2" s="50" t="s">
        <v>36</v>
      </c>
    </row>
    <row r="3" spans="1:26" x14ac:dyDescent="0.2">
      <c r="A3" s="44" t="s">
        <v>0</v>
      </c>
      <c r="B3" s="41"/>
      <c r="C3" s="113" t="s">
        <v>167</v>
      </c>
      <c r="D3" s="41"/>
      <c r="E3" s="99"/>
      <c r="F3" s="100"/>
      <c r="G3" s="41"/>
      <c r="H3" s="41"/>
      <c r="I3" s="41" t="s">
        <v>1</v>
      </c>
      <c r="J3" s="114"/>
      <c r="K3" s="99"/>
      <c r="L3" s="99"/>
      <c r="Q3" s="116" t="s">
        <v>26</v>
      </c>
      <c r="R3" s="117"/>
      <c r="S3" s="117"/>
    </row>
    <row r="4" spans="1:26" x14ac:dyDescent="0.2">
      <c r="A4" s="44" t="s">
        <v>20</v>
      </c>
      <c r="B4" s="41"/>
      <c r="C4" s="118" t="s">
        <v>241</v>
      </c>
      <c r="D4" s="41"/>
      <c r="E4" s="99"/>
      <c r="F4" s="100"/>
      <c r="G4" s="41"/>
      <c r="H4" s="41"/>
      <c r="I4" s="44" t="s">
        <v>22</v>
      </c>
      <c r="J4" s="119" t="s">
        <v>168</v>
      </c>
      <c r="K4" s="99"/>
      <c r="L4" s="99"/>
      <c r="O4" s="108" t="s">
        <v>44</v>
      </c>
      <c r="Q4" s="116" t="s">
        <v>26</v>
      </c>
      <c r="R4" s="117"/>
      <c r="S4" s="117"/>
    </row>
    <row r="5" spans="1:26" ht="13.5" thickBot="1" x14ac:dyDescent="0.25">
      <c r="A5" s="45" t="s">
        <v>2</v>
      </c>
      <c r="B5" s="44"/>
      <c r="C5" s="120"/>
      <c r="D5" s="41"/>
      <c r="E5" s="99"/>
      <c r="F5" s="100"/>
      <c r="G5" s="41"/>
      <c r="H5" s="41"/>
      <c r="I5" s="121" t="s">
        <v>3</v>
      </c>
      <c r="J5" s="122"/>
      <c r="K5" s="120"/>
      <c r="L5" s="123"/>
      <c r="M5" s="124"/>
      <c r="N5" s="117"/>
      <c r="Q5" s="116" t="s">
        <v>26</v>
      </c>
      <c r="R5" s="117"/>
      <c r="S5" s="117"/>
    </row>
    <row r="6" spans="1:26" ht="12.75" customHeight="1" x14ac:dyDescent="0.2">
      <c r="A6" s="3" t="s">
        <v>4</v>
      </c>
      <c r="B6" s="4"/>
      <c r="C6" s="4"/>
      <c r="D6" s="4"/>
      <c r="E6" s="11"/>
      <c r="F6" s="330" t="s">
        <v>37</v>
      </c>
      <c r="G6" s="330" t="s">
        <v>38</v>
      </c>
      <c r="H6" s="12" t="s">
        <v>5</v>
      </c>
      <c r="I6" s="12"/>
      <c r="J6" s="12"/>
      <c r="K6" s="34"/>
      <c r="L6" s="336" t="s">
        <v>27</v>
      </c>
      <c r="M6" s="336" t="s">
        <v>28</v>
      </c>
      <c r="N6" s="98"/>
      <c r="O6" s="338" t="s">
        <v>29</v>
      </c>
      <c r="P6" s="341" t="s">
        <v>39</v>
      </c>
      <c r="Q6" s="116" t="s">
        <v>30</v>
      </c>
      <c r="R6" s="117"/>
      <c r="S6" s="117"/>
    </row>
    <row r="7" spans="1:26" x14ac:dyDescent="0.2">
      <c r="A7" s="5" t="s">
        <v>6</v>
      </c>
      <c r="B7" s="6" t="s">
        <v>7</v>
      </c>
      <c r="C7" s="13"/>
      <c r="D7" s="6" t="s">
        <v>8</v>
      </c>
      <c r="E7" s="14"/>
      <c r="F7" s="331" t="s">
        <v>9</v>
      </c>
      <c r="G7" s="331" t="s">
        <v>10</v>
      </c>
      <c r="H7" s="15" t="s">
        <v>11</v>
      </c>
      <c r="I7" s="16"/>
      <c r="J7" s="15" t="s">
        <v>12</v>
      </c>
      <c r="K7" s="35"/>
      <c r="L7" s="337"/>
      <c r="M7" s="337"/>
      <c r="N7" s="125"/>
      <c r="O7" s="339"/>
      <c r="P7" s="342"/>
      <c r="Q7" s="107" t="s">
        <v>30</v>
      </c>
    </row>
    <row r="8" spans="1:26" ht="26.25" customHeight="1" x14ac:dyDescent="0.2">
      <c r="A8" s="7" t="s">
        <v>13</v>
      </c>
      <c r="B8" s="8" t="s">
        <v>14</v>
      </c>
      <c r="C8" s="8" t="s">
        <v>15</v>
      </c>
      <c r="D8" s="8" t="s">
        <v>16</v>
      </c>
      <c r="E8" s="17" t="s">
        <v>17</v>
      </c>
      <c r="F8" s="331" t="s">
        <v>18</v>
      </c>
      <c r="G8" s="331" t="s">
        <v>18</v>
      </c>
      <c r="H8" s="19" t="s">
        <v>9</v>
      </c>
      <c r="I8" s="8" t="s">
        <v>19</v>
      </c>
      <c r="J8" s="19" t="s">
        <v>9</v>
      </c>
      <c r="K8" s="36" t="s">
        <v>19</v>
      </c>
      <c r="L8" s="337"/>
      <c r="M8" s="337"/>
      <c r="N8" s="125"/>
      <c r="O8" s="340"/>
      <c r="P8" s="343"/>
      <c r="Q8" s="107" t="s">
        <v>30</v>
      </c>
    </row>
    <row r="9" spans="1:26" x14ac:dyDescent="0.2">
      <c r="A9" s="9"/>
      <c r="B9" s="10">
        <v>1</v>
      </c>
      <c r="C9" s="10">
        <v>2</v>
      </c>
      <c r="D9" s="10">
        <v>3</v>
      </c>
      <c r="E9" s="10">
        <v>4</v>
      </c>
      <c r="F9" s="22">
        <v>5</v>
      </c>
      <c r="G9" s="23">
        <v>6</v>
      </c>
      <c r="H9" s="10">
        <v>7</v>
      </c>
      <c r="I9" s="10">
        <v>8</v>
      </c>
      <c r="J9" s="18">
        <v>9</v>
      </c>
      <c r="K9" s="37">
        <v>10</v>
      </c>
      <c r="L9" s="23">
        <v>12</v>
      </c>
      <c r="M9" s="23">
        <v>13</v>
      </c>
      <c r="N9" s="23"/>
      <c r="O9" s="126">
        <v>14</v>
      </c>
      <c r="P9" s="127">
        <v>15</v>
      </c>
      <c r="Q9" s="107" t="s">
        <v>30</v>
      </c>
    </row>
    <row r="10" spans="1:26" s="139" customFormat="1" x14ac:dyDescent="0.2">
      <c r="A10" s="128"/>
      <c r="B10" s="129"/>
      <c r="C10" s="129"/>
      <c r="D10" s="130"/>
      <c r="E10" s="131"/>
      <c r="F10" s="132"/>
      <c r="G10" s="133"/>
      <c r="H10" s="27"/>
      <c r="I10" s="134"/>
      <c r="J10" s="28"/>
      <c r="K10" s="135"/>
      <c r="L10" s="136"/>
      <c r="M10" s="137"/>
      <c r="N10" s="137"/>
      <c r="O10" s="137"/>
      <c r="P10" s="138"/>
    </row>
    <row r="11" spans="1:26" s="152" customFormat="1" ht="15" customHeight="1" x14ac:dyDescent="0.25">
      <c r="A11" s="140"/>
      <c r="B11" s="141"/>
      <c r="C11" s="142" t="s">
        <v>145</v>
      </c>
      <c r="D11" s="143"/>
      <c r="E11" s="143"/>
      <c r="F11" s="144"/>
      <c r="G11" s="145"/>
      <c r="H11" s="314"/>
      <c r="I11" s="146">
        <f>$E$11*$H$11</f>
        <v>0</v>
      </c>
      <c r="J11" s="321"/>
      <c r="K11" s="147">
        <f>$E$11*$J$11</f>
        <v>0</v>
      </c>
      <c r="L11" s="148"/>
      <c r="M11" s="149"/>
      <c r="N11" s="149"/>
      <c r="O11" s="150"/>
      <c r="P11" s="151"/>
    </row>
    <row r="12" spans="1:26" x14ac:dyDescent="0.2">
      <c r="A12" s="153" t="s">
        <v>31</v>
      </c>
      <c r="B12" s="154" t="s">
        <v>42</v>
      </c>
      <c r="C12" s="155" t="s">
        <v>43</v>
      </c>
      <c r="D12" s="156"/>
      <c r="E12" s="157"/>
      <c r="F12" s="158"/>
      <c r="G12" s="159"/>
      <c r="H12" s="24"/>
      <c r="I12" s="160"/>
      <c r="J12" s="25"/>
      <c r="K12" s="161"/>
      <c r="L12" s="162"/>
      <c r="M12" s="163"/>
      <c r="N12" s="163"/>
      <c r="O12" s="164"/>
      <c r="P12" s="165"/>
    </row>
    <row r="13" spans="1:26" s="152" customFormat="1" ht="15" customHeight="1" x14ac:dyDescent="0.25">
      <c r="A13" s="140">
        <v>1</v>
      </c>
      <c r="B13" s="141" t="s">
        <v>57</v>
      </c>
      <c r="C13" s="166" t="s">
        <v>58</v>
      </c>
      <c r="D13" s="143" t="s">
        <v>48</v>
      </c>
      <c r="E13" s="143">
        <f>50*2.6</f>
        <v>130</v>
      </c>
      <c r="F13" s="144"/>
      <c r="G13" s="145">
        <f t="shared" ref="G13:G18" si="0">(E13*F13)</f>
        <v>0</v>
      </c>
      <c r="H13" s="314"/>
      <c r="I13" s="146">
        <f>$E$13*$H$13</f>
        <v>0</v>
      </c>
      <c r="J13" s="321"/>
      <c r="K13" s="147">
        <f>$E$13*$J$13</f>
        <v>0</v>
      </c>
      <c r="L13" s="148" t="s">
        <v>49</v>
      </c>
      <c r="M13" s="149" t="s">
        <v>21</v>
      </c>
      <c r="N13" s="149"/>
      <c r="O13" s="150" t="s">
        <v>59</v>
      </c>
      <c r="P13" s="151" t="s">
        <v>182</v>
      </c>
    </row>
    <row r="14" spans="1:26" s="52" customFormat="1" ht="15" customHeight="1" x14ac:dyDescent="0.25">
      <c r="A14" s="167">
        <v>2</v>
      </c>
      <c r="B14" s="168" t="s">
        <v>51</v>
      </c>
      <c r="C14" s="166" t="s">
        <v>52</v>
      </c>
      <c r="D14" s="143" t="s">
        <v>53</v>
      </c>
      <c r="E14" s="143">
        <v>105.46</v>
      </c>
      <c r="F14" s="144"/>
      <c r="G14" s="145">
        <f t="shared" si="0"/>
        <v>0</v>
      </c>
      <c r="H14" s="314"/>
      <c r="I14" s="146">
        <f>$E$14*$H$14</f>
        <v>0</v>
      </c>
      <c r="J14" s="321"/>
      <c r="K14" s="147">
        <f>$E$14*$J$14</f>
        <v>0</v>
      </c>
      <c r="L14" s="148" t="s">
        <v>49</v>
      </c>
      <c r="M14" s="148" t="s">
        <v>21</v>
      </c>
      <c r="N14" s="148"/>
      <c r="O14" s="169" t="s">
        <v>54</v>
      </c>
      <c r="P14" s="151" t="s">
        <v>184</v>
      </c>
      <c r="Q14" s="170"/>
      <c r="R14" s="171"/>
      <c r="S14" s="172"/>
      <c r="T14" s="172"/>
      <c r="U14" s="173"/>
      <c r="V14" s="174"/>
      <c r="W14" s="175"/>
    </row>
    <row r="15" spans="1:26" s="52" customFormat="1" ht="15" customHeight="1" x14ac:dyDescent="0.25">
      <c r="A15" s="167">
        <v>3</v>
      </c>
      <c r="B15" s="168" t="s">
        <v>55</v>
      </c>
      <c r="C15" s="166" t="s">
        <v>56</v>
      </c>
      <c r="D15" s="143" t="s">
        <v>53</v>
      </c>
      <c r="E15" s="143">
        <f>+E14</f>
        <v>105.46</v>
      </c>
      <c r="F15" s="144"/>
      <c r="G15" s="145">
        <f t="shared" si="0"/>
        <v>0</v>
      </c>
      <c r="H15" s="314"/>
      <c r="I15" s="146">
        <f>$E$15*$H$15</f>
        <v>0</v>
      </c>
      <c r="J15" s="321"/>
      <c r="K15" s="147">
        <f>$E$15*$J$15</f>
        <v>0</v>
      </c>
      <c r="L15" s="148" t="s">
        <v>49</v>
      </c>
      <c r="M15" s="148" t="s">
        <v>21</v>
      </c>
      <c r="N15" s="148"/>
      <c r="O15" s="169" t="s">
        <v>54</v>
      </c>
      <c r="P15" s="151" t="s">
        <v>184</v>
      </c>
      <c r="Q15" s="170"/>
      <c r="R15" s="171"/>
      <c r="S15" s="172"/>
      <c r="T15" s="172"/>
      <c r="U15" s="173"/>
      <c r="V15" s="174"/>
      <c r="W15" s="176"/>
    </row>
    <row r="16" spans="1:26" s="52" customFormat="1" ht="15" customHeight="1" x14ac:dyDescent="0.25">
      <c r="A16" s="140">
        <v>4</v>
      </c>
      <c r="B16" s="141" t="s">
        <v>135</v>
      </c>
      <c r="C16" s="166" t="s">
        <v>136</v>
      </c>
      <c r="D16" s="143" t="s">
        <v>53</v>
      </c>
      <c r="E16" s="143">
        <v>1.1000000000000001</v>
      </c>
      <c r="F16" s="144"/>
      <c r="G16" s="145">
        <f t="shared" si="0"/>
        <v>0</v>
      </c>
      <c r="H16" s="314"/>
      <c r="I16" s="146">
        <f>$E$16*$H$16</f>
        <v>0</v>
      </c>
      <c r="J16" s="321"/>
      <c r="K16" s="147">
        <f>$E$16*$J$16</f>
        <v>0</v>
      </c>
      <c r="L16" s="148" t="s">
        <v>49</v>
      </c>
      <c r="M16" s="148" t="s">
        <v>21</v>
      </c>
      <c r="N16" s="148"/>
      <c r="O16" s="150" t="s">
        <v>54</v>
      </c>
      <c r="P16" s="151" t="s">
        <v>211</v>
      </c>
      <c r="Q16" s="177"/>
      <c r="R16" s="171"/>
      <c r="S16" s="172"/>
      <c r="T16" s="172"/>
      <c r="U16" s="178"/>
      <c r="V16" s="174"/>
      <c r="W16" s="175"/>
    </row>
    <row r="17" spans="1:28" s="52" customFormat="1" ht="15" customHeight="1" x14ac:dyDescent="0.25">
      <c r="A17" s="167">
        <v>5</v>
      </c>
      <c r="B17" s="141" t="s">
        <v>143</v>
      </c>
      <c r="C17" s="166" t="s">
        <v>144</v>
      </c>
      <c r="D17" s="143" t="s">
        <v>53</v>
      </c>
      <c r="E17" s="143">
        <v>1.1000000000000001</v>
      </c>
      <c r="F17" s="144"/>
      <c r="G17" s="145">
        <f t="shared" si="0"/>
        <v>0</v>
      </c>
      <c r="H17" s="314"/>
      <c r="I17" s="146">
        <f>$E$17*$H$17</f>
        <v>0</v>
      </c>
      <c r="J17" s="321"/>
      <c r="K17" s="147">
        <f>$E$17*$J$17</f>
        <v>0</v>
      </c>
      <c r="L17" s="148" t="s">
        <v>49</v>
      </c>
      <c r="M17" s="148" t="s">
        <v>21</v>
      </c>
      <c r="N17" s="148"/>
      <c r="O17" s="150" t="s">
        <v>54</v>
      </c>
      <c r="P17" s="151" t="s">
        <v>211</v>
      </c>
      <c r="Q17" s="177"/>
      <c r="R17" s="171"/>
      <c r="S17" s="172"/>
      <c r="T17" s="172"/>
      <c r="U17" s="178"/>
      <c r="V17" s="174"/>
      <c r="W17" s="179"/>
    </row>
    <row r="18" spans="1:28" s="52" customFormat="1" ht="15" customHeight="1" x14ac:dyDescent="0.25">
      <c r="A18" s="167">
        <v>6</v>
      </c>
      <c r="B18" s="168" t="s">
        <v>46</v>
      </c>
      <c r="C18" s="166" t="s">
        <v>47</v>
      </c>
      <c r="D18" s="143" t="s">
        <v>48</v>
      </c>
      <c r="E18" s="143">
        <f>+E13</f>
        <v>130</v>
      </c>
      <c r="F18" s="144"/>
      <c r="G18" s="145">
        <f t="shared" si="0"/>
        <v>0</v>
      </c>
      <c r="H18" s="314"/>
      <c r="I18" s="146">
        <f>$E$18*$H$18</f>
        <v>0</v>
      </c>
      <c r="J18" s="321"/>
      <c r="K18" s="147">
        <f>$E$18*$J$18</f>
        <v>0</v>
      </c>
      <c r="L18" s="148" t="s">
        <v>49</v>
      </c>
      <c r="M18" s="148" t="s">
        <v>21</v>
      </c>
      <c r="N18" s="148"/>
      <c r="O18" s="169" t="s">
        <v>50</v>
      </c>
      <c r="P18" s="151" t="s">
        <v>182</v>
      </c>
      <c r="Q18" s="170"/>
      <c r="R18" s="171"/>
      <c r="S18" s="172"/>
      <c r="T18" s="172"/>
      <c r="U18" s="178"/>
      <c r="V18" s="174"/>
      <c r="W18" s="175"/>
    </row>
    <row r="19" spans="1:28" s="52" customFormat="1" ht="15" customHeight="1" x14ac:dyDescent="0.25">
      <c r="A19" s="180" t="s">
        <v>45</v>
      </c>
      <c r="B19" s="181" t="s">
        <v>61</v>
      </c>
      <c r="C19" s="182" t="s">
        <v>43</v>
      </c>
      <c r="D19" s="183"/>
      <c r="E19" s="183"/>
      <c r="F19" s="184"/>
      <c r="G19" s="184">
        <f>SUM(G13:G18)</f>
        <v>0</v>
      </c>
      <c r="H19" s="315"/>
      <c r="I19" s="185">
        <f>SUM($I$13:$I$18)</f>
        <v>0</v>
      </c>
      <c r="J19" s="322"/>
      <c r="K19" s="186">
        <f>SUM($K$13:$K$18)</f>
        <v>0</v>
      </c>
      <c r="L19" s="187"/>
      <c r="M19" s="148"/>
      <c r="N19" s="148"/>
      <c r="O19" s="169"/>
      <c r="P19" s="188"/>
    </row>
    <row r="20" spans="1:28" s="52" customFormat="1" ht="15" customHeight="1" x14ac:dyDescent="0.25">
      <c r="A20" s="153" t="s">
        <v>31</v>
      </c>
      <c r="B20" s="154" t="s">
        <v>65</v>
      </c>
      <c r="C20" s="155" t="s">
        <v>62</v>
      </c>
      <c r="D20" s="189"/>
      <c r="E20" s="189"/>
      <c r="F20" s="190"/>
      <c r="G20" s="191"/>
      <c r="H20" s="316"/>
      <c r="I20" s="192"/>
      <c r="J20" s="323"/>
      <c r="K20" s="193"/>
      <c r="L20" s="194"/>
      <c r="M20" s="187"/>
      <c r="N20" s="187"/>
      <c r="O20" s="187"/>
      <c r="P20" s="188"/>
      <c r="Q20" s="195"/>
      <c r="R20" s="171"/>
      <c r="S20" s="172"/>
      <c r="T20" s="172"/>
      <c r="U20" s="173"/>
      <c r="V20" s="174"/>
      <c r="W20" s="196"/>
      <c r="AA20" s="197"/>
      <c r="AB20" s="197"/>
    </row>
    <row r="21" spans="1:28" s="152" customFormat="1" ht="15" customHeight="1" x14ac:dyDescent="0.25">
      <c r="A21" s="140">
        <v>7</v>
      </c>
      <c r="B21" s="141" t="s">
        <v>139</v>
      </c>
      <c r="C21" s="198" t="s">
        <v>140</v>
      </c>
      <c r="D21" s="143" t="s">
        <v>53</v>
      </c>
      <c r="E21" s="143">
        <f>5.235+4*2.5*0.5</f>
        <v>10.234999999999999</v>
      </c>
      <c r="F21" s="144"/>
      <c r="G21" s="145">
        <f>(E21*F21)</f>
        <v>0</v>
      </c>
      <c r="H21" s="314"/>
      <c r="I21" s="146">
        <f>$E$21*$H$21</f>
        <v>0</v>
      </c>
      <c r="J21" s="324"/>
      <c r="K21" s="147">
        <f>$E$21*$J$21</f>
        <v>0</v>
      </c>
      <c r="L21" s="148" t="s">
        <v>49</v>
      </c>
      <c r="M21" s="149" t="s">
        <v>21</v>
      </c>
      <c r="N21" s="149"/>
      <c r="O21" s="150" t="s">
        <v>141</v>
      </c>
      <c r="P21" s="151">
        <v>10.24</v>
      </c>
      <c r="Q21" s="199"/>
    </row>
    <row r="22" spans="1:28" s="152" customFormat="1" ht="15" customHeight="1" x14ac:dyDescent="0.25">
      <c r="A22" s="140">
        <v>8</v>
      </c>
      <c r="B22" s="141" t="s">
        <v>137</v>
      </c>
      <c r="C22" s="198" t="s">
        <v>138</v>
      </c>
      <c r="D22" s="143" t="s">
        <v>53</v>
      </c>
      <c r="E22" s="143">
        <v>4.0199999999999996</v>
      </c>
      <c r="F22" s="144"/>
      <c r="G22" s="145">
        <f>(E22*F22)</f>
        <v>0</v>
      </c>
      <c r="H22" s="314"/>
      <c r="I22" s="146">
        <f>$E$22*$H$22</f>
        <v>0</v>
      </c>
      <c r="J22" s="324"/>
      <c r="K22" s="147">
        <f>$E$22*$J$22</f>
        <v>0</v>
      </c>
      <c r="L22" s="148" t="s">
        <v>49</v>
      </c>
      <c r="M22" s="149" t="s">
        <v>21</v>
      </c>
      <c r="N22" s="149"/>
      <c r="O22" s="200" t="s">
        <v>63</v>
      </c>
      <c r="P22" s="151">
        <v>3.99</v>
      </c>
    </row>
    <row r="23" spans="1:28" s="152" customFormat="1" ht="15" customHeight="1" x14ac:dyDescent="0.2">
      <c r="A23" s="201">
        <v>9</v>
      </c>
      <c r="B23" s="202" t="s">
        <v>203</v>
      </c>
      <c r="C23" s="202" t="s">
        <v>201</v>
      </c>
      <c r="D23" s="203" t="s">
        <v>199</v>
      </c>
      <c r="E23" s="344">
        <v>6</v>
      </c>
      <c r="F23" s="204"/>
      <c r="G23" s="205">
        <v>0</v>
      </c>
      <c r="H23" s="48"/>
      <c r="I23" s="206">
        <f>$E$23*$H$23</f>
        <v>0</v>
      </c>
      <c r="J23" s="49"/>
      <c r="K23" s="147">
        <f>$E$23*$J$23</f>
        <v>0</v>
      </c>
      <c r="L23" s="207"/>
      <c r="M23" s="208" t="s">
        <v>49</v>
      </c>
      <c r="N23" s="209" t="s">
        <v>66</v>
      </c>
      <c r="O23" s="200" t="s">
        <v>202</v>
      </c>
      <c r="P23" s="210" t="s">
        <v>212</v>
      </c>
    </row>
    <row r="24" spans="1:28" s="52" customFormat="1" ht="15" customHeight="1" x14ac:dyDescent="0.25">
      <c r="A24" s="167">
        <v>10</v>
      </c>
      <c r="B24" s="211" t="s">
        <v>160</v>
      </c>
      <c r="C24" s="212" t="s">
        <v>161</v>
      </c>
      <c r="D24" s="143" t="s">
        <v>53</v>
      </c>
      <c r="E24" s="143">
        <v>1.08</v>
      </c>
      <c r="F24" s="144"/>
      <c r="G24" s="145">
        <f>(E24*F24)</f>
        <v>0</v>
      </c>
      <c r="H24" s="314"/>
      <c r="I24" s="146">
        <f>$E$24*$H$24</f>
        <v>0</v>
      </c>
      <c r="J24" s="324"/>
      <c r="K24" s="147">
        <f>$E$24*$J$24</f>
        <v>0</v>
      </c>
      <c r="L24" s="148"/>
      <c r="M24" s="213" t="s">
        <v>162</v>
      </c>
      <c r="N24" s="213"/>
      <c r="O24" s="214" t="s">
        <v>163</v>
      </c>
      <c r="P24" s="215">
        <v>1.08</v>
      </c>
      <c r="Q24" s="170"/>
      <c r="R24" s="171"/>
      <c r="S24" s="172"/>
      <c r="T24" s="172"/>
      <c r="U24" s="173"/>
      <c r="V24" s="174"/>
      <c r="W24" s="196"/>
    </row>
    <row r="25" spans="1:28" s="152" customFormat="1" ht="15" customHeight="1" x14ac:dyDescent="0.25">
      <c r="A25" s="216" t="s">
        <v>45</v>
      </c>
      <c r="B25" s="217" t="s">
        <v>67</v>
      </c>
      <c r="C25" s="218" t="s">
        <v>62</v>
      </c>
      <c r="D25" s="219"/>
      <c r="E25" s="219"/>
      <c r="F25" s="220"/>
      <c r="G25" s="220">
        <f>SUM(G21:G24)</f>
        <v>0</v>
      </c>
      <c r="H25" s="317"/>
      <c r="I25" s="221">
        <f>SUM($I$21:$I$24)</f>
        <v>0</v>
      </c>
      <c r="J25" s="325"/>
      <c r="K25" s="222">
        <f>SUM($K$21:$K$24)</f>
        <v>0</v>
      </c>
      <c r="L25" s="148"/>
      <c r="M25" s="149"/>
      <c r="N25" s="149"/>
      <c r="O25" s="150"/>
      <c r="P25" s="188"/>
    </row>
    <row r="26" spans="1:28" x14ac:dyDescent="0.2">
      <c r="A26" s="153" t="s">
        <v>31</v>
      </c>
      <c r="B26" s="154" t="s">
        <v>87</v>
      </c>
      <c r="C26" s="155" t="s">
        <v>73</v>
      </c>
      <c r="D26" s="156"/>
      <c r="E26" s="157"/>
      <c r="F26" s="158"/>
      <c r="G26" s="159"/>
      <c r="H26" s="24"/>
      <c r="I26" s="160"/>
      <c r="J26" s="25"/>
      <c r="K26" s="161"/>
      <c r="L26" s="223"/>
      <c r="M26" s="224"/>
      <c r="N26" s="116"/>
      <c r="O26" s="225"/>
      <c r="P26" s="226"/>
    </row>
    <row r="27" spans="1:28" s="233" customFormat="1" ht="12.95" customHeight="1" x14ac:dyDescent="0.2">
      <c r="A27" s="227">
        <v>11</v>
      </c>
      <c r="B27" s="212" t="s">
        <v>164</v>
      </c>
      <c r="C27" s="212" t="s">
        <v>165</v>
      </c>
      <c r="D27" s="143" t="s">
        <v>53</v>
      </c>
      <c r="E27" s="345">
        <f>2.6*0.3*0.8</f>
        <v>0.62400000000000011</v>
      </c>
      <c r="F27" s="228"/>
      <c r="G27" s="229">
        <f>ROUND(E27*F27,3)</f>
        <v>0</v>
      </c>
      <c r="H27" s="32"/>
      <c r="I27" s="230">
        <f>$E$27*$H$27</f>
        <v>0</v>
      </c>
      <c r="J27" s="33"/>
      <c r="K27" s="147">
        <f>$E$27*$J$27</f>
        <v>0</v>
      </c>
      <c r="L27" s="231"/>
      <c r="M27" s="213" t="s">
        <v>162</v>
      </c>
      <c r="N27" s="214"/>
      <c r="O27" s="232" t="s">
        <v>183</v>
      </c>
      <c r="P27" s="215" t="s">
        <v>213</v>
      </c>
      <c r="Q27" s="232"/>
      <c r="R27" s="232"/>
    </row>
    <row r="28" spans="1:28" s="52" customFormat="1" ht="15" customHeight="1" x14ac:dyDescent="0.25">
      <c r="A28" s="167">
        <v>12</v>
      </c>
      <c r="B28" s="234" t="s">
        <v>142</v>
      </c>
      <c r="C28" s="198" t="s">
        <v>70</v>
      </c>
      <c r="D28" s="143" t="s">
        <v>71</v>
      </c>
      <c r="E28" s="143">
        <v>0.27400000000000002</v>
      </c>
      <c r="F28" s="144"/>
      <c r="G28" s="145">
        <f>(E28*F28)</f>
        <v>0</v>
      </c>
      <c r="H28" s="314"/>
      <c r="I28" s="146">
        <f>$E$28*$H$28</f>
        <v>0</v>
      </c>
      <c r="J28" s="321"/>
      <c r="K28" s="147">
        <f>$E$28*$J$28</f>
        <v>0</v>
      </c>
      <c r="L28" s="148" t="s">
        <v>49</v>
      </c>
      <c r="M28" s="148" t="s">
        <v>21</v>
      </c>
      <c r="N28" s="148"/>
      <c r="O28" s="169" t="s">
        <v>72</v>
      </c>
      <c r="P28" s="151" t="s">
        <v>214</v>
      </c>
      <c r="Q28" s="170"/>
      <c r="R28" s="171"/>
      <c r="S28" s="172"/>
      <c r="T28" s="172"/>
      <c r="U28" s="235"/>
    </row>
    <row r="29" spans="1:28" x14ac:dyDescent="0.2">
      <c r="A29" s="236" t="s">
        <v>45</v>
      </c>
      <c r="B29" s="237" t="s">
        <v>146</v>
      </c>
      <c r="C29" s="238" t="s">
        <v>73</v>
      </c>
      <c r="D29" s="239"/>
      <c r="E29" s="240"/>
      <c r="F29" s="241"/>
      <c r="G29" s="242">
        <f>SUM(G28:G28)</f>
        <v>0</v>
      </c>
      <c r="H29" s="29"/>
      <c r="I29" s="243">
        <f>SUM($I$27:$I$28)</f>
        <v>0</v>
      </c>
      <c r="J29" s="30"/>
      <c r="K29" s="244">
        <f>SUM($K$27:$K$28)</f>
        <v>0</v>
      </c>
      <c r="L29" s="223"/>
      <c r="M29" s="224"/>
      <c r="N29" s="116"/>
      <c r="O29" s="225"/>
      <c r="P29" s="226"/>
    </row>
    <row r="30" spans="1:28" x14ac:dyDescent="0.2">
      <c r="A30" s="153" t="s">
        <v>31</v>
      </c>
      <c r="B30" s="154" t="s">
        <v>84</v>
      </c>
      <c r="C30" s="155" t="s">
        <v>75</v>
      </c>
      <c r="D30" s="156"/>
      <c r="E30" s="157"/>
      <c r="F30" s="158"/>
      <c r="G30" s="159"/>
      <c r="H30" s="24"/>
      <c r="I30" s="160"/>
      <c r="J30" s="25"/>
      <c r="K30" s="161"/>
      <c r="L30" s="223"/>
      <c r="M30" s="224"/>
      <c r="N30" s="116"/>
      <c r="O30" s="225"/>
      <c r="P30" s="226"/>
    </row>
    <row r="31" spans="1:28" s="52" customFormat="1" ht="15" customHeight="1" x14ac:dyDescent="0.25">
      <c r="A31" s="167">
        <v>13</v>
      </c>
      <c r="B31" s="168" t="s">
        <v>76</v>
      </c>
      <c r="C31" s="198" t="s">
        <v>77</v>
      </c>
      <c r="D31" s="143" t="s">
        <v>78</v>
      </c>
      <c r="E31" s="143">
        <v>1</v>
      </c>
      <c r="F31" s="245"/>
      <c r="G31" s="246">
        <f>(E31*F31)</f>
        <v>0</v>
      </c>
      <c r="H31" s="314"/>
      <c r="I31" s="247">
        <f>$E$31*$H$31</f>
        <v>0</v>
      </c>
      <c r="J31" s="321"/>
      <c r="K31" s="248">
        <f>$E$31*$J$31</f>
        <v>0</v>
      </c>
      <c r="L31" s="207"/>
      <c r="M31" s="208" t="s">
        <v>49</v>
      </c>
      <c r="N31" s="209" t="s">
        <v>66</v>
      </c>
      <c r="O31" s="200" t="s">
        <v>209</v>
      </c>
      <c r="P31" s="151" t="s">
        <v>215</v>
      </c>
      <c r="Q31" s="195"/>
      <c r="R31" s="171"/>
      <c r="S31" s="172"/>
      <c r="T31" s="172"/>
      <c r="U31" s="173"/>
      <c r="V31" s="174"/>
      <c r="W31" s="196"/>
      <c r="AA31" s="197"/>
      <c r="AB31" s="197"/>
    </row>
    <row r="32" spans="1:28" s="52" customFormat="1" ht="15" customHeight="1" x14ac:dyDescent="0.25">
      <c r="A32" s="167">
        <v>14</v>
      </c>
      <c r="B32" s="168" t="s">
        <v>81</v>
      </c>
      <c r="C32" s="198" t="s">
        <v>79</v>
      </c>
      <c r="D32" s="143" t="s">
        <v>78</v>
      </c>
      <c r="E32" s="143">
        <v>1</v>
      </c>
      <c r="F32" s="245"/>
      <c r="G32" s="246">
        <f>(E32*F32)</f>
        <v>0</v>
      </c>
      <c r="H32" s="314"/>
      <c r="I32" s="247">
        <f>$E$32*$H$32</f>
        <v>0</v>
      </c>
      <c r="J32" s="321"/>
      <c r="K32" s="248">
        <f>$E$32*$J$32</f>
        <v>0</v>
      </c>
      <c r="L32" s="207"/>
      <c r="M32" s="208" t="s">
        <v>49</v>
      </c>
      <c r="N32" s="209" t="s">
        <v>66</v>
      </c>
      <c r="O32" s="200" t="s">
        <v>209</v>
      </c>
      <c r="P32" s="151" t="s">
        <v>215</v>
      </c>
      <c r="Q32" s="195"/>
      <c r="R32" s="171"/>
      <c r="S32" s="172"/>
      <c r="T32" s="172"/>
      <c r="U32" s="173"/>
      <c r="V32" s="174"/>
      <c r="W32" s="196"/>
      <c r="AA32" s="197"/>
      <c r="AB32" s="197"/>
    </row>
    <row r="33" spans="1:28" s="52" customFormat="1" ht="15" customHeight="1" x14ac:dyDescent="0.25">
      <c r="A33" s="167">
        <v>15</v>
      </c>
      <c r="B33" s="168" t="s">
        <v>180</v>
      </c>
      <c r="C33" s="198" t="s">
        <v>181</v>
      </c>
      <c r="D33" s="143" t="s">
        <v>78</v>
      </c>
      <c r="E33" s="143">
        <v>1</v>
      </c>
      <c r="F33" s="245"/>
      <c r="G33" s="246">
        <f>(E33*F33)</f>
        <v>0</v>
      </c>
      <c r="H33" s="314"/>
      <c r="I33" s="247">
        <f>$E$33*$H$33</f>
        <v>0</v>
      </c>
      <c r="J33" s="321"/>
      <c r="K33" s="248">
        <f>$E$33*$J$33</f>
        <v>0</v>
      </c>
      <c r="L33" s="207"/>
      <c r="M33" s="208" t="s">
        <v>49</v>
      </c>
      <c r="N33" s="209" t="s">
        <v>66</v>
      </c>
      <c r="O33" s="200" t="s">
        <v>209</v>
      </c>
      <c r="P33" s="151" t="s">
        <v>215</v>
      </c>
      <c r="Q33" s="195"/>
      <c r="R33" s="171"/>
      <c r="S33" s="172"/>
      <c r="T33" s="172"/>
      <c r="U33" s="173"/>
      <c r="V33" s="174"/>
      <c r="W33" s="196"/>
      <c r="AA33" s="197"/>
      <c r="AB33" s="197"/>
    </row>
    <row r="34" spans="1:28" s="52" customFormat="1" ht="15" customHeight="1" x14ac:dyDescent="0.25">
      <c r="A34" s="167">
        <v>16</v>
      </c>
      <c r="B34" s="168" t="s">
        <v>80</v>
      </c>
      <c r="C34" s="198" t="s">
        <v>82</v>
      </c>
      <c r="D34" s="143" t="s">
        <v>83</v>
      </c>
      <c r="E34" s="143">
        <v>1</v>
      </c>
      <c r="F34" s="245"/>
      <c r="G34" s="246">
        <f>(E34*F34)</f>
        <v>0</v>
      </c>
      <c r="H34" s="314"/>
      <c r="I34" s="247">
        <f>$E$34*$H$34</f>
        <v>0</v>
      </c>
      <c r="J34" s="321"/>
      <c r="K34" s="248">
        <f>$E$34*$J$34</f>
        <v>0</v>
      </c>
      <c r="L34" s="207"/>
      <c r="M34" s="208" t="s">
        <v>49</v>
      </c>
      <c r="N34" s="209" t="s">
        <v>66</v>
      </c>
      <c r="O34" s="200" t="s">
        <v>209</v>
      </c>
      <c r="P34" s="151" t="s">
        <v>216</v>
      </c>
      <c r="Q34" s="195"/>
      <c r="R34" s="171"/>
      <c r="S34" s="172"/>
      <c r="T34" s="172"/>
      <c r="U34" s="173"/>
      <c r="V34" s="174"/>
      <c r="W34" s="196"/>
      <c r="AA34" s="197"/>
      <c r="AB34" s="197"/>
    </row>
    <row r="35" spans="1:28" x14ac:dyDescent="0.2">
      <c r="A35" s="236" t="s">
        <v>45</v>
      </c>
      <c r="B35" s="237" t="s">
        <v>69</v>
      </c>
      <c r="C35" s="238" t="s">
        <v>75</v>
      </c>
      <c r="D35" s="239"/>
      <c r="E35" s="240"/>
      <c r="F35" s="241"/>
      <c r="G35" s="242">
        <f>SUM(G31:G34)</f>
        <v>0</v>
      </c>
      <c r="H35" s="29"/>
      <c r="I35" s="243">
        <f>SUM($I$31:$I$34)</f>
        <v>0</v>
      </c>
      <c r="J35" s="30"/>
      <c r="K35" s="244">
        <f>SUM($K$31:$K$34)</f>
        <v>0</v>
      </c>
      <c r="L35" s="223"/>
      <c r="M35" s="224"/>
      <c r="N35" s="116"/>
      <c r="O35" s="225"/>
      <c r="P35" s="226"/>
    </row>
    <row r="36" spans="1:28" x14ac:dyDescent="0.2">
      <c r="A36" s="153" t="s">
        <v>31</v>
      </c>
      <c r="B36" s="154" t="s">
        <v>85</v>
      </c>
      <c r="C36" s="155" t="s">
        <v>86</v>
      </c>
      <c r="D36" s="249"/>
      <c r="E36" s="250"/>
      <c r="F36" s="251"/>
      <c r="G36" s="159"/>
      <c r="H36" s="26"/>
      <c r="I36" s="160"/>
      <c r="J36" s="31"/>
      <c r="K36" s="161"/>
      <c r="L36" s="223"/>
      <c r="M36" s="224"/>
      <c r="N36" s="116"/>
      <c r="O36" s="225"/>
      <c r="P36" s="226"/>
    </row>
    <row r="37" spans="1:28" s="52" customFormat="1" ht="15" customHeight="1" x14ac:dyDescent="0.25">
      <c r="A37" s="167">
        <v>17</v>
      </c>
      <c r="B37" s="168" t="s">
        <v>89</v>
      </c>
      <c r="C37" s="252" t="s">
        <v>90</v>
      </c>
      <c r="D37" s="143" t="s">
        <v>53</v>
      </c>
      <c r="E37" s="143">
        <v>5.24</v>
      </c>
      <c r="F37" s="144"/>
      <c r="G37" s="145">
        <f>(E37*F37)</f>
        <v>0</v>
      </c>
      <c r="H37" s="314"/>
      <c r="I37" s="146">
        <f>$E$37*$H$37</f>
        <v>0</v>
      </c>
      <c r="J37" s="321"/>
      <c r="K37" s="147">
        <f>$E$37*$J$37</f>
        <v>0</v>
      </c>
      <c r="L37" s="148" t="s">
        <v>49</v>
      </c>
      <c r="M37" s="148" t="s">
        <v>21</v>
      </c>
      <c r="N37" s="148"/>
      <c r="O37" s="253" t="s">
        <v>88</v>
      </c>
      <c r="P37" s="151" t="s">
        <v>217</v>
      </c>
      <c r="Q37" s="170"/>
      <c r="R37" s="171"/>
      <c r="S37" s="172"/>
      <c r="T37" s="172"/>
      <c r="U37" s="173"/>
      <c r="V37" s="174"/>
      <c r="W37" s="196"/>
    </row>
    <row r="38" spans="1:28" s="152" customFormat="1" ht="15" customHeight="1" x14ac:dyDescent="0.25">
      <c r="A38" s="140">
        <v>18</v>
      </c>
      <c r="B38" s="141" t="s">
        <v>95</v>
      </c>
      <c r="C38" s="252" t="s">
        <v>96</v>
      </c>
      <c r="D38" s="143" t="s">
        <v>48</v>
      </c>
      <c r="E38" s="143">
        <f>1.08+4*3*0.05*4*2.5*0.05</f>
        <v>1.3800000000000001</v>
      </c>
      <c r="F38" s="144"/>
      <c r="G38" s="145">
        <f>(E38*F38)</f>
        <v>0</v>
      </c>
      <c r="H38" s="314"/>
      <c r="I38" s="146">
        <f>$E$38*$H$38</f>
        <v>0</v>
      </c>
      <c r="J38" s="321"/>
      <c r="K38" s="147">
        <f>$E$38*$J$38</f>
        <v>0</v>
      </c>
      <c r="L38" s="148" t="s">
        <v>66</v>
      </c>
      <c r="M38" s="149" t="s">
        <v>64</v>
      </c>
      <c r="N38" s="149"/>
      <c r="O38" s="254" t="s">
        <v>88</v>
      </c>
      <c r="P38" s="151" t="s">
        <v>218</v>
      </c>
    </row>
    <row r="39" spans="1:28" s="52" customFormat="1" ht="15" customHeight="1" x14ac:dyDescent="0.25">
      <c r="A39" s="167">
        <v>19</v>
      </c>
      <c r="B39" s="211" t="s">
        <v>92</v>
      </c>
      <c r="C39" s="252" t="s">
        <v>93</v>
      </c>
      <c r="D39" s="143" t="s">
        <v>53</v>
      </c>
      <c r="E39" s="143">
        <f>26.18+4*3*0.2+4*2.5*0.2</f>
        <v>30.58</v>
      </c>
      <c r="F39" s="144"/>
      <c r="G39" s="145">
        <f>(E39*F39)</f>
        <v>0</v>
      </c>
      <c r="H39" s="314"/>
      <c r="I39" s="146">
        <f>$E$39*$H$39</f>
        <v>0</v>
      </c>
      <c r="J39" s="321"/>
      <c r="K39" s="147">
        <f>$E$39*$J$39</f>
        <v>0</v>
      </c>
      <c r="L39" s="148" t="s">
        <v>49</v>
      </c>
      <c r="M39" s="148" t="s">
        <v>21</v>
      </c>
      <c r="N39" s="148"/>
      <c r="O39" s="253" t="s">
        <v>88</v>
      </c>
      <c r="P39" s="151" t="s">
        <v>219</v>
      </c>
      <c r="Q39" s="170"/>
      <c r="R39" s="255"/>
      <c r="S39" s="172"/>
      <c r="T39" s="172"/>
      <c r="U39" s="173"/>
      <c r="V39" s="174"/>
      <c r="W39" s="196"/>
    </row>
    <row r="40" spans="1:28" s="152" customFormat="1" ht="15" customHeight="1" x14ac:dyDescent="0.25">
      <c r="A40" s="140">
        <v>20</v>
      </c>
      <c r="B40" s="141" t="s">
        <v>105</v>
      </c>
      <c r="C40" s="252" t="s">
        <v>106</v>
      </c>
      <c r="D40" s="143" t="s">
        <v>53</v>
      </c>
      <c r="E40" s="143">
        <f>6.57+4*2.5*0.15+4*3*0.15</f>
        <v>9.870000000000001</v>
      </c>
      <c r="F40" s="144"/>
      <c r="G40" s="145">
        <f>(E40*F40)</f>
        <v>0</v>
      </c>
      <c r="H40" s="314"/>
      <c r="I40" s="146">
        <f>$E$40*$H$40</f>
        <v>0</v>
      </c>
      <c r="J40" s="321"/>
      <c r="K40" s="147">
        <f>$E$40*$J$40</f>
        <v>0</v>
      </c>
      <c r="L40" s="148" t="s">
        <v>49</v>
      </c>
      <c r="M40" s="149" t="s">
        <v>21</v>
      </c>
      <c r="N40" s="149"/>
      <c r="O40" s="254" t="s">
        <v>91</v>
      </c>
      <c r="P40" s="151" t="s">
        <v>220</v>
      </c>
    </row>
    <row r="41" spans="1:28" s="52" customFormat="1" ht="15" customHeight="1" x14ac:dyDescent="0.25">
      <c r="A41" s="256" t="s">
        <v>45</v>
      </c>
      <c r="B41" s="217" t="s">
        <v>94</v>
      </c>
      <c r="C41" s="257" t="s">
        <v>86</v>
      </c>
      <c r="D41" s="219"/>
      <c r="E41" s="219"/>
      <c r="F41" s="220"/>
      <c r="G41" s="220">
        <f>SUM(G37:G40)</f>
        <v>0</v>
      </c>
      <c r="H41" s="317"/>
      <c r="I41" s="221">
        <f>SUM($I$37:$I$40)</f>
        <v>0</v>
      </c>
      <c r="J41" s="326"/>
      <c r="K41" s="258">
        <f>SUM($K$37:$K$40)</f>
        <v>0</v>
      </c>
      <c r="L41" s="259"/>
      <c r="M41" s="148"/>
      <c r="N41" s="148"/>
      <c r="O41" s="148"/>
      <c r="P41" s="253"/>
      <c r="Q41" s="170"/>
      <c r="R41" s="171"/>
      <c r="S41" s="172"/>
      <c r="T41" s="172"/>
      <c r="U41" s="173"/>
      <c r="V41" s="174"/>
      <c r="W41" s="196"/>
    </row>
    <row r="42" spans="1:28" x14ac:dyDescent="0.2">
      <c r="A42" s="153" t="s">
        <v>31</v>
      </c>
      <c r="B42" s="154" t="s">
        <v>97</v>
      </c>
      <c r="C42" s="155" t="s">
        <v>98</v>
      </c>
      <c r="D42" s="249"/>
      <c r="E42" s="250"/>
      <c r="F42" s="251"/>
      <c r="G42" s="159"/>
      <c r="H42" s="26"/>
      <c r="I42" s="160"/>
      <c r="J42" s="31"/>
      <c r="K42" s="161"/>
      <c r="L42" s="223"/>
      <c r="M42" s="224"/>
      <c r="N42" s="116"/>
      <c r="O42" s="225"/>
      <c r="P42" s="226"/>
    </row>
    <row r="43" spans="1:28" ht="15.75" customHeight="1" x14ac:dyDescent="0.2">
      <c r="A43" s="260">
        <v>21</v>
      </c>
      <c r="B43" s="261" t="s">
        <v>177</v>
      </c>
      <c r="C43" s="46" t="s">
        <v>185</v>
      </c>
      <c r="D43" s="143" t="s">
        <v>48</v>
      </c>
      <c r="E43" s="143">
        <f>50*2.3</f>
        <v>114.99999999999999</v>
      </c>
      <c r="F43" s="262">
        <v>8.3500000000000005E-2</v>
      </c>
      <c r="G43" s="263">
        <f>(E43*F43)</f>
        <v>9.6024999999999991</v>
      </c>
      <c r="H43" s="318"/>
      <c r="I43" s="146">
        <f>$E$43*$H$43</f>
        <v>0</v>
      </c>
      <c r="J43" s="327"/>
      <c r="K43" s="147">
        <f>$E$43*$J$43</f>
        <v>0</v>
      </c>
      <c r="L43" s="264"/>
      <c r="M43" s="265" t="s">
        <v>49</v>
      </c>
      <c r="N43" s="266" t="s">
        <v>66</v>
      </c>
      <c r="O43" s="267" t="s">
        <v>205</v>
      </c>
      <c r="P43" s="210" t="s">
        <v>221</v>
      </c>
    </row>
    <row r="44" spans="1:28" s="52" customFormat="1" ht="15" customHeight="1" x14ac:dyDescent="0.25">
      <c r="A44" s="167">
        <v>22</v>
      </c>
      <c r="B44" s="211" t="s">
        <v>99</v>
      </c>
      <c r="C44" s="198" t="s">
        <v>100</v>
      </c>
      <c r="D44" s="143" t="s">
        <v>48</v>
      </c>
      <c r="E44" s="143">
        <f>50*0.25+4*2.5+4*3</f>
        <v>34.5</v>
      </c>
      <c r="F44" s="144"/>
      <c r="G44" s="145">
        <f>(E44*F44)</f>
        <v>0</v>
      </c>
      <c r="H44" s="314"/>
      <c r="I44" s="146">
        <f>$E$44*$H$44</f>
        <v>0</v>
      </c>
      <c r="J44" s="321"/>
      <c r="K44" s="147">
        <f>$E$44*$J$44</f>
        <v>0</v>
      </c>
      <c r="L44" s="207"/>
      <c r="M44" s="208" t="s">
        <v>49</v>
      </c>
      <c r="N44" s="209" t="s">
        <v>66</v>
      </c>
      <c r="O44" s="200" t="s">
        <v>205</v>
      </c>
      <c r="P44" s="210" t="s">
        <v>222</v>
      </c>
      <c r="Q44" s="170"/>
      <c r="R44" s="268"/>
      <c r="S44" s="172"/>
      <c r="T44" s="172"/>
      <c r="U44" s="173"/>
      <c r="V44" s="174"/>
      <c r="W44" s="175"/>
      <c r="Y44" s="152"/>
    </row>
    <row r="45" spans="1:28" s="52" customFormat="1" ht="15" customHeight="1" x14ac:dyDescent="0.25">
      <c r="A45" s="167">
        <v>23</v>
      </c>
      <c r="B45" s="211" t="s">
        <v>102</v>
      </c>
      <c r="C45" s="198" t="s">
        <v>103</v>
      </c>
      <c r="D45" s="143" t="s">
        <v>48</v>
      </c>
      <c r="E45" s="143">
        <v>7.5</v>
      </c>
      <c r="F45" s="144"/>
      <c r="G45" s="145">
        <f>(E45*F45)</f>
        <v>0</v>
      </c>
      <c r="H45" s="314"/>
      <c r="I45" s="146">
        <f>$E$45*$H$45</f>
        <v>0</v>
      </c>
      <c r="J45" s="321"/>
      <c r="K45" s="147">
        <f>$E$45*$J$45</f>
        <v>0</v>
      </c>
      <c r="L45" s="207"/>
      <c r="M45" s="208" t="s">
        <v>49</v>
      </c>
      <c r="N45" s="209" t="s">
        <v>66</v>
      </c>
      <c r="O45" s="200" t="s">
        <v>205</v>
      </c>
      <c r="P45" s="210" t="s">
        <v>223</v>
      </c>
      <c r="Q45" s="170"/>
      <c r="R45" s="268"/>
      <c r="S45" s="172"/>
      <c r="T45" s="172"/>
      <c r="U45" s="173"/>
      <c r="V45" s="174"/>
      <c r="W45" s="175"/>
      <c r="Y45" s="152"/>
    </row>
    <row r="46" spans="1:28" x14ac:dyDescent="0.2">
      <c r="A46" s="236" t="s">
        <v>45</v>
      </c>
      <c r="B46" s="237" t="s">
        <v>104</v>
      </c>
      <c r="C46" s="238" t="s">
        <v>98</v>
      </c>
      <c r="D46" s="239"/>
      <c r="E46" s="240"/>
      <c r="F46" s="241"/>
      <c r="G46" s="242">
        <f>SUM(G44:G45)</f>
        <v>0</v>
      </c>
      <c r="H46" s="29"/>
      <c r="I46" s="243">
        <f>SUM($I$43:$I$45)</f>
        <v>0</v>
      </c>
      <c r="J46" s="30"/>
      <c r="K46" s="244">
        <f>SUM($K$43:$K$45)</f>
        <v>0</v>
      </c>
      <c r="L46" s="223"/>
      <c r="M46" s="224"/>
      <c r="N46" s="116"/>
      <c r="O46" s="225"/>
      <c r="P46" s="226"/>
    </row>
    <row r="47" spans="1:28" s="52" customFormat="1" ht="15" customHeight="1" x14ac:dyDescent="0.2">
      <c r="A47" s="153" t="s">
        <v>31</v>
      </c>
      <c r="B47" s="154" t="s">
        <v>107</v>
      </c>
      <c r="C47" s="155" t="s">
        <v>108</v>
      </c>
      <c r="D47" s="269"/>
      <c r="E47" s="269"/>
      <c r="F47" s="270"/>
      <c r="G47" s="271"/>
      <c r="H47" s="319"/>
      <c r="I47" s="272"/>
      <c r="J47" s="328"/>
      <c r="K47" s="273"/>
      <c r="L47" s="187"/>
      <c r="M47" s="187"/>
      <c r="N47" s="187"/>
      <c r="O47" s="169"/>
      <c r="P47" s="188"/>
    </row>
    <row r="48" spans="1:28" s="52" customFormat="1" ht="15" customHeight="1" x14ac:dyDescent="0.25">
      <c r="A48" s="167">
        <v>24</v>
      </c>
      <c r="B48" s="274" t="s">
        <v>109</v>
      </c>
      <c r="C48" s="198" t="s">
        <v>110</v>
      </c>
      <c r="D48" s="143" t="s">
        <v>74</v>
      </c>
      <c r="E48" s="143">
        <v>172.75</v>
      </c>
      <c r="F48" s="144"/>
      <c r="G48" s="145">
        <f>(E48*F48)</f>
        <v>0</v>
      </c>
      <c r="H48" s="314"/>
      <c r="I48" s="146">
        <f>$E$48*$H$48</f>
        <v>0</v>
      </c>
      <c r="J48" s="324"/>
      <c r="K48" s="147">
        <f>$E$48*$J$48</f>
        <v>0</v>
      </c>
      <c r="L48" s="148" t="s">
        <v>49</v>
      </c>
      <c r="M48" s="148" t="s">
        <v>21</v>
      </c>
      <c r="N48" s="148"/>
      <c r="O48" s="275" t="s">
        <v>111</v>
      </c>
      <c r="P48" s="151" t="s">
        <v>224</v>
      </c>
      <c r="Q48" s="195"/>
      <c r="R48" s="171"/>
      <c r="S48" s="172"/>
      <c r="T48" s="172"/>
      <c r="U48" s="173"/>
      <c r="V48" s="174"/>
      <c r="W48" s="276"/>
      <c r="AB48" s="173"/>
    </row>
    <row r="49" spans="1:23" x14ac:dyDescent="0.2">
      <c r="A49" s="236" t="s">
        <v>45</v>
      </c>
      <c r="B49" s="237" t="s">
        <v>112</v>
      </c>
      <c r="C49" s="238" t="s">
        <v>108</v>
      </c>
      <c r="D49" s="239"/>
      <c r="E49" s="240"/>
      <c r="F49" s="241"/>
      <c r="G49" s="242">
        <f>SUM(G48:G48)</f>
        <v>0</v>
      </c>
      <c r="H49" s="29"/>
      <c r="I49" s="243">
        <f>SUM($I$48:$I$48)</f>
        <v>0</v>
      </c>
      <c r="J49" s="30"/>
      <c r="K49" s="244">
        <f>SUM($K$48:$K$48)</f>
        <v>0</v>
      </c>
      <c r="L49" s="223"/>
      <c r="M49" s="224"/>
      <c r="N49" s="116"/>
      <c r="O49" s="225"/>
      <c r="P49" s="226"/>
    </row>
    <row r="50" spans="1:23" x14ac:dyDescent="0.2">
      <c r="A50" s="153" t="s">
        <v>31</v>
      </c>
      <c r="B50" s="154" t="s">
        <v>113</v>
      </c>
      <c r="C50" s="154" t="s">
        <v>121</v>
      </c>
      <c r="D50" s="156"/>
      <c r="E50" s="157"/>
      <c r="F50" s="158"/>
      <c r="G50" s="159"/>
      <c r="H50" s="24"/>
      <c r="I50" s="160"/>
      <c r="J50" s="25"/>
      <c r="K50" s="161"/>
      <c r="L50" s="223"/>
      <c r="M50" s="224"/>
      <c r="N50" s="224"/>
      <c r="O50" s="277"/>
      <c r="P50" s="226"/>
    </row>
    <row r="51" spans="1:23" s="52" customFormat="1" ht="27.75" customHeight="1" x14ac:dyDescent="0.25">
      <c r="A51" s="167">
        <v>25</v>
      </c>
      <c r="B51" s="278" t="s">
        <v>115</v>
      </c>
      <c r="C51" s="279" t="s">
        <v>134</v>
      </c>
      <c r="D51" s="143" t="s">
        <v>116</v>
      </c>
      <c r="E51" s="143">
        <v>167.66</v>
      </c>
      <c r="F51" s="245"/>
      <c r="G51" s="145">
        <f>(E51*F51)</f>
        <v>0</v>
      </c>
      <c r="H51" s="314"/>
      <c r="I51" s="146">
        <f>$E$51*$H$51</f>
        <v>0</v>
      </c>
      <c r="J51" s="321"/>
      <c r="K51" s="147">
        <f>$E$51*$J$51</f>
        <v>0</v>
      </c>
      <c r="L51" s="207"/>
      <c r="M51" s="280" t="s">
        <v>49</v>
      </c>
      <c r="N51" s="281" t="s">
        <v>21</v>
      </c>
      <c r="O51" s="281" t="s">
        <v>204</v>
      </c>
      <c r="P51" s="210" t="s">
        <v>225</v>
      </c>
      <c r="Q51" s="195"/>
      <c r="R51" s="171"/>
      <c r="S51" s="172"/>
      <c r="T51" s="172"/>
      <c r="U51" s="173"/>
      <c r="V51" s="174"/>
      <c r="W51" s="196"/>
    </row>
    <row r="52" spans="1:23" s="52" customFormat="1" ht="15" customHeight="1" x14ac:dyDescent="0.25">
      <c r="A52" s="167">
        <v>26</v>
      </c>
      <c r="B52" s="282" t="s">
        <v>117</v>
      </c>
      <c r="C52" s="198" t="s">
        <v>118</v>
      </c>
      <c r="D52" s="143" t="s">
        <v>33</v>
      </c>
      <c r="E52" s="143">
        <v>3.2040000000000002</v>
      </c>
      <c r="F52" s="245"/>
      <c r="G52" s="145">
        <f>(E52*F52)</f>
        <v>0</v>
      </c>
      <c r="H52" s="314"/>
      <c r="I52" s="146">
        <f>$E$52*$H$52</f>
        <v>0</v>
      </c>
      <c r="J52" s="321"/>
      <c r="K52" s="147">
        <f>$E$52*$J$52</f>
        <v>0</v>
      </c>
      <c r="L52" s="187" t="s">
        <v>49</v>
      </c>
      <c r="M52" s="283" t="s">
        <v>21</v>
      </c>
      <c r="N52" s="283"/>
      <c r="O52" s="169" t="s">
        <v>119</v>
      </c>
      <c r="P52" s="151" t="s">
        <v>226</v>
      </c>
      <c r="Q52" s="195"/>
      <c r="R52" s="171"/>
      <c r="S52" s="172"/>
      <c r="T52" s="172"/>
      <c r="U52" s="173"/>
      <c r="V52" s="174"/>
      <c r="W52" s="176"/>
    </row>
    <row r="53" spans="1:23" x14ac:dyDescent="0.2">
      <c r="A53" s="236" t="s">
        <v>45</v>
      </c>
      <c r="B53" s="237" t="s">
        <v>120</v>
      </c>
      <c r="C53" s="238" t="s">
        <v>114</v>
      </c>
      <c r="D53" s="239"/>
      <c r="E53" s="240"/>
      <c r="F53" s="241"/>
      <c r="G53" s="242">
        <f>SUM(G51:G52)</f>
        <v>0</v>
      </c>
      <c r="H53" s="29"/>
      <c r="I53" s="243">
        <f>SUM($I$51:$I$52)</f>
        <v>0</v>
      </c>
      <c r="J53" s="30"/>
      <c r="K53" s="244">
        <f>SUM($K$51:$K$52)</f>
        <v>0</v>
      </c>
      <c r="L53" s="223"/>
      <c r="M53" s="224"/>
      <c r="N53" s="224"/>
      <c r="O53" s="277"/>
      <c r="P53" s="226"/>
    </row>
    <row r="54" spans="1:23" x14ac:dyDescent="0.2">
      <c r="A54" s="153" t="s">
        <v>31</v>
      </c>
      <c r="B54" s="154" t="s">
        <v>122</v>
      </c>
      <c r="C54" s="154" t="s">
        <v>123</v>
      </c>
      <c r="D54" s="156"/>
      <c r="E54" s="157"/>
      <c r="F54" s="158"/>
      <c r="G54" s="159"/>
      <c r="H54" s="24"/>
      <c r="I54" s="160"/>
      <c r="J54" s="25"/>
      <c r="K54" s="161"/>
      <c r="L54" s="223"/>
      <c r="M54" s="224"/>
      <c r="N54" s="224"/>
      <c r="O54" s="277"/>
      <c r="P54" s="226"/>
    </row>
    <row r="55" spans="1:23" s="52" customFormat="1" ht="15" customHeight="1" x14ac:dyDescent="0.25">
      <c r="A55" s="167">
        <v>27</v>
      </c>
      <c r="B55" s="284" t="s">
        <v>124</v>
      </c>
      <c r="C55" s="198" t="s">
        <v>125</v>
      </c>
      <c r="D55" s="143" t="s">
        <v>68</v>
      </c>
      <c r="E55" s="143">
        <f>50*0.15</f>
        <v>7.5</v>
      </c>
      <c r="F55" s="245"/>
      <c r="G55" s="145">
        <f>(E55*F55)</f>
        <v>0</v>
      </c>
      <c r="H55" s="314"/>
      <c r="I55" s="146">
        <f>$E$55*$H$55</f>
        <v>0</v>
      </c>
      <c r="J55" s="321"/>
      <c r="K55" s="147">
        <f>$E$55*$J$55</f>
        <v>0</v>
      </c>
      <c r="L55" s="187" t="s">
        <v>49</v>
      </c>
      <c r="M55" s="283" t="s">
        <v>21</v>
      </c>
      <c r="N55" s="283"/>
      <c r="O55" s="169" t="s">
        <v>126</v>
      </c>
      <c r="P55" s="151" t="s">
        <v>227</v>
      </c>
      <c r="Q55" s="195"/>
      <c r="R55" s="285"/>
      <c r="S55" s="172"/>
      <c r="T55" s="172"/>
      <c r="U55" s="173"/>
    </row>
    <row r="56" spans="1:23" s="52" customFormat="1" ht="15" customHeight="1" x14ac:dyDescent="0.25">
      <c r="A56" s="140">
        <v>28</v>
      </c>
      <c r="B56" s="141" t="s">
        <v>147</v>
      </c>
      <c r="C56" s="198" t="s">
        <v>148</v>
      </c>
      <c r="D56" s="143" t="s">
        <v>68</v>
      </c>
      <c r="E56" s="143">
        <f>50+2.5+2.5+3+3</f>
        <v>61</v>
      </c>
      <c r="F56" s="245"/>
      <c r="G56" s="145">
        <f>(E56*F56)</f>
        <v>0</v>
      </c>
      <c r="H56" s="314"/>
      <c r="I56" s="146">
        <f>$E$56*$H$56</f>
        <v>0</v>
      </c>
      <c r="J56" s="321"/>
      <c r="K56" s="147">
        <f>$E$56*$J$56</f>
        <v>0</v>
      </c>
      <c r="L56" s="207"/>
      <c r="M56" s="208" t="s">
        <v>49</v>
      </c>
      <c r="N56" s="209" t="s">
        <v>206</v>
      </c>
      <c r="O56" s="200" t="s">
        <v>207</v>
      </c>
      <c r="P56" s="151" t="s">
        <v>228</v>
      </c>
      <c r="Q56" s="286"/>
      <c r="R56" s="171"/>
      <c r="S56" s="172"/>
      <c r="T56" s="172"/>
      <c r="U56" s="178"/>
      <c r="V56" s="174"/>
      <c r="W56" s="196"/>
    </row>
    <row r="57" spans="1:23" x14ac:dyDescent="0.2">
      <c r="A57" s="236" t="s">
        <v>45</v>
      </c>
      <c r="B57" s="237" t="s">
        <v>127</v>
      </c>
      <c r="C57" s="238" t="s">
        <v>123</v>
      </c>
      <c r="D57" s="239"/>
      <c r="E57" s="240"/>
      <c r="F57" s="241"/>
      <c r="G57" s="242">
        <f>SUM(G55:G55)</f>
        <v>0</v>
      </c>
      <c r="H57" s="29"/>
      <c r="I57" s="243">
        <f>SUM($I$55:$I$56)</f>
        <v>0</v>
      </c>
      <c r="J57" s="30"/>
      <c r="K57" s="244">
        <f>SUM($K$55:$K$56)</f>
        <v>0</v>
      </c>
      <c r="L57" s="223"/>
      <c r="M57" s="224"/>
      <c r="N57" s="224"/>
      <c r="O57" s="277"/>
      <c r="P57" s="226"/>
    </row>
    <row r="58" spans="1:23" x14ac:dyDescent="0.2">
      <c r="A58" s="153" t="s">
        <v>31</v>
      </c>
      <c r="B58" s="154" t="s">
        <v>128</v>
      </c>
      <c r="C58" s="154" t="s">
        <v>129</v>
      </c>
      <c r="D58" s="156"/>
      <c r="E58" s="157"/>
      <c r="F58" s="158"/>
      <c r="G58" s="159"/>
      <c r="H58" s="24"/>
      <c r="I58" s="160"/>
      <c r="J58" s="25"/>
      <c r="K58" s="161"/>
      <c r="L58" s="223"/>
      <c r="M58" s="224"/>
      <c r="N58" s="224"/>
      <c r="O58" s="277"/>
      <c r="P58" s="226"/>
    </row>
    <row r="59" spans="1:23" s="52" customFormat="1" ht="15" customHeight="1" x14ac:dyDescent="0.25">
      <c r="A59" s="167">
        <v>29</v>
      </c>
      <c r="B59" s="284">
        <v>92392111</v>
      </c>
      <c r="C59" s="46" t="s">
        <v>178</v>
      </c>
      <c r="D59" s="143" t="s">
        <v>68</v>
      </c>
      <c r="E59" s="143">
        <v>50</v>
      </c>
      <c r="F59" s="245"/>
      <c r="G59" s="145">
        <f>(E59*F59)</f>
        <v>0</v>
      </c>
      <c r="H59" s="314"/>
      <c r="I59" s="146">
        <f>$E$59*$H$59</f>
        <v>0</v>
      </c>
      <c r="J59" s="321"/>
      <c r="K59" s="147">
        <f>$E$59*$J$59</f>
        <v>0</v>
      </c>
      <c r="L59" s="283" t="s">
        <v>49</v>
      </c>
      <c r="M59" s="283" t="s">
        <v>21</v>
      </c>
      <c r="N59" s="283"/>
      <c r="O59" s="169" t="s">
        <v>130</v>
      </c>
      <c r="P59" s="151" t="s">
        <v>229</v>
      </c>
      <c r="Q59" s="195"/>
      <c r="R59" s="285"/>
      <c r="S59" s="172"/>
      <c r="T59" s="172"/>
      <c r="U59" s="173"/>
    </row>
    <row r="60" spans="1:23" s="52" customFormat="1" ht="15" customHeight="1" x14ac:dyDescent="0.25">
      <c r="A60" s="167">
        <v>30</v>
      </c>
      <c r="B60" s="284">
        <v>92350311</v>
      </c>
      <c r="C60" s="46" t="s">
        <v>179</v>
      </c>
      <c r="D60" s="143" t="s">
        <v>68</v>
      </c>
      <c r="E60" s="143">
        <v>50</v>
      </c>
      <c r="F60" s="245"/>
      <c r="G60" s="145">
        <f>(E60*F60)</f>
        <v>0</v>
      </c>
      <c r="H60" s="314"/>
      <c r="I60" s="146">
        <f>$E$60*$H$60</f>
        <v>0</v>
      </c>
      <c r="J60" s="321"/>
      <c r="K60" s="147">
        <f>$E$60*$J$60</f>
        <v>0</v>
      </c>
      <c r="L60" s="283" t="s">
        <v>66</v>
      </c>
      <c r="M60" s="283"/>
      <c r="N60" s="283" t="s">
        <v>66</v>
      </c>
      <c r="O60" s="169" t="s">
        <v>130</v>
      </c>
      <c r="P60" s="151" t="s">
        <v>229</v>
      </c>
      <c r="Q60" s="195"/>
      <c r="R60" s="285"/>
      <c r="S60" s="172"/>
      <c r="T60" s="172"/>
      <c r="U60" s="173"/>
    </row>
    <row r="61" spans="1:23" s="52" customFormat="1" ht="15" customHeight="1" x14ac:dyDescent="0.25">
      <c r="A61" s="167">
        <v>31</v>
      </c>
      <c r="B61" s="168" t="s">
        <v>131</v>
      </c>
      <c r="C61" s="198" t="s">
        <v>132</v>
      </c>
      <c r="D61" s="143" t="s">
        <v>53</v>
      </c>
      <c r="E61" s="143">
        <v>127.8</v>
      </c>
      <c r="F61" s="144"/>
      <c r="G61" s="145">
        <f>(E61*F61)</f>
        <v>0</v>
      </c>
      <c r="H61" s="314"/>
      <c r="I61" s="146">
        <f>$E$61*$H$61</f>
        <v>0</v>
      </c>
      <c r="J61" s="321"/>
      <c r="K61" s="147">
        <f>$E$61*$J$61</f>
        <v>0</v>
      </c>
      <c r="L61" s="148" t="s">
        <v>66</v>
      </c>
      <c r="M61" s="148"/>
      <c r="N61" s="148" t="s">
        <v>66</v>
      </c>
      <c r="O61" s="169" t="s">
        <v>60</v>
      </c>
      <c r="P61" s="287" t="s">
        <v>230</v>
      </c>
      <c r="Q61" s="170"/>
      <c r="R61" s="171"/>
      <c r="S61" s="172"/>
      <c r="T61" s="172"/>
      <c r="U61" s="173"/>
      <c r="V61" s="174"/>
      <c r="W61" s="176"/>
    </row>
    <row r="62" spans="1:23" s="52" customFormat="1" ht="15" customHeight="1" x14ac:dyDescent="0.25">
      <c r="A62" s="167">
        <v>32</v>
      </c>
      <c r="B62" s="278" t="s">
        <v>186</v>
      </c>
      <c r="C62" s="46" t="s">
        <v>187</v>
      </c>
      <c r="D62" s="143" t="s">
        <v>48</v>
      </c>
      <c r="E62" s="143">
        <f>0.28*(1.8+0.21+0.21)</f>
        <v>0.62160000000000015</v>
      </c>
      <c r="F62" s="262"/>
      <c r="G62" s="263">
        <f>(E62*F62)</f>
        <v>0</v>
      </c>
      <c r="H62" s="318"/>
      <c r="I62" s="146">
        <f>$E$62*$H$62</f>
        <v>0</v>
      </c>
      <c r="J62" s="327"/>
      <c r="K62" s="147">
        <f>$E$62*$J$62</f>
        <v>0</v>
      </c>
      <c r="L62" s="207"/>
      <c r="M62" s="208" t="s">
        <v>49</v>
      </c>
      <c r="N62" s="209" t="s">
        <v>162</v>
      </c>
      <c r="O62" s="200" t="s">
        <v>208</v>
      </c>
      <c r="P62" s="287" t="s">
        <v>188</v>
      </c>
      <c r="Q62" s="108"/>
      <c r="R62" s="108"/>
      <c r="S62" s="172"/>
      <c r="T62" s="172"/>
      <c r="U62" s="173"/>
      <c r="V62" s="174"/>
      <c r="W62" s="176"/>
    </row>
    <row r="63" spans="1:23" s="52" customFormat="1" ht="26.25" customHeight="1" x14ac:dyDescent="0.25">
      <c r="A63" s="167">
        <v>33</v>
      </c>
      <c r="B63" s="211" t="s">
        <v>189</v>
      </c>
      <c r="C63" s="198" t="s">
        <v>190</v>
      </c>
      <c r="D63" s="143" t="s">
        <v>48</v>
      </c>
      <c r="E63" s="143">
        <f>+E62</f>
        <v>0.62160000000000015</v>
      </c>
      <c r="F63" s="144"/>
      <c r="G63" s="145">
        <f>(E63*F63)</f>
        <v>0</v>
      </c>
      <c r="H63" s="314"/>
      <c r="I63" s="146">
        <f>$E$63*$H$63</f>
        <v>0</v>
      </c>
      <c r="J63" s="321"/>
      <c r="K63" s="147">
        <f>$E$63*$J$63</f>
        <v>0</v>
      </c>
      <c r="L63" s="148" t="s">
        <v>66</v>
      </c>
      <c r="M63" s="148"/>
      <c r="N63" s="148"/>
      <c r="O63" s="169" t="s">
        <v>101</v>
      </c>
      <c r="P63" s="287" t="s">
        <v>188</v>
      </c>
      <c r="Q63" s="170"/>
      <c r="R63" s="171"/>
      <c r="S63" s="172"/>
      <c r="T63" s="172"/>
      <c r="U63" s="173"/>
      <c r="V63" s="174"/>
      <c r="W63" s="176"/>
    </row>
    <row r="64" spans="1:23" x14ac:dyDescent="0.2">
      <c r="A64" s="236" t="s">
        <v>45</v>
      </c>
      <c r="B64" s="237" t="s">
        <v>133</v>
      </c>
      <c r="C64" s="238" t="s">
        <v>129</v>
      </c>
      <c r="D64" s="239"/>
      <c r="E64" s="240"/>
      <c r="F64" s="241"/>
      <c r="G64" s="242">
        <f>SUM(G59:G61)</f>
        <v>0</v>
      </c>
      <c r="H64" s="29"/>
      <c r="I64" s="243">
        <f>SUM($I$59:$I$63)</f>
        <v>0</v>
      </c>
      <c r="J64" s="30"/>
      <c r="K64" s="244">
        <f>SUM($K$59:$K$63)</f>
        <v>0</v>
      </c>
      <c r="L64" s="223"/>
      <c r="M64" s="224"/>
      <c r="N64" s="224"/>
      <c r="O64" s="277"/>
      <c r="P64" s="226"/>
    </row>
    <row r="65" spans="1:23" x14ac:dyDescent="0.2">
      <c r="A65" s="153" t="s">
        <v>31</v>
      </c>
      <c r="B65" s="154" t="s">
        <v>191</v>
      </c>
      <c r="C65" s="154" t="s">
        <v>192</v>
      </c>
      <c r="D65" s="156"/>
      <c r="E65" s="157"/>
      <c r="F65" s="158"/>
      <c r="G65" s="159"/>
      <c r="H65" s="24"/>
      <c r="I65" s="160"/>
      <c r="J65" s="25"/>
      <c r="K65" s="161"/>
      <c r="L65" s="223"/>
      <c r="M65" s="224"/>
      <c r="N65" s="224"/>
      <c r="O65" s="277"/>
      <c r="P65" s="226"/>
    </row>
    <row r="66" spans="1:23" ht="29.25" customHeight="1" x14ac:dyDescent="0.2">
      <c r="A66" s="167">
        <v>34</v>
      </c>
      <c r="B66" s="141" t="s">
        <v>195</v>
      </c>
      <c r="C66" s="198" t="s">
        <v>197</v>
      </c>
      <c r="D66" s="143" t="s">
        <v>199</v>
      </c>
      <c r="E66" s="143">
        <v>1</v>
      </c>
      <c r="F66" s="245"/>
      <c r="G66" s="145">
        <f>(E66*F66)</f>
        <v>0</v>
      </c>
      <c r="H66" s="314"/>
      <c r="I66" s="146">
        <f>$E$66*$H$66</f>
        <v>0</v>
      </c>
      <c r="J66" s="321"/>
      <c r="K66" s="147">
        <f>$E$66*$J$66</f>
        <v>0</v>
      </c>
      <c r="L66" s="187" t="s">
        <v>49</v>
      </c>
      <c r="M66" s="187" t="s">
        <v>21</v>
      </c>
      <c r="N66" s="187"/>
      <c r="O66" s="169" t="s">
        <v>193</v>
      </c>
      <c r="P66" s="287" t="s">
        <v>231</v>
      </c>
    </row>
    <row r="67" spans="1:23" ht="23.25" customHeight="1" x14ac:dyDescent="0.2">
      <c r="A67" s="167">
        <v>35</v>
      </c>
      <c r="B67" s="141" t="s">
        <v>196</v>
      </c>
      <c r="C67" s="198" t="s">
        <v>198</v>
      </c>
      <c r="D67" s="143" t="s">
        <v>199</v>
      </c>
      <c r="E67" s="143">
        <v>1</v>
      </c>
      <c r="F67" s="245"/>
      <c r="G67" s="145">
        <f>(E67*F67)</f>
        <v>0</v>
      </c>
      <c r="H67" s="314"/>
      <c r="I67" s="146">
        <f>$E$67*$H$67</f>
        <v>0</v>
      </c>
      <c r="J67" s="321"/>
      <c r="K67" s="147">
        <f>$E$67*$J$67</f>
        <v>0</v>
      </c>
      <c r="L67" s="187" t="s">
        <v>49</v>
      </c>
      <c r="M67" s="187" t="s">
        <v>21</v>
      </c>
      <c r="N67" s="187"/>
      <c r="O67" s="169" t="s">
        <v>200</v>
      </c>
      <c r="P67" s="287" t="s">
        <v>231</v>
      </c>
    </row>
    <row r="68" spans="1:23" x14ac:dyDescent="0.2">
      <c r="A68" s="236" t="s">
        <v>45</v>
      </c>
      <c r="B68" s="237" t="s">
        <v>194</v>
      </c>
      <c r="C68" s="238" t="s">
        <v>192</v>
      </c>
      <c r="D68" s="239"/>
      <c r="E68" s="240"/>
      <c r="F68" s="241"/>
      <c r="G68" s="242">
        <f>SUM(G63:G65)</f>
        <v>0</v>
      </c>
      <c r="H68" s="29"/>
      <c r="I68" s="243">
        <f>SUM($I$66:$I$67)</f>
        <v>0</v>
      </c>
      <c r="J68" s="30"/>
      <c r="K68" s="244">
        <f>SUM($K$66:$K$67)</f>
        <v>0</v>
      </c>
      <c r="L68" s="223"/>
      <c r="M68" s="224"/>
      <c r="N68" s="224"/>
      <c r="O68" s="277"/>
      <c r="P68" s="226"/>
    </row>
    <row r="69" spans="1:23" s="152" customFormat="1" ht="15" customHeight="1" x14ac:dyDescent="0.25">
      <c r="A69" s="140"/>
      <c r="B69" s="141"/>
      <c r="C69" s="142" t="s">
        <v>166</v>
      </c>
      <c r="D69" s="143"/>
      <c r="E69" s="143"/>
      <c r="F69" s="144"/>
      <c r="G69" s="145"/>
      <c r="H69" s="314"/>
      <c r="I69" s="146">
        <f>$E$69*$H$69</f>
        <v>0</v>
      </c>
      <c r="J69" s="321"/>
      <c r="K69" s="147">
        <f>$E$69*$J$69</f>
        <v>0</v>
      </c>
      <c r="L69" s="148"/>
      <c r="M69" s="149"/>
      <c r="N69" s="149"/>
      <c r="O69" s="150"/>
      <c r="P69" s="151"/>
    </row>
    <row r="70" spans="1:23" s="52" customFormat="1" ht="15" customHeight="1" x14ac:dyDescent="0.2">
      <c r="A70" s="153" t="s">
        <v>31</v>
      </c>
      <c r="B70" s="154" t="s">
        <v>149</v>
      </c>
      <c r="C70" s="155" t="s">
        <v>150</v>
      </c>
      <c r="D70" s="269"/>
      <c r="E70" s="269"/>
      <c r="F70" s="270"/>
      <c r="G70" s="271"/>
      <c r="H70" s="319"/>
      <c r="I70" s="272"/>
      <c r="J70" s="328"/>
      <c r="K70" s="273"/>
      <c r="L70" s="187"/>
      <c r="M70" s="187"/>
      <c r="N70" s="187"/>
      <c r="O70" s="275"/>
      <c r="P70" s="151"/>
    </row>
    <row r="71" spans="1:23" s="152" customFormat="1" ht="15" customHeight="1" x14ac:dyDescent="0.2">
      <c r="A71" s="288">
        <v>36</v>
      </c>
      <c r="B71" s="141" t="s">
        <v>151</v>
      </c>
      <c r="C71" s="198" t="s">
        <v>152</v>
      </c>
      <c r="D71" s="143" t="s">
        <v>53</v>
      </c>
      <c r="E71" s="143">
        <f>50*2.3*0.15</f>
        <v>17.249999999999996</v>
      </c>
      <c r="F71" s="144"/>
      <c r="G71" s="145">
        <f>(E71*F71)</f>
        <v>0</v>
      </c>
      <c r="H71" s="314"/>
      <c r="I71" s="146">
        <f>$E$71*$H$71</f>
        <v>0</v>
      </c>
      <c r="J71" s="329"/>
      <c r="K71" s="289">
        <f>$E$71*$J$71</f>
        <v>0</v>
      </c>
      <c r="L71" s="207"/>
      <c r="M71" s="208" t="s">
        <v>49</v>
      </c>
      <c r="N71" s="209" t="s">
        <v>66</v>
      </c>
      <c r="O71" s="200" t="s">
        <v>210</v>
      </c>
      <c r="P71" s="151" t="s">
        <v>232</v>
      </c>
    </row>
    <row r="72" spans="1:23" s="152" customFormat="1" ht="15" customHeight="1" x14ac:dyDescent="0.25">
      <c r="A72" s="290">
        <v>37</v>
      </c>
      <c r="B72" s="291" t="s">
        <v>169</v>
      </c>
      <c r="C72" s="46" t="s">
        <v>170</v>
      </c>
      <c r="D72" s="143" t="s">
        <v>74</v>
      </c>
      <c r="E72" s="143">
        <f>50*0.2</f>
        <v>10</v>
      </c>
      <c r="F72" s="144">
        <v>0.26</v>
      </c>
      <c r="G72" s="145">
        <f>(E72*F72)</f>
        <v>2.6</v>
      </c>
      <c r="H72" s="314"/>
      <c r="I72" s="146">
        <f>$E$72*$H$72</f>
        <v>0</v>
      </c>
      <c r="J72" s="329"/>
      <c r="K72" s="289">
        <f>$E$72*$J$72</f>
        <v>0</v>
      </c>
      <c r="L72" s="139"/>
      <c r="M72" s="149"/>
      <c r="N72" s="149" t="s">
        <v>66</v>
      </c>
      <c r="O72" s="150"/>
      <c r="P72" s="151" t="s">
        <v>233</v>
      </c>
    </row>
    <row r="73" spans="1:23" s="152" customFormat="1" ht="15" customHeight="1" x14ac:dyDescent="0.25">
      <c r="A73" s="288">
        <v>38</v>
      </c>
      <c r="B73" s="291" t="s">
        <v>171</v>
      </c>
      <c r="C73" s="46" t="s">
        <v>172</v>
      </c>
      <c r="D73" s="143" t="s">
        <v>71</v>
      </c>
      <c r="E73" s="143">
        <f>+G72</f>
        <v>2.6</v>
      </c>
      <c r="F73" s="144">
        <v>0</v>
      </c>
      <c r="G73" s="145">
        <f>(E73*F73)</f>
        <v>0</v>
      </c>
      <c r="H73" s="314"/>
      <c r="I73" s="146">
        <f>$E$73*$H$73</f>
        <v>0</v>
      </c>
      <c r="J73" s="329"/>
      <c r="K73" s="289">
        <f>$E$73*$J$73</f>
        <v>0</v>
      </c>
      <c r="L73" s="148"/>
      <c r="M73" s="149"/>
      <c r="N73" s="149" t="s">
        <v>66</v>
      </c>
      <c r="O73" s="150"/>
      <c r="P73" s="151" t="s">
        <v>233</v>
      </c>
    </row>
    <row r="74" spans="1:23" s="152" customFormat="1" ht="15" customHeight="1" x14ac:dyDescent="0.25">
      <c r="A74" s="290">
        <v>39</v>
      </c>
      <c r="B74" s="291" t="s">
        <v>173</v>
      </c>
      <c r="C74" s="46" t="s">
        <v>174</v>
      </c>
      <c r="D74" s="143" t="s">
        <v>71</v>
      </c>
      <c r="E74" s="143">
        <f>+E73</f>
        <v>2.6</v>
      </c>
      <c r="F74" s="144">
        <v>0</v>
      </c>
      <c r="G74" s="145">
        <f>(E74*F74)</f>
        <v>0</v>
      </c>
      <c r="H74" s="314"/>
      <c r="I74" s="146">
        <f>$E$74*$H$74</f>
        <v>0</v>
      </c>
      <c r="J74" s="329"/>
      <c r="K74" s="289">
        <f>$E$74*$J$74</f>
        <v>0</v>
      </c>
      <c r="L74" s="148"/>
      <c r="M74" s="149"/>
      <c r="N74" s="149" t="s">
        <v>66</v>
      </c>
      <c r="O74" s="150"/>
      <c r="P74" s="151" t="s">
        <v>233</v>
      </c>
    </row>
    <row r="75" spans="1:23" s="152" customFormat="1" ht="15" customHeight="1" x14ac:dyDescent="0.25">
      <c r="A75" s="288">
        <v>40</v>
      </c>
      <c r="B75" s="291" t="s">
        <v>171</v>
      </c>
      <c r="C75" s="46" t="s">
        <v>172</v>
      </c>
      <c r="D75" s="143" t="s">
        <v>71</v>
      </c>
      <c r="E75" s="143">
        <f>+E74</f>
        <v>2.6</v>
      </c>
      <c r="F75" s="144">
        <v>0</v>
      </c>
      <c r="G75" s="145">
        <f>(E75*F75)</f>
        <v>0</v>
      </c>
      <c r="H75" s="314"/>
      <c r="I75" s="146">
        <f>$E$75*$H$75</f>
        <v>0</v>
      </c>
      <c r="J75" s="329"/>
      <c r="K75" s="289">
        <f>$E$75*$J$75</f>
        <v>0</v>
      </c>
      <c r="L75" s="148"/>
      <c r="M75" s="149"/>
      <c r="N75" s="149" t="s">
        <v>66</v>
      </c>
      <c r="O75" s="150"/>
      <c r="P75" s="151" t="s">
        <v>233</v>
      </c>
    </row>
    <row r="76" spans="1:23" s="52" customFormat="1" ht="15" customHeight="1" x14ac:dyDescent="0.2">
      <c r="A76" s="256" t="s">
        <v>45</v>
      </c>
      <c r="B76" s="292" t="s">
        <v>153</v>
      </c>
      <c r="C76" s="218" t="s">
        <v>150</v>
      </c>
      <c r="D76" s="219"/>
      <c r="E76" s="219"/>
      <c r="F76" s="293"/>
      <c r="G76" s="220">
        <f>SUM(G71:G71)</f>
        <v>0</v>
      </c>
      <c r="H76" s="317"/>
      <c r="I76" s="221">
        <f>SUM($I$71:$I$75)</f>
        <v>0</v>
      </c>
      <c r="J76" s="326"/>
      <c r="K76" s="258">
        <f>SUM($K$71:$K$75)</f>
        <v>0</v>
      </c>
      <c r="L76" s="187"/>
      <c r="M76" s="187"/>
      <c r="N76" s="187"/>
      <c r="O76" s="275"/>
      <c r="P76" s="151"/>
    </row>
    <row r="77" spans="1:23" x14ac:dyDescent="0.2">
      <c r="A77" s="153" t="s">
        <v>31</v>
      </c>
      <c r="B77" s="154" t="s">
        <v>85</v>
      </c>
      <c r="C77" s="155" t="s">
        <v>86</v>
      </c>
      <c r="D77" s="249"/>
      <c r="E77" s="250"/>
      <c r="F77" s="251"/>
      <c r="G77" s="159"/>
      <c r="H77" s="26"/>
      <c r="I77" s="160"/>
      <c r="J77" s="31"/>
      <c r="K77" s="161"/>
      <c r="L77" s="223"/>
      <c r="M77" s="224"/>
      <c r="N77" s="116"/>
      <c r="O77" s="225"/>
      <c r="P77" s="226"/>
    </row>
    <row r="78" spans="1:23" s="152" customFormat="1" ht="15" customHeight="1" x14ac:dyDescent="0.25">
      <c r="A78" s="140">
        <v>41</v>
      </c>
      <c r="B78" s="141" t="s">
        <v>95</v>
      </c>
      <c r="C78" s="252" t="s">
        <v>96</v>
      </c>
      <c r="D78" s="143" t="s">
        <v>48</v>
      </c>
      <c r="E78" s="143">
        <f>50*1*0.15</f>
        <v>7.5</v>
      </c>
      <c r="F78" s="144"/>
      <c r="G78" s="145">
        <f>(E78*F78)</f>
        <v>0</v>
      </c>
      <c r="H78" s="314"/>
      <c r="I78" s="146">
        <f>$E$78*$H$78</f>
        <v>0</v>
      </c>
      <c r="J78" s="321"/>
      <c r="K78" s="147">
        <f>$E$78*$J$78</f>
        <v>0</v>
      </c>
      <c r="L78" s="148" t="s">
        <v>66</v>
      </c>
      <c r="M78" s="149"/>
      <c r="N78" s="149" t="s">
        <v>66</v>
      </c>
      <c r="O78" s="254" t="s">
        <v>88</v>
      </c>
      <c r="P78" s="151" t="s">
        <v>234</v>
      </c>
    </row>
    <row r="79" spans="1:23" x14ac:dyDescent="0.2">
      <c r="A79" s="236" t="s">
        <v>45</v>
      </c>
      <c r="B79" s="237" t="s">
        <v>94</v>
      </c>
      <c r="C79" s="238" t="s">
        <v>86</v>
      </c>
      <c r="D79" s="239"/>
      <c r="E79" s="240"/>
      <c r="F79" s="241"/>
      <c r="G79" s="242">
        <f>SUM(G78:G78)</f>
        <v>0</v>
      </c>
      <c r="H79" s="29"/>
      <c r="I79" s="243">
        <f>SUM($I$78:$I$78)</f>
        <v>0</v>
      </c>
      <c r="J79" s="30"/>
      <c r="K79" s="244">
        <f>SUM($K$78:$K$78)</f>
        <v>0</v>
      </c>
      <c r="L79" s="116"/>
      <c r="M79" s="116"/>
      <c r="N79" s="116"/>
      <c r="O79" s="294"/>
      <c r="P79" s="287"/>
    </row>
    <row r="80" spans="1:23" s="52" customFormat="1" ht="15" customHeight="1" x14ac:dyDescent="0.25">
      <c r="A80" s="295" t="s">
        <v>31</v>
      </c>
      <c r="B80" s="296" t="s">
        <v>154</v>
      </c>
      <c r="C80" s="297" t="s">
        <v>155</v>
      </c>
      <c r="D80" s="298"/>
      <c r="E80" s="298"/>
      <c r="F80" s="191"/>
      <c r="G80" s="191"/>
      <c r="H80" s="320"/>
      <c r="I80" s="192"/>
      <c r="J80" s="323"/>
      <c r="K80" s="193"/>
      <c r="L80" s="259"/>
      <c r="M80" s="148"/>
      <c r="N80" s="148"/>
      <c r="O80" s="148"/>
      <c r="P80" s="253"/>
      <c r="Q80" s="170"/>
      <c r="R80" s="255"/>
      <c r="S80" s="172"/>
      <c r="T80" s="172"/>
      <c r="U80" s="173"/>
      <c r="V80" s="174"/>
      <c r="W80" s="196"/>
    </row>
    <row r="81" spans="1:20" s="52" customFormat="1" ht="27" customHeight="1" x14ac:dyDescent="0.2">
      <c r="A81" s="167">
        <v>42</v>
      </c>
      <c r="B81" s="141" t="s">
        <v>157</v>
      </c>
      <c r="C81" s="198" t="s">
        <v>175</v>
      </c>
      <c r="D81" s="143" t="s">
        <v>33</v>
      </c>
      <c r="E81" s="143">
        <v>50</v>
      </c>
      <c r="F81" s="245"/>
      <c r="G81" s="145">
        <f>(E81*F81)</f>
        <v>0</v>
      </c>
      <c r="H81" s="314"/>
      <c r="I81" s="146">
        <f>$E$81*$H$81</f>
        <v>0</v>
      </c>
      <c r="J81" s="321"/>
      <c r="K81" s="147">
        <f>$E$81*$J$81</f>
        <v>0</v>
      </c>
      <c r="L81" s="187" t="s">
        <v>49</v>
      </c>
      <c r="M81" s="187" t="s">
        <v>21</v>
      </c>
      <c r="N81" s="187"/>
      <c r="O81" s="169" t="s">
        <v>159</v>
      </c>
      <c r="P81" s="151" t="s">
        <v>235</v>
      </c>
      <c r="Q81" s="197"/>
      <c r="R81" s="197"/>
    </row>
    <row r="82" spans="1:20" s="52" customFormat="1" ht="22.5" customHeight="1" x14ac:dyDescent="0.2">
      <c r="A82" s="167">
        <v>43</v>
      </c>
      <c r="B82" s="141" t="s">
        <v>158</v>
      </c>
      <c r="C82" s="198" t="s">
        <v>176</v>
      </c>
      <c r="D82" s="143" t="s">
        <v>33</v>
      </c>
      <c r="E82" s="143">
        <v>50</v>
      </c>
      <c r="F82" s="245"/>
      <c r="G82" s="145">
        <f>(E82*F82)</f>
        <v>0</v>
      </c>
      <c r="H82" s="314"/>
      <c r="I82" s="146">
        <f>$E$82*$H$82</f>
        <v>0</v>
      </c>
      <c r="J82" s="321"/>
      <c r="K82" s="147">
        <f>$E$82*$J$82</f>
        <v>0</v>
      </c>
      <c r="L82" s="187" t="s">
        <v>49</v>
      </c>
      <c r="M82" s="187" t="s">
        <v>21</v>
      </c>
      <c r="N82" s="187"/>
      <c r="O82" s="169" t="s">
        <v>159</v>
      </c>
      <c r="P82" s="151"/>
      <c r="Q82" s="197"/>
      <c r="R82" s="197"/>
    </row>
    <row r="83" spans="1:20" s="44" customFormat="1" ht="12.95" customHeight="1" thickBot="1" x14ac:dyDescent="0.25">
      <c r="A83" s="299" t="s">
        <v>45</v>
      </c>
      <c r="B83" s="300" t="s">
        <v>156</v>
      </c>
      <c r="C83" s="300" t="s">
        <v>155</v>
      </c>
      <c r="D83" s="301"/>
      <c r="E83" s="302"/>
      <c r="F83" s="303"/>
      <c r="G83" s="304">
        <f>SUM(G81:G82)</f>
        <v>0</v>
      </c>
      <c r="H83" s="39"/>
      <c r="I83" s="305">
        <f>SUM($I$81:$I$82)</f>
        <v>0</v>
      </c>
      <c r="J83" s="38"/>
      <c r="K83" s="306">
        <f>SUM($K$81:$K$82)</f>
        <v>0</v>
      </c>
      <c r="L83" s="194"/>
      <c r="M83" s="307"/>
      <c r="N83" s="307"/>
      <c r="O83" s="308"/>
      <c r="P83" s="309"/>
      <c r="Q83" s="310"/>
      <c r="S83" s="310"/>
      <c r="T83" s="310"/>
    </row>
    <row r="84" spans="1:20" x14ac:dyDescent="0.2">
      <c r="H84" s="2"/>
      <c r="I84" s="313"/>
      <c r="J84" s="1"/>
      <c r="K84" s="313"/>
    </row>
    <row r="85" spans="1:20" x14ac:dyDescent="0.2">
      <c r="H85" s="2"/>
      <c r="I85" s="313"/>
      <c r="J85" s="1"/>
      <c r="K85" s="313"/>
    </row>
    <row r="86" spans="1:20" x14ac:dyDescent="0.2">
      <c r="H86" s="2"/>
      <c r="I86" s="313"/>
      <c r="J86" s="1"/>
      <c r="K86" s="313"/>
    </row>
    <row r="87" spans="1:20" x14ac:dyDescent="0.2">
      <c r="H87" s="2"/>
      <c r="I87" s="313"/>
      <c r="J87" s="1"/>
      <c r="K87" s="313"/>
    </row>
    <row r="88" spans="1:20" x14ac:dyDescent="0.2">
      <c r="H88" s="2"/>
      <c r="I88" s="313"/>
      <c r="J88" s="1"/>
      <c r="K88" s="313"/>
    </row>
    <row r="89" spans="1:20" x14ac:dyDescent="0.2">
      <c r="H89" s="2"/>
      <c r="I89" s="313"/>
      <c r="J89" s="1"/>
      <c r="K89" s="313"/>
    </row>
    <row r="90" spans="1:20" x14ac:dyDescent="0.2">
      <c r="H90" s="2"/>
      <c r="I90" s="313"/>
      <c r="J90" s="1"/>
      <c r="K90" s="313"/>
    </row>
    <row r="91" spans="1:20" x14ac:dyDescent="0.2">
      <c r="H91" s="2"/>
      <c r="I91" s="313"/>
      <c r="J91" s="1"/>
      <c r="K91" s="313"/>
    </row>
    <row r="92" spans="1:20" x14ac:dyDescent="0.2">
      <c r="H92" s="2"/>
      <c r="I92" s="313"/>
      <c r="J92" s="1"/>
      <c r="K92" s="313"/>
    </row>
    <row r="93" spans="1:20" x14ac:dyDescent="0.2">
      <c r="H93" s="2"/>
      <c r="I93" s="313"/>
      <c r="J93" s="1"/>
      <c r="K93" s="313"/>
    </row>
    <row r="94" spans="1:20" x14ac:dyDescent="0.2">
      <c r="H94" s="2"/>
      <c r="I94" s="313"/>
      <c r="J94" s="1"/>
      <c r="K94" s="313"/>
    </row>
    <row r="95" spans="1:20" x14ac:dyDescent="0.2">
      <c r="H95" s="2"/>
      <c r="I95" s="313"/>
      <c r="J95" s="1"/>
      <c r="K95" s="313"/>
    </row>
    <row r="96" spans="1:20" x14ac:dyDescent="0.2">
      <c r="H96" s="2"/>
      <c r="I96" s="313"/>
      <c r="J96" s="1"/>
      <c r="K96" s="313"/>
    </row>
    <row r="97" spans="8:11" x14ac:dyDescent="0.2">
      <c r="H97" s="2"/>
      <c r="I97" s="313"/>
      <c r="J97" s="1"/>
      <c r="K97" s="313"/>
    </row>
    <row r="98" spans="8:11" x14ac:dyDescent="0.2">
      <c r="H98" s="2"/>
      <c r="I98" s="313"/>
      <c r="J98" s="1"/>
      <c r="K98" s="313"/>
    </row>
    <row r="99" spans="8:11" x14ac:dyDescent="0.2">
      <c r="H99" s="2"/>
      <c r="I99" s="313"/>
      <c r="J99" s="1"/>
      <c r="K99" s="313"/>
    </row>
    <row r="100" spans="8:11" x14ac:dyDescent="0.2">
      <c r="H100" s="2"/>
      <c r="I100" s="313"/>
      <c r="J100" s="1"/>
      <c r="K100" s="313"/>
    </row>
    <row r="101" spans="8:11" x14ac:dyDescent="0.2">
      <c r="H101" s="2"/>
      <c r="I101" s="313"/>
      <c r="J101" s="1"/>
      <c r="K101" s="313"/>
    </row>
    <row r="102" spans="8:11" x14ac:dyDescent="0.2">
      <c r="H102" s="2"/>
      <c r="I102" s="313"/>
      <c r="J102" s="1"/>
      <c r="K102" s="313"/>
    </row>
    <row r="103" spans="8:11" x14ac:dyDescent="0.2">
      <c r="H103" s="2"/>
      <c r="I103" s="313"/>
      <c r="J103" s="1"/>
      <c r="K103" s="313"/>
    </row>
    <row r="104" spans="8:11" x14ac:dyDescent="0.2">
      <c r="H104" s="2"/>
      <c r="I104" s="313"/>
      <c r="J104" s="1"/>
      <c r="K104" s="313"/>
    </row>
    <row r="105" spans="8:11" x14ac:dyDescent="0.2">
      <c r="H105" s="2"/>
      <c r="I105" s="313"/>
      <c r="J105" s="1"/>
      <c r="K105" s="313"/>
    </row>
    <row r="106" spans="8:11" x14ac:dyDescent="0.2">
      <c r="H106" s="2"/>
      <c r="I106" s="313"/>
      <c r="J106" s="1"/>
      <c r="K106" s="313"/>
    </row>
    <row r="107" spans="8:11" x14ac:dyDescent="0.2">
      <c r="H107" s="2"/>
      <c r="I107" s="313"/>
      <c r="J107" s="1"/>
      <c r="K107" s="313"/>
    </row>
    <row r="108" spans="8:11" x14ac:dyDescent="0.2">
      <c r="H108" s="2"/>
      <c r="I108" s="313"/>
      <c r="J108" s="1"/>
      <c r="K108" s="313"/>
    </row>
    <row r="109" spans="8:11" x14ac:dyDescent="0.2">
      <c r="H109" s="2"/>
      <c r="I109" s="313"/>
      <c r="J109" s="1"/>
      <c r="K109" s="313"/>
    </row>
    <row r="110" spans="8:11" x14ac:dyDescent="0.2">
      <c r="H110" s="2"/>
      <c r="I110" s="313"/>
      <c r="J110" s="1"/>
      <c r="K110" s="313"/>
    </row>
    <row r="111" spans="8:11" x14ac:dyDescent="0.2">
      <c r="H111" s="2"/>
      <c r="I111" s="313"/>
      <c r="J111" s="1"/>
      <c r="K111" s="313"/>
    </row>
    <row r="112" spans="8:11" x14ac:dyDescent="0.2">
      <c r="H112" s="2"/>
      <c r="I112" s="313"/>
      <c r="J112" s="1"/>
      <c r="K112" s="313"/>
    </row>
    <row r="113" spans="8:11" x14ac:dyDescent="0.2">
      <c r="H113" s="2"/>
      <c r="I113" s="313"/>
      <c r="J113" s="1"/>
      <c r="K113" s="313"/>
    </row>
    <row r="114" spans="8:11" x14ac:dyDescent="0.2">
      <c r="H114" s="2"/>
      <c r="I114" s="313"/>
      <c r="J114" s="1"/>
      <c r="K114" s="313"/>
    </row>
    <row r="115" spans="8:11" x14ac:dyDescent="0.2">
      <c r="H115" s="2"/>
      <c r="I115" s="313"/>
      <c r="J115" s="1"/>
      <c r="K115" s="313"/>
    </row>
    <row r="116" spans="8:11" x14ac:dyDescent="0.2">
      <c r="H116" s="2"/>
      <c r="I116" s="313"/>
      <c r="J116" s="1"/>
      <c r="K116" s="313"/>
    </row>
    <row r="117" spans="8:11" x14ac:dyDescent="0.2">
      <c r="H117" s="2"/>
      <c r="I117" s="313"/>
      <c r="J117" s="1"/>
      <c r="K117" s="313"/>
    </row>
    <row r="118" spans="8:11" x14ac:dyDescent="0.2">
      <c r="H118" s="2"/>
      <c r="I118" s="313"/>
      <c r="J118" s="1"/>
      <c r="K118" s="313"/>
    </row>
    <row r="119" spans="8:11" x14ac:dyDescent="0.2">
      <c r="H119" s="2"/>
      <c r="I119" s="313"/>
      <c r="J119" s="1"/>
      <c r="K119" s="313"/>
    </row>
    <row r="120" spans="8:11" x14ac:dyDescent="0.2">
      <c r="H120" s="2"/>
      <c r="I120" s="313"/>
      <c r="J120" s="1"/>
      <c r="K120" s="313"/>
    </row>
    <row r="121" spans="8:11" x14ac:dyDescent="0.2">
      <c r="H121" s="2"/>
      <c r="I121" s="313"/>
      <c r="J121" s="1"/>
      <c r="K121" s="313"/>
    </row>
    <row r="122" spans="8:11" x14ac:dyDescent="0.2">
      <c r="H122" s="2"/>
      <c r="I122" s="313"/>
      <c r="J122" s="1"/>
      <c r="K122" s="313"/>
    </row>
    <row r="123" spans="8:11" x14ac:dyDescent="0.2">
      <c r="H123" s="2"/>
      <c r="I123" s="313"/>
      <c r="J123" s="1"/>
      <c r="K123" s="313"/>
    </row>
    <row r="124" spans="8:11" x14ac:dyDescent="0.2">
      <c r="H124" s="2"/>
      <c r="I124" s="313"/>
      <c r="J124" s="1"/>
      <c r="K124" s="313"/>
    </row>
    <row r="125" spans="8:11" x14ac:dyDescent="0.2">
      <c r="H125" s="2"/>
      <c r="I125" s="313"/>
      <c r="J125" s="1"/>
      <c r="K125" s="313"/>
    </row>
    <row r="126" spans="8:11" x14ac:dyDescent="0.2">
      <c r="H126" s="2"/>
      <c r="I126" s="313"/>
      <c r="J126" s="1"/>
      <c r="K126" s="313"/>
    </row>
    <row r="127" spans="8:11" x14ac:dyDescent="0.2">
      <c r="H127" s="2"/>
      <c r="I127" s="313"/>
      <c r="J127" s="1"/>
      <c r="K127" s="313"/>
    </row>
    <row r="128" spans="8:11" x14ac:dyDescent="0.2">
      <c r="H128" s="2"/>
      <c r="I128" s="313"/>
      <c r="J128" s="1"/>
      <c r="K128" s="313"/>
    </row>
    <row r="129" spans="8:11" x14ac:dyDescent="0.2">
      <c r="H129" s="2"/>
      <c r="I129" s="313"/>
      <c r="J129" s="1"/>
      <c r="K129" s="313"/>
    </row>
    <row r="130" spans="8:11" x14ac:dyDescent="0.2">
      <c r="H130" s="2"/>
      <c r="I130" s="313"/>
      <c r="J130" s="1"/>
      <c r="K130" s="313"/>
    </row>
    <row r="131" spans="8:11" x14ac:dyDescent="0.2">
      <c r="H131" s="2"/>
      <c r="I131" s="313"/>
      <c r="J131" s="1"/>
      <c r="K131" s="313"/>
    </row>
    <row r="132" spans="8:11" x14ac:dyDescent="0.2">
      <c r="H132" s="2"/>
      <c r="I132" s="313"/>
      <c r="J132" s="1"/>
      <c r="K132" s="313"/>
    </row>
    <row r="133" spans="8:11" x14ac:dyDescent="0.2">
      <c r="H133" s="2"/>
      <c r="I133" s="313"/>
      <c r="J133" s="1"/>
      <c r="K133" s="313"/>
    </row>
    <row r="134" spans="8:11" x14ac:dyDescent="0.2">
      <c r="H134" s="2"/>
      <c r="I134" s="313"/>
      <c r="J134" s="1"/>
      <c r="K134" s="313"/>
    </row>
    <row r="135" spans="8:11" x14ac:dyDescent="0.2">
      <c r="H135" s="2"/>
      <c r="I135" s="313"/>
      <c r="J135" s="1"/>
      <c r="K135" s="313"/>
    </row>
    <row r="136" spans="8:11" x14ac:dyDescent="0.2">
      <c r="H136" s="2"/>
      <c r="I136" s="313"/>
      <c r="J136" s="1"/>
      <c r="K136" s="313"/>
    </row>
    <row r="137" spans="8:11" x14ac:dyDescent="0.2">
      <c r="H137" s="2"/>
      <c r="I137" s="313"/>
      <c r="J137" s="1"/>
      <c r="K137" s="313"/>
    </row>
    <row r="138" spans="8:11" x14ac:dyDescent="0.2">
      <c r="H138" s="2"/>
      <c r="I138" s="313"/>
      <c r="J138" s="1"/>
      <c r="K138" s="313"/>
    </row>
    <row r="139" spans="8:11" x14ac:dyDescent="0.2">
      <c r="H139" s="2"/>
      <c r="I139" s="313"/>
      <c r="J139" s="1"/>
      <c r="K139" s="313"/>
    </row>
    <row r="140" spans="8:11" x14ac:dyDescent="0.2">
      <c r="H140" s="2"/>
      <c r="I140" s="313"/>
      <c r="J140" s="1"/>
      <c r="K140" s="313"/>
    </row>
    <row r="141" spans="8:11" x14ac:dyDescent="0.2">
      <c r="H141" s="2"/>
      <c r="I141" s="313"/>
      <c r="J141" s="1"/>
      <c r="K141" s="313"/>
    </row>
    <row r="142" spans="8:11" x14ac:dyDescent="0.2">
      <c r="H142" s="2"/>
      <c r="I142" s="313"/>
      <c r="J142" s="1"/>
      <c r="K142" s="313"/>
    </row>
    <row r="143" spans="8:11" x14ac:dyDescent="0.2">
      <c r="H143" s="2"/>
      <c r="I143" s="313"/>
      <c r="J143" s="1"/>
      <c r="K143" s="313"/>
    </row>
    <row r="144" spans="8:11" x14ac:dyDescent="0.2">
      <c r="H144" s="2"/>
      <c r="I144" s="313"/>
      <c r="J144" s="1"/>
      <c r="K144" s="313"/>
    </row>
    <row r="145" spans="8:11" x14ac:dyDescent="0.2">
      <c r="H145" s="2"/>
      <c r="I145" s="313"/>
      <c r="J145" s="1"/>
      <c r="K145" s="313"/>
    </row>
    <row r="146" spans="8:11" x14ac:dyDescent="0.2">
      <c r="H146" s="2"/>
      <c r="I146" s="313"/>
      <c r="J146" s="1"/>
      <c r="K146" s="313"/>
    </row>
    <row r="147" spans="8:11" x14ac:dyDescent="0.2">
      <c r="H147" s="2"/>
      <c r="I147" s="313"/>
      <c r="J147" s="1"/>
      <c r="K147" s="313"/>
    </row>
    <row r="148" spans="8:11" x14ac:dyDescent="0.2">
      <c r="H148" s="2"/>
      <c r="I148" s="313"/>
      <c r="J148" s="1"/>
      <c r="K148" s="313"/>
    </row>
    <row r="149" spans="8:11" x14ac:dyDescent="0.2">
      <c r="H149" s="2"/>
      <c r="I149" s="313"/>
      <c r="J149" s="1"/>
      <c r="K149" s="313"/>
    </row>
    <row r="150" spans="8:11" x14ac:dyDescent="0.2">
      <c r="H150" s="2"/>
      <c r="I150" s="313"/>
      <c r="J150" s="1"/>
      <c r="K150" s="313"/>
    </row>
    <row r="151" spans="8:11" x14ac:dyDescent="0.2">
      <c r="H151" s="2"/>
      <c r="I151" s="313"/>
      <c r="J151" s="1"/>
      <c r="K151" s="313"/>
    </row>
    <row r="152" spans="8:11" x14ac:dyDescent="0.2">
      <c r="H152" s="2"/>
      <c r="I152" s="313"/>
      <c r="J152" s="1"/>
      <c r="K152" s="313"/>
    </row>
    <row r="153" spans="8:11" x14ac:dyDescent="0.2">
      <c r="H153" s="2"/>
      <c r="I153" s="313"/>
      <c r="J153" s="1"/>
      <c r="K153" s="313"/>
    </row>
    <row r="154" spans="8:11" x14ac:dyDescent="0.2">
      <c r="H154" s="2"/>
      <c r="I154" s="313"/>
      <c r="J154" s="1"/>
      <c r="K154" s="313"/>
    </row>
    <row r="155" spans="8:11" x14ac:dyDescent="0.2">
      <c r="H155" s="2"/>
      <c r="I155" s="313"/>
      <c r="J155" s="1"/>
      <c r="K155" s="313"/>
    </row>
    <row r="156" spans="8:11" x14ac:dyDescent="0.2">
      <c r="H156" s="2"/>
      <c r="I156" s="313"/>
      <c r="J156" s="1"/>
      <c r="K156" s="313"/>
    </row>
    <row r="157" spans="8:11" x14ac:dyDescent="0.2">
      <c r="H157" s="2"/>
      <c r="I157" s="313"/>
      <c r="J157" s="1"/>
      <c r="K157" s="313"/>
    </row>
    <row r="158" spans="8:11" x14ac:dyDescent="0.2">
      <c r="H158" s="2"/>
      <c r="I158" s="313"/>
      <c r="J158" s="1"/>
      <c r="K158" s="313"/>
    </row>
    <row r="159" spans="8:11" x14ac:dyDescent="0.2">
      <c r="H159" s="2"/>
      <c r="I159" s="313"/>
      <c r="J159" s="1"/>
      <c r="K159" s="313"/>
    </row>
    <row r="160" spans="8:11" x14ac:dyDescent="0.2">
      <c r="H160" s="2"/>
      <c r="I160" s="313"/>
      <c r="J160" s="1"/>
      <c r="K160" s="313"/>
    </row>
    <row r="161" spans="8:11" x14ac:dyDescent="0.2">
      <c r="H161" s="2"/>
      <c r="I161" s="313"/>
      <c r="J161" s="1"/>
      <c r="K161" s="313"/>
    </row>
    <row r="162" spans="8:11" x14ac:dyDescent="0.2">
      <c r="H162" s="2"/>
      <c r="I162" s="313"/>
      <c r="J162" s="1"/>
      <c r="K162" s="313"/>
    </row>
    <row r="163" spans="8:11" x14ac:dyDescent="0.2">
      <c r="H163" s="2"/>
      <c r="I163" s="313"/>
      <c r="J163" s="1"/>
      <c r="K163" s="313"/>
    </row>
    <row r="164" spans="8:11" x14ac:dyDescent="0.2">
      <c r="H164" s="2"/>
      <c r="I164" s="313"/>
      <c r="J164" s="1"/>
      <c r="K164" s="313"/>
    </row>
    <row r="165" spans="8:11" x14ac:dyDescent="0.2">
      <c r="H165" s="2"/>
      <c r="I165" s="313"/>
      <c r="J165" s="1"/>
      <c r="K165" s="313"/>
    </row>
    <row r="166" spans="8:11" x14ac:dyDescent="0.2">
      <c r="H166" s="2"/>
      <c r="I166" s="313"/>
      <c r="J166" s="1"/>
      <c r="K166" s="313"/>
    </row>
    <row r="167" spans="8:11" x14ac:dyDescent="0.2">
      <c r="H167" s="2"/>
      <c r="I167" s="313"/>
      <c r="J167" s="1"/>
      <c r="K167" s="313"/>
    </row>
    <row r="168" spans="8:11" x14ac:dyDescent="0.2">
      <c r="H168" s="2"/>
      <c r="I168" s="313"/>
      <c r="J168" s="1"/>
      <c r="K168" s="313"/>
    </row>
    <row r="169" spans="8:11" x14ac:dyDescent="0.2">
      <c r="H169" s="2"/>
      <c r="I169" s="313"/>
      <c r="J169" s="1"/>
      <c r="K169" s="313"/>
    </row>
    <row r="170" spans="8:11" x14ac:dyDescent="0.2">
      <c r="H170" s="2"/>
      <c r="I170" s="313"/>
      <c r="J170" s="1"/>
      <c r="K170" s="313"/>
    </row>
    <row r="171" spans="8:11" x14ac:dyDescent="0.2">
      <c r="H171" s="2"/>
      <c r="I171" s="313"/>
      <c r="J171" s="1"/>
      <c r="K171" s="313"/>
    </row>
    <row r="172" spans="8:11" x14ac:dyDescent="0.2">
      <c r="H172" s="2"/>
      <c r="I172" s="313"/>
      <c r="J172" s="1"/>
      <c r="K172" s="313"/>
    </row>
    <row r="173" spans="8:11" x14ac:dyDescent="0.2">
      <c r="H173" s="2"/>
      <c r="I173" s="313"/>
      <c r="J173" s="1"/>
      <c r="K173" s="313"/>
    </row>
    <row r="174" spans="8:11" x14ac:dyDescent="0.2">
      <c r="H174" s="2"/>
      <c r="I174" s="313"/>
      <c r="J174" s="1"/>
      <c r="K174" s="313"/>
    </row>
    <row r="175" spans="8:11" x14ac:dyDescent="0.2">
      <c r="H175" s="2"/>
      <c r="I175" s="313"/>
      <c r="J175" s="1"/>
      <c r="K175" s="313"/>
    </row>
    <row r="176" spans="8:11" x14ac:dyDescent="0.2">
      <c r="H176" s="2"/>
      <c r="I176" s="313"/>
      <c r="J176" s="1"/>
      <c r="K176" s="313"/>
    </row>
    <row r="177" spans="8:11" x14ac:dyDescent="0.2">
      <c r="H177" s="2"/>
      <c r="I177" s="313"/>
      <c r="J177" s="1"/>
      <c r="K177" s="313"/>
    </row>
    <row r="178" spans="8:11" x14ac:dyDescent="0.2">
      <c r="H178" s="2"/>
      <c r="I178" s="313"/>
      <c r="J178" s="1"/>
      <c r="K178" s="313"/>
    </row>
    <row r="179" spans="8:11" x14ac:dyDescent="0.2">
      <c r="H179" s="2"/>
      <c r="I179" s="313"/>
      <c r="J179" s="1"/>
      <c r="K179" s="313"/>
    </row>
    <row r="180" spans="8:11" x14ac:dyDescent="0.2">
      <c r="H180" s="2"/>
      <c r="I180" s="313"/>
      <c r="J180" s="1"/>
      <c r="K180" s="313"/>
    </row>
    <row r="181" spans="8:11" x14ac:dyDescent="0.2">
      <c r="H181" s="2"/>
      <c r="I181" s="313"/>
      <c r="J181" s="1"/>
      <c r="K181" s="313"/>
    </row>
    <row r="182" spans="8:11" x14ac:dyDescent="0.2">
      <c r="H182" s="2"/>
      <c r="I182" s="313"/>
      <c r="J182" s="1"/>
      <c r="K182" s="313"/>
    </row>
    <row r="183" spans="8:11" x14ac:dyDescent="0.2">
      <c r="H183" s="2"/>
      <c r="I183" s="313"/>
      <c r="J183" s="1"/>
      <c r="K183" s="313"/>
    </row>
    <row r="184" spans="8:11" x14ac:dyDescent="0.2">
      <c r="H184" s="2"/>
      <c r="I184" s="313"/>
      <c r="J184" s="1"/>
      <c r="K184" s="313"/>
    </row>
    <row r="185" spans="8:11" x14ac:dyDescent="0.2">
      <c r="H185" s="2"/>
      <c r="I185" s="313"/>
      <c r="J185" s="1"/>
      <c r="K185" s="313"/>
    </row>
    <row r="186" spans="8:11" x14ac:dyDescent="0.2">
      <c r="H186" s="2"/>
      <c r="I186" s="313"/>
      <c r="J186" s="1"/>
      <c r="K186" s="313"/>
    </row>
    <row r="187" spans="8:11" x14ac:dyDescent="0.2">
      <c r="H187" s="2"/>
      <c r="I187" s="313"/>
      <c r="J187" s="1"/>
      <c r="K187" s="313"/>
    </row>
    <row r="188" spans="8:11" x14ac:dyDescent="0.2">
      <c r="H188" s="2"/>
      <c r="I188" s="313"/>
      <c r="J188" s="1"/>
      <c r="K188" s="313"/>
    </row>
    <row r="189" spans="8:11" x14ac:dyDescent="0.2">
      <c r="H189" s="2"/>
      <c r="I189" s="313"/>
      <c r="J189" s="1"/>
      <c r="K189" s="313"/>
    </row>
    <row r="190" spans="8:11" x14ac:dyDescent="0.2">
      <c r="H190" s="2"/>
      <c r="I190" s="313"/>
      <c r="J190" s="1"/>
      <c r="K190" s="313"/>
    </row>
    <row r="191" spans="8:11" x14ac:dyDescent="0.2">
      <c r="H191" s="2"/>
      <c r="I191" s="313"/>
      <c r="J191" s="1"/>
      <c r="K191" s="313"/>
    </row>
    <row r="192" spans="8:11" x14ac:dyDescent="0.2">
      <c r="H192" s="2"/>
      <c r="I192" s="313"/>
      <c r="J192" s="1"/>
      <c r="K192" s="313"/>
    </row>
    <row r="193" spans="8:11" x14ac:dyDescent="0.2">
      <c r="H193" s="2"/>
      <c r="I193" s="313"/>
      <c r="J193" s="1"/>
      <c r="K193" s="313"/>
    </row>
    <row r="194" spans="8:11" x14ac:dyDescent="0.2">
      <c r="H194" s="2"/>
      <c r="I194" s="313"/>
      <c r="J194" s="1"/>
      <c r="K194" s="313"/>
    </row>
    <row r="195" spans="8:11" x14ac:dyDescent="0.2">
      <c r="H195" s="2"/>
      <c r="I195" s="313"/>
      <c r="J195" s="1"/>
      <c r="K195" s="313"/>
    </row>
    <row r="196" spans="8:11" x14ac:dyDescent="0.2">
      <c r="H196" s="2"/>
      <c r="I196" s="313"/>
      <c r="J196" s="1"/>
      <c r="K196" s="313"/>
    </row>
    <row r="197" spans="8:11" x14ac:dyDescent="0.2">
      <c r="H197" s="2"/>
      <c r="I197" s="313"/>
      <c r="J197" s="1"/>
      <c r="K197" s="313"/>
    </row>
    <row r="198" spans="8:11" x14ac:dyDescent="0.2">
      <c r="H198" s="2"/>
      <c r="I198" s="313"/>
      <c r="J198" s="1"/>
      <c r="K198" s="313"/>
    </row>
    <row r="199" spans="8:11" x14ac:dyDescent="0.2">
      <c r="H199" s="2"/>
      <c r="I199" s="313"/>
      <c r="J199" s="1"/>
      <c r="K199" s="313"/>
    </row>
    <row r="200" spans="8:11" x14ac:dyDescent="0.2">
      <c r="H200" s="2"/>
      <c r="I200" s="313"/>
      <c r="J200" s="1"/>
      <c r="K200" s="313"/>
    </row>
    <row r="201" spans="8:11" x14ac:dyDescent="0.2">
      <c r="H201" s="2"/>
      <c r="I201" s="313"/>
      <c r="J201" s="1"/>
      <c r="K201" s="313"/>
    </row>
    <row r="202" spans="8:11" x14ac:dyDescent="0.2">
      <c r="H202" s="2"/>
      <c r="I202" s="313"/>
      <c r="J202" s="1"/>
      <c r="K202" s="313"/>
    </row>
    <row r="203" spans="8:11" x14ac:dyDescent="0.2">
      <c r="H203" s="2"/>
      <c r="I203" s="313"/>
      <c r="J203" s="1"/>
      <c r="K203" s="313"/>
    </row>
    <row r="204" spans="8:11" x14ac:dyDescent="0.2">
      <c r="H204" s="2"/>
      <c r="I204" s="313"/>
      <c r="J204" s="1"/>
      <c r="K204" s="313"/>
    </row>
    <row r="205" spans="8:11" x14ac:dyDescent="0.2">
      <c r="H205" s="2"/>
      <c r="I205" s="313"/>
      <c r="J205" s="1"/>
      <c r="K205" s="313"/>
    </row>
    <row r="206" spans="8:11" x14ac:dyDescent="0.2">
      <c r="H206" s="2"/>
      <c r="I206" s="313"/>
      <c r="J206" s="1"/>
      <c r="K206" s="313"/>
    </row>
    <row r="207" spans="8:11" x14ac:dyDescent="0.2">
      <c r="H207" s="2"/>
      <c r="I207" s="313"/>
      <c r="J207" s="1"/>
      <c r="K207" s="313"/>
    </row>
    <row r="208" spans="8:11" x14ac:dyDescent="0.2">
      <c r="H208" s="2"/>
      <c r="I208" s="313"/>
      <c r="J208" s="1"/>
      <c r="K208" s="313"/>
    </row>
    <row r="209" spans="8:11" x14ac:dyDescent="0.2">
      <c r="H209" s="2"/>
      <c r="I209" s="313"/>
      <c r="J209" s="1"/>
      <c r="K209" s="313"/>
    </row>
    <row r="210" spans="8:11" x14ac:dyDescent="0.2">
      <c r="H210" s="2"/>
      <c r="I210" s="313"/>
      <c r="J210" s="1"/>
      <c r="K210" s="313"/>
    </row>
    <row r="211" spans="8:11" x14ac:dyDescent="0.2">
      <c r="H211" s="2"/>
      <c r="I211" s="313"/>
      <c r="J211" s="1"/>
      <c r="K211" s="313"/>
    </row>
    <row r="212" spans="8:11" x14ac:dyDescent="0.2">
      <c r="H212" s="2"/>
      <c r="I212" s="313"/>
      <c r="J212" s="1"/>
      <c r="K212" s="313"/>
    </row>
    <row r="213" spans="8:11" x14ac:dyDescent="0.2">
      <c r="H213" s="2"/>
      <c r="I213" s="313"/>
      <c r="J213" s="1"/>
      <c r="K213" s="313"/>
    </row>
    <row r="214" spans="8:11" x14ac:dyDescent="0.2">
      <c r="H214" s="2"/>
      <c r="I214" s="313"/>
      <c r="J214" s="1"/>
      <c r="K214" s="313"/>
    </row>
    <row r="215" spans="8:11" x14ac:dyDescent="0.2">
      <c r="H215" s="2"/>
      <c r="I215" s="313"/>
      <c r="J215" s="1"/>
      <c r="K215" s="313"/>
    </row>
    <row r="216" spans="8:11" x14ac:dyDescent="0.2">
      <c r="H216" s="2"/>
      <c r="I216" s="313"/>
      <c r="J216" s="1"/>
      <c r="K216" s="313"/>
    </row>
    <row r="217" spans="8:11" x14ac:dyDescent="0.2">
      <c r="H217" s="2"/>
      <c r="I217" s="313"/>
      <c r="J217" s="1"/>
      <c r="K217" s="313"/>
    </row>
    <row r="218" spans="8:11" x14ac:dyDescent="0.2">
      <c r="H218" s="2"/>
      <c r="I218" s="313"/>
      <c r="J218" s="1"/>
      <c r="K218" s="313"/>
    </row>
    <row r="219" spans="8:11" x14ac:dyDescent="0.2">
      <c r="H219" s="2"/>
      <c r="I219" s="313"/>
      <c r="J219" s="1"/>
      <c r="K219" s="313"/>
    </row>
    <row r="220" spans="8:11" x14ac:dyDescent="0.2">
      <c r="H220" s="2"/>
      <c r="I220" s="313"/>
      <c r="J220" s="1"/>
      <c r="K220" s="313"/>
    </row>
    <row r="221" spans="8:11" x14ac:dyDescent="0.2">
      <c r="H221" s="2"/>
      <c r="I221" s="313"/>
      <c r="J221" s="1"/>
      <c r="K221" s="313"/>
    </row>
    <row r="222" spans="8:11" x14ac:dyDescent="0.2">
      <c r="H222" s="2"/>
      <c r="I222" s="313"/>
      <c r="J222" s="1"/>
      <c r="K222" s="313"/>
    </row>
    <row r="223" spans="8:11" x14ac:dyDescent="0.2">
      <c r="H223" s="2"/>
      <c r="I223" s="313"/>
      <c r="J223" s="1"/>
      <c r="K223" s="313"/>
    </row>
    <row r="224" spans="8:11" x14ac:dyDescent="0.2">
      <c r="H224" s="2"/>
      <c r="I224" s="313"/>
      <c r="J224" s="1"/>
      <c r="K224" s="313"/>
    </row>
    <row r="225" spans="8:11" x14ac:dyDescent="0.2">
      <c r="H225" s="2"/>
      <c r="I225" s="313"/>
      <c r="J225" s="1"/>
      <c r="K225" s="313"/>
    </row>
    <row r="226" spans="8:11" x14ac:dyDescent="0.2">
      <c r="H226" s="2"/>
      <c r="I226" s="313"/>
      <c r="J226" s="1"/>
      <c r="K226" s="313"/>
    </row>
    <row r="227" spans="8:11" x14ac:dyDescent="0.2">
      <c r="H227" s="2"/>
      <c r="I227" s="313"/>
      <c r="J227" s="1"/>
      <c r="K227" s="313"/>
    </row>
    <row r="228" spans="8:11" x14ac:dyDescent="0.2">
      <c r="H228" s="2"/>
      <c r="I228" s="313"/>
      <c r="J228" s="1"/>
      <c r="K228" s="313"/>
    </row>
    <row r="229" spans="8:11" x14ac:dyDescent="0.2">
      <c r="H229" s="2"/>
      <c r="I229" s="313"/>
      <c r="J229" s="1"/>
      <c r="K229" s="313"/>
    </row>
    <row r="230" spans="8:11" x14ac:dyDescent="0.2">
      <c r="H230" s="2"/>
      <c r="I230" s="313"/>
      <c r="J230" s="1"/>
      <c r="K230" s="313"/>
    </row>
    <row r="231" spans="8:11" x14ac:dyDescent="0.2">
      <c r="H231" s="2"/>
      <c r="I231" s="313"/>
      <c r="J231" s="1"/>
      <c r="K231" s="313"/>
    </row>
    <row r="232" spans="8:11" x14ac:dyDescent="0.2">
      <c r="H232" s="2"/>
      <c r="I232" s="313"/>
      <c r="J232" s="1"/>
      <c r="K232" s="313"/>
    </row>
    <row r="233" spans="8:11" x14ac:dyDescent="0.2">
      <c r="H233" s="2"/>
      <c r="I233" s="313"/>
      <c r="J233" s="1"/>
      <c r="K233" s="313"/>
    </row>
    <row r="234" spans="8:11" x14ac:dyDescent="0.2">
      <c r="H234" s="2"/>
      <c r="I234" s="313"/>
      <c r="J234" s="1"/>
      <c r="K234" s="313"/>
    </row>
    <row r="235" spans="8:11" x14ac:dyDescent="0.2">
      <c r="H235" s="2"/>
      <c r="I235" s="313"/>
      <c r="J235" s="1"/>
      <c r="K235" s="313"/>
    </row>
    <row r="236" spans="8:11" x14ac:dyDescent="0.2">
      <c r="H236" s="2"/>
      <c r="I236" s="313"/>
      <c r="J236" s="1"/>
      <c r="K236" s="313"/>
    </row>
    <row r="237" spans="8:11" x14ac:dyDescent="0.2">
      <c r="H237" s="2"/>
      <c r="I237" s="313"/>
      <c r="J237" s="1"/>
      <c r="K237" s="313"/>
    </row>
    <row r="238" spans="8:11" x14ac:dyDescent="0.2">
      <c r="H238" s="2"/>
      <c r="I238" s="313"/>
      <c r="J238" s="1"/>
      <c r="K238" s="313"/>
    </row>
    <row r="239" spans="8:11" x14ac:dyDescent="0.2">
      <c r="H239" s="2"/>
      <c r="I239" s="313"/>
      <c r="J239" s="1"/>
      <c r="K239" s="313"/>
    </row>
    <row r="240" spans="8:11" x14ac:dyDescent="0.2">
      <c r="H240" s="2"/>
      <c r="I240" s="313"/>
      <c r="J240" s="1"/>
      <c r="K240" s="313"/>
    </row>
    <row r="241" spans="8:11" x14ac:dyDescent="0.2">
      <c r="H241" s="2"/>
      <c r="I241" s="313"/>
      <c r="J241" s="1"/>
      <c r="K241" s="313"/>
    </row>
    <row r="242" spans="8:11" x14ac:dyDescent="0.2">
      <c r="H242" s="2"/>
      <c r="I242" s="313"/>
      <c r="J242" s="1"/>
      <c r="K242" s="313"/>
    </row>
    <row r="243" spans="8:11" x14ac:dyDescent="0.2">
      <c r="H243" s="2"/>
      <c r="I243" s="313"/>
      <c r="J243" s="1"/>
      <c r="K243" s="313"/>
    </row>
    <row r="244" spans="8:11" x14ac:dyDescent="0.2">
      <c r="H244" s="2"/>
      <c r="I244" s="313"/>
      <c r="J244" s="1"/>
      <c r="K244" s="313"/>
    </row>
    <row r="245" spans="8:11" x14ac:dyDescent="0.2">
      <c r="H245" s="2"/>
      <c r="I245" s="313"/>
      <c r="J245" s="1"/>
      <c r="K245" s="313"/>
    </row>
    <row r="246" spans="8:11" x14ac:dyDescent="0.2">
      <c r="H246" s="2"/>
      <c r="I246" s="313"/>
      <c r="J246" s="1"/>
      <c r="K246" s="313"/>
    </row>
    <row r="247" spans="8:11" x14ac:dyDescent="0.2">
      <c r="H247" s="2"/>
      <c r="I247" s="313"/>
      <c r="J247" s="1"/>
      <c r="K247" s="313"/>
    </row>
    <row r="248" spans="8:11" x14ac:dyDescent="0.2">
      <c r="H248" s="2"/>
      <c r="I248" s="313"/>
      <c r="J248" s="1"/>
      <c r="K248" s="313"/>
    </row>
    <row r="249" spans="8:11" x14ac:dyDescent="0.2">
      <c r="H249" s="2"/>
      <c r="I249" s="313"/>
      <c r="J249" s="1"/>
      <c r="K249" s="313"/>
    </row>
    <row r="250" spans="8:11" x14ac:dyDescent="0.2">
      <c r="H250" s="2"/>
      <c r="I250" s="313"/>
      <c r="J250" s="1"/>
      <c r="K250" s="313"/>
    </row>
    <row r="251" spans="8:11" x14ac:dyDescent="0.2">
      <c r="H251" s="2"/>
      <c r="I251" s="313"/>
      <c r="J251" s="1"/>
      <c r="K251" s="313"/>
    </row>
    <row r="252" spans="8:11" x14ac:dyDescent="0.2">
      <c r="H252" s="2"/>
      <c r="I252" s="313"/>
      <c r="J252" s="1"/>
      <c r="K252" s="313"/>
    </row>
    <row r="253" spans="8:11" x14ac:dyDescent="0.2">
      <c r="H253" s="2"/>
      <c r="I253" s="313"/>
      <c r="J253" s="1"/>
      <c r="K253" s="313"/>
    </row>
    <row r="254" spans="8:11" x14ac:dyDescent="0.2">
      <c r="H254" s="2"/>
      <c r="I254" s="313"/>
      <c r="J254" s="1"/>
      <c r="K254" s="313"/>
    </row>
    <row r="255" spans="8:11" x14ac:dyDescent="0.2">
      <c r="H255" s="2"/>
      <c r="I255" s="313"/>
      <c r="J255" s="1"/>
      <c r="K255" s="313"/>
    </row>
    <row r="256" spans="8:11" x14ac:dyDescent="0.2">
      <c r="H256" s="2"/>
      <c r="I256" s="313"/>
      <c r="J256" s="1"/>
      <c r="K256" s="313"/>
    </row>
    <row r="257" spans="8:11" x14ac:dyDescent="0.2">
      <c r="H257" s="2"/>
      <c r="I257" s="313"/>
      <c r="J257" s="1"/>
      <c r="K257" s="313"/>
    </row>
    <row r="258" spans="8:11" x14ac:dyDescent="0.2">
      <c r="H258" s="2"/>
      <c r="I258" s="313"/>
      <c r="J258" s="1"/>
      <c r="K258" s="313"/>
    </row>
    <row r="259" spans="8:11" x14ac:dyDescent="0.2">
      <c r="H259" s="2"/>
      <c r="I259" s="313"/>
      <c r="J259" s="1"/>
      <c r="K259" s="313"/>
    </row>
    <row r="260" spans="8:11" x14ac:dyDescent="0.2">
      <c r="H260" s="2"/>
      <c r="I260" s="313"/>
      <c r="J260" s="1"/>
      <c r="K260" s="313"/>
    </row>
    <row r="261" spans="8:11" x14ac:dyDescent="0.2">
      <c r="H261" s="2"/>
      <c r="I261" s="313"/>
      <c r="J261" s="1"/>
      <c r="K261" s="313"/>
    </row>
    <row r="262" spans="8:11" x14ac:dyDescent="0.2">
      <c r="H262" s="2"/>
      <c r="I262" s="313"/>
      <c r="J262" s="1"/>
      <c r="K262" s="313"/>
    </row>
    <row r="263" spans="8:11" x14ac:dyDescent="0.2">
      <c r="H263" s="2"/>
      <c r="I263" s="313"/>
      <c r="J263" s="1"/>
      <c r="K263" s="313"/>
    </row>
    <row r="264" spans="8:11" x14ac:dyDescent="0.2">
      <c r="H264" s="2"/>
      <c r="I264" s="313"/>
      <c r="J264" s="1"/>
      <c r="K264" s="313"/>
    </row>
    <row r="265" spans="8:11" x14ac:dyDescent="0.2">
      <c r="H265" s="2"/>
      <c r="I265" s="313"/>
      <c r="J265" s="1"/>
      <c r="K265" s="313"/>
    </row>
    <row r="266" spans="8:11" x14ac:dyDescent="0.2">
      <c r="H266" s="2"/>
      <c r="I266" s="313"/>
      <c r="J266" s="1"/>
      <c r="K266" s="313"/>
    </row>
    <row r="267" spans="8:11" x14ac:dyDescent="0.2">
      <c r="H267" s="2"/>
      <c r="I267" s="313"/>
      <c r="J267" s="1"/>
      <c r="K267" s="313"/>
    </row>
    <row r="268" spans="8:11" x14ac:dyDescent="0.2">
      <c r="H268" s="2"/>
      <c r="I268" s="313"/>
      <c r="J268" s="1"/>
      <c r="K268" s="313"/>
    </row>
    <row r="269" spans="8:11" x14ac:dyDescent="0.2">
      <c r="H269" s="2"/>
      <c r="I269" s="313"/>
      <c r="J269" s="1"/>
      <c r="K269" s="313"/>
    </row>
    <row r="270" spans="8:11" x14ac:dyDescent="0.2">
      <c r="H270" s="2"/>
      <c r="I270" s="313"/>
      <c r="J270" s="1"/>
      <c r="K270" s="313"/>
    </row>
    <row r="271" spans="8:11" x14ac:dyDescent="0.2">
      <c r="H271" s="2"/>
      <c r="I271" s="313"/>
      <c r="J271" s="1"/>
      <c r="K271" s="313"/>
    </row>
    <row r="272" spans="8:11" x14ac:dyDescent="0.2">
      <c r="H272" s="2"/>
      <c r="I272" s="313"/>
      <c r="J272" s="1"/>
      <c r="K272" s="313"/>
    </row>
    <row r="273" spans="8:11" x14ac:dyDescent="0.2">
      <c r="H273" s="2"/>
      <c r="I273" s="313"/>
      <c r="J273" s="1"/>
      <c r="K273" s="313"/>
    </row>
    <row r="274" spans="8:11" x14ac:dyDescent="0.2">
      <c r="H274" s="2"/>
      <c r="I274" s="313"/>
      <c r="J274" s="1"/>
      <c r="K274" s="313"/>
    </row>
    <row r="275" spans="8:11" x14ac:dyDescent="0.2">
      <c r="H275" s="2"/>
      <c r="I275" s="313"/>
      <c r="J275" s="1"/>
      <c r="K275" s="313"/>
    </row>
    <row r="276" spans="8:11" x14ac:dyDescent="0.2">
      <c r="H276" s="2"/>
      <c r="I276" s="313"/>
      <c r="J276" s="1"/>
      <c r="K276" s="313"/>
    </row>
    <row r="277" spans="8:11" x14ac:dyDescent="0.2">
      <c r="H277" s="2"/>
      <c r="I277" s="313"/>
      <c r="J277" s="1"/>
      <c r="K277" s="313"/>
    </row>
    <row r="278" spans="8:11" x14ac:dyDescent="0.2">
      <c r="H278" s="2"/>
      <c r="I278" s="313"/>
      <c r="J278" s="1"/>
      <c r="K278" s="313"/>
    </row>
    <row r="279" spans="8:11" x14ac:dyDescent="0.2">
      <c r="H279" s="2"/>
      <c r="I279" s="313"/>
      <c r="J279" s="1"/>
      <c r="K279" s="313"/>
    </row>
    <row r="280" spans="8:11" x14ac:dyDescent="0.2">
      <c r="H280" s="2"/>
      <c r="I280" s="313"/>
      <c r="J280" s="1"/>
      <c r="K280" s="313"/>
    </row>
    <row r="281" spans="8:11" x14ac:dyDescent="0.2">
      <c r="H281" s="2"/>
      <c r="I281" s="313"/>
      <c r="J281" s="1"/>
      <c r="K281" s="313"/>
    </row>
    <row r="282" spans="8:11" x14ac:dyDescent="0.2">
      <c r="H282" s="2"/>
      <c r="I282" s="313"/>
      <c r="J282" s="1"/>
      <c r="K282" s="313"/>
    </row>
    <row r="283" spans="8:11" x14ac:dyDescent="0.2">
      <c r="H283" s="2"/>
      <c r="I283" s="313"/>
      <c r="J283" s="1"/>
      <c r="K283" s="313"/>
    </row>
    <row r="284" spans="8:11" x14ac:dyDescent="0.2">
      <c r="H284" s="2"/>
      <c r="I284" s="313"/>
      <c r="J284" s="1"/>
      <c r="K284" s="313"/>
    </row>
    <row r="285" spans="8:11" x14ac:dyDescent="0.2">
      <c r="H285" s="2"/>
      <c r="I285" s="313"/>
      <c r="J285" s="1"/>
      <c r="K285" s="313"/>
    </row>
    <row r="286" spans="8:11" x14ac:dyDescent="0.2">
      <c r="H286" s="2"/>
      <c r="I286" s="313"/>
      <c r="J286" s="1"/>
      <c r="K286" s="313"/>
    </row>
    <row r="287" spans="8:11" x14ac:dyDescent="0.2">
      <c r="H287" s="2"/>
      <c r="I287" s="313"/>
      <c r="J287" s="1"/>
      <c r="K287" s="313"/>
    </row>
    <row r="288" spans="8:11" x14ac:dyDescent="0.2">
      <c r="H288" s="2"/>
      <c r="I288" s="313"/>
      <c r="J288" s="1"/>
      <c r="K288" s="313"/>
    </row>
    <row r="289" spans="8:11" x14ac:dyDescent="0.2">
      <c r="H289" s="2"/>
      <c r="I289" s="313"/>
      <c r="J289" s="1"/>
      <c r="K289" s="313"/>
    </row>
    <row r="290" spans="8:11" x14ac:dyDescent="0.2">
      <c r="H290" s="2"/>
      <c r="I290" s="313"/>
      <c r="J290" s="1"/>
      <c r="K290" s="313"/>
    </row>
    <row r="291" spans="8:11" x14ac:dyDescent="0.2">
      <c r="H291" s="2"/>
      <c r="I291" s="313"/>
      <c r="J291" s="1"/>
      <c r="K291" s="313"/>
    </row>
    <row r="292" spans="8:11" x14ac:dyDescent="0.2">
      <c r="H292" s="2"/>
      <c r="I292" s="313"/>
      <c r="J292" s="1"/>
      <c r="K292" s="313"/>
    </row>
    <row r="293" spans="8:11" x14ac:dyDescent="0.2">
      <c r="H293" s="2"/>
      <c r="I293" s="313"/>
      <c r="J293" s="1"/>
      <c r="K293" s="313"/>
    </row>
    <row r="294" spans="8:11" x14ac:dyDescent="0.2">
      <c r="H294" s="2"/>
      <c r="I294" s="313"/>
      <c r="J294" s="1"/>
      <c r="K294" s="313"/>
    </row>
    <row r="295" spans="8:11" x14ac:dyDescent="0.2">
      <c r="H295" s="2"/>
      <c r="I295" s="313"/>
      <c r="J295" s="1"/>
      <c r="K295" s="313"/>
    </row>
    <row r="296" spans="8:11" x14ac:dyDescent="0.2">
      <c r="H296" s="2"/>
      <c r="I296" s="313"/>
      <c r="J296" s="1"/>
      <c r="K296" s="313"/>
    </row>
    <row r="297" spans="8:11" x14ac:dyDescent="0.2">
      <c r="H297" s="2"/>
      <c r="I297" s="313"/>
      <c r="J297" s="1"/>
      <c r="K297" s="313"/>
    </row>
    <row r="298" spans="8:11" x14ac:dyDescent="0.2">
      <c r="H298" s="2"/>
      <c r="I298" s="313"/>
      <c r="J298" s="1"/>
      <c r="K298" s="313"/>
    </row>
    <row r="299" spans="8:11" x14ac:dyDescent="0.2">
      <c r="H299" s="2"/>
      <c r="I299" s="313"/>
      <c r="J299" s="1"/>
      <c r="K299" s="313"/>
    </row>
    <row r="300" spans="8:11" x14ac:dyDescent="0.2">
      <c r="H300" s="2"/>
      <c r="I300" s="313"/>
      <c r="J300" s="1"/>
      <c r="K300" s="313"/>
    </row>
    <row r="301" spans="8:11" x14ac:dyDescent="0.2">
      <c r="H301" s="2"/>
      <c r="I301" s="313"/>
      <c r="J301" s="1"/>
      <c r="K301" s="313"/>
    </row>
    <row r="302" spans="8:11" x14ac:dyDescent="0.2">
      <c r="H302" s="2"/>
      <c r="I302" s="313"/>
      <c r="J302" s="1"/>
      <c r="K302" s="313"/>
    </row>
    <row r="303" spans="8:11" x14ac:dyDescent="0.2">
      <c r="H303" s="2"/>
      <c r="I303" s="313"/>
      <c r="J303" s="1"/>
      <c r="K303" s="313"/>
    </row>
    <row r="304" spans="8:11" x14ac:dyDescent="0.2">
      <c r="H304" s="2"/>
      <c r="I304" s="313"/>
      <c r="J304" s="1"/>
      <c r="K304" s="313"/>
    </row>
    <row r="305" spans="8:11" x14ac:dyDescent="0.2">
      <c r="H305" s="2"/>
      <c r="I305" s="313"/>
      <c r="J305" s="1"/>
      <c r="K305" s="313"/>
    </row>
    <row r="306" spans="8:11" x14ac:dyDescent="0.2">
      <c r="H306" s="2"/>
      <c r="I306" s="313"/>
      <c r="J306" s="1"/>
      <c r="K306" s="313"/>
    </row>
    <row r="307" spans="8:11" x14ac:dyDescent="0.2">
      <c r="H307" s="2"/>
      <c r="I307" s="313"/>
      <c r="J307" s="1"/>
      <c r="K307" s="313"/>
    </row>
    <row r="308" spans="8:11" x14ac:dyDescent="0.2">
      <c r="H308" s="2"/>
      <c r="I308" s="313"/>
      <c r="J308" s="1"/>
      <c r="K308" s="313"/>
    </row>
    <row r="309" spans="8:11" x14ac:dyDescent="0.2">
      <c r="H309" s="2"/>
      <c r="I309" s="313"/>
      <c r="J309" s="1"/>
      <c r="K309" s="313"/>
    </row>
    <row r="310" spans="8:11" x14ac:dyDescent="0.2">
      <c r="H310" s="2"/>
      <c r="I310" s="313"/>
      <c r="J310" s="1"/>
      <c r="K310" s="313"/>
    </row>
    <row r="311" spans="8:11" x14ac:dyDescent="0.2">
      <c r="H311" s="2"/>
      <c r="I311" s="313"/>
      <c r="J311" s="1"/>
      <c r="K311" s="313"/>
    </row>
    <row r="312" spans="8:11" x14ac:dyDescent="0.2">
      <c r="H312" s="2"/>
      <c r="I312" s="313"/>
      <c r="J312" s="1"/>
      <c r="K312" s="313"/>
    </row>
    <row r="313" spans="8:11" x14ac:dyDescent="0.2">
      <c r="H313" s="2"/>
      <c r="I313" s="313"/>
      <c r="J313" s="1"/>
      <c r="K313" s="313"/>
    </row>
    <row r="314" spans="8:11" x14ac:dyDescent="0.2">
      <c r="H314" s="2"/>
      <c r="I314" s="313"/>
      <c r="J314" s="1"/>
      <c r="K314" s="313"/>
    </row>
    <row r="315" spans="8:11" x14ac:dyDescent="0.2">
      <c r="H315" s="2"/>
      <c r="I315" s="313"/>
      <c r="J315" s="1"/>
      <c r="K315" s="313"/>
    </row>
    <row r="316" spans="8:11" x14ac:dyDescent="0.2">
      <c r="H316" s="2"/>
      <c r="I316" s="313"/>
      <c r="J316" s="1"/>
      <c r="K316" s="313"/>
    </row>
    <row r="317" spans="8:11" x14ac:dyDescent="0.2">
      <c r="H317" s="2"/>
      <c r="I317" s="313"/>
      <c r="J317" s="1"/>
      <c r="K317" s="313"/>
    </row>
    <row r="318" spans="8:11" x14ac:dyDescent="0.2">
      <c r="H318" s="2"/>
      <c r="I318" s="313"/>
      <c r="J318" s="1"/>
      <c r="K318" s="313"/>
    </row>
    <row r="319" spans="8:11" x14ac:dyDescent="0.2">
      <c r="H319" s="2"/>
      <c r="I319" s="313"/>
      <c r="J319" s="1"/>
      <c r="K319" s="313"/>
    </row>
    <row r="320" spans="8:11" x14ac:dyDescent="0.2">
      <c r="H320" s="2"/>
      <c r="I320" s="313"/>
      <c r="J320" s="1"/>
      <c r="K320" s="313"/>
    </row>
    <row r="321" spans="8:11" x14ac:dyDescent="0.2">
      <c r="H321" s="2"/>
      <c r="I321" s="313"/>
      <c r="J321" s="1"/>
      <c r="K321" s="313"/>
    </row>
    <row r="322" spans="8:11" x14ac:dyDescent="0.2">
      <c r="H322" s="2"/>
      <c r="I322" s="313"/>
      <c r="J322" s="1"/>
      <c r="K322" s="313"/>
    </row>
    <row r="323" spans="8:11" x14ac:dyDescent="0.2">
      <c r="H323" s="2"/>
      <c r="I323" s="313"/>
      <c r="J323" s="1"/>
      <c r="K323" s="313"/>
    </row>
    <row r="324" spans="8:11" x14ac:dyDescent="0.2">
      <c r="H324" s="2"/>
      <c r="I324" s="313"/>
      <c r="J324" s="1"/>
      <c r="K324" s="313"/>
    </row>
    <row r="325" spans="8:11" x14ac:dyDescent="0.2">
      <c r="H325" s="2"/>
      <c r="I325" s="313"/>
      <c r="J325" s="1"/>
      <c r="K325" s="313"/>
    </row>
    <row r="326" spans="8:11" x14ac:dyDescent="0.2">
      <c r="H326" s="2"/>
      <c r="I326" s="313"/>
      <c r="J326" s="1"/>
      <c r="K326" s="313"/>
    </row>
    <row r="327" spans="8:11" x14ac:dyDescent="0.2">
      <c r="H327" s="2"/>
      <c r="I327" s="313"/>
      <c r="J327" s="1"/>
      <c r="K327" s="313"/>
    </row>
    <row r="328" spans="8:11" x14ac:dyDescent="0.2">
      <c r="H328" s="2"/>
      <c r="I328" s="313"/>
      <c r="J328" s="1"/>
      <c r="K328" s="313"/>
    </row>
    <row r="329" spans="8:11" x14ac:dyDescent="0.2">
      <c r="H329" s="2"/>
      <c r="I329" s="313"/>
      <c r="J329" s="1"/>
      <c r="K329" s="313"/>
    </row>
    <row r="330" spans="8:11" x14ac:dyDescent="0.2">
      <c r="H330" s="2"/>
      <c r="I330" s="313"/>
      <c r="J330" s="1"/>
      <c r="K330" s="313"/>
    </row>
    <row r="331" spans="8:11" x14ac:dyDescent="0.2">
      <c r="H331" s="2"/>
      <c r="I331" s="313"/>
      <c r="J331" s="1"/>
      <c r="K331" s="313"/>
    </row>
    <row r="332" spans="8:11" x14ac:dyDescent="0.2">
      <c r="H332" s="2"/>
      <c r="I332" s="313"/>
      <c r="J332" s="1"/>
      <c r="K332" s="313"/>
    </row>
    <row r="333" spans="8:11" x14ac:dyDescent="0.2">
      <c r="H333" s="2"/>
      <c r="I333" s="313"/>
      <c r="J333" s="1"/>
      <c r="K333" s="313"/>
    </row>
    <row r="334" spans="8:11" x14ac:dyDescent="0.2">
      <c r="H334" s="2"/>
      <c r="I334" s="313"/>
      <c r="J334" s="1"/>
      <c r="K334" s="313"/>
    </row>
    <row r="335" spans="8:11" x14ac:dyDescent="0.2">
      <c r="H335" s="2"/>
      <c r="I335" s="313"/>
      <c r="J335" s="1"/>
      <c r="K335" s="313"/>
    </row>
    <row r="336" spans="8:11" x14ac:dyDescent="0.2">
      <c r="H336" s="2"/>
      <c r="I336" s="313"/>
      <c r="J336" s="1"/>
      <c r="K336" s="313"/>
    </row>
    <row r="337" spans="8:11" x14ac:dyDescent="0.2">
      <c r="H337" s="2"/>
      <c r="I337" s="313"/>
      <c r="J337" s="1"/>
      <c r="K337" s="313"/>
    </row>
    <row r="338" spans="8:11" x14ac:dyDescent="0.2">
      <c r="H338" s="2"/>
      <c r="I338" s="313"/>
      <c r="J338" s="1"/>
      <c r="K338" s="313"/>
    </row>
    <row r="339" spans="8:11" x14ac:dyDescent="0.2">
      <c r="H339" s="2"/>
      <c r="I339" s="313"/>
      <c r="J339" s="1"/>
      <c r="K339" s="313"/>
    </row>
    <row r="340" spans="8:11" x14ac:dyDescent="0.2">
      <c r="H340" s="2"/>
      <c r="I340" s="313"/>
      <c r="J340" s="1"/>
      <c r="K340" s="313"/>
    </row>
    <row r="341" spans="8:11" x14ac:dyDescent="0.2">
      <c r="H341" s="2"/>
      <c r="I341" s="313"/>
      <c r="J341" s="1"/>
      <c r="K341" s="313"/>
    </row>
    <row r="342" spans="8:11" x14ac:dyDescent="0.2">
      <c r="H342" s="2"/>
      <c r="I342" s="313"/>
      <c r="J342" s="1"/>
      <c r="K342" s="313"/>
    </row>
    <row r="343" spans="8:11" x14ac:dyDescent="0.2">
      <c r="H343" s="2"/>
      <c r="I343" s="313"/>
      <c r="J343" s="1"/>
      <c r="K343" s="313"/>
    </row>
    <row r="344" spans="8:11" x14ac:dyDescent="0.2">
      <c r="H344" s="2"/>
      <c r="I344" s="313"/>
      <c r="J344" s="1"/>
      <c r="K344" s="313"/>
    </row>
    <row r="345" spans="8:11" x14ac:dyDescent="0.2">
      <c r="H345" s="2"/>
      <c r="I345" s="313"/>
      <c r="J345" s="1"/>
      <c r="K345" s="313"/>
    </row>
    <row r="346" spans="8:11" x14ac:dyDescent="0.2">
      <c r="H346" s="2"/>
      <c r="I346" s="313"/>
      <c r="J346" s="1"/>
      <c r="K346" s="313"/>
    </row>
    <row r="347" spans="8:11" x14ac:dyDescent="0.2">
      <c r="H347" s="2"/>
      <c r="I347" s="313"/>
      <c r="J347" s="1"/>
      <c r="K347" s="313"/>
    </row>
    <row r="348" spans="8:11" x14ac:dyDescent="0.2">
      <c r="H348" s="2"/>
      <c r="I348" s="313"/>
      <c r="J348" s="1"/>
      <c r="K348" s="313"/>
    </row>
    <row r="349" spans="8:11" x14ac:dyDescent="0.2">
      <c r="H349" s="2"/>
      <c r="I349" s="313"/>
      <c r="J349" s="1"/>
      <c r="K349" s="313"/>
    </row>
    <row r="350" spans="8:11" x14ac:dyDescent="0.2">
      <c r="H350" s="2"/>
      <c r="I350" s="313"/>
      <c r="J350" s="1"/>
      <c r="K350" s="313"/>
    </row>
    <row r="351" spans="8:11" x14ac:dyDescent="0.2">
      <c r="H351" s="2"/>
      <c r="I351" s="313"/>
      <c r="J351" s="1"/>
      <c r="K351" s="313"/>
    </row>
    <row r="352" spans="8:11" x14ac:dyDescent="0.2">
      <c r="H352" s="2"/>
      <c r="I352" s="313"/>
      <c r="J352" s="1"/>
      <c r="K352" s="313"/>
    </row>
    <row r="353" spans="8:11" x14ac:dyDescent="0.2">
      <c r="H353" s="2"/>
      <c r="I353" s="313"/>
      <c r="J353" s="1"/>
      <c r="K353" s="313"/>
    </row>
    <row r="354" spans="8:11" x14ac:dyDescent="0.2">
      <c r="H354" s="2"/>
      <c r="I354" s="313"/>
      <c r="J354" s="1"/>
      <c r="K354" s="313"/>
    </row>
    <row r="355" spans="8:11" x14ac:dyDescent="0.2">
      <c r="H355" s="2"/>
      <c r="I355" s="313"/>
      <c r="J355" s="1"/>
      <c r="K355" s="313"/>
    </row>
    <row r="356" spans="8:11" x14ac:dyDescent="0.2">
      <c r="H356" s="2"/>
      <c r="I356" s="313"/>
      <c r="J356" s="1"/>
      <c r="K356" s="313"/>
    </row>
    <row r="357" spans="8:11" x14ac:dyDescent="0.2">
      <c r="H357" s="2"/>
      <c r="I357" s="313"/>
      <c r="J357" s="1"/>
      <c r="K357" s="313"/>
    </row>
    <row r="358" spans="8:11" x14ac:dyDescent="0.2">
      <c r="H358" s="2"/>
      <c r="I358" s="313"/>
      <c r="J358" s="1"/>
      <c r="K358" s="313"/>
    </row>
    <row r="359" spans="8:11" x14ac:dyDescent="0.2">
      <c r="H359" s="2"/>
      <c r="I359" s="313"/>
      <c r="J359" s="1"/>
      <c r="K359" s="313"/>
    </row>
    <row r="360" spans="8:11" x14ac:dyDescent="0.2">
      <c r="H360" s="2"/>
      <c r="I360" s="313"/>
      <c r="J360" s="1"/>
      <c r="K360" s="313"/>
    </row>
    <row r="361" spans="8:11" x14ac:dyDescent="0.2">
      <c r="H361" s="2"/>
      <c r="I361" s="313"/>
      <c r="J361" s="1"/>
      <c r="K361" s="313"/>
    </row>
    <row r="362" spans="8:11" x14ac:dyDescent="0.2">
      <c r="H362" s="2"/>
      <c r="I362" s="313"/>
      <c r="J362" s="1"/>
      <c r="K362" s="313"/>
    </row>
    <row r="363" spans="8:11" x14ac:dyDescent="0.2">
      <c r="H363" s="2"/>
      <c r="I363" s="313"/>
      <c r="J363" s="1"/>
      <c r="K363" s="313"/>
    </row>
    <row r="364" spans="8:11" x14ac:dyDescent="0.2">
      <c r="H364" s="2"/>
      <c r="I364" s="313"/>
      <c r="J364" s="1"/>
      <c r="K364" s="313"/>
    </row>
    <row r="365" spans="8:11" x14ac:dyDescent="0.2">
      <c r="H365" s="2"/>
      <c r="I365" s="313"/>
      <c r="J365" s="1"/>
      <c r="K365" s="313"/>
    </row>
    <row r="366" spans="8:11" x14ac:dyDescent="0.2">
      <c r="H366" s="2"/>
      <c r="I366" s="313"/>
      <c r="J366" s="1"/>
      <c r="K366" s="313"/>
    </row>
    <row r="367" spans="8:11" x14ac:dyDescent="0.2">
      <c r="H367" s="2"/>
      <c r="I367" s="313"/>
      <c r="J367" s="1"/>
      <c r="K367" s="313"/>
    </row>
    <row r="368" spans="8:11" x14ac:dyDescent="0.2">
      <c r="H368" s="2"/>
      <c r="I368" s="313"/>
      <c r="J368" s="1"/>
      <c r="K368" s="313"/>
    </row>
    <row r="369" spans="8:11" x14ac:dyDescent="0.2">
      <c r="H369" s="2"/>
      <c r="I369" s="313"/>
      <c r="J369" s="1"/>
      <c r="K369" s="313"/>
    </row>
    <row r="370" spans="8:11" x14ac:dyDescent="0.2">
      <c r="H370" s="2"/>
      <c r="I370" s="313"/>
      <c r="J370" s="1"/>
      <c r="K370" s="313"/>
    </row>
    <row r="371" spans="8:11" x14ac:dyDescent="0.2">
      <c r="H371" s="2"/>
      <c r="I371" s="313"/>
      <c r="J371" s="1"/>
      <c r="K371" s="313"/>
    </row>
    <row r="372" spans="8:11" x14ac:dyDescent="0.2">
      <c r="H372" s="2"/>
      <c r="I372" s="313"/>
      <c r="J372" s="1"/>
      <c r="K372" s="313"/>
    </row>
    <row r="373" spans="8:11" x14ac:dyDescent="0.2">
      <c r="H373" s="2"/>
      <c r="I373" s="313"/>
      <c r="J373" s="1"/>
      <c r="K373" s="313"/>
    </row>
    <row r="374" spans="8:11" x14ac:dyDescent="0.2">
      <c r="H374" s="2"/>
      <c r="I374" s="313"/>
      <c r="J374" s="1"/>
      <c r="K374" s="313"/>
    </row>
    <row r="375" spans="8:11" x14ac:dyDescent="0.2">
      <c r="H375" s="2"/>
      <c r="I375" s="313"/>
      <c r="J375" s="1"/>
      <c r="K375" s="313"/>
    </row>
    <row r="376" spans="8:11" x14ac:dyDescent="0.2">
      <c r="H376" s="2"/>
      <c r="I376" s="313"/>
      <c r="J376" s="1"/>
      <c r="K376" s="313"/>
    </row>
    <row r="377" spans="8:11" x14ac:dyDescent="0.2">
      <c r="H377" s="2"/>
      <c r="I377" s="313"/>
      <c r="J377" s="1"/>
      <c r="K377" s="313"/>
    </row>
    <row r="378" spans="8:11" x14ac:dyDescent="0.2">
      <c r="H378" s="2"/>
      <c r="I378" s="313"/>
      <c r="J378" s="1"/>
      <c r="K378" s="313"/>
    </row>
    <row r="379" spans="8:11" x14ac:dyDescent="0.2">
      <c r="H379" s="2"/>
      <c r="I379" s="313"/>
      <c r="J379" s="1"/>
      <c r="K379" s="313"/>
    </row>
    <row r="380" spans="8:11" x14ac:dyDescent="0.2">
      <c r="H380" s="2"/>
      <c r="I380" s="313"/>
      <c r="J380" s="1"/>
      <c r="K380" s="313"/>
    </row>
    <row r="381" spans="8:11" x14ac:dyDescent="0.2">
      <c r="H381" s="2"/>
      <c r="I381" s="313"/>
      <c r="J381" s="1"/>
      <c r="K381" s="313"/>
    </row>
    <row r="382" spans="8:11" x14ac:dyDescent="0.2">
      <c r="H382" s="2"/>
      <c r="I382" s="313"/>
      <c r="J382" s="1"/>
      <c r="K382" s="313"/>
    </row>
    <row r="383" spans="8:11" x14ac:dyDescent="0.2">
      <c r="H383" s="2"/>
      <c r="I383" s="313"/>
      <c r="J383" s="1"/>
      <c r="K383" s="313"/>
    </row>
    <row r="384" spans="8:11" x14ac:dyDescent="0.2">
      <c r="H384" s="2"/>
      <c r="I384" s="313"/>
      <c r="J384" s="1"/>
      <c r="K384" s="313"/>
    </row>
    <row r="385" spans="8:11" x14ac:dyDescent="0.2">
      <c r="H385" s="2"/>
      <c r="I385" s="313"/>
      <c r="J385" s="1"/>
      <c r="K385" s="313"/>
    </row>
    <row r="386" spans="8:11" x14ac:dyDescent="0.2">
      <c r="H386" s="2"/>
      <c r="I386" s="313"/>
      <c r="J386" s="1"/>
      <c r="K386" s="313"/>
    </row>
    <row r="387" spans="8:11" x14ac:dyDescent="0.2">
      <c r="H387" s="2"/>
      <c r="I387" s="313"/>
      <c r="J387" s="1"/>
      <c r="K387" s="313"/>
    </row>
    <row r="388" spans="8:11" x14ac:dyDescent="0.2">
      <c r="H388" s="2"/>
      <c r="I388" s="313"/>
      <c r="J388" s="1"/>
      <c r="K388" s="313"/>
    </row>
    <row r="389" spans="8:11" x14ac:dyDescent="0.2">
      <c r="H389" s="2"/>
      <c r="I389" s="313"/>
      <c r="J389" s="1"/>
      <c r="K389" s="313"/>
    </row>
    <row r="390" spans="8:11" x14ac:dyDescent="0.2">
      <c r="H390" s="2"/>
      <c r="I390" s="313"/>
      <c r="J390" s="1"/>
      <c r="K390" s="313"/>
    </row>
    <row r="391" spans="8:11" x14ac:dyDescent="0.2">
      <c r="H391" s="2"/>
      <c r="I391" s="313"/>
      <c r="J391" s="1"/>
      <c r="K391" s="313"/>
    </row>
    <row r="392" spans="8:11" x14ac:dyDescent="0.2">
      <c r="H392" s="2"/>
      <c r="I392" s="313"/>
      <c r="J392" s="1"/>
      <c r="K392" s="313"/>
    </row>
    <row r="393" spans="8:11" x14ac:dyDescent="0.2">
      <c r="H393" s="2"/>
      <c r="I393" s="313"/>
      <c r="J393" s="1"/>
      <c r="K393" s="313"/>
    </row>
    <row r="394" spans="8:11" x14ac:dyDescent="0.2">
      <c r="H394" s="2"/>
      <c r="I394" s="313"/>
      <c r="J394" s="1"/>
      <c r="K394" s="313"/>
    </row>
    <row r="395" spans="8:11" x14ac:dyDescent="0.2">
      <c r="H395" s="2"/>
      <c r="I395" s="313"/>
      <c r="J395" s="1"/>
      <c r="K395" s="313"/>
    </row>
    <row r="396" spans="8:11" x14ac:dyDescent="0.2">
      <c r="H396" s="2"/>
      <c r="I396" s="313"/>
      <c r="J396" s="1"/>
      <c r="K396" s="313"/>
    </row>
    <row r="397" spans="8:11" x14ac:dyDescent="0.2">
      <c r="H397" s="2"/>
      <c r="I397" s="313"/>
      <c r="J397" s="1"/>
      <c r="K397" s="313"/>
    </row>
    <row r="398" spans="8:11" x14ac:dyDescent="0.2">
      <c r="H398" s="2"/>
      <c r="I398" s="313"/>
      <c r="J398" s="1"/>
      <c r="K398" s="313"/>
    </row>
    <row r="399" spans="8:11" x14ac:dyDescent="0.2">
      <c r="H399" s="2"/>
      <c r="I399" s="313"/>
      <c r="J399" s="1"/>
      <c r="K399" s="313"/>
    </row>
    <row r="400" spans="8:11" x14ac:dyDescent="0.2">
      <c r="H400" s="2"/>
      <c r="I400" s="313"/>
      <c r="J400" s="1"/>
      <c r="K400" s="313"/>
    </row>
    <row r="401" spans="8:11" x14ac:dyDescent="0.2">
      <c r="H401" s="2"/>
      <c r="I401" s="313"/>
      <c r="J401" s="1"/>
      <c r="K401" s="313"/>
    </row>
    <row r="402" spans="8:11" x14ac:dyDescent="0.2">
      <c r="H402" s="2"/>
      <c r="I402" s="313"/>
      <c r="J402" s="1"/>
      <c r="K402" s="313"/>
    </row>
    <row r="403" spans="8:11" x14ac:dyDescent="0.2">
      <c r="H403" s="2"/>
      <c r="I403" s="313"/>
      <c r="J403" s="1"/>
      <c r="K403" s="313"/>
    </row>
    <row r="404" spans="8:11" x14ac:dyDescent="0.2">
      <c r="H404" s="2"/>
      <c r="I404" s="313"/>
      <c r="J404" s="1"/>
      <c r="K404" s="313"/>
    </row>
    <row r="405" spans="8:11" x14ac:dyDescent="0.2">
      <c r="H405" s="2"/>
      <c r="I405" s="313"/>
      <c r="J405" s="1"/>
      <c r="K405" s="313"/>
    </row>
    <row r="406" spans="8:11" x14ac:dyDescent="0.2">
      <c r="H406" s="2"/>
      <c r="I406" s="313"/>
      <c r="J406" s="1"/>
      <c r="K406" s="313"/>
    </row>
    <row r="407" spans="8:11" x14ac:dyDescent="0.2">
      <c r="H407" s="2"/>
      <c r="I407" s="313"/>
      <c r="J407" s="1"/>
      <c r="K407" s="313"/>
    </row>
    <row r="408" spans="8:11" x14ac:dyDescent="0.2">
      <c r="H408" s="2"/>
      <c r="I408" s="313"/>
      <c r="J408" s="1"/>
      <c r="K408" s="313"/>
    </row>
    <row r="409" spans="8:11" x14ac:dyDescent="0.2">
      <c r="H409" s="2"/>
      <c r="I409" s="313"/>
      <c r="J409" s="1"/>
      <c r="K409" s="313"/>
    </row>
    <row r="410" spans="8:11" x14ac:dyDescent="0.2">
      <c r="H410" s="2"/>
      <c r="I410" s="313"/>
      <c r="J410" s="1"/>
      <c r="K410" s="313"/>
    </row>
    <row r="411" spans="8:11" x14ac:dyDescent="0.2">
      <c r="H411" s="2"/>
      <c r="I411" s="313"/>
      <c r="J411" s="1"/>
      <c r="K411" s="313"/>
    </row>
    <row r="412" spans="8:11" x14ac:dyDescent="0.2">
      <c r="H412" s="2"/>
      <c r="I412" s="313"/>
      <c r="J412" s="1"/>
      <c r="K412" s="313"/>
    </row>
    <row r="413" spans="8:11" x14ac:dyDescent="0.2">
      <c r="H413" s="2"/>
      <c r="I413" s="313"/>
      <c r="J413" s="1"/>
      <c r="K413" s="313"/>
    </row>
    <row r="414" spans="8:11" x14ac:dyDescent="0.2">
      <c r="H414" s="2"/>
      <c r="I414" s="313"/>
      <c r="J414" s="1"/>
      <c r="K414" s="313"/>
    </row>
    <row r="415" spans="8:11" x14ac:dyDescent="0.2">
      <c r="H415" s="2"/>
      <c r="I415" s="313"/>
      <c r="J415" s="1"/>
      <c r="K415" s="313"/>
    </row>
    <row r="416" spans="8:11" x14ac:dyDescent="0.2">
      <c r="H416" s="2"/>
      <c r="I416" s="313"/>
      <c r="J416" s="1"/>
      <c r="K416" s="313"/>
    </row>
    <row r="417" spans="8:11" x14ac:dyDescent="0.2">
      <c r="H417" s="2"/>
      <c r="I417" s="313"/>
      <c r="J417" s="1"/>
      <c r="K417" s="313"/>
    </row>
    <row r="418" spans="8:11" x14ac:dyDescent="0.2">
      <c r="H418" s="2"/>
      <c r="I418" s="313"/>
      <c r="J418" s="1"/>
      <c r="K418" s="313"/>
    </row>
    <row r="419" spans="8:11" x14ac:dyDescent="0.2">
      <c r="H419" s="2"/>
      <c r="I419" s="313"/>
      <c r="J419" s="1"/>
      <c r="K419" s="313"/>
    </row>
    <row r="420" spans="8:11" x14ac:dyDescent="0.2">
      <c r="H420" s="2"/>
      <c r="I420" s="313"/>
      <c r="J420" s="1"/>
      <c r="K420" s="313"/>
    </row>
    <row r="421" spans="8:11" x14ac:dyDescent="0.2">
      <c r="H421" s="2"/>
      <c r="I421" s="313"/>
      <c r="J421" s="1"/>
      <c r="K421" s="313"/>
    </row>
    <row r="422" spans="8:11" x14ac:dyDescent="0.2">
      <c r="H422" s="2"/>
      <c r="I422" s="313"/>
      <c r="J422" s="1"/>
      <c r="K422" s="313"/>
    </row>
    <row r="423" spans="8:11" x14ac:dyDescent="0.2">
      <c r="H423" s="2"/>
      <c r="I423" s="313"/>
      <c r="J423" s="1"/>
      <c r="K423" s="313"/>
    </row>
    <row r="424" spans="8:11" x14ac:dyDescent="0.2">
      <c r="H424" s="2"/>
      <c r="I424" s="313"/>
      <c r="J424" s="1"/>
      <c r="K424" s="313"/>
    </row>
    <row r="425" spans="8:11" x14ac:dyDescent="0.2">
      <c r="H425" s="2"/>
      <c r="I425" s="313"/>
      <c r="J425" s="1"/>
      <c r="K425" s="313"/>
    </row>
    <row r="426" spans="8:11" x14ac:dyDescent="0.2">
      <c r="H426" s="2"/>
      <c r="I426" s="313"/>
      <c r="J426" s="1"/>
      <c r="K426" s="313"/>
    </row>
    <row r="427" spans="8:11" x14ac:dyDescent="0.2">
      <c r="H427" s="2"/>
      <c r="I427" s="313"/>
      <c r="J427" s="1"/>
      <c r="K427" s="313"/>
    </row>
    <row r="428" spans="8:11" x14ac:dyDescent="0.2">
      <c r="H428" s="2"/>
      <c r="I428" s="313"/>
      <c r="J428" s="1"/>
      <c r="K428" s="313"/>
    </row>
    <row r="429" spans="8:11" x14ac:dyDescent="0.2">
      <c r="H429" s="2"/>
      <c r="I429" s="313"/>
      <c r="J429" s="1"/>
      <c r="K429" s="313"/>
    </row>
    <row r="430" spans="8:11" x14ac:dyDescent="0.2">
      <c r="H430" s="2"/>
      <c r="I430" s="313"/>
      <c r="J430" s="1"/>
      <c r="K430" s="313"/>
    </row>
    <row r="431" spans="8:11" x14ac:dyDescent="0.2">
      <c r="H431" s="2"/>
      <c r="I431" s="313"/>
      <c r="J431" s="1"/>
      <c r="K431" s="313"/>
    </row>
    <row r="432" spans="8:11" x14ac:dyDescent="0.2">
      <c r="H432" s="2"/>
      <c r="I432" s="313"/>
      <c r="J432" s="1"/>
      <c r="K432" s="313"/>
    </row>
    <row r="433" spans="8:11" x14ac:dyDescent="0.2">
      <c r="H433" s="2"/>
      <c r="I433" s="313"/>
      <c r="J433" s="1"/>
      <c r="K433" s="313"/>
    </row>
    <row r="434" spans="8:11" x14ac:dyDescent="0.2">
      <c r="H434" s="2"/>
      <c r="I434" s="313"/>
      <c r="J434" s="1"/>
      <c r="K434" s="313"/>
    </row>
    <row r="435" spans="8:11" x14ac:dyDescent="0.2">
      <c r="H435" s="2"/>
      <c r="I435" s="313"/>
      <c r="J435" s="1"/>
      <c r="K435" s="313"/>
    </row>
    <row r="436" spans="8:11" x14ac:dyDescent="0.2">
      <c r="H436" s="2"/>
      <c r="I436" s="313"/>
      <c r="J436" s="1"/>
      <c r="K436" s="313"/>
    </row>
    <row r="437" spans="8:11" x14ac:dyDescent="0.2">
      <c r="H437" s="2"/>
      <c r="I437" s="313"/>
      <c r="J437" s="1"/>
      <c r="K437" s="313"/>
    </row>
    <row r="438" spans="8:11" x14ac:dyDescent="0.2">
      <c r="H438" s="2"/>
      <c r="I438" s="313"/>
      <c r="J438" s="1"/>
      <c r="K438" s="313"/>
    </row>
    <row r="439" spans="8:11" x14ac:dyDescent="0.2">
      <c r="H439" s="2"/>
      <c r="I439" s="313"/>
      <c r="J439" s="1"/>
      <c r="K439" s="313"/>
    </row>
    <row r="440" spans="8:11" x14ac:dyDescent="0.2">
      <c r="H440" s="2"/>
      <c r="I440" s="313"/>
      <c r="J440" s="1"/>
      <c r="K440" s="313"/>
    </row>
    <row r="441" spans="8:11" x14ac:dyDescent="0.2">
      <c r="H441" s="2"/>
      <c r="I441" s="313"/>
      <c r="J441" s="1"/>
      <c r="K441" s="313"/>
    </row>
    <row r="442" spans="8:11" x14ac:dyDescent="0.2">
      <c r="H442" s="2"/>
      <c r="I442" s="313"/>
      <c r="J442" s="1"/>
      <c r="K442" s="313"/>
    </row>
    <row r="443" spans="8:11" x14ac:dyDescent="0.2">
      <c r="H443" s="2"/>
      <c r="I443" s="313"/>
      <c r="J443" s="1"/>
      <c r="K443" s="313"/>
    </row>
    <row r="444" spans="8:11" x14ac:dyDescent="0.2">
      <c r="H444" s="2"/>
      <c r="I444" s="313"/>
      <c r="J444" s="1"/>
      <c r="K444" s="313"/>
    </row>
    <row r="445" spans="8:11" x14ac:dyDescent="0.2">
      <c r="H445" s="2"/>
      <c r="I445" s="313"/>
      <c r="J445" s="1"/>
      <c r="K445" s="313"/>
    </row>
    <row r="446" spans="8:11" x14ac:dyDescent="0.2">
      <c r="H446" s="2"/>
      <c r="I446" s="313"/>
      <c r="J446" s="1"/>
      <c r="K446" s="313"/>
    </row>
    <row r="447" spans="8:11" x14ac:dyDescent="0.2">
      <c r="H447" s="2"/>
      <c r="I447" s="313"/>
      <c r="J447" s="1"/>
      <c r="K447" s="313"/>
    </row>
    <row r="448" spans="8:11" x14ac:dyDescent="0.2">
      <c r="H448" s="2"/>
      <c r="I448" s="313"/>
      <c r="J448" s="1"/>
      <c r="K448" s="313"/>
    </row>
    <row r="449" spans="8:11" x14ac:dyDescent="0.2">
      <c r="H449" s="2"/>
      <c r="I449" s="313"/>
      <c r="J449" s="1"/>
      <c r="K449" s="313"/>
    </row>
    <row r="450" spans="8:11" x14ac:dyDescent="0.2">
      <c r="H450" s="2"/>
      <c r="I450" s="313"/>
      <c r="J450" s="1"/>
      <c r="K450" s="313"/>
    </row>
    <row r="451" spans="8:11" x14ac:dyDescent="0.2">
      <c r="H451" s="2"/>
      <c r="I451" s="313"/>
      <c r="J451" s="1"/>
      <c r="K451" s="313"/>
    </row>
    <row r="452" spans="8:11" x14ac:dyDescent="0.2">
      <c r="H452" s="2"/>
      <c r="I452" s="313"/>
      <c r="J452" s="1"/>
      <c r="K452" s="313"/>
    </row>
    <row r="453" spans="8:11" x14ac:dyDescent="0.2">
      <c r="H453" s="2"/>
      <c r="I453" s="313"/>
      <c r="J453" s="1"/>
      <c r="K453" s="313"/>
    </row>
    <row r="454" spans="8:11" x14ac:dyDescent="0.2">
      <c r="H454" s="2"/>
      <c r="I454" s="313"/>
      <c r="J454" s="1"/>
      <c r="K454" s="313"/>
    </row>
    <row r="455" spans="8:11" x14ac:dyDescent="0.2">
      <c r="H455" s="2"/>
      <c r="I455" s="313"/>
      <c r="J455" s="1"/>
      <c r="K455" s="313"/>
    </row>
    <row r="456" spans="8:11" x14ac:dyDescent="0.2">
      <c r="H456" s="2"/>
      <c r="I456" s="313"/>
      <c r="J456" s="1"/>
      <c r="K456" s="313"/>
    </row>
    <row r="457" spans="8:11" x14ac:dyDescent="0.2">
      <c r="H457" s="2"/>
      <c r="I457" s="313"/>
      <c r="J457" s="1"/>
      <c r="K457" s="313"/>
    </row>
    <row r="458" spans="8:11" x14ac:dyDescent="0.2">
      <c r="H458" s="2"/>
      <c r="I458" s="313"/>
      <c r="J458" s="1"/>
      <c r="K458" s="313"/>
    </row>
    <row r="459" spans="8:11" x14ac:dyDescent="0.2">
      <c r="H459" s="2"/>
      <c r="I459" s="313"/>
      <c r="J459" s="1"/>
      <c r="K459" s="313"/>
    </row>
    <row r="460" spans="8:11" x14ac:dyDescent="0.2">
      <c r="H460" s="2"/>
      <c r="I460" s="313"/>
      <c r="J460" s="1"/>
      <c r="K460" s="313"/>
    </row>
    <row r="461" spans="8:11" x14ac:dyDescent="0.2">
      <c r="H461" s="2"/>
      <c r="I461" s="313"/>
      <c r="J461" s="1"/>
      <c r="K461" s="313"/>
    </row>
    <row r="462" spans="8:11" x14ac:dyDescent="0.2">
      <c r="H462" s="2"/>
      <c r="I462" s="313"/>
      <c r="J462" s="1"/>
      <c r="K462" s="313"/>
    </row>
    <row r="463" spans="8:11" x14ac:dyDescent="0.2">
      <c r="H463" s="2"/>
      <c r="I463" s="313"/>
      <c r="J463" s="1"/>
      <c r="K463" s="313"/>
    </row>
    <row r="464" spans="8:11" x14ac:dyDescent="0.2">
      <c r="H464" s="2"/>
      <c r="I464" s="313"/>
      <c r="J464" s="1"/>
      <c r="K464" s="313"/>
    </row>
    <row r="465" spans="8:11" x14ac:dyDescent="0.2">
      <c r="H465" s="2"/>
      <c r="I465" s="313"/>
      <c r="J465" s="1"/>
      <c r="K465" s="313"/>
    </row>
    <row r="466" spans="8:11" x14ac:dyDescent="0.2">
      <c r="H466" s="2"/>
      <c r="I466" s="313"/>
      <c r="J466" s="1"/>
      <c r="K466" s="313"/>
    </row>
    <row r="467" spans="8:11" x14ac:dyDescent="0.2">
      <c r="H467" s="2"/>
      <c r="I467" s="313"/>
      <c r="J467" s="1"/>
      <c r="K467" s="313"/>
    </row>
    <row r="468" spans="8:11" x14ac:dyDescent="0.2">
      <c r="H468" s="2"/>
      <c r="I468" s="313"/>
      <c r="J468" s="1"/>
      <c r="K468" s="313"/>
    </row>
    <row r="469" spans="8:11" x14ac:dyDescent="0.2">
      <c r="H469" s="2"/>
      <c r="I469" s="313"/>
      <c r="J469" s="1"/>
      <c r="K469" s="313"/>
    </row>
    <row r="470" spans="8:11" x14ac:dyDescent="0.2">
      <c r="H470" s="2"/>
      <c r="I470" s="313"/>
      <c r="J470" s="1"/>
      <c r="K470" s="313"/>
    </row>
    <row r="471" spans="8:11" x14ac:dyDescent="0.2">
      <c r="H471" s="2"/>
      <c r="I471" s="313"/>
      <c r="J471" s="1"/>
      <c r="K471" s="313"/>
    </row>
    <row r="472" spans="8:11" x14ac:dyDescent="0.2">
      <c r="H472" s="2"/>
      <c r="I472" s="313"/>
      <c r="J472" s="1"/>
      <c r="K472" s="313"/>
    </row>
    <row r="473" spans="8:11" x14ac:dyDescent="0.2">
      <c r="H473" s="2"/>
      <c r="I473" s="313"/>
      <c r="J473" s="1"/>
      <c r="K473" s="313"/>
    </row>
    <row r="474" spans="8:11" x14ac:dyDescent="0.2">
      <c r="H474" s="2"/>
      <c r="I474" s="313"/>
      <c r="J474" s="1"/>
      <c r="K474" s="313"/>
    </row>
    <row r="475" spans="8:11" x14ac:dyDescent="0.2">
      <c r="H475" s="2"/>
      <c r="I475" s="313"/>
      <c r="J475" s="1"/>
      <c r="K475" s="313"/>
    </row>
    <row r="476" spans="8:11" x14ac:dyDescent="0.2">
      <c r="H476" s="2"/>
      <c r="I476" s="313"/>
      <c r="J476" s="1"/>
      <c r="K476" s="313"/>
    </row>
    <row r="477" spans="8:11" x14ac:dyDescent="0.2">
      <c r="H477" s="2"/>
      <c r="I477" s="313"/>
      <c r="J477" s="1"/>
      <c r="K477" s="313"/>
    </row>
    <row r="478" spans="8:11" x14ac:dyDescent="0.2">
      <c r="H478" s="2"/>
      <c r="I478" s="313"/>
      <c r="J478" s="1"/>
      <c r="K478" s="313"/>
    </row>
    <row r="479" spans="8:11" x14ac:dyDescent="0.2">
      <c r="H479" s="2"/>
      <c r="I479" s="313"/>
      <c r="J479" s="1"/>
      <c r="K479" s="313"/>
    </row>
    <row r="480" spans="8:11" x14ac:dyDescent="0.2">
      <c r="H480" s="2"/>
      <c r="I480" s="313"/>
      <c r="J480" s="1"/>
      <c r="K480" s="313"/>
    </row>
    <row r="481" spans="8:11" x14ac:dyDescent="0.2">
      <c r="H481" s="2"/>
      <c r="I481" s="313"/>
      <c r="J481" s="1"/>
      <c r="K481" s="313"/>
    </row>
    <row r="482" spans="8:11" x14ac:dyDescent="0.2">
      <c r="H482" s="2"/>
      <c r="I482" s="313"/>
      <c r="J482" s="1"/>
      <c r="K482" s="313"/>
    </row>
    <row r="483" spans="8:11" x14ac:dyDescent="0.2">
      <c r="H483" s="2"/>
      <c r="I483" s="313"/>
      <c r="J483" s="1"/>
      <c r="K483" s="313"/>
    </row>
    <row r="484" spans="8:11" x14ac:dyDescent="0.2">
      <c r="H484" s="2"/>
      <c r="I484" s="313"/>
      <c r="J484" s="1"/>
      <c r="K484" s="313"/>
    </row>
    <row r="485" spans="8:11" x14ac:dyDescent="0.2">
      <c r="H485" s="2"/>
      <c r="I485" s="313"/>
      <c r="J485" s="1"/>
      <c r="K485" s="313"/>
    </row>
    <row r="486" spans="8:11" x14ac:dyDescent="0.2">
      <c r="H486" s="2"/>
      <c r="I486" s="313"/>
      <c r="J486" s="1"/>
      <c r="K486" s="313"/>
    </row>
    <row r="487" spans="8:11" x14ac:dyDescent="0.2">
      <c r="H487" s="2"/>
      <c r="I487" s="313"/>
      <c r="J487" s="1"/>
      <c r="K487" s="313"/>
    </row>
    <row r="488" spans="8:11" x14ac:dyDescent="0.2">
      <c r="H488" s="2"/>
      <c r="I488" s="313"/>
      <c r="J488" s="1"/>
      <c r="K488" s="313"/>
    </row>
    <row r="489" spans="8:11" x14ac:dyDescent="0.2">
      <c r="H489" s="2"/>
      <c r="I489" s="313"/>
      <c r="J489" s="1"/>
      <c r="K489" s="313"/>
    </row>
    <row r="490" spans="8:11" x14ac:dyDescent="0.2">
      <c r="H490" s="2"/>
      <c r="I490" s="313"/>
      <c r="J490" s="1"/>
      <c r="K490" s="313"/>
    </row>
    <row r="491" spans="8:11" x14ac:dyDescent="0.2">
      <c r="H491" s="2"/>
      <c r="I491" s="313"/>
      <c r="J491" s="1"/>
      <c r="K491" s="313"/>
    </row>
    <row r="492" spans="8:11" x14ac:dyDescent="0.2">
      <c r="H492" s="2"/>
      <c r="I492" s="313"/>
      <c r="J492" s="1"/>
      <c r="K492" s="313"/>
    </row>
    <row r="493" spans="8:11" x14ac:dyDescent="0.2">
      <c r="H493" s="2"/>
      <c r="I493" s="313"/>
      <c r="J493" s="1"/>
      <c r="K493" s="313"/>
    </row>
    <row r="494" spans="8:11" x14ac:dyDescent="0.2">
      <c r="H494" s="2"/>
      <c r="I494" s="313"/>
      <c r="J494" s="1"/>
      <c r="K494" s="313"/>
    </row>
    <row r="495" spans="8:11" x14ac:dyDescent="0.2">
      <c r="H495" s="2"/>
      <c r="I495" s="313"/>
      <c r="J495" s="1"/>
      <c r="K495" s="313"/>
    </row>
    <row r="496" spans="8:11" x14ac:dyDescent="0.2">
      <c r="H496" s="2"/>
      <c r="I496" s="313"/>
      <c r="J496" s="1"/>
      <c r="K496" s="313"/>
    </row>
    <row r="497" spans="8:11" x14ac:dyDescent="0.2">
      <c r="H497" s="2"/>
      <c r="I497" s="313"/>
      <c r="J497" s="1"/>
      <c r="K497" s="313"/>
    </row>
    <row r="498" spans="8:11" x14ac:dyDescent="0.2">
      <c r="H498" s="2"/>
      <c r="I498" s="313"/>
      <c r="J498" s="1"/>
      <c r="K498" s="313"/>
    </row>
    <row r="499" spans="8:11" x14ac:dyDescent="0.2">
      <c r="H499" s="2"/>
      <c r="I499" s="313"/>
      <c r="J499" s="1"/>
      <c r="K499" s="313"/>
    </row>
    <row r="500" spans="8:11" x14ac:dyDescent="0.2">
      <c r="H500" s="2"/>
      <c r="I500" s="313"/>
      <c r="J500" s="1"/>
      <c r="K500" s="313"/>
    </row>
    <row r="501" spans="8:11" x14ac:dyDescent="0.2">
      <c r="H501" s="2"/>
      <c r="I501" s="313"/>
      <c r="J501" s="1"/>
      <c r="K501" s="313"/>
    </row>
    <row r="502" spans="8:11" x14ac:dyDescent="0.2">
      <c r="H502" s="2"/>
      <c r="I502" s="313"/>
      <c r="J502" s="1"/>
      <c r="K502" s="313"/>
    </row>
    <row r="503" spans="8:11" x14ac:dyDescent="0.2">
      <c r="H503" s="2"/>
      <c r="I503" s="313"/>
      <c r="J503" s="1"/>
      <c r="K503" s="313"/>
    </row>
    <row r="504" spans="8:11" x14ac:dyDescent="0.2">
      <c r="H504" s="2"/>
      <c r="I504" s="313"/>
      <c r="J504" s="1"/>
      <c r="K504" s="313"/>
    </row>
    <row r="505" spans="8:11" x14ac:dyDescent="0.2">
      <c r="H505" s="2"/>
      <c r="I505" s="313"/>
      <c r="J505" s="1"/>
      <c r="K505" s="313"/>
    </row>
    <row r="506" spans="8:11" x14ac:dyDescent="0.2">
      <c r="H506" s="2"/>
      <c r="I506" s="313"/>
      <c r="J506" s="1"/>
      <c r="K506" s="313"/>
    </row>
    <row r="507" spans="8:11" x14ac:dyDescent="0.2">
      <c r="H507" s="2"/>
      <c r="I507" s="313"/>
      <c r="J507" s="1"/>
      <c r="K507" s="313"/>
    </row>
    <row r="508" spans="8:11" x14ac:dyDescent="0.2">
      <c r="H508" s="2"/>
      <c r="I508" s="313"/>
      <c r="J508" s="1"/>
      <c r="K508" s="313"/>
    </row>
    <row r="509" spans="8:11" x14ac:dyDescent="0.2">
      <c r="H509" s="2"/>
      <c r="I509" s="313"/>
      <c r="J509" s="1"/>
      <c r="K509" s="313"/>
    </row>
    <row r="510" spans="8:11" x14ac:dyDescent="0.2">
      <c r="H510" s="2"/>
      <c r="I510" s="313"/>
      <c r="J510" s="1"/>
      <c r="K510" s="313"/>
    </row>
    <row r="511" spans="8:11" x14ac:dyDescent="0.2">
      <c r="H511" s="2"/>
      <c r="I511" s="313"/>
      <c r="J511" s="1"/>
      <c r="K511" s="313"/>
    </row>
    <row r="512" spans="8:11" x14ac:dyDescent="0.2">
      <c r="H512" s="2"/>
      <c r="I512" s="313"/>
      <c r="J512" s="1"/>
      <c r="K512" s="313"/>
    </row>
    <row r="513" spans="8:11" x14ac:dyDescent="0.2">
      <c r="H513" s="2"/>
      <c r="I513" s="313"/>
      <c r="J513" s="1"/>
      <c r="K513" s="313"/>
    </row>
    <row r="514" spans="8:11" x14ac:dyDescent="0.2">
      <c r="H514" s="2"/>
      <c r="I514" s="313"/>
      <c r="J514" s="1"/>
      <c r="K514" s="313"/>
    </row>
    <row r="515" spans="8:11" x14ac:dyDescent="0.2">
      <c r="H515" s="2"/>
      <c r="I515" s="313"/>
      <c r="J515" s="1"/>
      <c r="K515" s="313"/>
    </row>
    <row r="516" spans="8:11" x14ac:dyDescent="0.2">
      <c r="H516" s="2"/>
      <c r="I516" s="313"/>
      <c r="J516" s="1"/>
      <c r="K516" s="313"/>
    </row>
    <row r="517" spans="8:11" x14ac:dyDescent="0.2">
      <c r="H517" s="2"/>
      <c r="I517" s="313"/>
      <c r="J517" s="1"/>
      <c r="K517" s="313"/>
    </row>
    <row r="518" spans="8:11" x14ac:dyDescent="0.2">
      <c r="H518" s="2"/>
      <c r="I518" s="313"/>
      <c r="J518" s="1"/>
      <c r="K518" s="313"/>
    </row>
    <row r="519" spans="8:11" x14ac:dyDescent="0.2">
      <c r="H519" s="2"/>
      <c r="I519" s="313"/>
      <c r="J519" s="1"/>
      <c r="K519" s="313"/>
    </row>
    <row r="520" spans="8:11" x14ac:dyDescent="0.2">
      <c r="H520" s="2"/>
      <c r="I520" s="313"/>
      <c r="J520" s="1"/>
      <c r="K520" s="313"/>
    </row>
    <row r="521" spans="8:11" x14ac:dyDescent="0.2">
      <c r="H521" s="2"/>
      <c r="I521" s="313"/>
      <c r="J521" s="1"/>
      <c r="K521" s="313"/>
    </row>
    <row r="522" spans="8:11" x14ac:dyDescent="0.2">
      <c r="H522" s="2"/>
      <c r="I522" s="313"/>
      <c r="J522" s="1"/>
      <c r="K522" s="313"/>
    </row>
    <row r="523" spans="8:11" x14ac:dyDescent="0.2">
      <c r="H523" s="2"/>
      <c r="I523" s="313"/>
      <c r="J523" s="1"/>
      <c r="K523" s="313"/>
    </row>
    <row r="524" spans="8:11" x14ac:dyDescent="0.2">
      <c r="H524" s="2"/>
      <c r="I524" s="313"/>
      <c r="J524" s="1"/>
      <c r="K524" s="313"/>
    </row>
    <row r="525" spans="8:11" x14ac:dyDescent="0.2">
      <c r="H525" s="2"/>
      <c r="I525" s="313"/>
      <c r="J525" s="1"/>
      <c r="K525" s="313"/>
    </row>
    <row r="526" spans="8:11" x14ac:dyDescent="0.2">
      <c r="H526" s="2"/>
      <c r="I526" s="313"/>
      <c r="J526" s="1"/>
      <c r="K526" s="313"/>
    </row>
    <row r="527" spans="8:11" x14ac:dyDescent="0.2">
      <c r="H527" s="2"/>
      <c r="I527" s="313"/>
      <c r="J527" s="1"/>
      <c r="K527" s="313"/>
    </row>
    <row r="528" spans="8:11" x14ac:dyDescent="0.2">
      <c r="H528" s="2"/>
      <c r="I528" s="313"/>
      <c r="J528" s="1"/>
      <c r="K528" s="313"/>
    </row>
    <row r="529" spans="8:11" x14ac:dyDescent="0.2">
      <c r="H529" s="2"/>
      <c r="I529" s="313"/>
      <c r="J529" s="1"/>
      <c r="K529" s="313"/>
    </row>
    <row r="530" spans="8:11" x14ac:dyDescent="0.2">
      <c r="H530" s="2"/>
      <c r="I530" s="313"/>
      <c r="J530" s="1"/>
      <c r="K530" s="313"/>
    </row>
    <row r="531" spans="8:11" x14ac:dyDescent="0.2">
      <c r="H531" s="2"/>
      <c r="I531" s="313"/>
      <c r="J531" s="1"/>
      <c r="K531" s="313"/>
    </row>
    <row r="532" spans="8:11" x14ac:dyDescent="0.2">
      <c r="H532" s="2"/>
      <c r="I532" s="313"/>
      <c r="J532" s="1"/>
      <c r="K532" s="313"/>
    </row>
    <row r="533" spans="8:11" x14ac:dyDescent="0.2">
      <c r="H533" s="2"/>
      <c r="I533" s="313"/>
      <c r="J533" s="1"/>
      <c r="K533" s="313"/>
    </row>
    <row r="534" spans="8:11" x14ac:dyDescent="0.2">
      <c r="H534" s="2"/>
      <c r="I534" s="313"/>
      <c r="J534" s="1"/>
      <c r="K534" s="313"/>
    </row>
    <row r="535" spans="8:11" x14ac:dyDescent="0.2">
      <c r="H535" s="2"/>
      <c r="I535" s="313"/>
      <c r="J535" s="1"/>
      <c r="K535" s="313"/>
    </row>
    <row r="536" spans="8:11" x14ac:dyDescent="0.2">
      <c r="H536" s="2"/>
      <c r="I536" s="313"/>
      <c r="J536" s="1"/>
      <c r="K536" s="313"/>
    </row>
    <row r="537" spans="8:11" x14ac:dyDescent="0.2">
      <c r="H537" s="2"/>
      <c r="I537" s="313"/>
      <c r="J537" s="1"/>
      <c r="K537" s="313"/>
    </row>
    <row r="538" spans="8:11" x14ac:dyDescent="0.2">
      <c r="H538" s="2"/>
      <c r="I538" s="313"/>
      <c r="J538" s="1"/>
      <c r="K538" s="313"/>
    </row>
    <row r="539" spans="8:11" x14ac:dyDescent="0.2">
      <c r="H539" s="2"/>
      <c r="I539" s="313"/>
      <c r="J539" s="1"/>
      <c r="K539" s="313"/>
    </row>
    <row r="540" spans="8:11" x14ac:dyDescent="0.2">
      <c r="H540" s="2"/>
      <c r="I540" s="313"/>
      <c r="J540" s="1"/>
      <c r="K540" s="313"/>
    </row>
    <row r="541" spans="8:11" x14ac:dyDescent="0.2">
      <c r="H541" s="2"/>
      <c r="I541" s="313"/>
      <c r="J541" s="1"/>
      <c r="K541" s="313"/>
    </row>
    <row r="542" spans="8:11" x14ac:dyDescent="0.2">
      <c r="H542" s="2"/>
      <c r="I542" s="313"/>
      <c r="J542" s="1"/>
      <c r="K542" s="313"/>
    </row>
    <row r="543" spans="8:11" x14ac:dyDescent="0.2">
      <c r="H543" s="2"/>
      <c r="I543" s="313"/>
      <c r="J543" s="1"/>
      <c r="K543" s="313"/>
    </row>
    <row r="544" spans="8:11" x14ac:dyDescent="0.2">
      <c r="H544" s="2"/>
      <c r="I544" s="313"/>
      <c r="J544" s="1"/>
      <c r="K544" s="313"/>
    </row>
    <row r="545" spans="8:11" x14ac:dyDescent="0.2">
      <c r="H545" s="2"/>
      <c r="I545" s="313"/>
      <c r="J545" s="1"/>
      <c r="K545" s="313"/>
    </row>
    <row r="546" spans="8:11" x14ac:dyDescent="0.2">
      <c r="H546" s="2"/>
      <c r="I546" s="313"/>
      <c r="J546" s="1"/>
      <c r="K546" s="313"/>
    </row>
    <row r="547" spans="8:11" x14ac:dyDescent="0.2">
      <c r="H547" s="2"/>
      <c r="I547" s="313"/>
      <c r="J547" s="1"/>
      <c r="K547" s="313"/>
    </row>
    <row r="548" spans="8:11" x14ac:dyDescent="0.2">
      <c r="H548" s="2"/>
      <c r="I548" s="313"/>
      <c r="J548" s="1"/>
      <c r="K548" s="313"/>
    </row>
    <row r="549" spans="8:11" x14ac:dyDescent="0.2">
      <c r="H549" s="2"/>
      <c r="I549" s="313"/>
      <c r="J549" s="1"/>
      <c r="K549" s="313"/>
    </row>
    <row r="550" spans="8:11" x14ac:dyDescent="0.2">
      <c r="H550" s="2"/>
      <c r="I550" s="313"/>
      <c r="J550" s="1"/>
      <c r="K550" s="313"/>
    </row>
    <row r="551" spans="8:11" x14ac:dyDescent="0.2">
      <c r="H551" s="2"/>
      <c r="I551" s="313"/>
      <c r="J551" s="1"/>
      <c r="K551" s="313"/>
    </row>
    <row r="552" spans="8:11" x14ac:dyDescent="0.2">
      <c r="H552" s="2"/>
      <c r="I552" s="313"/>
      <c r="J552" s="1"/>
      <c r="K552" s="313"/>
    </row>
    <row r="553" spans="8:11" x14ac:dyDescent="0.2">
      <c r="H553" s="2"/>
      <c r="I553" s="313"/>
      <c r="J553" s="1"/>
      <c r="K553" s="313"/>
    </row>
    <row r="554" spans="8:11" x14ac:dyDescent="0.2">
      <c r="H554" s="2"/>
      <c r="I554" s="313"/>
      <c r="J554" s="1"/>
      <c r="K554" s="313"/>
    </row>
    <row r="555" spans="8:11" x14ac:dyDescent="0.2">
      <c r="H555" s="2"/>
      <c r="I555" s="313"/>
      <c r="J555" s="1"/>
      <c r="K555" s="313"/>
    </row>
    <row r="556" spans="8:11" x14ac:dyDescent="0.2">
      <c r="H556" s="2"/>
      <c r="I556" s="313"/>
      <c r="J556" s="1"/>
      <c r="K556" s="313"/>
    </row>
    <row r="557" spans="8:11" x14ac:dyDescent="0.2">
      <c r="H557" s="2"/>
      <c r="I557" s="313"/>
      <c r="J557" s="1"/>
      <c r="K557" s="313"/>
    </row>
    <row r="558" spans="8:11" x14ac:dyDescent="0.2">
      <c r="H558" s="2"/>
      <c r="I558" s="313"/>
      <c r="J558" s="1"/>
      <c r="K558" s="313"/>
    </row>
    <row r="559" spans="8:11" x14ac:dyDescent="0.2">
      <c r="H559" s="2"/>
      <c r="I559" s="313"/>
      <c r="J559" s="1"/>
      <c r="K559" s="313"/>
    </row>
    <row r="560" spans="8:11" x14ac:dyDescent="0.2">
      <c r="H560" s="2"/>
      <c r="I560" s="313"/>
      <c r="J560" s="1"/>
      <c r="K560" s="313"/>
    </row>
    <row r="561" spans="8:11" x14ac:dyDescent="0.2">
      <c r="H561" s="2"/>
      <c r="I561" s="313"/>
      <c r="J561" s="1"/>
      <c r="K561" s="313"/>
    </row>
    <row r="562" spans="8:11" x14ac:dyDescent="0.2">
      <c r="H562" s="2"/>
      <c r="I562" s="313"/>
      <c r="J562" s="1"/>
      <c r="K562" s="313"/>
    </row>
    <row r="563" spans="8:11" x14ac:dyDescent="0.2">
      <c r="H563" s="2"/>
      <c r="I563" s="313"/>
      <c r="J563" s="1"/>
      <c r="K563" s="313"/>
    </row>
    <row r="564" spans="8:11" x14ac:dyDescent="0.2">
      <c r="H564" s="2"/>
      <c r="I564" s="313"/>
      <c r="J564" s="1"/>
      <c r="K564" s="313"/>
    </row>
    <row r="565" spans="8:11" x14ac:dyDescent="0.2">
      <c r="H565" s="2"/>
      <c r="I565" s="313"/>
      <c r="J565" s="1"/>
      <c r="K565" s="313"/>
    </row>
    <row r="566" spans="8:11" x14ac:dyDescent="0.2">
      <c r="H566" s="2"/>
      <c r="I566" s="313"/>
      <c r="J566" s="1"/>
      <c r="K566" s="313"/>
    </row>
    <row r="567" spans="8:11" x14ac:dyDescent="0.2">
      <c r="H567" s="2"/>
      <c r="I567" s="313"/>
      <c r="J567" s="1"/>
      <c r="K567" s="313"/>
    </row>
    <row r="568" spans="8:11" x14ac:dyDescent="0.2">
      <c r="H568" s="2"/>
      <c r="I568" s="313"/>
      <c r="J568" s="1"/>
      <c r="K568" s="313"/>
    </row>
    <row r="569" spans="8:11" x14ac:dyDescent="0.2">
      <c r="H569" s="2"/>
      <c r="I569" s="313"/>
      <c r="J569" s="1"/>
      <c r="K569" s="313"/>
    </row>
    <row r="570" spans="8:11" x14ac:dyDescent="0.2">
      <c r="H570" s="2"/>
      <c r="I570" s="313"/>
      <c r="J570" s="1"/>
      <c r="K570" s="313"/>
    </row>
    <row r="571" spans="8:11" x14ac:dyDescent="0.2">
      <c r="H571" s="2"/>
      <c r="I571" s="313"/>
      <c r="J571" s="1"/>
      <c r="K571" s="313"/>
    </row>
    <row r="572" spans="8:11" x14ac:dyDescent="0.2">
      <c r="H572" s="2"/>
      <c r="I572" s="313"/>
      <c r="J572" s="1"/>
      <c r="K572" s="313"/>
    </row>
    <row r="573" spans="8:11" x14ac:dyDescent="0.2">
      <c r="H573" s="2"/>
      <c r="I573" s="313"/>
      <c r="J573" s="1"/>
      <c r="K573" s="313"/>
    </row>
    <row r="574" spans="8:11" x14ac:dyDescent="0.2">
      <c r="H574" s="2"/>
      <c r="I574" s="313"/>
      <c r="J574" s="1"/>
      <c r="K574" s="313"/>
    </row>
    <row r="575" spans="8:11" x14ac:dyDescent="0.2">
      <c r="H575" s="2"/>
      <c r="I575" s="313"/>
      <c r="J575" s="1"/>
      <c r="K575" s="313"/>
    </row>
    <row r="576" spans="8:11" x14ac:dyDescent="0.2">
      <c r="H576" s="2"/>
      <c r="I576" s="313"/>
      <c r="J576" s="1"/>
      <c r="K576" s="313"/>
    </row>
    <row r="577" spans="8:11" x14ac:dyDescent="0.2">
      <c r="H577" s="2"/>
      <c r="I577" s="313"/>
      <c r="J577" s="1"/>
      <c r="K577" s="313"/>
    </row>
    <row r="578" spans="8:11" x14ac:dyDescent="0.2">
      <c r="H578" s="2"/>
      <c r="I578" s="313"/>
      <c r="J578" s="1"/>
      <c r="K578" s="313"/>
    </row>
    <row r="579" spans="8:11" x14ac:dyDescent="0.2">
      <c r="H579" s="2"/>
      <c r="I579" s="313"/>
      <c r="J579" s="1"/>
      <c r="K579" s="313"/>
    </row>
    <row r="580" spans="8:11" x14ac:dyDescent="0.2">
      <c r="H580" s="2"/>
      <c r="I580" s="313"/>
      <c r="J580" s="1"/>
      <c r="K580" s="313"/>
    </row>
    <row r="581" spans="8:11" x14ac:dyDescent="0.2">
      <c r="H581" s="2"/>
      <c r="I581" s="313"/>
      <c r="J581" s="1"/>
      <c r="K581" s="313"/>
    </row>
    <row r="582" spans="8:11" x14ac:dyDescent="0.2">
      <c r="H582" s="2"/>
      <c r="I582" s="313"/>
      <c r="J582" s="1"/>
      <c r="K582" s="313"/>
    </row>
    <row r="583" spans="8:11" x14ac:dyDescent="0.2">
      <c r="H583" s="2"/>
      <c r="I583" s="313"/>
      <c r="J583" s="1"/>
      <c r="K583" s="313"/>
    </row>
    <row r="584" spans="8:11" x14ac:dyDescent="0.2">
      <c r="H584" s="2"/>
      <c r="I584" s="313"/>
      <c r="J584" s="1"/>
      <c r="K584" s="313"/>
    </row>
    <row r="585" spans="8:11" x14ac:dyDescent="0.2">
      <c r="H585" s="2"/>
      <c r="I585" s="313"/>
      <c r="J585" s="1"/>
      <c r="K585" s="313"/>
    </row>
    <row r="586" spans="8:11" x14ac:dyDescent="0.2">
      <c r="H586" s="2"/>
      <c r="I586" s="313"/>
      <c r="J586" s="1"/>
      <c r="K586" s="313"/>
    </row>
    <row r="587" spans="8:11" x14ac:dyDescent="0.2">
      <c r="H587" s="2"/>
      <c r="I587" s="313"/>
      <c r="J587" s="1"/>
      <c r="K587" s="313"/>
    </row>
    <row r="588" spans="8:11" x14ac:dyDescent="0.2">
      <c r="H588" s="2"/>
      <c r="I588" s="313"/>
      <c r="J588" s="1"/>
      <c r="K588" s="313"/>
    </row>
    <row r="589" spans="8:11" x14ac:dyDescent="0.2">
      <c r="H589" s="2"/>
      <c r="I589" s="313"/>
      <c r="J589" s="1"/>
      <c r="K589" s="313"/>
    </row>
    <row r="590" spans="8:11" x14ac:dyDescent="0.2">
      <c r="H590" s="2"/>
      <c r="I590" s="313"/>
      <c r="J590" s="1"/>
      <c r="K590" s="313"/>
    </row>
    <row r="591" spans="8:11" x14ac:dyDescent="0.2">
      <c r="H591" s="2"/>
      <c r="I591" s="313"/>
      <c r="J591" s="1"/>
      <c r="K591" s="313"/>
    </row>
    <row r="592" spans="8:11" x14ac:dyDescent="0.2">
      <c r="H592" s="2"/>
      <c r="I592" s="313"/>
      <c r="J592" s="1"/>
      <c r="K592" s="313"/>
    </row>
    <row r="593" spans="8:11" x14ac:dyDescent="0.2">
      <c r="H593" s="2"/>
      <c r="I593" s="313"/>
      <c r="J593" s="1"/>
      <c r="K593" s="313"/>
    </row>
    <row r="594" spans="8:11" x14ac:dyDescent="0.2">
      <c r="H594" s="2"/>
      <c r="I594" s="313"/>
      <c r="J594" s="1"/>
      <c r="K594" s="313"/>
    </row>
    <row r="595" spans="8:11" x14ac:dyDescent="0.2">
      <c r="H595" s="2"/>
      <c r="I595" s="313"/>
      <c r="J595" s="1"/>
      <c r="K595" s="313"/>
    </row>
    <row r="596" spans="8:11" x14ac:dyDescent="0.2">
      <c r="H596" s="2"/>
      <c r="I596" s="313"/>
      <c r="J596" s="1"/>
      <c r="K596" s="313"/>
    </row>
    <row r="597" spans="8:11" x14ac:dyDescent="0.2">
      <c r="H597" s="2"/>
      <c r="I597" s="313"/>
      <c r="J597" s="1"/>
      <c r="K597" s="313"/>
    </row>
    <row r="598" spans="8:11" x14ac:dyDescent="0.2">
      <c r="H598" s="2"/>
      <c r="I598" s="313"/>
      <c r="J598" s="1"/>
      <c r="K598" s="313"/>
    </row>
    <row r="599" spans="8:11" x14ac:dyDescent="0.2">
      <c r="H599" s="2"/>
      <c r="I599" s="313"/>
      <c r="J599" s="1"/>
      <c r="K599" s="313"/>
    </row>
    <row r="600" spans="8:11" x14ac:dyDescent="0.2">
      <c r="H600" s="2"/>
      <c r="I600" s="313"/>
      <c r="J600" s="1"/>
      <c r="K600" s="313"/>
    </row>
    <row r="601" spans="8:11" x14ac:dyDescent="0.2">
      <c r="H601" s="2"/>
      <c r="I601" s="313"/>
      <c r="J601" s="1"/>
      <c r="K601" s="313"/>
    </row>
    <row r="602" spans="8:11" x14ac:dyDescent="0.2">
      <c r="H602" s="2"/>
      <c r="I602" s="313"/>
      <c r="J602" s="1"/>
      <c r="K602" s="313"/>
    </row>
    <row r="603" spans="8:11" x14ac:dyDescent="0.2">
      <c r="H603" s="2"/>
      <c r="I603" s="313"/>
      <c r="J603" s="1"/>
      <c r="K603" s="313"/>
    </row>
    <row r="604" spans="8:11" x14ac:dyDescent="0.2">
      <c r="H604" s="2"/>
      <c r="I604" s="313"/>
      <c r="J604" s="1"/>
      <c r="K604" s="313"/>
    </row>
    <row r="605" spans="8:11" x14ac:dyDescent="0.2">
      <c r="H605" s="2"/>
      <c r="I605" s="313"/>
      <c r="J605" s="1"/>
      <c r="K605" s="313"/>
    </row>
    <row r="606" spans="8:11" x14ac:dyDescent="0.2">
      <c r="H606" s="2"/>
      <c r="I606" s="313"/>
      <c r="J606" s="1"/>
      <c r="K606" s="313"/>
    </row>
    <row r="607" spans="8:11" x14ac:dyDescent="0.2">
      <c r="H607" s="2"/>
      <c r="I607" s="313"/>
      <c r="J607" s="1"/>
      <c r="K607" s="313"/>
    </row>
    <row r="608" spans="8:11" x14ac:dyDescent="0.2">
      <c r="H608" s="2"/>
      <c r="I608" s="313"/>
      <c r="J608" s="1"/>
      <c r="K608" s="313"/>
    </row>
    <row r="609" spans="8:11" x14ac:dyDescent="0.2">
      <c r="H609" s="2"/>
      <c r="I609" s="313"/>
      <c r="J609" s="1"/>
      <c r="K609" s="313"/>
    </row>
    <row r="610" spans="8:11" x14ac:dyDescent="0.2">
      <c r="H610" s="2"/>
      <c r="I610" s="313"/>
      <c r="J610" s="1"/>
      <c r="K610" s="313"/>
    </row>
    <row r="611" spans="8:11" x14ac:dyDescent="0.2">
      <c r="H611" s="2"/>
      <c r="I611" s="313"/>
      <c r="J611" s="1"/>
      <c r="K611" s="313"/>
    </row>
    <row r="612" spans="8:11" x14ac:dyDescent="0.2">
      <c r="H612" s="2"/>
      <c r="I612" s="313"/>
      <c r="J612" s="1"/>
      <c r="K612" s="313"/>
    </row>
    <row r="613" spans="8:11" x14ac:dyDescent="0.2">
      <c r="H613" s="2"/>
      <c r="I613" s="313"/>
      <c r="J613" s="1"/>
      <c r="K613" s="313"/>
    </row>
    <row r="614" spans="8:11" x14ac:dyDescent="0.2">
      <c r="H614" s="2"/>
      <c r="I614" s="313"/>
      <c r="J614" s="1"/>
      <c r="K614" s="313"/>
    </row>
    <row r="615" spans="8:11" x14ac:dyDescent="0.2">
      <c r="H615" s="2"/>
      <c r="I615" s="313"/>
      <c r="J615" s="1"/>
      <c r="K615" s="313"/>
    </row>
    <row r="616" spans="8:11" x14ac:dyDescent="0.2">
      <c r="H616" s="2"/>
      <c r="I616" s="313"/>
      <c r="J616" s="1"/>
      <c r="K616" s="313"/>
    </row>
    <row r="617" spans="8:11" x14ac:dyDescent="0.2">
      <c r="H617" s="2"/>
      <c r="I617" s="313"/>
      <c r="J617" s="1"/>
      <c r="K617" s="313"/>
    </row>
    <row r="618" spans="8:11" x14ac:dyDescent="0.2">
      <c r="H618" s="2"/>
      <c r="I618" s="313"/>
      <c r="J618" s="1"/>
      <c r="K618" s="313"/>
    </row>
    <row r="619" spans="8:11" x14ac:dyDescent="0.2">
      <c r="H619" s="2"/>
      <c r="I619" s="313"/>
      <c r="J619" s="1"/>
      <c r="K619" s="313"/>
    </row>
    <row r="620" spans="8:11" x14ac:dyDescent="0.2">
      <c r="H620" s="2"/>
      <c r="I620" s="313"/>
      <c r="J620" s="1"/>
      <c r="K620" s="313"/>
    </row>
    <row r="621" spans="8:11" x14ac:dyDescent="0.2">
      <c r="H621" s="2"/>
      <c r="I621" s="313"/>
      <c r="J621" s="1"/>
      <c r="K621" s="313"/>
    </row>
    <row r="622" spans="8:11" x14ac:dyDescent="0.2">
      <c r="H622" s="2"/>
      <c r="I622" s="313"/>
      <c r="J622" s="1"/>
      <c r="K622" s="313"/>
    </row>
    <row r="623" spans="8:11" x14ac:dyDescent="0.2">
      <c r="H623" s="2"/>
      <c r="I623" s="313"/>
      <c r="J623" s="1"/>
      <c r="K623" s="313"/>
    </row>
    <row r="624" spans="8:11" x14ac:dyDescent="0.2">
      <c r="H624" s="2"/>
      <c r="I624" s="313"/>
      <c r="J624" s="1"/>
      <c r="K624" s="313"/>
    </row>
    <row r="625" spans="8:11" x14ac:dyDescent="0.2">
      <c r="H625" s="2"/>
      <c r="I625" s="313"/>
      <c r="J625" s="1"/>
      <c r="K625" s="313"/>
    </row>
    <row r="626" spans="8:11" x14ac:dyDescent="0.2">
      <c r="H626" s="2"/>
      <c r="I626" s="313"/>
      <c r="J626" s="1"/>
      <c r="K626" s="313"/>
    </row>
    <row r="627" spans="8:11" x14ac:dyDescent="0.2">
      <c r="H627" s="2"/>
      <c r="I627" s="313"/>
      <c r="J627" s="1"/>
      <c r="K627" s="313"/>
    </row>
    <row r="628" spans="8:11" x14ac:dyDescent="0.2">
      <c r="H628" s="2"/>
      <c r="I628" s="313"/>
      <c r="J628" s="1"/>
      <c r="K628" s="313"/>
    </row>
    <row r="629" spans="8:11" x14ac:dyDescent="0.2">
      <c r="H629" s="2"/>
      <c r="I629" s="313"/>
      <c r="J629" s="1"/>
      <c r="K629" s="313"/>
    </row>
    <row r="630" spans="8:11" x14ac:dyDescent="0.2">
      <c r="H630" s="2"/>
      <c r="I630" s="313"/>
      <c r="J630" s="1"/>
      <c r="K630" s="313"/>
    </row>
    <row r="631" spans="8:11" x14ac:dyDescent="0.2">
      <c r="H631" s="2"/>
      <c r="I631" s="313"/>
      <c r="J631" s="1"/>
      <c r="K631" s="313"/>
    </row>
    <row r="632" spans="8:11" x14ac:dyDescent="0.2">
      <c r="H632" s="2"/>
      <c r="I632" s="313"/>
      <c r="J632" s="1"/>
      <c r="K632" s="313"/>
    </row>
    <row r="633" spans="8:11" x14ac:dyDescent="0.2">
      <c r="H633" s="2"/>
      <c r="I633" s="313"/>
      <c r="J633" s="1"/>
      <c r="K633" s="313"/>
    </row>
    <row r="634" spans="8:11" x14ac:dyDescent="0.2">
      <c r="H634" s="2"/>
      <c r="I634" s="313"/>
      <c r="J634" s="1"/>
      <c r="K634" s="313"/>
    </row>
    <row r="635" spans="8:11" x14ac:dyDescent="0.2">
      <c r="H635" s="2"/>
      <c r="I635" s="313"/>
      <c r="J635" s="1"/>
      <c r="K635" s="313"/>
    </row>
    <row r="636" spans="8:11" x14ac:dyDescent="0.2">
      <c r="H636" s="2"/>
      <c r="I636" s="313"/>
      <c r="J636" s="1"/>
      <c r="K636" s="313"/>
    </row>
    <row r="637" spans="8:11" x14ac:dyDescent="0.2">
      <c r="H637" s="2"/>
      <c r="I637" s="313"/>
      <c r="J637" s="1"/>
      <c r="K637" s="313"/>
    </row>
    <row r="638" spans="8:11" x14ac:dyDescent="0.2">
      <c r="H638" s="2"/>
      <c r="I638" s="313"/>
      <c r="J638" s="1"/>
      <c r="K638" s="313"/>
    </row>
    <row r="639" spans="8:11" x14ac:dyDescent="0.2">
      <c r="H639" s="2"/>
      <c r="I639" s="313"/>
      <c r="J639" s="1"/>
      <c r="K639" s="313"/>
    </row>
    <row r="640" spans="8:11" x14ac:dyDescent="0.2">
      <c r="H640" s="2"/>
      <c r="I640" s="313"/>
      <c r="J640" s="1"/>
      <c r="K640" s="313"/>
    </row>
    <row r="641" spans="8:11" x14ac:dyDescent="0.2">
      <c r="H641" s="2"/>
      <c r="I641" s="313"/>
      <c r="J641" s="1"/>
      <c r="K641" s="313"/>
    </row>
    <row r="642" spans="8:11" x14ac:dyDescent="0.2">
      <c r="H642" s="2"/>
      <c r="I642" s="313"/>
      <c r="J642" s="1"/>
      <c r="K642" s="313"/>
    </row>
    <row r="643" spans="8:11" x14ac:dyDescent="0.2">
      <c r="H643" s="2"/>
      <c r="I643" s="313"/>
      <c r="J643" s="1"/>
      <c r="K643" s="313"/>
    </row>
    <row r="644" spans="8:11" x14ac:dyDescent="0.2">
      <c r="H644" s="2"/>
      <c r="I644" s="313"/>
      <c r="J644" s="1"/>
      <c r="K644" s="313"/>
    </row>
    <row r="645" spans="8:11" x14ac:dyDescent="0.2">
      <c r="H645" s="2"/>
      <c r="I645" s="313"/>
      <c r="J645" s="1"/>
      <c r="K645" s="313"/>
    </row>
    <row r="646" spans="8:11" x14ac:dyDescent="0.2">
      <c r="H646" s="2"/>
      <c r="I646" s="313"/>
      <c r="J646" s="1"/>
      <c r="K646" s="313"/>
    </row>
    <row r="647" spans="8:11" x14ac:dyDescent="0.2">
      <c r="H647" s="2"/>
      <c r="I647" s="313"/>
      <c r="J647" s="1"/>
      <c r="K647" s="313"/>
    </row>
    <row r="648" spans="8:11" x14ac:dyDescent="0.2">
      <c r="H648" s="2"/>
      <c r="I648" s="313"/>
      <c r="J648" s="1"/>
      <c r="K648" s="313"/>
    </row>
    <row r="649" spans="8:11" x14ac:dyDescent="0.2">
      <c r="H649" s="2"/>
      <c r="I649" s="313"/>
      <c r="J649" s="1"/>
      <c r="K649" s="313"/>
    </row>
    <row r="650" spans="8:11" x14ac:dyDescent="0.2">
      <c r="H650" s="2"/>
      <c r="I650" s="313"/>
      <c r="J650" s="1"/>
      <c r="K650" s="313"/>
    </row>
    <row r="651" spans="8:11" x14ac:dyDescent="0.2">
      <c r="H651" s="2"/>
      <c r="I651" s="313"/>
      <c r="J651" s="1"/>
      <c r="K651" s="313"/>
    </row>
    <row r="652" spans="8:11" x14ac:dyDescent="0.2">
      <c r="H652" s="2"/>
      <c r="I652" s="313"/>
      <c r="J652" s="1"/>
      <c r="K652" s="313"/>
    </row>
    <row r="653" spans="8:11" x14ac:dyDescent="0.2">
      <c r="H653" s="2"/>
      <c r="I653" s="313"/>
      <c r="J653" s="1"/>
      <c r="K653" s="313"/>
    </row>
    <row r="654" spans="8:11" x14ac:dyDescent="0.2">
      <c r="H654" s="2"/>
      <c r="I654" s="313"/>
      <c r="J654" s="1"/>
      <c r="K654" s="313"/>
    </row>
    <row r="655" spans="8:11" x14ac:dyDescent="0.2">
      <c r="H655" s="2"/>
      <c r="I655" s="313"/>
      <c r="J655" s="1"/>
      <c r="K655" s="313"/>
    </row>
    <row r="656" spans="8:11" x14ac:dyDescent="0.2">
      <c r="H656" s="2"/>
      <c r="I656" s="313"/>
      <c r="J656" s="1"/>
      <c r="K656" s="313"/>
    </row>
    <row r="657" spans="8:11" x14ac:dyDescent="0.2">
      <c r="H657" s="2"/>
      <c r="I657" s="313"/>
      <c r="J657" s="1"/>
      <c r="K657" s="313"/>
    </row>
    <row r="658" spans="8:11" x14ac:dyDescent="0.2">
      <c r="H658" s="2"/>
      <c r="I658" s="313"/>
      <c r="J658" s="1"/>
      <c r="K658" s="313"/>
    </row>
    <row r="659" spans="8:11" x14ac:dyDescent="0.2">
      <c r="H659" s="2"/>
      <c r="I659" s="313"/>
      <c r="J659" s="1"/>
      <c r="K659" s="313"/>
    </row>
    <row r="660" spans="8:11" x14ac:dyDescent="0.2">
      <c r="H660" s="2"/>
      <c r="I660" s="313"/>
      <c r="J660" s="1"/>
      <c r="K660" s="313"/>
    </row>
    <row r="661" spans="8:11" x14ac:dyDescent="0.2">
      <c r="H661" s="2"/>
      <c r="I661" s="313"/>
      <c r="J661" s="1"/>
      <c r="K661" s="313"/>
    </row>
    <row r="662" spans="8:11" x14ac:dyDescent="0.2">
      <c r="H662" s="2"/>
      <c r="I662" s="313"/>
      <c r="J662" s="1"/>
      <c r="K662" s="313"/>
    </row>
    <row r="663" spans="8:11" x14ac:dyDescent="0.2">
      <c r="H663" s="2"/>
      <c r="I663" s="313"/>
      <c r="J663" s="1"/>
      <c r="K663" s="313"/>
    </row>
    <row r="664" spans="8:11" x14ac:dyDescent="0.2">
      <c r="H664" s="2"/>
      <c r="I664" s="313"/>
      <c r="J664" s="1"/>
      <c r="K664" s="313"/>
    </row>
    <row r="665" spans="8:11" x14ac:dyDescent="0.2">
      <c r="H665" s="2"/>
      <c r="I665" s="313"/>
      <c r="J665" s="1"/>
      <c r="K665" s="313"/>
    </row>
    <row r="666" spans="8:11" x14ac:dyDescent="0.2">
      <c r="H666" s="2"/>
      <c r="I666" s="313"/>
      <c r="J666" s="1"/>
      <c r="K666" s="313"/>
    </row>
    <row r="667" spans="8:11" x14ac:dyDescent="0.2">
      <c r="H667" s="2"/>
      <c r="I667" s="313"/>
      <c r="J667" s="1"/>
      <c r="K667" s="313"/>
    </row>
    <row r="668" spans="8:11" x14ac:dyDescent="0.2">
      <c r="H668" s="2"/>
      <c r="I668" s="313"/>
      <c r="J668" s="1"/>
      <c r="K668" s="313"/>
    </row>
    <row r="669" spans="8:11" x14ac:dyDescent="0.2">
      <c r="H669" s="2"/>
      <c r="I669" s="313"/>
      <c r="J669" s="1"/>
      <c r="K669" s="313"/>
    </row>
    <row r="670" spans="8:11" x14ac:dyDescent="0.2">
      <c r="H670" s="2"/>
      <c r="I670" s="313"/>
      <c r="J670" s="1"/>
      <c r="K670" s="313"/>
    </row>
    <row r="671" spans="8:11" x14ac:dyDescent="0.2">
      <c r="H671" s="2"/>
      <c r="I671" s="313"/>
      <c r="J671" s="1"/>
      <c r="K671" s="313"/>
    </row>
    <row r="672" spans="8:11" x14ac:dyDescent="0.2">
      <c r="H672" s="2"/>
      <c r="I672" s="313"/>
      <c r="J672" s="1"/>
      <c r="K672" s="313"/>
    </row>
    <row r="673" spans="8:11" x14ac:dyDescent="0.2">
      <c r="H673" s="2"/>
      <c r="I673" s="313"/>
      <c r="J673" s="1"/>
      <c r="K673" s="313"/>
    </row>
    <row r="674" spans="8:11" x14ac:dyDescent="0.2">
      <c r="H674" s="2"/>
      <c r="I674" s="313"/>
      <c r="J674" s="1"/>
      <c r="K674" s="313"/>
    </row>
    <row r="675" spans="8:11" x14ac:dyDescent="0.2">
      <c r="H675" s="2"/>
      <c r="I675" s="313"/>
      <c r="J675" s="1"/>
      <c r="K675" s="313"/>
    </row>
    <row r="676" spans="8:11" x14ac:dyDescent="0.2">
      <c r="H676" s="2"/>
      <c r="I676" s="313"/>
      <c r="J676" s="1"/>
      <c r="K676" s="313"/>
    </row>
    <row r="677" spans="8:11" x14ac:dyDescent="0.2">
      <c r="H677" s="2"/>
      <c r="I677" s="313"/>
      <c r="J677" s="1"/>
      <c r="K677" s="313"/>
    </row>
    <row r="678" spans="8:11" x14ac:dyDescent="0.2">
      <c r="H678" s="2"/>
      <c r="I678" s="313"/>
      <c r="J678" s="1"/>
      <c r="K678" s="313"/>
    </row>
    <row r="679" spans="8:11" x14ac:dyDescent="0.2">
      <c r="H679" s="2"/>
      <c r="I679" s="313"/>
      <c r="J679" s="1"/>
      <c r="K679" s="313"/>
    </row>
    <row r="680" spans="8:11" x14ac:dyDescent="0.2">
      <c r="H680" s="2"/>
      <c r="I680" s="313"/>
      <c r="J680" s="1"/>
      <c r="K680" s="313"/>
    </row>
    <row r="681" spans="8:11" x14ac:dyDescent="0.2">
      <c r="H681" s="2"/>
      <c r="I681" s="313"/>
      <c r="J681" s="1"/>
      <c r="K681" s="313"/>
    </row>
    <row r="682" spans="8:11" x14ac:dyDescent="0.2">
      <c r="H682" s="2"/>
      <c r="I682" s="313"/>
      <c r="J682" s="1"/>
      <c r="K682" s="313"/>
    </row>
    <row r="683" spans="8:11" x14ac:dyDescent="0.2">
      <c r="H683" s="2"/>
      <c r="I683" s="313"/>
      <c r="J683" s="1"/>
      <c r="K683" s="313"/>
    </row>
    <row r="684" spans="8:11" x14ac:dyDescent="0.2">
      <c r="H684" s="2"/>
      <c r="I684" s="313"/>
      <c r="J684" s="1"/>
      <c r="K684" s="313"/>
    </row>
    <row r="685" spans="8:11" x14ac:dyDescent="0.2">
      <c r="H685" s="2"/>
      <c r="I685" s="313"/>
      <c r="J685" s="1"/>
      <c r="K685" s="313"/>
    </row>
    <row r="686" spans="8:11" x14ac:dyDescent="0.2">
      <c r="H686" s="2"/>
      <c r="I686" s="313"/>
      <c r="J686" s="1"/>
      <c r="K686" s="313"/>
    </row>
    <row r="687" spans="8:11" x14ac:dyDescent="0.2">
      <c r="H687" s="2"/>
      <c r="I687" s="313"/>
      <c r="J687" s="1"/>
      <c r="K687" s="313"/>
    </row>
    <row r="688" spans="8:11" x14ac:dyDescent="0.2">
      <c r="H688" s="2"/>
      <c r="I688" s="313"/>
      <c r="J688" s="1"/>
      <c r="K688" s="313"/>
    </row>
    <row r="689" spans="8:11" x14ac:dyDescent="0.2">
      <c r="H689" s="2"/>
      <c r="I689" s="313"/>
      <c r="J689" s="1"/>
      <c r="K689" s="313"/>
    </row>
    <row r="690" spans="8:11" x14ac:dyDescent="0.2">
      <c r="H690" s="2"/>
      <c r="I690" s="313"/>
      <c r="J690" s="1"/>
      <c r="K690" s="313"/>
    </row>
    <row r="691" spans="8:11" x14ac:dyDescent="0.2">
      <c r="H691" s="2"/>
      <c r="I691" s="313"/>
      <c r="J691" s="1"/>
      <c r="K691" s="313"/>
    </row>
    <row r="692" spans="8:11" x14ac:dyDescent="0.2">
      <c r="H692" s="2"/>
      <c r="I692" s="313"/>
      <c r="J692" s="1"/>
      <c r="K692" s="313"/>
    </row>
    <row r="693" spans="8:11" x14ac:dyDescent="0.2">
      <c r="H693" s="2"/>
      <c r="I693" s="313"/>
      <c r="J693" s="1"/>
      <c r="K693" s="313"/>
    </row>
    <row r="694" spans="8:11" x14ac:dyDescent="0.2">
      <c r="H694" s="2"/>
      <c r="I694" s="313"/>
      <c r="J694" s="1"/>
      <c r="K694" s="313"/>
    </row>
    <row r="695" spans="8:11" x14ac:dyDescent="0.2">
      <c r="H695" s="2"/>
      <c r="I695" s="313"/>
      <c r="J695" s="1"/>
      <c r="K695" s="313"/>
    </row>
    <row r="696" spans="8:11" x14ac:dyDescent="0.2">
      <c r="H696" s="2"/>
      <c r="I696" s="313"/>
      <c r="J696" s="1"/>
      <c r="K696" s="313"/>
    </row>
    <row r="697" spans="8:11" x14ac:dyDescent="0.2">
      <c r="H697" s="2"/>
      <c r="I697" s="313"/>
      <c r="J697" s="1"/>
      <c r="K697" s="313"/>
    </row>
    <row r="698" spans="8:11" x14ac:dyDescent="0.2">
      <c r="H698" s="2"/>
      <c r="I698" s="313"/>
      <c r="J698" s="1"/>
      <c r="K698" s="313"/>
    </row>
    <row r="699" spans="8:11" x14ac:dyDescent="0.2">
      <c r="H699" s="2"/>
      <c r="I699" s="313"/>
      <c r="J699" s="1"/>
      <c r="K699" s="313"/>
    </row>
    <row r="700" spans="8:11" x14ac:dyDescent="0.2">
      <c r="H700" s="2"/>
      <c r="I700" s="313"/>
      <c r="J700" s="1"/>
      <c r="K700" s="313"/>
    </row>
    <row r="701" spans="8:11" x14ac:dyDescent="0.2">
      <c r="H701" s="2"/>
      <c r="I701" s="313"/>
      <c r="J701" s="1"/>
      <c r="K701" s="313"/>
    </row>
    <row r="702" spans="8:11" x14ac:dyDescent="0.2">
      <c r="H702" s="2"/>
      <c r="I702" s="313"/>
      <c r="J702" s="1"/>
      <c r="K702" s="313"/>
    </row>
    <row r="703" spans="8:11" x14ac:dyDescent="0.2">
      <c r="H703" s="2"/>
      <c r="I703" s="313"/>
      <c r="J703" s="1"/>
      <c r="K703" s="313"/>
    </row>
    <row r="704" spans="8:11" x14ac:dyDescent="0.2">
      <c r="H704" s="2"/>
      <c r="I704" s="313"/>
      <c r="J704" s="1"/>
      <c r="K704" s="313"/>
    </row>
    <row r="705" spans="8:11" x14ac:dyDescent="0.2">
      <c r="H705" s="2"/>
      <c r="I705" s="313"/>
      <c r="J705" s="1"/>
      <c r="K705" s="313"/>
    </row>
    <row r="706" spans="8:11" x14ac:dyDescent="0.2">
      <c r="H706" s="2"/>
      <c r="I706" s="313"/>
      <c r="J706" s="1"/>
      <c r="K706" s="313"/>
    </row>
    <row r="707" spans="8:11" x14ac:dyDescent="0.2">
      <c r="H707" s="2"/>
      <c r="I707" s="313"/>
      <c r="J707" s="1"/>
      <c r="K707" s="313"/>
    </row>
    <row r="708" spans="8:11" x14ac:dyDescent="0.2">
      <c r="H708" s="2"/>
      <c r="I708" s="313"/>
      <c r="J708" s="1"/>
      <c r="K708" s="313"/>
    </row>
    <row r="709" spans="8:11" x14ac:dyDescent="0.2">
      <c r="H709" s="2"/>
      <c r="I709" s="313"/>
      <c r="J709" s="1"/>
      <c r="K709" s="313"/>
    </row>
    <row r="710" spans="8:11" x14ac:dyDescent="0.2">
      <c r="H710" s="2"/>
      <c r="I710" s="313"/>
      <c r="J710" s="1"/>
      <c r="K710" s="313"/>
    </row>
    <row r="711" spans="8:11" x14ac:dyDescent="0.2">
      <c r="H711" s="2"/>
      <c r="I711" s="313"/>
      <c r="J711" s="1"/>
      <c r="K711" s="313"/>
    </row>
    <row r="712" spans="8:11" x14ac:dyDescent="0.2">
      <c r="H712" s="2"/>
      <c r="I712" s="313"/>
      <c r="J712" s="1"/>
      <c r="K712" s="313"/>
    </row>
    <row r="713" spans="8:11" x14ac:dyDescent="0.2">
      <c r="H713" s="2"/>
      <c r="I713" s="313"/>
      <c r="J713" s="1"/>
      <c r="K713" s="313"/>
    </row>
    <row r="714" spans="8:11" x14ac:dyDescent="0.2">
      <c r="H714" s="2"/>
      <c r="I714" s="313"/>
      <c r="J714" s="1"/>
      <c r="K714" s="313"/>
    </row>
    <row r="715" spans="8:11" x14ac:dyDescent="0.2">
      <c r="H715" s="2"/>
      <c r="I715" s="313"/>
      <c r="J715" s="1"/>
      <c r="K715" s="313"/>
    </row>
    <row r="716" spans="8:11" x14ac:dyDescent="0.2">
      <c r="H716" s="2"/>
      <c r="I716" s="313"/>
      <c r="J716" s="1"/>
      <c r="K716" s="313"/>
    </row>
    <row r="717" spans="8:11" x14ac:dyDescent="0.2">
      <c r="H717" s="2"/>
      <c r="I717" s="313"/>
      <c r="J717" s="1"/>
      <c r="K717" s="313"/>
    </row>
    <row r="718" spans="8:11" x14ac:dyDescent="0.2">
      <c r="H718" s="2"/>
      <c r="I718" s="313"/>
      <c r="J718" s="1"/>
      <c r="K718" s="313"/>
    </row>
    <row r="719" spans="8:11" x14ac:dyDescent="0.2">
      <c r="H719" s="2"/>
      <c r="I719" s="313"/>
      <c r="J719" s="1"/>
      <c r="K719" s="313"/>
    </row>
    <row r="720" spans="8:11" x14ac:dyDescent="0.2">
      <c r="H720" s="2"/>
      <c r="I720" s="313"/>
      <c r="J720" s="1"/>
      <c r="K720" s="313"/>
    </row>
    <row r="721" spans="8:11" x14ac:dyDescent="0.2">
      <c r="H721" s="2"/>
      <c r="I721" s="313"/>
      <c r="J721" s="1"/>
      <c r="K721" s="313"/>
    </row>
    <row r="722" spans="8:11" x14ac:dyDescent="0.2">
      <c r="H722" s="2"/>
      <c r="I722" s="313"/>
      <c r="J722" s="1"/>
      <c r="K722" s="313"/>
    </row>
    <row r="723" spans="8:11" x14ac:dyDescent="0.2">
      <c r="H723" s="2"/>
      <c r="I723" s="313"/>
      <c r="J723" s="1"/>
      <c r="K723" s="313"/>
    </row>
    <row r="724" spans="8:11" x14ac:dyDescent="0.2">
      <c r="H724" s="2"/>
      <c r="I724" s="313"/>
      <c r="J724" s="1"/>
      <c r="K724" s="313"/>
    </row>
    <row r="725" spans="8:11" x14ac:dyDescent="0.2">
      <c r="H725" s="2"/>
      <c r="I725" s="313"/>
      <c r="J725" s="1"/>
      <c r="K725" s="313"/>
    </row>
    <row r="726" spans="8:11" x14ac:dyDescent="0.2">
      <c r="H726" s="2"/>
      <c r="I726" s="313"/>
      <c r="J726" s="1"/>
      <c r="K726" s="313"/>
    </row>
    <row r="727" spans="8:11" x14ac:dyDescent="0.2">
      <c r="H727" s="2"/>
      <c r="I727" s="313"/>
      <c r="J727" s="1"/>
      <c r="K727" s="313"/>
    </row>
    <row r="728" spans="8:11" x14ac:dyDescent="0.2">
      <c r="H728" s="2"/>
      <c r="I728" s="313"/>
      <c r="J728" s="1"/>
      <c r="K728" s="313"/>
    </row>
    <row r="729" spans="8:11" x14ac:dyDescent="0.2">
      <c r="H729" s="2"/>
      <c r="I729" s="313"/>
      <c r="J729" s="1"/>
      <c r="K729" s="313"/>
    </row>
    <row r="730" spans="8:11" x14ac:dyDescent="0.2">
      <c r="H730" s="2"/>
      <c r="I730" s="313"/>
      <c r="J730" s="1"/>
      <c r="K730" s="313"/>
    </row>
    <row r="731" spans="8:11" x14ac:dyDescent="0.2">
      <c r="H731" s="2"/>
      <c r="I731" s="313"/>
      <c r="J731" s="1"/>
      <c r="K731" s="313"/>
    </row>
    <row r="732" spans="8:11" x14ac:dyDescent="0.2">
      <c r="H732" s="2"/>
      <c r="I732" s="313"/>
      <c r="J732" s="1"/>
      <c r="K732" s="313"/>
    </row>
    <row r="733" spans="8:11" x14ac:dyDescent="0.2">
      <c r="H733" s="2"/>
      <c r="I733" s="313"/>
      <c r="J733" s="1"/>
      <c r="K733" s="313"/>
    </row>
    <row r="734" spans="8:11" x14ac:dyDescent="0.2">
      <c r="H734" s="2"/>
      <c r="I734" s="313"/>
      <c r="J734" s="1"/>
      <c r="K734" s="313"/>
    </row>
    <row r="735" spans="8:11" x14ac:dyDescent="0.2">
      <c r="H735" s="2"/>
      <c r="I735" s="313"/>
      <c r="J735" s="1"/>
      <c r="K735" s="313"/>
    </row>
    <row r="736" spans="8:11" x14ac:dyDescent="0.2">
      <c r="H736" s="2"/>
      <c r="I736" s="313"/>
      <c r="J736" s="1"/>
      <c r="K736" s="313"/>
    </row>
    <row r="737" spans="8:11" x14ac:dyDescent="0.2">
      <c r="H737" s="2"/>
      <c r="I737" s="313"/>
      <c r="J737" s="1"/>
      <c r="K737" s="313"/>
    </row>
    <row r="738" spans="8:11" x14ac:dyDescent="0.2">
      <c r="H738" s="2"/>
      <c r="I738" s="313"/>
      <c r="J738" s="1"/>
      <c r="K738" s="313"/>
    </row>
    <row r="739" spans="8:11" x14ac:dyDescent="0.2">
      <c r="H739" s="2"/>
      <c r="I739" s="313"/>
      <c r="J739" s="1"/>
      <c r="K739" s="313"/>
    </row>
    <row r="740" spans="8:11" x14ac:dyDescent="0.2">
      <c r="H740" s="2"/>
      <c r="I740" s="313"/>
      <c r="J740" s="1"/>
      <c r="K740" s="313"/>
    </row>
    <row r="741" spans="8:11" x14ac:dyDescent="0.2">
      <c r="H741" s="2"/>
      <c r="I741" s="313"/>
      <c r="J741" s="1"/>
      <c r="K741" s="313"/>
    </row>
    <row r="742" spans="8:11" x14ac:dyDescent="0.2">
      <c r="H742" s="2"/>
      <c r="I742" s="313"/>
      <c r="J742" s="1"/>
      <c r="K742" s="313"/>
    </row>
    <row r="743" spans="8:11" x14ac:dyDescent="0.2">
      <c r="H743" s="2"/>
      <c r="I743" s="313"/>
      <c r="J743" s="1"/>
      <c r="K743" s="313"/>
    </row>
    <row r="744" spans="8:11" x14ac:dyDescent="0.2">
      <c r="H744" s="2"/>
      <c r="I744" s="313"/>
      <c r="J744" s="1"/>
      <c r="K744" s="313"/>
    </row>
    <row r="745" spans="8:11" x14ac:dyDescent="0.2">
      <c r="H745" s="2"/>
      <c r="I745" s="313"/>
      <c r="J745" s="1"/>
      <c r="K745" s="313"/>
    </row>
    <row r="746" spans="8:11" x14ac:dyDescent="0.2">
      <c r="H746" s="2"/>
      <c r="I746" s="313"/>
      <c r="J746" s="1"/>
      <c r="K746" s="313"/>
    </row>
    <row r="747" spans="8:11" x14ac:dyDescent="0.2">
      <c r="H747" s="2"/>
      <c r="I747" s="313"/>
      <c r="J747" s="1"/>
      <c r="K747" s="313"/>
    </row>
    <row r="748" spans="8:11" x14ac:dyDescent="0.2">
      <c r="H748" s="2"/>
      <c r="I748" s="313"/>
      <c r="J748" s="1"/>
      <c r="K748" s="313"/>
    </row>
    <row r="749" spans="8:11" x14ac:dyDescent="0.2">
      <c r="H749" s="2"/>
      <c r="I749" s="313"/>
      <c r="J749" s="1"/>
      <c r="K749" s="313"/>
    </row>
    <row r="750" spans="8:11" x14ac:dyDescent="0.2">
      <c r="H750" s="2"/>
      <c r="I750" s="313"/>
      <c r="J750" s="1"/>
      <c r="K750" s="313"/>
    </row>
    <row r="751" spans="8:11" x14ac:dyDescent="0.2">
      <c r="H751" s="2"/>
      <c r="I751" s="313"/>
      <c r="J751" s="1"/>
      <c r="K751" s="313"/>
    </row>
    <row r="752" spans="8:11" x14ac:dyDescent="0.2">
      <c r="H752" s="2"/>
      <c r="I752" s="313"/>
      <c r="J752" s="1"/>
      <c r="K752" s="313"/>
    </row>
    <row r="753" spans="8:11" x14ac:dyDescent="0.2">
      <c r="H753" s="2"/>
      <c r="I753" s="313"/>
      <c r="J753" s="1"/>
      <c r="K753" s="313"/>
    </row>
    <row r="754" spans="8:11" x14ac:dyDescent="0.2">
      <c r="H754" s="2"/>
      <c r="I754" s="313"/>
      <c r="J754" s="1"/>
      <c r="K754" s="313"/>
    </row>
    <row r="755" spans="8:11" x14ac:dyDescent="0.2">
      <c r="H755" s="2"/>
      <c r="I755" s="313"/>
      <c r="J755" s="1"/>
      <c r="K755" s="313"/>
    </row>
    <row r="756" spans="8:11" x14ac:dyDescent="0.2">
      <c r="H756" s="2"/>
      <c r="I756" s="313"/>
      <c r="J756" s="1"/>
      <c r="K756" s="313"/>
    </row>
    <row r="757" spans="8:11" x14ac:dyDescent="0.2">
      <c r="H757" s="2"/>
      <c r="I757" s="313"/>
      <c r="J757" s="1"/>
      <c r="K757" s="313"/>
    </row>
    <row r="758" spans="8:11" x14ac:dyDescent="0.2">
      <c r="H758" s="2"/>
      <c r="I758" s="313"/>
      <c r="J758" s="1"/>
      <c r="K758" s="313"/>
    </row>
    <row r="759" spans="8:11" x14ac:dyDescent="0.2">
      <c r="H759" s="2"/>
      <c r="I759" s="313"/>
      <c r="J759" s="1"/>
      <c r="K759" s="313"/>
    </row>
    <row r="760" spans="8:11" x14ac:dyDescent="0.2">
      <c r="H760" s="2"/>
      <c r="I760" s="313"/>
      <c r="J760" s="1"/>
      <c r="K760" s="313"/>
    </row>
    <row r="761" spans="8:11" x14ac:dyDescent="0.2">
      <c r="H761" s="2"/>
      <c r="I761" s="313"/>
      <c r="J761" s="1"/>
      <c r="K761" s="313"/>
    </row>
    <row r="762" spans="8:11" x14ac:dyDescent="0.2">
      <c r="H762" s="2"/>
      <c r="I762" s="313"/>
      <c r="J762" s="1"/>
      <c r="K762" s="313"/>
    </row>
    <row r="763" spans="8:11" x14ac:dyDescent="0.2">
      <c r="H763" s="2"/>
      <c r="I763" s="313"/>
      <c r="J763" s="1"/>
      <c r="K763" s="313"/>
    </row>
    <row r="764" spans="8:11" x14ac:dyDescent="0.2">
      <c r="H764" s="2"/>
      <c r="I764" s="313"/>
      <c r="J764" s="1"/>
      <c r="K764" s="313"/>
    </row>
    <row r="765" spans="8:11" x14ac:dyDescent="0.2">
      <c r="H765" s="2"/>
      <c r="I765" s="313"/>
      <c r="J765" s="1"/>
      <c r="K765" s="313"/>
    </row>
    <row r="766" spans="8:11" x14ac:dyDescent="0.2">
      <c r="H766" s="2"/>
      <c r="I766" s="313"/>
      <c r="J766" s="1"/>
      <c r="K766" s="313"/>
    </row>
    <row r="767" spans="8:11" x14ac:dyDescent="0.2">
      <c r="H767" s="2"/>
      <c r="I767" s="313"/>
      <c r="J767" s="1"/>
      <c r="K767" s="313"/>
    </row>
    <row r="768" spans="8:11" x14ac:dyDescent="0.2">
      <c r="H768" s="2"/>
      <c r="I768" s="313"/>
      <c r="J768" s="1"/>
      <c r="K768" s="313"/>
    </row>
    <row r="769" spans="8:11" x14ac:dyDescent="0.2">
      <c r="H769" s="2"/>
      <c r="I769" s="313"/>
      <c r="J769" s="1"/>
      <c r="K769" s="313"/>
    </row>
    <row r="770" spans="8:11" x14ac:dyDescent="0.2">
      <c r="H770" s="2"/>
      <c r="I770" s="313"/>
      <c r="J770" s="1"/>
      <c r="K770" s="313"/>
    </row>
    <row r="771" spans="8:11" x14ac:dyDescent="0.2">
      <c r="H771" s="2"/>
      <c r="I771" s="313"/>
      <c r="J771" s="1"/>
      <c r="K771" s="313"/>
    </row>
    <row r="772" spans="8:11" x14ac:dyDescent="0.2">
      <c r="H772" s="2"/>
      <c r="I772" s="313"/>
      <c r="J772" s="1"/>
      <c r="K772" s="313"/>
    </row>
    <row r="773" spans="8:11" x14ac:dyDescent="0.2">
      <c r="H773" s="2"/>
      <c r="I773" s="313"/>
      <c r="J773" s="1"/>
      <c r="K773" s="313"/>
    </row>
    <row r="774" spans="8:11" x14ac:dyDescent="0.2">
      <c r="H774" s="2"/>
      <c r="I774" s="313"/>
      <c r="J774" s="1"/>
      <c r="K774" s="313"/>
    </row>
    <row r="775" spans="8:11" x14ac:dyDescent="0.2">
      <c r="H775" s="2"/>
      <c r="I775" s="313"/>
      <c r="J775" s="1"/>
      <c r="K775" s="313"/>
    </row>
    <row r="776" spans="8:11" x14ac:dyDescent="0.2">
      <c r="H776" s="2"/>
      <c r="I776" s="313"/>
      <c r="J776" s="1"/>
      <c r="K776" s="313"/>
    </row>
    <row r="777" spans="8:11" x14ac:dyDescent="0.2">
      <c r="H777" s="2"/>
      <c r="I777" s="313"/>
      <c r="J777" s="1"/>
      <c r="K777" s="313"/>
    </row>
    <row r="778" spans="8:11" x14ac:dyDescent="0.2">
      <c r="H778" s="2"/>
      <c r="I778" s="313"/>
      <c r="J778" s="1"/>
      <c r="K778" s="313"/>
    </row>
    <row r="779" spans="8:11" x14ac:dyDescent="0.2">
      <c r="H779" s="2"/>
      <c r="I779" s="313"/>
      <c r="J779" s="1"/>
      <c r="K779" s="313"/>
    </row>
    <row r="780" spans="8:11" x14ac:dyDescent="0.2">
      <c r="H780" s="2"/>
      <c r="I780" s="313"/>
      <c r="J780" s="1"/>
      <c r="K780" s="313"/>
    </row>
    <row r="781" spans="8:11" x14ac:dyDescent="0.2">
      <c r="H781" s="2"/>
      <c r="I781" s="313"/>
      <c r="J781" s="1"/>
      <c r="K781" s="313"/>
    </row>
    <row r="782" spans="8:11" x14ac:dyDescent="0.2">
      <c r="H782" s="2"/>
      <c r="I782" s="313"/>
      <c r="J782" s="1"/>
      <c r="K782" s="313"/>
    </row>
    <row r="783" spans="8:11" x14ac:dyDescent="0.2">
      <c r="H783" s="2"/>
      <c r="I783" s="313"/>
      <c r="J783" s="1"/>
      <c r="K783" s="313"/>
    </row>
    <row r="784" spans="8:11" x14ac:dyDescent="0.2">
      <c r="H784" s="2"/>
      <c r="I784" s="313"/>
      <c r="J784" s="1"/>
      <c r="K784" s="313"/>
    </row>
    <row r="785" spans="8:11" x14ac:dyDescent="0.2">
      <c r="H785" s="2"/>
      <c r="I785" s="313"/>
      <c r="J785" s="1"/>
      <c r="K785" s="313"/>
    </row>
    <row r="786" spans="8:11" x14ac:dyDescent="0.2">
      <c r="H786" s="2"/>
      <c r="I786" s="313"/>
      <c r="J786" s="1"/>
      <c r="K786" s="313"/>
    </row>
    <row r="787" spans="8:11" x14ac:dyDescent="0.2">
      <c r="H787" s="2"/>
      <c r="I787" s="313"/>
      <c r="J787" s="1"/>
      <c r="K787" s="313"/>
    </row>
    <row r="788" spans="8:11" x14ac:dyDescent="0.2">
      <c r="H788" s="2"/>
      <c r="I788" s="313"/>
      <c r="J788" s="1"/>
      <c r="K788" s="313"/>
    </row>
    <row r="789" spans="8:11" x14ac:dyDescent="0.2">
      <c r="H789" s="2"/>
      <c r="I789" s="313"/>
      <c r="J789" s="1"/>
      <c r="K789" s="313"/>
    </row>
    <row r="790" spans="8:11" x14ac:dyDescent="0.2">
      <c r="H790" s="2"/>
      <c r="I790" s="313"/>
      <c r="J790" s="1"/>
      <c r="K790" s="313"/>
    </row>
    <row r="791" spans="8:11" x14ac:dyDescent="0.2">
      <c r="H791" s="2"/>
      <c r="I791" s="313"/>
      <c r="J791" s="1"/>
      <c r="K791" s="313"/>
    </row>
    <row r="792" spans="8:11" x14ac:dyDescent="0.2">
      <c r="H792" s="2"/>
      <c r="I792" s="313"/>
      <c r="J792" s="1"/>
      <c r="K792" s="313"/>
    </row>
    <row r="793" spans="8:11" x14ac:dyDescent="0.2">
      <c r="H793" s="2"/>
      <c r="I793" s="313"/>
      <c r="J793" s="1"/>
      <c r="K793" s="313"/>
    </row>
    <row r="794" spans="8:11" x14ac:dyDescent="0.2">
      <c r="H794" s="2"/>
      <c r="I794" s="313"/>
      <c r="J794" s="1"/>
      <c r="K794" s="313"/>
    </row>
    <row r="795" spans="8:11" x14ac:dyDescent="0.2">
      <c r="H795" s="2"/>
      <c r="I795" s="313"/>
      <c r="J795" s="1"/>
      <c r="K795" s="313"/>
    </row>
    <row r="796" spans="8:11" x14ac:dyDescent="0.2">
      <c r="H796" s="2"/>
      <c r="I796" s="313"/>
      <c r="J796" s="1"/>
      <c r="K796" s="313"/>
    </row>
    <row r="797" spans="8:11" x14ac:dyDescent="0.2">
      <c r="H797" s="2"/>
      <c r="I797" s="313"/>
      <c r="J797" s="1"/>
      <c r="K797" s="313"/>
    </row>
    <row r="798" spans="8:11" x14ac:dyDescent="0.2">
      <c r="H798" s="2"/>
      <c r="I798" s="313"/>
      <c r="J798" s="1"/>
      <c r="K798" s="313"/>
    </row>
    <row r="799" spans="8:11" x14ac:dyDescent="0.2">
      <c r="H799" s="2"/>
      <c r="I799" s="313"/>
      <c r="J799" s="1"/>
      <c r="K799" s="313"/>
    </row>
    <row r="800" spans="8:11" x14ac:dyDescent="0.2">
      <c r="H800" s="2"/>
      <c r="I800" s="313"/>
      <c r="J800" s="1"/>
      <c r="K800" s="313"/>
    </row>
    <row r="801" spans="8:11" x14ac:dyDescent="0.2">
      <c r="H801" s="2"/>
      <c r="I801" s="313"/>
      <c r="J801" s="1"/>
      <c r="K801" s="313"/>
    </row>
    <row r="802" spans="8:11" x14ac:dyDescent="0.2">
      <c r="H802" s="2"/>
      <c r="I802" s="313"/>
      <c r="J802" s="1"/>
      <c r="K802" s="313"/>
    </row>
    <row r="803" spans="8:11" x14ac:dyDescent="0.2">
      <c r="H803" s="2"/>
      <c r="I803" s="313"/>
      <c r="J803" s="1"/>
      <c r="K803" s="313"/>
    </row>
    <row r="804" spans="8:11" x14ac:dyDescent="0.2">
      <c r="H804" s="2"/>
      <c r="I804" s="313"/>
      <c r="J804" s="1"/>
      <c r="K804" s="313"/>
    </row>
    <row r="805" spans="8:11" x14ac:dyDescent="0.2">
      <c r="H805" s="2"/>
      <c r="I805" s="313"/>
      <c r="J805" s="1"/>
      <c r="K805" s="313"/>
    </row>
    <row r="806" spans="8:11" x14ac:dyDescent="0.2">
      <c r="H806" s="2"/>
      <c r="I806" s="313"/>
      <c r="J806" s="1"/>
      <c r="K806" s="313"/>
    </row>
    <row r="807" spans="8:11" x14ac:dyDescent="0.2">
      <c r="H807" s="2"/>
      <c r="I807" s="313"/>
      <c r="J807" s="1"/>
      <c r="K807" s="313"/>
    </row>
    <row r="808" spans="8:11" x14ac:dyDescent="0.2">
      <c r="H808" s="2"/>
      <c r="I808" s="313"/>
      <c r="J808" s="1"/>
      <c r="K808" s="313"/>
    </row>
    <row r="809" spans="8:11" x14ac:dyDescent="0.2">
      <c r="H809" s="2"/>
      <c r="I809" s="313"/>
      <c r="J809" s="1"/>
      <c r="K809" s="313"/>
    </row>
    <row r="810" spans="8:11" x14ac:dyDescent="0.2">
      <c r="H810" s="2"/>
      <c r="I810" s="313"/>
      <c r="J810" s="1"/>
      <c r="K810" s="313"/>
    </row>
    <row r="811" spans="8:11" x14ac:dyDescent="0.2">
      <c r="H811" s="2"/>
      <c r="I811" s="313"/>
      <c r="J811" s="1"/>
      <c r="K811" s="313"/>
    </row>
    <row r="812" spans="8:11" x14ac:dyDescent="0.2">
      <c r="H812" s="2"/>
      <c r="I812" s="313"/>
      <c r="J812" s="1"/>
      <c r="K812" s="313"/>
    </row>
    <row r="813" spans="8:11" x14ac:dyDescent="0.2">
      <c r="H813" s="2"/>
      <c r="I813" s="313"/>
      <c r="J813" s="1"/>
      <c r="K813" s="313"/>
    </row>
    <row r="814" spans="8:11" x14ac:dyDescent="0.2">
      <c r="H814" s="2"/>
      <c r="I814" s="313"/>
      <c r="J814" s="1"/>
      <c r="K814" s="313"/>
    </row>
    <row r="815" spans="8:11" x14ac:dyDescent="0.2">
      <c r="H815" s="2"/>
      <c r="I815" s="313"/>
      <c r="J815" s="1"/>
      <c r="K815" s="313"/>
    </row>
    <row r="816" spans="8:11" x14ac:dyDescent="0.2">
      <c r="H816" s="2"/>
      <c r="I816" s="313"/>
      <c r="J816" s="1"/>
      <c r="K816" s="313"/>
    </row>
    <row r="817" spans="8:11" x14ac:dyDescent="0.2">
      <c r="H817" s="2"/>
      <c r="I817" s="313"/>
      <c r="J817" s="1"/>
      <c r="K817" s="313"/>
    </row>
    <row r="818" spans="8:11" x14ac:dyDescent="0.2">
      <c r="H818" s="2"/>
      <c r="I818" s="313"/>
      <c r="J818" s="1"/>
      <c r="K818" s="313"/>
    </row>
    <row r="819" spans="8:11" x14ac:dyDescent="0.2">
      <c r="H819" s="2"/>
      <c r="I819" s="313"/>
      <c r="J819" s="1"/>
      <c r="K819" s="313"/>
    </row>
    <row r="820" spans="8:11" x14ac:dyDescent="0.2">
      <c r="H820" s="2"/>
      <c r="I820" s="313"/>
      <c r="J820" s="1"/>
      <c r="K820" s="313"/>
    </row>
    <row r="821" spans="8:11" x14ac:dyDescent="0.2">
      <c r="H821" s="2"/>
      <c r="I821" s="313"/>
      <c r="J821" s="1"/>
      <c r="K821" s="313"/>
    </row>
    <row r="822" spans="8:11" x14ac:dyDescent="0.2">
      <c r="H822" s="2"/>
      <c r="I822" s="313"/>
      <c r="J822" s="1"/>
      <c r="K822" s="313"/>
    </row>
    <row r="823" spans="8:11" x14ac:dyDescent="0.2">
      <c r="H823" s="2"/>
      <c r="I823" s="313"/>
      <c r="J823" s="1"/>
      <c r="K823" s="313"/>
    </row>
    <row r="824" spans="8:11" x14ac:dyDescent="0.2">
      <c r="H824" s="2"/>
      <c r="I824" s="313"/>
      <c r="J824" s="1"/>
      <c r="K824" s="313"/>
    </row>
    <row r="825" spans="8:11" x14ac:dyDescent="0.2">
      <c r="H825" s="2"/>
      <c r="I825" s="313"/>
      <c r="J825" s="1"/>
      <c r="K825" s="313"/>
    </row>
    <row r="826" spans="8:11" x14ac:dyDescent="0.2">
      <c r="H826" s="2"/>
      <c r="I826" s="313"/>
      <c r="J826" s="1"/>
      <c r="K826" s="313"/>
    </row>
    <row r="827" spans="8:11" x14ac:dyDescent="0.2">
      <c r="H827" s="2"/>
      <c r="I827" s="313"/>
      <c r="J827" s="1"/>
      <c r="K827" s="313"/>
    </row>
    <row r="828" spans="8:11" x14ac:dyDescent="0.2">
      <c r="H828" s="2"/>
      <c r="I828" s="313"/>
      <c r="J828" s="1"/>
      <c r="K828" s="313"/>
    </row>
    <row r="829" spans="8:11" x14ac:dyDescent="0.2">
      <c r="H829" s="2"/>
      <c r="I829" s="313"/>
      <c r="J829" s="1"/>
      <c r="K829" s="313"/>
    </row>
    <row r="830" spans="8:11" x14ac:dyDescent="0.2">
      <c r="H830" s="2"/>
      <c r="I830" s="313"/>
      <c r="J830" s="1"/>
      <c r="K830" s="313"/>
    </row>
    <row r="831" spans="8:11" x14ac:dyDescent="0.2">
      <c r="H831" s="2"/>
      <c r="I831" s="313"/>
      <c r="J831" s="1"/>
      <c r="K831" s="313"/>
    </row>
    <row r="832" spans="8:11" x14ac:dyDescent="0.2">
      <c r="H832" s="2"/>
      <c r="I832" s="313"/>
      <c r="J832" s="1"/>
      <c r="K832" s="313"/>
    </row>
    <row r="833" spans="8:11" x14ac:dyDescent="0.2">
      <c r="H833" s="2"/>
      <c r="I833" s="313"/>
      <c r="J833" s="1"/>
      <c r="K833" s="313"/>
    </row>
    <row r="834" spans="8:11" x14ac:dyDescent="0.2">
      <c r="H834" s="2"/>
      <c r="I834" s="313"/>
      <c r="J834" s="1"/>
      <c r="K834" s="313"/>
    </row>
    <row r="835" spans="8:11" x14ac:dyDescent="0.2">
      <c r="H835" s="2"/>
      <c r="I835" s="313"/>
      <c r="J835" s="1"/>
      <c r="K835" s="313"/>
    </row>
    <row r="836" spans="8:11" x14ac:dyDescent="0.2">
      <c r="H836" s="2"/>
      <c r="I836" s="313"/>
      <c r="J836" s="1"/>
      <c r="K836" s="313"/>
    </row>
    <row r="837" spans="8:11" x14ac:dyDescent="0.2">
      <c r="H837" s="2"/>
      <c r="I837" s="313"/>
      <c r="J837" s="1"/>
      <c r="K837" s="313"/>
    </row>
    <row r="838" spans="8:11" x14ac:dyDescent="0.2">
      <c r="H838" s="2"/>
      <c r="I838" s="313"/>
      <c r="J838" s="1"/>
      <c r="K838" s="313"/>
    </row>
    <row r="839" spans="8:11" x14ac:dyDescent="0.2">
      <c r="H839" s="2"/>
      <c r="I839" s="313"/>
      <c r="J839" s="1"/>
      <c r="K839" s="313"/>
    </row>
    <row r="840" spans="8:11" x14ac:dyDescent="0.2">
      <c r="H840" s="2"/>
      <c r="I840" s="313"/>
      <c r="J840" s="1"/>
      <c r="K840" s="313"/>
    </row>
    <row r="841" spans="8:11" x14ac:dyDescent="0.2">
      <c r="H841" s="2"/>
      <c r="I841" s="313"/>
      <c r="J841" s="1"/>
      <c r="K841" s="313"/>
    </row>
    <row r="842" spans="8:11" x14ac:dyDescent="0.2">
      <c r="H842" s="2"/>
      <c r="I842" s="313"/>
      <c r="J842" s="1"/>
      <c r="K842" s="313"/>
    </row>
    <row r="843" spans="8:11" x14ac:dyDescent="0.2">
      <c r="H843" s="2"/>
      <c r="I843" s="313"/>
      <c r="J843" s="1"/>
      <c r="K843" s="313"/>
    </row>
    <row r="844" spans="8:11" x14ac:dyDescent="0.2">
      <c r="H844" s="2"/>
      <c r="I844" s="313"/>
      <c r="J844" s="1"/>
      <c r="K844" s="313"/>
    </row>
    <row r="845" spans="8:11" x14ac:dyDescent="0.2">
      <c r="H845" s="2"/>
      <c r="I845" s="313"/>
      <c r="J845" s="1"/>
      <c r="K845" s="313"/>
    </row>
    <row r="846" spans="8:11" x14ac:dyDescent="0.2">
      <c r="H846" s="2"/>
      <c r="I846" s="313"/>
      <c r="J846" s="1"/>
      <c r="K846" s="313"/>
    </row>
    <row r="847" spans="8:11" x14ac:dyDescent="0.2">
      <c r="H847" s="2"/>
      <c r="I847" s="313"/>
      <c r="J847" s="1"/>
      <c r="K847" s="313"/>
    </row>
    <row r="848" spans="8:11" x14ac:dyDescent="0.2">
      <c r="H848" s="2"/>
      <c r="I848" s="313"/>
      <c r="J848" s="1"/>
      <c r="K848" s="313"/>
    </row>
    <row r="849" spans="8:11" x14ac:dyDescent="0.2">
      <c r="H849" s="2"/>
      <c r="I849" s="313"/>
      <c r="J849" s="1"/>
      <c r="K849" s="313"/>
    </row>
    <row r="850" spans="8:11" x14ac:dyDescent="0.2">
      <c r="H850" s="2"/>
      <c r="I850" s="313"/>
      <c r="J850" s="1"/>
      <c r="K850" s="313"/>
    </row>
    <row r="851" spans="8:11" x14ac:dyDescent="0.2">
      <c r="H851" s="2"/>
      <c r="I851" s="313"/>
      <c r="J851" s="1"/>
      <c r="K851" s="313"/>
    </row>
    <row r="852" spans="8:11" x14ac:dyDescent="0.2">
      <c r="H852" s="2"/>
      <c r="I852" s="313"/>
      <c r="J852" s="1"/>
      <c r="K852" s="313"/>
    </row>
    <row r="853" spans="8:11" x14ac:dyDescent="0.2">
      <c r="H853" s="2"/>
      <c r="I853" s="313"/>
      <c r="J853" s="1"/>
      <c r="K853" s="313"/>
    </row>
    <row r="854" spans="8:11" x14ac:dyDescent="0.2">
      <c r="H854" s="2"/>
      <c r="I854" s="313"/>
      <c r="J854" s="1"/>
      <c r="K854" s="313"/>
    </row>
    <row r="855" spans="8:11" x14ac:dyDescent="0.2">
      <c r="H855" s="2"/>
      <c r="I855" s="313"/>
      <c r="J855" s="1"/>
      <c r="K855" s="313"/>
    </row>
    <row r="856" spans="8:11" x14ac:dyDescent="0.2">
      <c r="H856" s="2"/>
      <c r="I856" s="313"/>
      <c r="J856" s="1"/>
      <c r="K856" s="313"/>
    </row>
    <row r="857" spans="8:11" x14ac:dyDescent="0.2">
      <c r="H857" s="2"/>
      <c r="I857" s="313"/>
      <c r="J857" s="1"/>
      <c r="K857" s="313"/>
    </row>
    <row r="858" spans="8:11" x14ac:dyDescent="0.2">
      <c r="H858" s="2"/>
      <c r="I858" s="313"/>
      <c r="J858" s="1"/>
      <c r="K858" s="313"/>
    </row>
    <row r="859" spans="8:11" x14ac:dyDescent="0.2">
      <c r="H859" s="2"/>
      <c r="I859" s="313"/>
      <c r="J859" s="1"/>
      <c r="K859" s="313"/>
    </row>
    <row r="860" spans="8:11" x14ac:dyDescent="0.2">
      <c r="H860" s="2"/>
      <c r="I860" s="313"/>
      <c r="J860" s="1"/>
      <c r="K860" s="313"/>
    </row>
    <row r="861" spans="8:11" x14ac:dyDescent="0.2">
      <c r="H861" s="2"/>
      <c r="I861" s="313"/>
      <c r="J861" s="1"/>
      <c r="K861" s="313"/>
    </row>
    <row r="862" spans="8:11" x14ac:dyDescent="0.2">
      <c r="H862" s="2"/>
      <c r="I862" s="313"/>
      <c r="J862" s="1"/>
      <c r="K862" s="313"/>
    </row>
    <row r="863" spans="8:11" x14ac:dyDescent="0.2">
      <c r="H863" s="2"/>
      <c r="I863" s="313"/>
      <c r="J863" s="1"/>
      <c r="K863" s="313"/>
    </row>
    <row r="864" spans="8:11" x14ac:dyDescent="0.2">
      <c r="H864" s="2"/>
      <c r="I864" s="313"/>
      <c r="J864" s="1"/>
      <c r="K864" s="313"/>
    </row>
    <row r="865" spans="8:11" x14ac:dyDescent="0.2">
      <c r="H865" s="2"/>
      <c r="I865" s="313"/>
      <c r="J865" s="1"/>
      <c r="K865" s="313"/>
    </row>
    <row r="866" spans="8:11" x14ac:dyDescent="0.2">
      <c r="H866" s="2"/>
      <c r="I866" s="313"/>
      <c r="J866" s="1"/>
      <c r="K866" s="313"/>
    </row>
    <row r="867" spans="8:11" x14ac:dyDescent="0.2">
      <c r="H867" s="2"/>
      <c r="I867" s="313"/>
      <c r="J867" s="1"/>
      <c r="K867" s="313"/>
    </row>
    <row r="868" spans="8:11" x14ac:dyDescent="0.2">
      <c r="H868" s="2"/>
      <c r="I868" s="313"/>
      <c r="J868" s="1"/>
      <c r="K868" s="313"/>
    </row>
    <row r="869" spans="8:11" x14ac:dyDescent="0.2">
      <c r="H869" s="2"/>
      <c r="I869" s="313"/>
      <c r="J869" s="1"/>
      <c r="K869" s="313"/>
    </row>
    <row r="870" spans="8:11" x14ac:dyDescent="0.2">
      <c r="H870" s="2"/>
      <c r="I870" s="313"/>
      <c r="J870" s="1"/>
      <c r="K870" s="313"/>
    </row>
    <row r="871" spans="8:11" x14ac:dyDescent="0.2">
      <c r="H871" s="2"/>
      <c r="I871" s="313"/>
      <c r="J871" s="1"/>
      <c r="K871" s="313"/>
    </row>
    <row r="872" spans="8:11" x14ac:dyDescent="0.2">
      <c r="H872" s="2"/>
      <c r="I872" s="313"/>
      <c r="J872" s="1"/>
      <c r="K872" s="313"/>
    </row>
    <row r="873" spans="8:11" x14ac:dyDescent="0.2">
      <c r="H873" s="2"/>
      <c r="I873" s="313"/>
      <c r="J873" s="1"/>
      <c r="K873" s="313"/>
    </row>
    <row r="874" spans="8:11" x14ac:dyDescent="0.2">
      <c r="H874" s="2"/>
      <c r="I874" s="313"/>
      <c r="J874" s="1"/>
      <c r="K874" s="313"/>
    </row>
    <row r="875" spans="8:11" x14ac:dyDescent="0.2">
      <c r="H875" s="2"/>
      <c r="I875" s="313"/>
      <c r="J875" s="1"/>
      <c r="K875" s="313"/>
    </row>
    <row r="876" spans="8:11" x14ac:dyDescent="0.2">
      <c r="H876" s="2"/>
      <c r="I876" s="313"/>
      <c r="J876" s="1"/>
      <c r="K876" s="313"/>
    </row>
    <row r="877" spans="8:11" x14ac:dyDescent="0.2">
      <c r="H877" s="2"/>
      <c r="I877" s="313"/>
      <c r="J877" s="1"/>
      <c r="K877" s="313"/>
    </row>
    <row r="878" spans="8:11" x14ac:dyDescent="0.2">
      <c r="H878" s="2"/>
      <c r="I878" s="313"/>
      <c r="J878" s="1"/>
      <c r="K878" s="313"/>
    </row>
    <row r="879" spans="8:11" x14ac:dyDescent="0.2">
      <c r="H879" s="2"/>
      <c r="I879" s="313"/>
      <c r="J879" s="1"/>
      <c r="K879" s="313"/>
    </row>
    <row r="880" spans="8:11" x14ac:dyDescent="0.2">
      <c r="H880" s="2"/>
      <c r="I880" s="313"/>
      <c r="J880" s="1"/>
      <c r="K880" s="313"/>
    </row>
    <row r="881" spans="8:11" x14ac:dyDescent="0.2">
      <c r="H881" s="2"/>
      <c r="I881" s="313"/>
      <c r="J881" s="1"/>
      <c r="K881" s="313"/>
    </row>
    <row r="882" spans="8:11" x14ac:dyDescent="0.2">
      <c r="H882" s="2"/>
      <c r="I882" s="313"/>
      <c r="J882" s="1"/>
      <c r="K882" s="313"/>
    </row>
    <row r="883" spans="8:11" x14ac:dyDescent="0.2">
      <c r="H883" s="2"/>
      <c r="I883" s="313"/>
      <c r="J883" s="1"/>
      <c r="K883" s="313"/>
    </row>
    <row r="884" spans="8:11" x14ac:dyDescent="0.2">
      <c r="H884" s="2"/>
      <c r="I884" s="313"/>
      <c r="J884" s="1"/>
      <c r="K884" s="313"/>
    </row>
    <row r="885" spans="8:11" x14ac:dyDescent="0.2">
      <c r="H885" s="2"/>
      <c r="I885" s="313"/>
      <c r="J885" s="1"/>
      <c r="K885" s="313"/>
    </row>
    <row r="886" spans="8:11" x14ac:dyDescent="0.2">
      <c r="H886" s="2"/>
      <c r="I886" s="313"/>
      <c r="J886" s="1"/>
      <c r="K886" s="313"/>
    </row>
    <row r="887" spans="8:11" x14ac:dyDescent="0.2">
      <c r="H887" s="2"/>
      <c r="I887" s="313"/>
      <c r="J887" s="1"/>
      <c r="K887" s="313"/>
    </row>
    <row r="888" spans="8:11" x14ac:dyDescent="0.2">
      <c r="H888" s="2"/>
      <c r="I888" s="313"/>
      <c r="J888" s="1"/>
      <c r="K888" s="313"/>
    </row>
    <row r="889" spans="8:11" x14ac:dyDescent="0.2">
      <c r="H889" s="2"/>
      <c r="I889" s="313"/>
      <c r="J889" s="1"/>
      <c r="K889" s="313"/>
    </row>
    <row r="890" spans="8:11" x14ac:dyDescent="0.2">
      <c r="H890" s="2"/>
      <c r="I890" s="313"/>
      <c r="J890" s="1"/>
      <c r="K890" s="313"/>
    </row>
    <row r="891" spans="8:11" x14ac:dyDescent="0.2">
      <c r="H891" s="2"/>
      <c r="I891" s="313"/>
      <c r="J891" s="1"/>
      <c r="K891" s="313"/>
    </row>
    <row r="892" spans="8:11" x14ac:dyDescent="0.2">
      <c r="H892" s="2"/>
      <c r="I892" s="313"/>
      <c r="J892" s="1"/>
      <c r="K892" s="313"/>
    </row>
    <row r="893" spans="8:11" x14ac:dyDescent="0.2">
      <c r="H893" s="2"/>
      <c r="I893" s="313"/>
      <c r="J893" s="1"/>
      <c r="K893" s="313"/>
    </row>
    <row r="894" spans="8:11" x14ac:dyDescent="0.2">
      <c r="H894" s="2"/>
      <c r="I894" s="313"/>
      <c r="J894" s="1"/>
      <c r="K894" s="313"/>
    </row>
    <row r="895" spans="8:11" x14ac:dyDescent="0.2">
      <c r="H895" s="2"/>
      <c r="I895" s="313"/>
      <c r="J895" s="1"/>
      <c r="K895" s="313"/>
    </row>
    <row r="896" spans="8:11" x14ac:dyDescent="0.2">
      <c r="H896" s="2"/>
      <c r="I896" s="313"/>
      <c r="J896" s="1"/>
      <c r="K896" s="313"/>
    </row>
    <row r="897" spans="8:11" x14ac:dyDescent="0.2">
      <c r="H897" s="2"/>
      <c r="I897" s="313"/>
      <c r="J897" s="1"/>
      <c r="K897" s="313"/>
    </row>
    <row r="898" spans="8:11" x14ac:dyDescent="0.2">
      <c r="H898" s="2"/>
      <c r="I898" s="313"/>
      <c r="J898" s="1"/>
      <c r="K898" s="313"/>
    </row>
    <row r="899" spans="8:11" x14ac:dyDescent="0.2">
      <c r="H899" s="2"/>
      <c r="I899" s="313"/>
      <c r="J899" s="1"/>
      <c r="K899" s="313"/>
    </row>
    <row r="900" spans="8:11" x14ac:dyDescent="0.2">
      <c r="H900" s="2"/>
      <c r="I900" s="313"/>
      <c r="J900" s="1"/>
      <c r="K900" s="313"/>
    </row>
    <row r="901" spans="8:11" x14ac:dyDescent="0.2">
      <c r="H901" s="2"/>
      <c r="I901" s="313"/>
      <c r="J901" s="1"/>
      <c r="K901" s="313"/>
    </row>
    <row r="902" spans="8:11" x14ac:dyDescent="0.2">
      <c r="H902" s="2"/>
      <c r="I902" s="313"/>
      <c r="J902" s="1"/>
      <c r="K902" s="313"/>
    </row>
    <row r="903" spans="8:11" x14ac:dyDescent="0.2">
      <c r="H903" s="2"/>
      <c r="I903" s="313"/>
      <c r="J903" s="1"/>
      <c r="K903" s="313"/>
    </row>
    <row r="904" spans="8:11" x14ac:dyDescent="0.2">
      <c r="H904" s="2"/>
      <c r="I904" s="313"/>
      <c r="J904" s="1"/>
      <c r="K904" s="313"/>
    </row>
    <row r="905" spans="8:11" x14ac:dyDescent="0.2">
      <c r="H905" s="2"/>
      <c r="I905" s="313"/>
      <c r="J905" s="1"/>
      <c r="K905" s="313"/>
    </row>
    <row r="906" spans="8:11" x14ac:dyDescent="0.2">
      <c r="H906" s="2"/>
      <c r="I906" s="313"/>
      <c r="J906" s="1"/>
      <c r="K906" s="313"/>
    </row>
    <row r="907" spans="8:11" x14ac:dyDescent="0.2">
      <c r="H907" s="2"/>
      <c r="I907" s="313"/>
      <c r="J907" s="1"/>
      <c r="K907" s="313"/>
    </row>
    <row r="908" spans="8:11" x14ac:dyDescent="0.2">
      <c r="H908" s="2"/>
      <c r="I908" s="313"/>
      <c r="J908" s="1"/>
      <c r="K908" s="313"/>
    </row>
    <row r="909" spans="8:11" x14ac:dyDescent="0.2">
      <c r="H909" s="2"/>
      <c r="I909" s="313"/>
      <c r="J909" s="1"/>
      <c r="K909" s="313"/>
    </row>
    <row r="910" spans="8:11" x14ac:dyDescent="0.2">
      <c r="H910" s="2"/>
      <c r="I910" s="313"/>
      <c r="J910" s="1"/>
      <c r="K910" s="313"/>
    </row>
    <row r="911" spans="8:11" x14ac:dyDescent="0.2">
      <c r="H911" s="2"/>
      <c r="I911" s="313"/>
      <c r="J911" s="1"/>
      <c r="K911" s="313"/>
    </row>
    <row r="912" spans="8:11" x14ac:dyDescent="0.2">
      <c r="H912" s="2"/>
      <c r="I912" s="313"/>
      <c r="J912" s="1"/>
      <c r="K912" s="313"/>
    </row>
    <row r="913" spans="8:11" x14ac:dyDescent="0.2">
      <c r="H913" s="2"/>
      <c r="I913" s="313"/>
      <c r="J913" s="1"/>
      <c r="K913" s="313"/>
    </row>
    <row r="914" spans="8:11" x14ac:dyDescent="0.2">
      <c r="H914" s="2"/>
      <c r="I914" s="313"/>
      <c r="J914" s="1"/>
      <c r="K914" s="313"/>
    </row>
    <row r="915" spans="8:11" x14ac:dyDescent="0.2">
      <c r="H915" s="2"/>
      <c r="I915" s="313"/>
      <c r="J915" s="1"/>
      <c r="K915" s="313"/>
    </row>
    <row r="916" spans="8:11" x14ac:dyDescent="0.2">
      <c r="H916" s="2"/>
      <c r="I916" s="313"/>
      <c r="J916" s="1"/>
      <c r="K916" s="313"/>
    </row>
    <row r="917" spans="8:11" x14ac:dyDescent="0.2">
      <c r="H917" s="2"/>
      <c r="I917" s="313"/>
      <c r="J917" s="1"/>
      <c r="K917" s="313"/>
    </row>
    <row r="918" spans="8:11" x14ac:dyDescent="0.2">
      <c r="H918" s="2"/>
      <c r="I918" s="313"/>
      <c r="J918" s="1"/>
      <c r="K918" s="313"/>
    </row>
    <row r="919" spans="8:11" x14ac:dyDescent="0.2">
      <c r="H919" s="2"/>
      <c r="I919" s="313"/>
      <c r="J919" s="1"/>
      <c r="K919" s="313"/>
    </row>
    <row r="920" spans="8:11" x14ac:dyDescent="0.2">
      <c r="H920" s="2"/>
      <c r="I920" s="313"/>
      <c r="J920" s="1"/>
      <c r="K920" s="313"/>
    </row>
    <row r="921" spans="8:11" x14ac:dyDescent="0.2">
      <c r="H921" s="2"/>
      <c r="I921" s="313"/>
      <c r="J921" s="1"/>
      <c r="K921" s="313"/>
    </row>
    <row r="922" spans="8:11" x14ac:dyDescent="0.2">
      <c r="H922" s="2"/>
      <c r="I922" s="313"/>
      <c r="J922" s="1"/>
      <c r="K922" s="313"/>
    </row>
    <row r="923" spans="8:11" x14ac:dyDescent="0.2">
      <c r="H923" s="2"/>
      <c r="I923" s="313"/>
      <c r="J923" s="1"/>
      <c r="K923" s="313"/>
    </row>
    <row r="924" spans="8:11" x14ac:dyDescent="0.2">
      <c r="H924" s="2"/>
      <c r="I924" s="313"/>
      <c r="J924" s="1"/>
      <c r="K924" s="313"/>
    </row>
    <row r="925" spans="8:11" x14ac:dyDescent="0.2">
      <c r="H925" s="2"/>
      <c r="I925" s="313"/>
      <c r="J925" s="1"/>
      <c r="K925" s="313"/>
    </row>
    <row r="926" spans="8:11" x14ac:dyDescent="0.2">
      <c r="H926" s="2"/>
      <c r="I926" s="313"/>
      <c r="J926" s="1"/>
      <c r="K926" s="313"/>
    </row>
    <row r="927" spans="8:11" x14ac:dyDescent="0.2">
      <c r="H927" s="2"/>
      <c r="I927" s="313"/>
      <c r="J927" s="1"/>
      <c r="K927" s="313"/>
    </row>
    <row r="928" spans="8:11" x14ac:dyDescent="0.2">
      <c r="H928" s="2"/>
      <c r="I928" s="313"/>
      <c r="J928" s="1"/>
      <c r="K928" s="313"/>
    </row>
    <row r="929" spans="8:11" x14ac:dyDescent="0.2">
      <c r="H929" s="2"/>
      <c r="I929" s="313"/>
      <c r="J929" s="1"/>
      <c r="K929" s="313"/>
    </row>
    <row r="930" spans="8:11" x14ac:dyDescent="0.2">
      <c r="H930" s="2"/>
      <c r="I930" s="313"/>
      <c r="J930" s="1"/>
      <c r="K930" s="313"/>
    </row>
    <row r="931" spans="8:11" x14ac:dyDescent="0.2">
      <c r="H931" s="2"/>
      <c r="I931" s="313"/>
      <c r="J931" s="1"/>
      <c r="K931" s="313"/>
    </row>
    <row r="932" spans="8:11" x14ac:dyDescent="0.2">
      <c r="H932" s="2"/>
      <c r="I932" s="313"/>
      <c r="J932" s="1"/>
      <c r="K932" s="313"/>
    </row>
    <row r="933" spans="8:11" x14ac:dyDescent="0.2">
      <c r="H933" s="2"/>
      <c r="I933" s="313"/>
      <c r="J933" s="1"/>
      <c r="K933" s="313"/>
    </row>
    <row r="934" spans="8:11" x14ac:dyDescent="0.2">
      <c r="H934" s="2"/>
      <c r="I934" s="313"/>
      <c r="J934" s="1"/>
      <c r="K934" s="313"/>
    </row>
    <row r="935" spans="8:11" x14ac:dyDescent="0.2">
      <c r="H935" s="2"/>
      <c r="I935" s="313"/>
      <c r="J935" s="1"/>
      <c r="K935" s="313"/>
    </row>
    <row r="936" spans="8:11" x14ac:dyDescent="0.2">
      <c r="H936" s="2"/>
      <c r="I936" s="313"/>
      <c r="J936" s="1"/>
      <c r="K936" s="313"/>
    </row>
    <row r="937" spans="8:11" x14ac:dyDescent="0.2">
      <c r="H937" s="2"/>
      <c r="I937" s="313"/>
      <c r="J937" s="1"/>
      <c r="K937" s="313"/>
    </row>
    <row r="938" spans="8:11" x14ac:dyDescent="0.2">
      <c r="H938" s="2"/>
      <c r="I938" s="313"/>
      <c r="J938" s="1"/>
      <c r="K938" s="313"/>
    </row>
    <row r="939" spans="8:11" x14ac:dyDescent="0.2">
      <c r="H939" s="2"/>
      <c r="I939" s="313"/>
      <c r="J939" s="1"/>
      <c r="K939" s="313"/>
    </row>
    <row r="940" spans="8:11" x14ac:dyDescent="0.2">
      <c r="H940" s="2"/>
      <c r="I940" s="313"/>
      <c r="J940" s="1"/>
      <c r="K940" s="313"/>
    </row>
    <row r="941" spans="8:11" x14ac:dyDescent="0.2">
      <c r="H941" s="2"/>
      <c r="I941" s="313"/>
      <c r="J941" s="1"/>
      <c r="K941" s="313"/>
    </row>
    <row r="942" spans="8:11" x14ac:dyDescent="0.2">
      <c r="H942" s="2"/>
      <c r="I942" s="313"/>
      <c r="J942" s="1"/>
      <c r="K942" s="313"/>
    </row>
    <row r="943" spans="8:11" x14ac:dyDescent="0.2">
      <c r="H943" s="2"/>
      <c r="I943" s="313"/>
      <c r="J943" s="1"/>
      <c r="K943" s="313"/>
    </row>
    <row r="944" spans="8:11" x14ac:dyDescent="0.2">
      <c r="H944" s="2"/>
      <c r="I944" s="313"/>
      <c r="J944" s="1"/>
      <c r="K944" s="313"/>
    </row>
    <row r="945" spans="8:11" x14ac:dyDescent="0.2">
      <c r="H945" s="2"/>
      <c r="I945" s="313"/>
      <c r="J945" s="1"/>
      <c r="K945" s="313"/>
    </row>
    <row r="946" spans="8:11" x14ac:dyDescent="0.2">
      <c r="H946" s="2"/>
      <c r="I946" s="313"/>
      <c r="J946" s="1"/>
      <c r="K946" s="313"/>
    </row>
    <row r="947" spans="8:11" x14ac:dyDescent="0.2">
      <c r="H947" s="2"/>
      <c r="I947" s="313"/>
      <c r="J947" s="1"/>
      <c r="K947" s="313"/>
    </row>
    <row r="948" spans="8:11" x14ac:dyDescent="0.2">
      <c r="H948" s="2"/>
      <c r="I948" s="313"/>
      <c r="J948" s="1"/>
      <c r="K948" s="313"/>
    </row>
    <row r="949" spans="8:11" x14ac:dyDescent="0.2">
      <c r="H949" s="2"/>
      <c r="I949" s="313"/>
      <c r="J949" s="1"/>
      <c r="K949" s="313"/>
    </row>
    <row r="950" spans="8:11" x14ac:dyDescent="0.2">
      <c r="H950" s="2"/>
      <c r="I950" s="313"/>
      <c r="J950" s="1"/>
      <c r="K950" s="313"/>
    </row>
    <row r="951" spans="8:11" x14ac:dyDescent="0.2">
      <c r="H951" s="2"/>
      <c r="I951" s="313"/>
      <c r="J951" s="1"/>
      <c r="K951" s="313"/>
    </row>
    <row r="952" spans="8:11" x14ac:dyDescent="0.2">
      <c r="H952" s="2"/>
      <c r="I952" s="313"/>
      <c r="J952" s="1"/>
      <c r="K952" s="313"/>
    </row>
    <row r="953" spans="8:11" x14ac:dyDescent="0.2">
      <c r="H953" s="2"/>
      <c r="I953" s="313"/>
      <c r="J953" s="1"/>
      <c r="K953" s="313"/>
    </row>
    <row r="954" spans="8:11" x14ac:dyDescent="0.2">
      <c r="H954" s="2"/>
      <c r="I954" s="313"/>
      <c r="J954" s="1"/>
      <c r="K954" s="313"/>
    </row>
    <row r="955" spans="8:11" x14ac:dyDescent="0.2">
      <c r="H955" s="2"/>
      <c r="I955" s="313"/>
      <c r="J955" s="1"/>
      <c r="K955" s="313"/>
    </row>
    <row r="956" spans="8:11" x14ac:dyDescent="0.2">
      <c r="H956" s="2"/>
      <c r="I956" s="313"/>
      <c r="J956" s="1"/>
      <c r="K956" s="313"/>
    </row>
    <row r="957" spans="8:11" x14ac:dyDescent="0.2">
      <c r="H957" s="2"/>
      <c r="I957" s="313"/>
      <c r="J957" s="1"/>
      <c r="K957" s="313"/>
    </row>
    <row r="958" spans="8:11" x14ac:dyDescent="0.2">
      <c r="H958" s="2"/>
      <c r="I958" s="313"/>
      <c r="J958" s="1"/>
      <c r="K958" s="313"/>
    </row>
    <row r="959" spans="8:11" x14ac:dyDescent="0.2">
      <c r="H959" s="2"/>
      <c r="I959" s="313"/>
      <c r="J959" s="1"/>
      <c r="K959" s="313"/>
    </row>
    <row r="960" spans="8:11" x14ac:dyDescent="0.2">
      <c r="H960" s="2"/>
      <c r="I960" s="313"/>
      <c r="J960" s="1"/>
      <c r="K960" s="313"/>
    </row>
    <row r="961" spans="8:11" x14ac:dyDescent="0.2">
      <c r="H961" s="2"/>
      <c r="I961" s="313"/>
      <c r="J961" s="1"/>
      <c r="K961" s="313"/>
    </row>
    <row r="962" spans="8:11" x14ac:dyDescent="0.2">
      <c r="H962" s="2"/>
      <c r="I962" s="313"/>
      <c r="J962" s="1"/>
      <c r="K962" s="313"/>
    </row>
    <row r="963" spans="8:11" x14ac:dyDescent="0.2">
      <c r="H963" s="2"/>
      <c r="I963" s="313"/>
      <c r="J963" s="1"/>
      <c r="K963" s="313"/>
    </row>
    <row r="964" spans="8:11" x14ac:dyDescent="0.2">
      <c r="H964" s="2"/>
      <c r="I964" s="313"/>
      <c r="J964" s="1"/>
      <c r="K964" s="313"/>
    </row>
    <row r="965" spans="8:11" x14ac:dyDescent="0.2">
      <c r="H965" s="2"/>
      <c r="I965" s="313"/>
      <c r="J965" s="1"/>
      <c r="K965" s="313"/>
    </row>
    <row r="966" spans="8:11" x14ac:dyDescent="0.2">
      <c r="H966" s="2"/>
      <c r="I966" s="313"/>
      <c r="J966" s="1"/>
      <c r="K966" s="313"/>
    </row>
    <row r="967" spans="8:11" x14ac:dyDescent="0.2">
      <c r="H967" s="2"/>
      <c r="I967" s="313"/>
      <c r="J967" s="1"/>
      <c r="K967" s="313"/>
    </row>
    <row r="968" spans="8:11" x14ac:dyDescent="0.2">
      <c r="H968" s="2"/>
      <c r="I968" s="313"/>
      <c r="J968" s="1"/>
      <c r="K968" s="313"/>
    </row>
    <row r="969" spans="8:11" x14ac:dyDescent="0.2">
      <c r="H969" s="2"/>
      <c r="I969" s="313"/>
      <c r="J969" s="1"/>
      <c r="K969" s="313"/>
    </row>
    <row r="970" spans="8:11" x14ac:dyDescent="0.2">
      <c r="H970" s="2"/>
      <c r="I970" s="313"/>
      <c r="J970" s="1"/>
      <c r="K970" s="313"/>
    </row>
    <row r="971" spans="8:11" x14ac:dyDescent="0.2">
      <c r="H971" s="2"/>
      <c r="I971" s="313"/>
      <c r="J971" s="1"/>
      <c r="K971" s="313"/>
    </row>
    <row r="972" spans="8:11" x14ac:dyDescent="0.2">
      <c r="H972" s="2"/>
      <c r="I972" s="313"/>
      <c r="J972" s="1"/>
      <c r="K972" s="313"/>
    </row>
    <row r="973" spans="8:11" x14ac:dyDescent="0.2">
      <c r="H973" s="2"/>
      <c r="I973" s="313"/>
      <c r="J973" s="1"/>
      <c r="K973" s="313"/>
    </row>
    <row r="974" spans="8:11" x14ac:dyDescent="0.2">
      <c r="H974" s="2"/>
      <c r="I974" s="313"/>
      <c r="J974" s="1"/>
      <c r="K974" s="313"/>
    </row>
    <row r="975" spans="8:11" x14ac:dyDescent="0.2">
      <c r="H975" s="2"/>
      <c r="I975" s="313"/>
      <c r="J975" s="1"/>
      <c r="K975" s="313"/>
    </row>
    <row r="976" spans="8:11" x14ac:dyDescent="0.2">
      <c r="H976" s="2"/>
      <c r="I976" s="313"/>
      <c r="J976" s="1"/>
      <c r="K976" s="313"/>
    </row>
    <row r="977" spans="8:11" x14ac:dyDescent="0.2">
      <c r="H977" s="2"/>
      <c r="I977" s="313"/>
      <c r="J977" s="1"/>
      <c r="K977" s="313"/>
    </row>
    <row r="978" spans="8:11" x14ac:dyDescent="0.2">
      <c r="H978" s="2"/>
      <c r="I978" s="313"/>
      <c r="J978" s="1"/>
      <c r="K978" s="313"/>
    </row>
    <row r="979" spans="8:11" x14ac:dyDescent="0.2">
      <c r="H979" s="2"/>
      <c r="I979" s="313"/>
      <c r="J979" s="1"/>
      <c r="K979" s="313"/>
    </row>
    <row r="980" spans="8:11" x14ac:dyDescent="0.2">
      <c r="H980" s="2"/>
      <c r="I980" s="313"/>
      <c r="J980" s="1"/>
      <c r="K980" s="313"/>
    </row>
    <row r="981" spans="8:11" x14ac:dyDescent="0.2">
      <c r="H981" s="2"/>
      <c r="I981" s="313"/>
      <c r="J981" s="1"/>
      <c r="K981" s="313"/>
    </row>
    <row r="982" spans="8:11" x14ac:dyDescent="0.2">
      <c r="H982" s="2"/>
      <c r="I982" s="313"/>
      <c r="J982" s="1"/>
      <c r="K982" s="313"/>
    </row>
    <row r="983" spans="8:11" x14ac:dyDescent="0.2">
      <c r="H983" s="2"/>
      <c r="I983" s="313"/>
      <c r="J983" s="1"/>
      <c r="K983" s="313"/>
    </row>
    <row r="984" spans="8:11" x14ac:dyDescent="0.2">
      <c r="H984" s="2"/>
      <c r="I984" s="313"/>
      <c r="J984" s="1"/>
      <c r="K984" s="313"/>
    </row>
    <row r="985" spans="8:11" x14ac:dyDescent="0.2">
      <c r="H985" s="2"/>
      <c r="I985" s="313"/>
      <c r="J985" s="1"/>
      <c r="K985" s="313"/>
    </row>
    <row r="986" spans="8:11" x14ac:dyDescent="0.2">
      <c r="H986" s="2"/>
      <c r="I986" s="313"/>
      <c r="J986" s="1"/>
      <c r="K986" s="313"/>
    </row>
    <row r="987" spans="8:11" x14ac:dyDescent="0.2">
      <c r="H987" s="2"/>
      <c r="I987" s="313"/>
      <c r="J987" s="1"/>
      <c r="K987" s="313"/>
    </row>
    <row r="988" spans="8:11" x14ac:dyDescent="0.2">
      <c r="H988" s="2"/>
      <c r="I988" s="313"/>
      <c r="J988" s="1"/>
      <c r="K988" s="313"/>
    </row>
    <row r="989" spans="8:11" x14ac:dyDescent="0.2">
      <c r="H989" s="2"/>
      <c r="I989" s="313"/>
      <c r="J989" s="1"/>
      <c r="K989" s="313"/>
    </row>
    <row r="990" spans="8:11" x14ac:dyDescent="0.2">
      <c r="H990" s="2"/>
      <c r="I990" s="313"/>
      <c r="J990" s="1"/>
      <c r="K990" s="313"/>
    </row>
    <row r="991" spans="8:11" x14ac:dyDescent="0.2">
      <c r="H991" s="2"/>
      <c r="I991" s="313"/>
      <c r="J991" s="1"/>
      <c r="K991" s="313"/>
    </row>
    <row r="992" spans="8:11" x14ac:dyDescent="0.2">
      <c r="H992" s="2"/>
      <c r="I992" s="313"/>
      <c r="J992" s="1"/>
      <c r="K992" s="313"/>
    </row>
    <row r="993" spans="8:11" x14ac:dyDescent="0.2">
      <c r="H993" s="2"/>
      <c r="I993" s="313"/>
      <c r="J993" s="1"/>
      <c r="K993" s="313"/>
    </row>
    <row r="994" spans="8:11" x14ac:dyDescent="0.2">
      <c r="H994" s="2"/>
      <c r="I994" s="313"/>
      <c r="J994" s="1"/>
      <c r="K994" s="313"/>
    </row>
    <row r="995" spans="8:11" x14ac:dyDescent="0.2">
      <c r="H995" s="2"/>
      <c r="I995" s="313"/>
      <c r="J995" s="1"/>
      <c r="K995" s="313"/>
    </row>
    <row r="996" spans="8:11" x14ac:dyDescent="0.2">
      <c r="H996" s="2"/>
      <c r="I996" s="313"/>
      <c r="J996" s="1"/>
      <c r="K996" s="313"/>
    </row>
    <row r="997" spans="8:11" x14ac:dyDescent="0.2">
      <c r="H997" s="2"/>
      <c r="I997" s="313"/>
      <c r="J997" s="1"/>
      <c r="K997" s="313"/>
    </row>
    <row r="998" spans="8:11" x14ac:dyDescent="0.2">
      <c r="H998" s="2"/>
      <c r="I998" s="313"/>
      <c r="J998" s="1"/>
      <c r="K998" s="313"/>
    </row>
    <row r="999" spans="8:11" x14ac:dyDescent="0.2">
      <c r="H999" s="2"/>
      <c r="I999" s="313"/>
      <c r="J999" s="1"/>
      <c r="K999" s="313"/>
    </row>
    <row r="1000" spans="8:11" x14ac:dyDescent="0.2">
      <c r="H1000" s="2"/>
      <c r="I1000" s="313"/>
      <c r="J1000" s="1"/>
      <c r="K1000" s="313"/>
    </row>
    <row r="1001" spans="8:11" x14ac:dyDescent="0.2">
      <c r="H1001" s="2"/>
      <c r="I1001" s="313"/>
      <c r="J1001" s="1"/>
      <c r="K1001" s="313"/>
    </row>
    <row r="1002" spans="8:11" x14ac:dyDescent="0.2">
      <c r="H1002" s="2"/>
      <c r="I1002" s="313"/>
      <c r="J1002" s="1"/>
      <c r="K1002" s="313"/>
    </row>
    <row r="1003" spans="8:11" x14ac:dyDescent="0.2">
      <c r="H1003" s="2"/>
      <c r="I1003" s="313"/>
      <c r="J1003" s="1"/>
      <c r="K1003" s="313"/>
    </row>
    <row r="1004" spans="8:11" x14ac:dyDescent="0.2">
      <c r="H1004" s="2"/>
      <c r="I1004" s="313"/>
      <c r="J1004" s="1"/>
      <c r="K1004" s="313"/>
    </row>
    <row r="1005" spans="8:11" x14ac:dyDescent="0.2">
      <c r="H1005" s="2"/>
      <c r="I1005" s="313"/>
      <c r="J1005" s="1"/>
      <c r="K1005" s="313"/>
    </row>
    <row r="1006" spans="8:11" x14ac:dyDescent="0.2">
      <c r="H1006" s="2"/>
      <c r="I1006" s="313"/>
      <c r="J1006" s="1"/>
      <c r="K1006" s="313"/>
    </row>
    <row r="1007" spans="8:11" x14ac:dyDescent="0.2">
      <c r="H1007" s="2"/>
      <c r="I1007" s="313"/>
      <c r="J1007" s="1"/>
      <c r="K1007" s="313"/>
    </row>
    <row r="1008" spans="8:11" x14ac:dyDescent="0.2">
      <c r="H1008" s="2"/>
      <c r="I1008" s="313"/>
      <c r="J1008" s="1"/>
      <c r="K1008" s="313"/>
    </row>
    <row r="1009" spans="8:11" x14ac:dyDescent="0.2">
      <c r="H1009" s="2"/>
      <c r="I1009" s="313"/>
      <c r="J1009" s="1"/>
      <c r="K1009" s="313"/>
    </row>
    <row r="1010" spans="8:11" x14ac:dyDescent="0.2">
      <c r="H1010" s="2"/>
      <c r="I1010" s="313"/>
      <c r="J1010" s="1"/>
      <c r="K1010" s="313"/>
    </row>
    <row r="1011" spans="8:11" x14ac:dyDescent="0.2">
      <c r="H1011" s="2"/>
      <c r="I1011" s="313"/>
      <c r="J1011" s="1"/>
      <c r="K1011" s="313"/>
    </row>
    <row r="1012" spans="8:11" x14ac:dyDescent="0.2">
      <c r="H1012" s="2"/>
      <c r="I1012" s="313"/>
      <c r="J1012" s="1"/>
      <c r="K1012" s="313"/>
    </row>
    <row r="1013" spans="8:11" x14ac:dyDescent="0.2">
      <c r="H1013" s="2"/>
      <c r="I1013" s="313"/>
      <c r="J1013" s="1"/>
      <c r="K1013" s="313"/>
    </row>
    <row r="1014" spans="8:11" x14ac:dyDescent="0.2">
      <c r="H1014" s="2"/>
      <c r="I1014" s="313"/>
      <c r="J1014" s="1"/>
      <c r="K1014" s="313"/>
    </row>
    <row r="1015" spans="8:11" x14ac:dyDescent="0.2">
      <c r="H1015" s="2"/>
      <c r="I1015" s="313"/>
      <c r="J1015" s="1"/>
      <c r="K1015" s="313"/>
    </row>
    <row r="1016" spans="8:11" x14ac:dyDescent="0.2">
      <c r="H1016" s="2"/>
      <c r="I1016" s="313"/>
      <c r="J1016" s="1"/>
      <c r="K1016" s="313"/>
    </row>
    <row r="1017" spans="8:11" x14ac:dyDescent="0.2">
      <c r="H1017" s="2"/>
      <c r="I1017" s="313"/>
      <c r="J1017" s="1"/>
      <c r="K1017" s="313"/>
    </row>
    <row r="1018" spans="8:11" x14ac:dyDescent="0.2">
      <c r="H1018" s="2"/>
      <c r="I1018" s="313"/>
      <c r="J1018" s="1"/>
      <c r="K1018" s="313"/>
    </row>
    <row r="1019" spans="8:11" x14ac:dyDescent="0.2">
      <c r="H1019" s="2"/>
      <c r="I1019" s="313"/>
      <c r="J1019" s="1"/>
      <c r="K1019" s="313"/>
    </row>
    <row r="1020" spans="8:11" x14ac:dyDescent="0.2">
      <c r="H1020" s="2"/>
      <c r="I1020" s="313"/>
      <c r="J1020" s="1"/>
      <c r="K1020" s="313"/>
    </row>
    <row r="1021" spans="8:11" x14ac:dyDescent="0.2">
      <c r="H1021" s="2"/>
      <c r="I1021" s="313"/>
      <c r="J1021" s="1"/>
      <c r="K1021" s="313"/>
    </row>
    <row r="1022" spans="8:11" x14ac:dyDescent="0.2">
      <c r="H1022" s="2"/>
      <c r="I1022" s="313"/>
      <c r="J1022" s="1"/>
      <c r="K1022" s="313"/>
    </row>
    <row r="1023" spans="8:11" x14ac:dyDescent="0.2">
      <c r="H1023" s="2"/>
      <c r="I1023" s="313"/>
      <c r="J1023" s="1"/>
      <c r="K1023" s="313"/>
    </row>
    <row r="1024" spans="8:11" x14ac:dyDescent="0.2">
      <c r="H1024" s="2"/>
      <c r="I1024" s="313"/>
      <c r="J1024" s="1"/>
      <c r="K1024" s="313"/>
    </row>
    <row r="1025" spans="8:11" x14ac:dyDescent="0.2">
      <c r="H1025" s="2"/>
      <c r="I1025" s="313"/>
      <c r="J1025" s="1"/>
      <c r="K1025" s="313"/>
    </row>
    <row r="1026" spans="8:11" x14ac:dyDescent="0.2">
      <c r="H1026" s="2"/>
      <c r="I1026" s="313"/>
      <c r="J1026" s="1"/>
      <c r="K1026" s="313"/>
    </row>
    <row r="1027" spans="8:11" x14ac:dyDescent="0.2">
      <c r="H1027" s="2"/>
      <c r="I1027" s="313"/>
      <c r="J1027" s="1"/>
      <c r="K1027" s="313"/>
    </row>
    <row r="1028" spans="8:11" x14ac:dyDescent="0.2">
      <c r="H1028" s="2"/>
      <c r="I1028" s="313"/>
      <c r="J1028" s="1"/>
      <c r="K1028" s="313"/>
    </row>
    <row r="1029" spans="8:11" x14ac:dyDescent="0.2">
      <c r="H1029" s="2"/>
      <c r="I1029" s="313"/>
      <c r="J1029" s="1"/>
      <c r="K1029" s="313"/>
    </row>
    <row r="1030" spans="8:11" x14ac:dyDescent="0.2">
      <c r="H1030" s="2"/>
      <c r="I1030" s="313"/>
      <c r="J1030" s="1"/>
      <c r="K1030" s="313"/>
    </row>
    <row r="1031" spans="8:11" x14ac:dyDescent="0.2">
      <c r="H1031" s="2"/>
      <c r="I1031" s="313"/>
      <c r="J1031" s="1"/>
      <c r="K1031" s="313"/>
    </row>
    <row r="1032" spans="8:11" x14ac:dyDescent="0.2">
      <c r="H1032" s="2"/>
      <c r="I1032" s="313"/>
      <c r="J1032" s="1"/>
      <c r="K1032" s="313"/>
    </row>
    <row r="1033" spans="8:11" x14ac:dyDescent="0.2">
      <c r="H1033" s="2"/>
      <c r="I1033" s="313"/>
      <c r="J1033" s="1"/>
      <c r="K1033" s="313"/>
    </row>
    <row r="1034" spans="8:11" x14ac:dyDescent="0.2">
      <c r="H1034" s="2"/>
      <c r="I1034" s="313"/>
      <c r="J1034" s="1"/>
      <c r="K1034" s="313"/>
    </row>
    <row r="1035" spans="8:11" x14ac:dyDescent="0.2">
      <c r="H1035" s="2"/>
      <c r="I1035" s="313"/>
      <c r="J1035" s="1"/>
      <c r="K1035" s="313"/>
    </row>
    <row r="1036" spans="8:11" x14ac:dyDescent="0.2">
      <c r="H1036" s="2"/>
      <c r="I1036" s="313"/>
      <c r="J1036" s="1"/>
      <c r="K1036" s="313"/>
    </row>
    <row r="1037" spans="8:11" x14ac:dyDescent="0.2">
      <c r="H1037" s="2"/>
      <c r="I1037" s="313"/>
      <c r="J1037" s="1"/>
      <c r="K1037" s="313"/>
    </row>
    <row r="1038" spans="8:11" x14ac:dyDescent="0.2">
      <c r="H1038" s="2"/>
      <c r="I1038" s="313"/>
      <c r="J1038" s="1"/>
      <c r="K1038" s="313"/>
    </row>
    <row r="1039" spans="8:11" x14ac:dyDescent="0.2">
      <c r="H1039" s="2"/>
      <c r="I1039" s="313"/>
      <c r="J1039" s="1"/>
      <c r="K1039" s="313"/>
    </row>
    <row r="1040" spans="8:11" x14ac:dyDescent="0.2">
      <c r="H1040" s="2"/>
      <c r="I1040" s="313"/>
      <c r="J1040" s="1"/>
      <c r="K1040" s="313"/>
    </row>
    <row r="1041" spans="8:11" x14ac:dyDescent="0.2">
      <c r="H1041" s="2"/>
      <c r="I1041" s="313"/>
      <c r="J1041" s="1"/>
      <c r="K1041" s="313"/>
    </row>
    <row r="1042" spans="8:11" x14ac:dyDescent="0.2">
      <c r="H1042" s="2"/>
      <c r="I1042" s="313"/>
      <c r="J1042" s="1"/>
      <c r="K1042" s="313"/>
    </row>
    <row r="1043" spans="8:11" x14ac:dyDescent="0.2">
      <c r="H1043" s="2"/>
      <c r="I1043" s="313"/>
      <c r="J1043" s="1"/>
      <c r="K1043" s="313"/>
    </row>
    <row r="1044" spans="8:11" x14ac:dyDescent="0.2">
      <c r="H1044" s="2"/>
      <c r="I1044" s="313"/>
      <c r="J1044" s="1"/>
      <c r="K1044" s="313"/>
    </row>
    <row r="1045" spans="8:11" x14ac:dyDescent="0.2">
      <c r="H1045" s="2"/>
      <c r="I1045" s="313"/>
      <c r="J1045" s="1"/>
      <c r="K1045" s="313"/>
    </row>
    <row r="1046" spans="8:11" x14ac:dyDescent="0.2">
      <c r="H1046" s="2"/>
      <c r="I1046" s="313"/>
      <c r="J1046" s="1"/>
      <c r="K1046" s="313"/>
    </row>
    <row r="1047" spans="8:11" x14ac:dyDescent="0.2">
      <c r="H1047" s="2"/>
      <c r="I1047" s="313"/>
      <c r="J1047" s="1"/>
      <c r="K1047" s="313"/>
    </row>
    <row r="1048" spans="8:11" x14ac:dyDescent="0.2">
      <c r="H1048" s="2"/>
      <c r="I1048" s="313"/>
      <c r="J1048" s="1"/>
      <c r="K1048" s="313"/>
    </row>
    <row r="1049" spans="8:11" x14ac:dyDescent="0.2">
      <c r="H1049" s="2"/>
      <c r="I1049" s="313"/>
      <c r="J1049" s="1"/>
      <c r="K1049" s="313"/>
    </row>
    <row r="1050" spans="8:11" x14ac:dyDescent="0.2">
      <c r="H1050" s="2"/>
      <c r="I1050" s="313"/>
      <c r="J1050" s="1"/>
      <c r="K1050" s="313"/>
    </row>
    <row r="1051" spans="8:11" x14ac:dyDescent="0.2">
      <c r="H1051" s="2"/>
      <c r="I1051" s="313"/>
      <c r="J1051" s="1"/>
      <c r="K1051" s="313"/>
    </row>
    <row r="1052" spans="8:11" x14ac:dyDescent="0.2">
      <c r="H1052" s="2"/>
      <c r="I1052" s="313"/>
      <c r="J1052" s="1"/>
      <c r="K1052" s="313"/>
    </row>
    <row r="1053" spans="8:11" x14ac:dyDescent="0.2">
      <c r="H1053" s="2"/>
      <c r="I1053" s="313"/>
      <c r="J1053" s="1"/>
      <c r="K1053" s="313"/>
    </row>
    <row r="1054" spans="8:11" x14ac:dyDescent="0.2">
      <c r="H1054" s="2"/>
      <c r="I1054" s="313"/>
      <c r="J1054" s="1"/>
      <c r="K1054" s="313"/>
    </row>
    <row r="1055" spans="8:11" x14ac:dyDescent="0.2">
      <c r="H1055" s="2"/>
      <c r="I1055" s="313"/>
      <c r="J1055" s="1"/>
      <c r="K1055" s="313"/>
    </row>
    <row r="1056" spans="8:11" x14ac:dyDescent="0.2">
      <c r="H1056" s="2"/>
      <c r="I1056" s="313"/>
      <c r="J1056" s="1"/>
      <c r="K1056" s="313"/>
    </row>
    <row r="1057" spans="8:11" x14ac:dyDescent="0.2">
      <c r="H1057" s="2"/>
      <c r="I1057" s="313"/>
      <c r="J1057" s="1"/>
      <c r="K1057" s="313"/>
    </row>
    <row r="1058" spans="8:11" x14ac:dyDescent="0.2">
      <c r="H1058" s="2"/>
      <c r="I1058" s="313"/>
      <c r="J1058" s="1"/>
      <c r="K1058" s="313"/>
    </row>
    <row r="1059" spans="8:11" x14ac:dyDescent="0.2">
      <c r="H1059" s="2"/>
      <c r="I1059" s="313"/>
      <c r="J1059" s="1"/>
      <c r="K1059" s="313"/>
    </row>
    <row r="1060" spans="8:11" x14ac:dyDescent="0.2">
      <c r="H1060" s="2"/>
      <c r="I1060" s="313"/>
      <c r="J1060" s="1"/>
      <c r="K1060" s="313"/>
    </row>
    <row r="1061" spans="8:11" x14ac:dyDescent="0.2">
      <c r="H1061" s="2"/>
      <c r="I1061" s="313"/>
      <c r="J1061" s="1"/>
      <c r="K1061" s="313"/>
    </row>
    <row r="1062" spans="8:11" x14ac:dyDescent="0.2">
      <c r="H1062" s="2"/>
      <c r="I1062" s="313"/>
      <c r="J1062" s="1"/>
      <c r="K1062" s="313"/>
    </row>
    <row r="1063" spans="8:11" x14ac:dyDescent="0.2">
      <c r="H1063" s="2"/>
      <c r="I1063" s="313"/>
      <c r="J1063" s="1"/>
      <c r="K1063" s="313"/>
    </row>
    <row r="1064" spans="8:11" x14ac:dyDescent="0.2">
      <c r="H1064" s="2"/>
      <c r="I1064" s="313"/>
      <c r="J1064" s="1"/>
      <c r="K1064" s="313"/>
    </row>
    <row r="1065" spans="8:11" x14ac:dyDescent="0.2">
      <c r="H1065" s="2"/>
      <c r="I1065" s="313"/>
      <c r="J1065" s="1"/>
      <c r="K1065" s="313"/>
    </row>
    <row r="1066" spans="8:11" x14ac:dyDescent="0.2">
      <c r="H1066" s="2"/>
      <c r="I1066" s="313"/>
      <c r="J1066" s="1"/>
      <c r="K1066" s="313"/>
    </row>
    <row r="1067" spans="8:11" x14ac:dyDescent="0.2">
      <c r="H1067" s="2"/>
      <c r="I1067" s="313"/>
      <c r="J1067" s="1"/>
      <c r="K1067" s="313"/>
    </row>
    <row r="1068" spans="8:11" x14ac:dyDescent="0.2">
      <c r="H1068" s="2"/>
      <c r="I1068" s="313"/>
      <c r="J1068" s="1"/>
      <c r="K1068" s="313"/>
    </row>
    <row r="1069" spans="8:11" x14ac:dyDescent="0.2">
      <c r="H1069" s="2"/>
      <c r="I1069" s="313"/>
      <c r="J1069" s="1"/>
      <c r="K1069" s="313"/>
    </row>
    <row r="1070" spans="8:11" x14ac:dyDescent="0.2">
      <c r="H1070" s="2"/>
      <c r="I1070" s="313"/>
      <c r="J1070" s="1"/>
      <c r="K1070" s="313"/>
    </row>
    <row r="1071" spans="8:11" x14ac:dyDescent="0.2">
      <c r="H1071" s="2"/>
      <c r="I1071" s="313"/>
      <c r="J1071" s="1"/>
      <c r="K1071" s="313"/>
    </row>
    <row r="1072" spans="8:11" x14ac:dyDescent="0.2">
      <c r="H1072" s="2"/>
      <c r="I1072" s="313"/>
      <c r="J1072" s="1"/>
      <c r="K1072" s="313"/>
    </row>
    <row r="1073" spans="8:11" x14ac:dyDescent="0.2">
      <c r="H1073" s="2"/>
      <c r="I1073" s="313"/>
      <c r="J1073" s="1"/>
      <c r="K1073" s="313"/>
    </row>
    <row r="1074" spans="8:11" x14ac:dyDescent="0.2">
      <c r="H1074" s="2"/>
      <c r="I1074" s="313"/>
      <c r="J1074" s="1"/>
      <c r="K1074" s="313"/>
    </row>
    <row r="1075" spans="8:11" x14ac:dyDescent="0.2">
      <c r="H1075" s="2"/>
      <c r="I1075" s="313"/>
      <c r="J1075" s="1"/>
      <c r="K1075" s="313"/>
    </row>
    <row r="1076" spans="8:11" x14ac:dyDescent="0.2">
      <c r="H1076" s="2"/>
      <c r="I1076" s="313"/>
      <c r="J1076" s="1"/>
      <c r="K1076" s="313"/>
    </row>
    <row r="1077" spans="8:11" x14ac:dyDescent="0.2">
      <c r="H1077" s="2"/>
      <c r="I1077" s="313"/>
      <c r="J1077" s="1"/>
      <c r="K1077" s="313"/>
    </row>
    <row r="1078" spans="8:11" x14ac:dyDescent="0.2">
      <c r="H1078" s="2"/>
      <c r="I1078" s="313"/>
      <c r="J1078" s="1"/>
      <c r="K1078" s="313"/>
    </row>
    <row r="1079" spans="8:11" x14ac:dyDescent="0.2">
      <c r="H1079" s="2"/>
      <c r="I1079" s="313"/>
      <c r="J1079" s="1"/>
      <c r="K1079" s="313"/>
    </row>
    <row r="1080" spans="8:11" x14ac:dyDescent="0.2">
      <c r="H1080" s="2"/>
      <c r="I1080" s="313"/>
      <c r="J1080" s="1"/>
      <c r="K1080" s="313"/>
    </row>
    <row r="1081" spans="8:11" x14ac:dyDescent="0.2">
      <c r="H1081" s="2"/>
      <c r="I1081" s="313"/>
      <c r="J1081" s="1"/>
      <c r="K1081" s="313"/>
    </row>
    <row r="1082" spans="8:11" x14ac:dyDescent="0.2">
      <c r="H1082" s="2"/>
      <c r="I1082" s="313"/>
      <c r="J1082" s="1"/>
      <c r="K1082" s="313"/>
    </row>
    <row r="1083" spans="8:11" x14ac:dyDescent="0.2">
      <c r="H1083" s="2"/>
      <c r="I1083" s="313"/>
      <c r="J1083" s="1"/>
      <c r="K1083" s="313"/>
    </row>
    <row r="1084" spans="8:11" x14ac:dyDescent="0.2">
      <c r="H1084" s="2"/>
      <c r="I1084" s="313"/>
      <c r="J1084" s="1"/>
      <c r="K1084" s="313"/>
    </row>
    <row r="1085" spans="8:11" x14ac:dyDescent="0.2">
      <c r="H1085" s="2"/>
      <c r="I1085" s="313"/>
      <c r="J1085" s="1"/>
      <c r="K1085" s="313"/>
    </row>
    <row r="1086" spans="8:11" x14ac:dyDescent="0.2">
      <c r="H1086" s="2"/>
      <c r="I1086" s="313"/>
      <c r="J1086" s="1"/>
      <c r="K1086" s="313"/>
    </row>
    <row r="1087" spans="8:11" x14ac:dyDescent="0.2">
      <c r="H1087" s="2"/>
      <c r="I1087" s="313"/>
      <c r="J1087" s="1"/>
      <c r="K1087" s="313"/>
    </row>
    <row r="1088" spans="8:11" x14ac:dyDescent="0.2">
      <c r="H1088" s="2"/>
      <c r="I1088" s="313"/>
      <c r="J1088" s="1"/>
      <c r="K1088" s="313"/>
    </row>
    <row r="1089" spans="8:11" x14ac:dyDescent="0.2">
      <c r="H1089" s="2"/>
      <c r="I1089" s="313"/>
      <c r="J1089" s="1"/>
      <c r="K1089" s="313"/>
    </row>
    <row r="1090" spans="8:11" x14ac:dyDescent="0.2">
      <c r="H1090" s="2"/>
      <c r="I1090" s="313"/>
      <c r="J1090" s="1"/>
      <c r="K1090" s="313"/>
    </row>
    <row r="1091" spans="8:11" x14ac:dyDescent="0.2">
      <c r="H1091" s="2"/>
      <c r="I1091" s="313"/>
      <c r="J1091" s="1"/>
      <c r="K1091" s="313"/>
    </row>
    <row r="1092" spans="8:11" x14ac:dyDescent="0.2">
      <c r="H1092" s="2"/>
      <c r="I1092" s="313"/>
      <c r="J1092" s="1"/>
      <c r="K1092" s="313"/>
    </row>
    <row r="1093" spans="8:11" x14ac:dyDescent="0.2">
      <c r="H1093" s="2"/>
      <c r="I1093" s="313"/>
      <c r="J1093" s="1"/>
      <c r="K1093" s="313"/>
    </row>
    <row r="1094" spans="8:11" x14ac:dyDescent="0.2">
      <c r="H1094" s="2"/>
      <c r="I1094" s="313"/>
      <c r="J1094" s="1"/>
      <c r="K1094" s="313"/>
    </row>
    <row r="1095" spans="8:11" x14ac:dyDescent="0.2">
      <c r="H1095" s="2"/>
      <c r="I1095" s="313"/>
      <c r="J1095" s="1"/>
      <c r="K1095" s="313"/>
    </row>
    <row r="1096" spans="8:11" x14ac:dyDescent="0.2">
      <c r="H1096" s="2"/>
      <c r="I1096" s="313"/>
      <c r="J1096" s="1"/>
      <c r="K1096" s="313"/>
    </row>
    <row r="1097" spans="8:11" x14ac:dyDescent="0.2">
      <c r="H1097" s="2"/>
      <c r="I1097" s="313"/>
      <c r="J1097" s="1"/>
      <c r="K1097" s="313"/>
    </row>
    <row r="1098" spans="8:11" x14ac:dyDescent="0.2">
      <c r="H1098" s="2"/>
      <c r="I1098" s="313"/>
      <c r="J1098" s="1"/>
      <c r="K1098" s="313"/>
    </row>
    <row r="1099" spans="8:11" x14ac:dyDescent="0.2">
      <c r="H1099" s="2"/>
      <c r="I1099" s="313"/>
      <c r="J1099" s="1"/>
      <c r="K1099" s="313"/>
    </row>
    <row r="1100" spans="8:11" x14ac:dyDescent="0.2">
      <c r="H1100" s="2"/>
      <c r="I1100" s="313"/>
      <c r="J1100" s="1"/>
      <c r="K1100" s="313"/>
    </row>
    <row r="1101" spans="8:11" x14ac:dyDescent="0.2">
      <c r="H1101" s="2"/>
      <c r="I1101" s="313"/>
      <c r="J1101" s="1"/>
      <c r="K1101" s="313"/>
    </row>
    <row r="1102" spans="8:11" x14ac:dyDescent="0.2">
      <c r="H1102" s="2"/>
      <c r="I1102" s="313"/>
      <c r="J1102" s="1"/>
      <c r="K1102" s="313"/>
    </row>
    <row r="1103" spans="8:11" x14ac:dyDescent="0.2">
      <c r="H1103" s="2"/>
      <c r="I1103" s="313"/>
      <c r="J1103" s="1"/>
      <c r="K1103" s="313"/>
    </row>
    <row r="1104" spans="8:11" x14ac:dyDescent="0.2">
      <c r="H1104" s="2"/>
      <c r="I1104" s="313"/>
      <c r="J1104" s="1"/>
      <c r="K1104" s="313"/>
    </row>
    <row r="1105" spans="8:11" x14ac:dyDescent="0.2">
      <c r="H1105" s="2"/>
      <c r="I1105" s="313"/>
      <c r="J1105" s="1"/>
      <c r="K1105" s="313"/>
    </row>
    <row r="1106" spans="8:11" x14ac:dyDescent="0.2">
      <c r="H1106" s="2"/>
      <c r="I1106" s="313"/>
      <c r="J1106" s="1"/>
      <c r="K1106" s="313"/>
    </row>
    <row r="1107" spans="8:11" x14ac:dyDescent="0.2">
      <c r="H1107" s="2"/>
      <c r="I1107" s="313"/>
      <c r="J1107" s="1"/>
      <c r="K1107" s="313"/>
    </row>
    <row r="1108" spans="8:11" x14ac:dyDescent="0.2">
      <c r="H1108" s="2"/>
      <c r="I1108" s="313"/>
      <c r="J1108" s="1"/>
      <c r="K1108" s="313"/>
    </row>
    <row r="1109" spans="8:11" x14ac:dyDescent="0.2">
      <c r="H1109" s="2"/>
      <c r="I1109" s="313"/>
      <c r="J1109" s="1"/>
      <c r="K1109" s="313"/>
    </row>
    <row r="1110" spans="8:11" x14ac:dyDescent="0.2">
      <c r="H1110" s="2"/>
      <c r="I1110" s="313"/>
      <c r="J1110" s="1"/>
      <c r="K1110" s="313"/>
    </row>
    <row r="1111" spans="8:11" x14ac:dyDescent="0.2">
      <c r="H1111" s="2"/>
      <c r="I1111" s="313"/>
      <c r="J1111" s="1"/>
      <c r="K1111" s="313"/>
    </row>
    <row r="1112" spans="8:11" x14ac:dyDescent="0.2">
      <c r="H1112" s="2"/>
      <c r="I1112" s="313"/>
      <c r="J1112" s="1"/>
      <c r="K1112" s="313"/>
    </row>
    <row r="1113" spans="8:11" x14ac:dyDescent="0.2">
      <c r="H1113" s="2"/>
      <c r="I1113" s="313"/>
      <c r="J1113" s="1"/>
      <c r="K1113" s="313"/>
    </row>
    <row r="1114" spans="8:11" x14ac:dyDescent="0.2">
      <c r="H1114" s="2"/>
      <c r="I1114" s="313"/>
      <c r="J1114" s="1"/>
      <c r="K1114" s="313"/>
    </row>
    <row r="1115" spans="8:11" x14ac:dyDescent="0.2">
      <c r="H1115" s="2"/>
      <c r="I1115" s="313"/>
      <c r="J1115" s="1"/>
      <c r="K1115" s="313"/>
    </row>
    <row r="1116" spans="8:11" x14ac:dyDescent="0.2">
      <c r="H1116" s="2"/>
      <c r="I1116" s="313"/>
      <c r="J1116" s="1"/>
      <c r="K1116" s="313"/>
    </row>
    <row r="1117" spans="8:11" x14ac:dyDescent="0.2">
      <c r="H1117" s="2"/>
      <c r="I1117" s="313"/>
      <c r="J1117" s="1"/>
      <c r="K1117" s="313"/>
    </row>
    <row r="1118" spans="8:11" x14ac:dyDescent="0.2">
      <c r="H1118" s="2"/>
      <c r="I1118" s="313"/>
      <c r="J1118" s="1"/>
      <c r="K1118" s="313"/>
    </row>
    <row r="1119" spans="8:11" x14ac:dyDescent="0.2">
      <c r="H1119" s="2"/>
      <c r="I1119" s="313"/>
      <c r="J1119" s="1"/>
      <c r="K1119" s="313"/>
    </row>
    <row r="1120" spans="8:11" x14ac:dyDescent="0.2">
      <c r="H1120" s="2"/>
      <c r="I1120" s="313"/>
      <c r="J1120" s="1"/>
      <c r="K1120" s="313"/>
    </row>
    <row r="1121" spans="8:11" x14ac:dyDescent="0.2">
      <c r="H1121" s="2"/>
      <c r="I1121" s="313"/>
      <c r="J1121" s="1"/>
      <c r="K1121" s="313"/>
    </row>
    <row r="1122" spans="8:11" x14ac:dyDescent="0.2">
      <c r="H1122" s="2"/>
      <c r="I1122" s="313"/>
      <c r="J1122" s="1"/>
      <c r="K1122" s="313"/>
    </row>
    <row r="1123" spans="8:11" x14ac:dyDescent="0.2">
      <c r="H1123" s="2"/>
      <c r="I1123" s="313"/>
      <c r="J1123" s="1"/>
      <c r="K1123" s="313"/>
    </row>
    <row r="1124" spans="8:11" x14ac:dyDescent="0.2">
      <c r="H1124" s="2"/>
      <c r="I1124" s="313"/>
      <c r="J1124" s="1"/>
      <c r="K1124" s="313"/>
    </row>
    <row r="1125" spans="8:11" x14ac:dyDescent="0.2">
      <c r="H1125" s="2"/>
      <c r="I1125" s="313"/>
      <c r="J1125" s="1"/>
      <c r="K1125" s="313"/>
    </row>
    <row r="1126" spans="8:11" x14ac:dyDescent="0.2">
      <c r="H1126" s="2"/>
      <c r="I1126" s="313"/>
      <c r="J1126" s="1"/>
      <c r="K1126" s="313"/>
    </row>
    <row r="1127" spans="8:11" x14ac:dyDescent="0.2">
      <c r="H1127" s="2"/>
      <c r="I1127" s="313"/>
      <c r="J1127" s="1"/>
      <c r="K1127" s="313"/>
    </row>
    <row r="1128" spans="8:11" x14ac:dyDescent="0.2">
      <c r="H1128" s="2"/>
      <c r="I1128" s="313"/>
      <c r="J1128" s="1"/>
      <c r="K1128" s="313"/>
    </row>
    <row r="1129" spans="8:11" x14ac:dyDescent="0.2">
      <c r="H1129" s="2"/>
      <c r="I1129" s="313"/>
      <c r="J1129" s="1"/>
      <c r="K1129" s="313"/>
    </row>
    <row r="1130" spans="8:11" x14ac:dyDescent="0.2">
      <c r="H1130" s="2"/>
      <c r="I1130" s="313"/>
      <c r="J1130" s="1"/>
      <c r="K1130" s="313"/>
    </row>
    <row r="1131" spans="8:11" x14ac:dyDescent="0.2">
      <c r="H1131" s="2"/>
      <c r="I1131" s="313"/>
      <c r="J1131" s="1"/>
      <c r="K1131" s="313"/>
    </row>
    <row r="1132" spans="8:11" x14ac:dyDescent="0.2">
      <c r="H1132" s="2"/>
      <c r="I1132" s="313"/>
      <c r="J1132" s="1"/>
      <c r="K1132" s="313"/>
    </row>
    <row r="1133" spans="8:11" x14ac:dyDescent="0.2">
      <c r="H1133" s="2"/>
      <c r="I1133" s="313"/>
      <c r="J1133" s="1"/>
      <c r="K1133" s="313"/>
    </row>
    <row r="1134" spans="8:11" x14ac:dyDescent="0.2">
      <c r="H1134" s="2"/>
      <c r="I1134" s="313"/>
      <c r="J1134" s="1"/>
      <c r="K1134" s="313"/>
    </row>
    <row r="1135" spans="8:11" x14ac:dyDescent="0.2">
      <c r="H1135" s="2"/>
      <c r="I1135" s="313"/>
      <c r="J1135" s="1"/>
      <c r="K1135" s="313"/>
    </row>
    <row r="1136" spans="8:11" x14ac:dyDescent="0.2">
      <c r="H1136" s="2"/>
      <c r="I1136" s="313"/>
      <c r="J1136" s="1"/>
      <c r="K1136" s="313"/>
    </row>
    <row r="1137" spans="8:11" x14ac:dyDescent="0.2">
      <c r="H1137" s="2"/>
      <c r="I1137" s="313"/>
      <c r="J1137" s="1"/>
      <c r="K1137" s="313"/>
    </row>
    <row r="1138" spans="8:11" x14ac:dyDescent="0.2">
      <c r="H1138" s="2"/>
      <c r="I1138" s="313"/>
      <c r="J1138" s="1"/>
      <c r="K1138" s="313"/>
    </row>
    <row r="1139" spans="8:11" x14ac:dyDescent="0.2">
      <c r="H1139" s="2"/>
      <c r="I1139" s="313"/>
      <c r="J1139" s="1"/>
      <c r="K1139" s="313"/>
    </row>
    <row r="1140" spans="8:11" x14ac:dyDescent="0.2">
      <c r="H1140" s="2"/>
      <c r="I1140" s="313"/>
      <c r="J1140" s="1"/>
      <c r="K1140" s="313"/>
    </row>
    <row r="1141" spans="8:11" x14ac:dyDescent="0.2">
      <c r="H1141" s="2"/>
      <c r="I1141" s="313"/>
      <c r="J1141" s="1"/>
      <c r="K1141" s="313"/>
    </row>
    <row r="1142" spans="8:11" x14ac:dyDescent="0.2">
      <c r="H1142" s="2"/>
      <c r="I1142" s="313"/>
      <c r="J1142" s="1"/>
      <c r="K1142" s="313"/>
    </row>
    <row r="1143" spans="8:11" x14ac:dyDescent="0.2">
      <c r="H1143" s="2"/>
      <c r="I1143" s="313"/>
      <c r="J1143" s="1"/>
      <c r="K1143" s="313"/>
    </row>
    <row r="1144" spans="8:11" x14ac:dyDescent="0.2">
      <c r="H1144" s="2"/>
      <c r="I1144" s="313"/>
      <c r="J1144" s="1"/>
      <c r="K1144" s="313"/>
    </row>
    <row r="1145" spans="8:11" x14ac:dyDescent="0.2">
      <c r="H1145" s="2"/>
      <c r="I1145" s="313"/>
      <c r="J1145" s="1"/>
      <c r="K1145" s="313"/>
    </row>
    <row r="1146" spans="8:11" x14ac:dyDescent="0.2">
      <c r="H1146" s="2"/>
      <c r="I1146" s="313"/>
      <c r="J1146" s="1"/>
      <c r="K1146" s="313"/>
    </row>
    <row r="1147" spans="8:11" x14ac:dyDescent="0.2">
      <c r="H1147" s="2"/>
      <c r="I1147" s="313"/>
      <c r="J1147" s="1"/>
      <c r="K1147" s="313"/>
    </row>
    <row r="1148" spans="8:11" x14ac:dyDescent="0.2">
      <c r="H1148" s="2"/>
      <c r="I1148" s="313"/>
      <c r="J1148" s="1"/>
      <c r="K1148" s="313"/>
    </row>
    <row r="1149" spans="8:11" x14ac:dyDescent="0.2">
      <c r="H1149" s="2"/>
      <c r="I1149" s="313"/>
      <c r="J1149" s="1"/>
      <c r="K1149" s="313"/>
    </row>
    <row r="1150" spans="8:11" x14ac:dyDescent="0.2">
      <c r="H1150" s="2"/>
      <c r="I1150" s="313"/>
      <c r="J1150" s="1"/>
      <c r="K1150" s="313"/>
    </row>
    <row r="1151" spans="8:11" x14ac:dyDescent="0.2">
      <c r="H1151" s="2"/>
      <c r="I1151" s="313"/>
      <c r="J1151" s="1"/>
      <c r="K1151" s="313"/>
    </row>
    <row r="1152" spans="8:11" x14ac:dyDescent="0.2">
      <c r="H1152" s="2"/>
      <c r="I1152" s="313"/>
      <c r="J1152" s="1"/>
      <c r="K1152" s="313"/>
    </row>
    <row r="1153" spans="8:11" x14ac:dyDescent="0.2">
      <c r="H1153" s="2"/>
      <c r="I1153" s="313"/>
      <c r="J1153" s="1"/>
      <c r="K1153" s="313"/>
    </row>
    <row r="1154" spans="8:11" x14ac:dyDescent="0.2">
      <c r="H1154" s="2"/>
      <c r="I1154" s="313"/>
      <c r="J1154" s="1"/>
      <c r="K1154" s="313"/>
    </row>
    <row r="1155" spans="8:11" x14ac:dyDescent="0.2">
      <c r="H1155" s="2"/>
      <c r="I1155" s="313"/>
      <c r="J1155" s="1"/>
      <c r="K1155" s="313"/>
    </row>
    <row r="1156" spans="8:11" x14ac:dyDescent="0.2">
      <c r="H1156" s="2"/>
      <c r="I1156" s="313"/>
      <c r="J1156" s="1"/>
      <c r="K1156" s="313"/>
    </row>
    <row r="1157" spans="8:11" x14ac:dyDescent="0.2">
      <c r="H1157" s="2"/>
      <c r="I1157" s="313"/>
      <c r="J1157" s="1"/>
      <c r="K1157" s="313"/>
    </row>
    <row r="1158" spans="8:11" x14ac:dyDescent="0.2">
      <c r="H1158" s="2"/>
      <c r="I1158" s="313"/>
      <c r="J1158" s="1"/>
      <c r="K1158" s="313"/>
    </row>
    <row r="1159" spans="8:11" x14ac:dyDescent="0.2">
      <c r="H1159" s="2"/>
      <c r="I1159" s="313"/>
      <c r="J1159" s="1"/>
      <c r="K1159" s="313"/>
    </row>
    <row r="1160" spans="8:11" x14ac:dyDescent="0.2">
      <c r="H1160" s="2"/>
      <c r="I1160" s="313"/>
      <c r="J1160" s="1"/>
      <c r="K1160" s="313"/>
    </row>
    <row r="1161" spans="8:11" x14ac:dyDescent="0.2">
      <c r="H1161" s="2"/>
      <c r="I1161" s="313"/>
      <c r="J1161" s="1"/>
      <c r="K1161" s="313"/>
    </row>
    <row r="1162" spans="8:11" x14ac:dyDescent="0.2">
      <c r="H1162" s="2"/>
      <c r="I1162" s="313"/>
      <c r="J1162" s="1"/>
      <c r="K1162" s="313"/>
    </row>
    <row r="1163" spans="8:11" x14ac:dyDescent="0.2">
      <c r="H1163" s="2"/>
      <c r="I1163" s="313"/>
      <c r="J1163" s="1"/>
      <c r="K1163" s="313"/>
    </row>
    <row r="1164" spans="8:11" x14ac:dyDescent="0.2">
      <c r="H1164" s="2"/>
      <c r="I1164" s="313"/>
      <c r="J1164" s="1"/>
      <c r="K1164" s="313"/>
    </row>
    <row r="1165" spans="8:11" x14ac:dyDescent="0.2">
      <c r="H1165" s="2"/>
      <c r="I1165" s="313"/>
      <c r="J1165" s="1"/>
      <c r="K1165" s="313"/>
    </row>
    <row r="1166" spans="8:11" x14ac:dyDescent="0.2">
      <c r="H1166" s="2"/>
      <c r="I1166" s="313"/>
      <c r="J1166" s="1"/>
      <c r="K1166" s="313"/>
    </row>
    <row r="1167" spans="8:11" x14ac:dyDescent="0.2">
      <c r="H1167" s="2"/>
      <c r="I1167" s="313"/>
      <c r="J1167" s="1"/>
      <c r="K1167" s="313"/>
    </row>
    <row r="1168" spans="8:11" x14ac:dyDescent="0.2">
      <c r="H1168" s="2"/>
      <c r="I1168" s="313"/>
      <c r="J1168" s="1"/>
      <c r="K1168" s="313"/>
    </row>
    <row r="1169" spans="8:11" x14ac:dyDescent="0.2">
      <c r="H1169" s="2"/>
      <c r="I1169" s="313"/>
      <c r="J1169" s="1"/>
      <c r="K1169" s="313"/>
    </row>
    <row r="1170" spans="8:11" x14ac:dyDescent="0.2">
      <c r="H1170" s="2"/>
      <c r="I1170" s="313"/>
      <c r="J1170" s="1"/>
      <c r="K1170" s="313"/>
    </row>
    <row r="1171" spans="8:11" x14ac:dyDescent="0.2">
      <c r="H1171" s="2"/>
      <c r="I1171" s="313"/>
      <c r="J1171" s="1"/>
      <c r="K1171" s="313"/>
    </row>
    <row r="1172" spans="8:11" x14ac:dyDescent="0.2">
      <c r="H1172" s="2"/>
      <c r="I1172" s="313"/>
      <c r="J1172" s="1"/>
      <c r="K1172" s="313"/>
    </row>
    <row r="1173" spans="8:11" x14ac:dyDescent="0.2">
      <c r="H1173" s="2"/>
      <c r="I1173" s="313"/>
      <c r="J1173" s="1"/>
      <c r="K1173" s="313"/>
    </row>
    <row r="1174" spans="8:11" x14ac:dyDescent="0.2">
      <c r="H1174" s="2"/>
      <c r="I1174" s="313"/>
      <c r="J1174" s="1"/>
      <c r="K1174" s="313"/>
    </row>
    <row r="1175" spans="8:11" x14ac:dyDescent="0.2">
      <c r="H1175" s="2"/>
      <c r="I1175" s="313"/>
      <c r="J1175" s="1"/>
      <c r="K1175" s="313"/>
    </row>
    <row r="1176" spans="8:11" x14ac:dyDescent="0.2">
      <c r="H1176" s="2"/>
      <c r="I1176" s="313"/>
      <c r="J1176" s="1"/>
      <c r="K1176" s="313"/>
    </row>
    <row r="1177" spans="8:11" x14ac:dyDescent="0.2">
      <c r="H1177" s="2"/>
      <c r="I1177" s="313"/>
      <c r="J1177" s="1"/>
      <c r="K1177" s="313"/>
    </row>
    <row r="1178" spans="8:11" x14ac:dyDescent="0.2">
      <c r="H1178" s="2"/>
      <c r="I1178" s="313"/>
      <c r="J1178" s="1"/>
      <c r="K1178" s="313"/>
    </row>
    <row r="1179" spans="8:11" x14ac:dyDescent="0.2">
      <c r="H1179" s="2"/>
      <c r="I1179" s="313"/>
      <c r="J1179" s="1"/>
      <c r="K1179" s="313"/>
    </row>
    <row r="1180" spans="8:11" x14ac:dyDescent="0.2">
      <c r="H1180" s="2"/>
      <c r="I1180" s="313"/>
      <c r="J1180" s="1"/>
      <c r="K1180" s="313"/>
    </row>
    <row r="1181" spans="8:11" x14ac:dyDescent="0.2">
      <c r="H1181" s="2"/>
      <c r="I1181" s="313"/>
      <c r="J1181" s="1"/>
      <c r="K1181" s="313"/>
    </row>
    <row r="1182" spans="8:11" x14ac:dyDescent="0.2">
      <c r="H1182" s="2"/>
      <c r="I1182" s="313"/>
      <c r="J1182" s="1"/>
      <c r="K1182" s="313"/>
    </row>
    <row r="1183" spans="8:11" x14ac:dyDescent="0.2">
      <c r="H1183" s="2"/>
      <c r="I1183" s="313"/>
      <c r="J1183" s="1"/>
      <c r="K1183" s="313"/>
    </row>
    <row r="1184" spans="8:11" x14ac:dyDescent="0.2">
      <c r="H1184" s="2"/>
      <c r="I1184" s="313"/>
      <c r="J1184" s="1"/>
      <c r="K1184" s="313"/>
    </row>
    <row r="1185" spans="8:11" x14ac:dyDescent="0.2">
      <c r="H1185" s="2"/>
      <c r="I1185" s="313"/>
      <c r="J1185" s="1"/>
      <c r="K1185" s="313"/>
    </row>
    <row r="1186" spans="8:11" x14ac:dyDescent="0.2">
      <c r="H1186" s="2"/>
      <c r="I1186" s="313"/>
      <c r="J1186" s="1"/>
      <c r="K1186" s="313"/>
    </row>
    <row r="1187" spans="8:11" x14ac:dyDescent="0.2">
      <c r="H1187" s="2"/>
      <c r="I1187" s="313"/>
      <c r="J1187" s="1"/>
      <c r="K1187" s="313"/>
    </row>
    <row r="1188" spans="8:11" x14ac:dyDescent="0.2">
      <c r="H1188" s="2"/>
      <c r="I1188" s="313"/>
      <c r="J1188" s="1"/>
      <c r="K1188" s="313"/>
    </row>
    <row r="1189" spans="8:11" x14ac:dyDescent="0.2">
      <c r="H1189" s="2"/>
      <c r="I1189" s="313"/>
      <c r="J1189" s="1"/>
      <c r="K1189" s="313"/>
    </row>
    <row r="1190" spans="8:11" x14ac:dyDescent="0.2">
      <c r="H1190" s="2"/>
      <c r="I1190" s="313"/>
      <c r="J1190" s="1"/>
      <c r="K1190" s="313"/>
    </row>
    <row r="1191" spans="8:11" x14ac:dyDescent="0.2">
      <c r="H1191" s="2"/>
      <c r="I1191" s="313"/>
      <c r="J1191" s="1"/>
      <c r="K1191" s="313"/>
    </row>
    <row r="1192" spans="8:11" x14ac:dyDescent="0.2">
      <c r="H1192" s="2"/>
      <c r="I1192" s="313"/>
      <c r="J1192" s="1"/>
      <c r="K1192" s="313"/>
    </row>
    <row r="1193" spans="8:11" x14ac:dyDescent="0.2">
      <c r="H1193" s="2"/>
      <c r="I1193" s="313"/>
      <c r="J1193" s="1"/>
      <c r="K1193" s="313"/>
    </row>
    <row r="1194" spans="8:11" x14ac:dyDescent="0.2">
      <c r="H1194" s="2"/>
      <c r="I1194" s="313"/>
      <c r="J1194" s="1"/>
      <c r="K1194" s="313"/>
    </row>
    <row r="1195" spans="8:11" x14ac:dyDescent="0.2">
      <c r="H1195" s="2"/>
      <c r="I1195" s="313"/>
      <c r="J1195" s="1"/>
      <c r="K1195" s="313"/>
    </row>
    <row r="1196" spans="8:11" x14ac:dyDescent="0.2">
      <c r="H1196" s="2"/>
      <c r="I1196" s="313"/>
      <c r="J1196" s="1"/>
      <c r="K1196" s="313"/>
    </row>
    <row r="1197" spans="8:11" x14ac:dyDescent="0.2">
      <c r="H1197" s="2"/>
      <c r="I1197" s="313"/>
      <c r="J1197" s="1"/>
      <c r="K1197" s="313"/>
    </row>
    <row r="1198" spans="8:11" x14ac:dyDescent="0.2">
      <c r="H1198" s="2"/>
      <c r="I1198" s="313"/>
      <c r="J1198" s="1"/>
      <c r="K1198" s="313"/>
    </row>
    <row r="1199" spans="8:11" x14ac:dyDescent="0.2">
      <c r="H1199" s="2"/>
      <c r="I1199" s="313"/>
      <c r="J1199" s="1"/>
      <c r="K1199" s="313"/>
    </row>
    <row r="1200" spans="8:11" x14ac:dyDescent="0.2">
      <c r="H1200" s="2"/>
      <c r="I1200" s="313"/>
      <c r="J1200" s="1"/>
      <c r="K1200" s="313"/>
    </row>
    <row r="1201" spans="8:11" x14ac:dyDescent="0.2">
      <c r="H1201" s="2"/>
      <c r="I1201" s="313"/>
      <c r="J1201" s="1"/>
      <c r="K1201" s="313"/>
    </row>
    <row r="1202" spans="8:11" x14ac:dyDescent="0.2">
      <c r="H1202" s="2"/>
      <c r="I1202" s="313"/>
      <c r="J1202" s="1"/>
      <c r="K1202" s="313"/>
    </row>
    <row r="1203" spans="8:11" x14ac:dyDescent="0.2">
      <c r="H1203" s="2"/>
      <c r="I1203" s="313"/>
      <c r="J1203" s="1"/>
      <c r="K1203" s="313"/>
    </row>
    <row r="1204" spans="8:11" x14ac:dyDescent="0.2">
      <c r="H1204" s="2"/>
      <c r="I1204" s="313"/>
      <c r="J1204" s="1"/>
      <c r="K1204" s="313"/>
    </row>
    <row r="1205" spans="8:11" x14ac:dyDescent="0.2">
      <c r="H1205" s="2"/>
      <c r="I1205" s="313"/>
      <c r="J1205" s="1"/>
      <c r="K1205" s="313"/>
    </row>
    <row r="1206" spans="8:11" x14ac:dyDescent="0.2">
      <c r="H1206" s="2"/>
      <c r="I1206" s="313"/>
      <c r="J1206" s="1"/>
      <c r="K1206" s="313"/>
    </row>
    <row r="1207" spans="8:11" x14ac:dyDescent="0.2">
      <c r="H1207" s="2"/>
      <c r="I1207" s="313"/>
      <c r="J1207" s="1"/>
      <c r="K1207" s="313"/>
    </row>
    <row r="1208" spans="8:11" x14ac:dyDescent="0.2">
      <c r="H1208" s="2"/>
      <c r="I1208" s="313"/>
      <c r="J1208" s="1"/>
      <c r="K1208" s="313"/>
    </row>
    <row r="1209" spans="8:11" x14ac:dyDescent="0.2">
      <c r="H1209" s="2"/>
      <c r="I1209" s="313"/>
      <c r="J1209" s="1"/>
      <c r="K1209" s="313"/>
    </row>
    <row r="1210" spans="8:11" x14ac:dyDescent="0.2">
      <c r="H1210" s="2"/>
      <c r="I1210" s="313"/>
      <c r="J1210" s="1"/>
      <c r="K1210" s="313"/>
    </row>
    <row r="1211" spans="8:11" x14ac:dyDescent="0.2">
      <c r="H1211" s="2"/>
      <c r="I1211" s="313"/>
      <c r="J1211" s="1"/>
      <c r="K1211" s="313"/>
    </row>
    <row r="1212" spans="8:11" x14ac:dyDescent="0.2">
      <c r="H1212" s="2"/>
      <c r="I1212" s="313"/>
      <c r="J1212" s="1"/>
      <c r="K1212" s="313"/>
    </row>
    <row r="1213" spans="8:11" x14ac:dyDescent="0.2">
      <c r="H1213" s="2"/>
      <c r="I1213" s="313"/>
      <c r="J1213" s="1"/>
      <c r="K1213" s="313"/>
    </row>
    <row r="1214" spans="8:11" x14ac:dyDescent="0.2">
      <c r="H1214" s="2"/>
      <c r="I1214" s="313"/>
      <c r="J1214" s="1"/>
      <c r="K1214" s="313"/>
    </row>
    <row r="1215" spans="8:11" x14ac:dyDescent="0.2">
      <c r="H1215" s="2"/>
      <c r="I1215" s="313"/>
      <c r="J1215" s="1"/>
      <c r="K1215" s="313"/>
    </row>
    <row r="1216" spans="8:11" x14ac:dyDescent="0.2">
      <c r="H1216" s="2"/>
      <c r="I1216" s="313"/>
      <c r="J1216" s="1"/>
      <c r="K1216" s="313"/>
    </row>
    <row r="1217" spans="8:11" x14ac:dyDescent="0.2">
      <c r="H1217" s="2"/>
      <c r="I1217" s="313"/>
      <c r="J1217" s="1"/>
      <c r="K1217" s="313"/>
    </row>
    <row r="1218" spans="8:11" x14ac:dyDescent="0.2">
      <c r="H1218" s="2"/>
      <c r="I1218" s="313"/>
      <c r="J1218" s="1"/>
      <c r="K1218" s="313"/>
    </row>
    <row r="1219" spans="8:11" x14ac:dyDescent="0.2">
      <c r="H1219" s="2"/>
      <c r="I1219" s="313"/>
      <c r="J1219" s="1"/>
      <c r="K1219" s="313"/>
    </row>
    <row r="1220" spans="8:11" x14ac:dyDescent="0.2">
      <c r="H1220" s="2"/>
      <c r="I1220" s="313"/>
      <c r="J1220" s="1"/>
      <c r="K1220" s="313"/>
    </row>
    <row r="1221" spans="8:11" x14ac:dyDescent="0.2">
      <c r="H1221" s="2"/>
      <c r="I1221" s="313"/>
      <c r="J1221" s="1"/>
      <c r="K1221" s="313"/>
    </row>
    <row r="1222" spans="8:11" x14ac:dyDescent="0.2">
      <c r="H1222" s="2"/>
      <c r="I1222" s="313"/>
      <c r="J1222" s="1"/>
      <c r="K1222" s="313"/>
    </row>
    <row r="1223" spans="8:11" x14ac:dyDescent="0.2">
      <c r="H1223" s="2"/>
      <c r="I1223" s="313"/>
      <c r="J1223" s="1"/>
      <c r="K1223" s="313"/>
    </row>
    <row r="1224" spans="8:11" x14ac:dyDescent="0.2">
      <c r="H1224" s="2"/>
      <c r="I1224" s="313"/>
      <c r="J1224" s="1"/>
      <c r="K1224" s="313"/>
    </row>
    <row r="1225" spans="8:11" x14ac:dyDescent="0.2">
      <c r="H1225" s="2"/>
      <c r="I1225" s="313"/>
      <c r="J1225" s="1"/>
      <c r="K1225" s="313"/>
    </row>
    <row r="1226" spans="8:11" x14ac:dyDescent="0.2">
      <c r="H1226" s="2"/>
      <c r="I1226" s="313"/>
      <c r="J1226" s="1"/>
      <c r="K1226" s="313"/>
    </row>
    <row r="1227" spans="8:11" x14ac:dyDescent="0.2">
      <c r="H1227" s="2"/>
      <c r="I1227" s="313"/>
      <c r="J1227" s="1"/>
      <c r="K1227" s="313"/>
    </row>
    <row r="1228" spans="8:11" x14ac:dyDescent="0.2">
      <c r="H1228" s="2"/>
      <c r="I1228" s="313"/>
      <c r="J1228" s="1"/>
      <c r="K1228" s="313"/>
    </row>
    <row r="1229" spans="8:11" x14ac:dyDescent="0.2">
      <c r="H1229" s="2"/>
      <c r="I1229" s="313"/>
      <c r="J1229" s="1"/>
      <c r="K1229" s="313"/>
    </row>
    <row r="1230" spans="8:11" x14ac:dyDescent="0.2">
      <c r="H1230" s="2"/>
      <c r="I1230" s="313"/>
      <c r="J1230" s="1"/>
      <c r="K1230" s="313"/>
    </row>
    <row r="1231" spans="8:11" x14ac:dyDescent="0.2">
      <c r="H1231" s="2"/>
      <c r="I1231" s="313"/>
      <c r="J1231" s="1"/>
      <c r="K1231" s="313"/>
    </row>
    <row r="1232" spans="8:11" x14ac:dyDescent="0.2">
      <c r="H1232" s="2"/>
      <c r="I1232" s="313"/>
      <c r="J1232" s="1"/>
      <c r="K1232" s="313"/>
    </row>
    <row r="1233" spans="8:11" x14ac:dyDescent="0.2">
      <c r="H1233" s="2"/>
      <c r="I1233" s="313"/>
      <c r="J1233" s="1"/>
      <c r="K1233" s="313"/>
    </row>
    <row r="1234" spans="8:11" x14ac:dyDescent="0.2">
      <c r="H1234" s="2"/>
      <c r="I1234" s="313"/>
      <c r="J1234" s="1"/>
      <c r="K1234" s="313"/>
    </row>
    <row r="1235" spans="8:11" x14ac:dyDescent="0.2">
      <c r="H1235" s="2"/>
      <c r="I1235" s="313"/>
      <c r="J1235" s="1"/>
      <c r="K1235" s="313"/>
    </row>
    <row r="1236" spans="8:11" x14ac:dyDescent="0.2">
      <c r="H1236" s="2"/>
      <c r="I1236" s="313"/>
      <c r="J1236" s="1"/>
      <c r="K1236" s="313"/>
    </row>
    <row r="1237" spans="8:11" x14ac:dyDescent="0.2">
      <c r="H1237" s="2"/>
      <c r="I1237" s="313"/>
      <c r="J1237" s="1"/>
      <c r="K1237" s="313"/>
    </row>
    <row r="1238" spans="8:11" x14ac:dyDescent="0.2">
      <c r="H1238" s="2"/>
      <c r="I1238" s="313"/>
      <c r="J1238" s="1"/>
      <c r="K1238" s="313"/>
    </row>
    <row r="1239" spans="8:11" x14ac:dyDescent="0.2">
      <c r="H1239" s="2"/>
      <c r="I1239" s="313"/>
      <c r="J1239" s="1"/>
      <c r="K1239" s="313"/>
    </row>
    <row r="1240" spans="8:11" x14ac:dyDescent="0.2">
      <c r="H1240" s="2"/>
      <c r="I1240" s="313"/>
      <c r="J1240" s="1"/>
      <c r="K1240" s="313"/>
    </row>
    <row r="1241" spans="8:11" x14ac:dyDescent="0.2">
      <c r="H1241" s="2"/>
      <c r="I1241" s="313"/>
      <c r="J1241" s="1"/>
      <c r="K1241" s="313"/>
    </row>
    <row r="1242" spans="8:11" x14ac:dyDescent="0.2">
      <c r="H1242" s="2"/>
      <c r="I1242" s="313"/>
      <c r="J1242" s="1"/>
      <c r="K1242" s="313"/>
    </row>
    <row r="1243" spans="8:11" x14ac:dyDescent="0.2">
      <c r="H1243" s="2"/>
      <c r="I1243" s="313"/>
      <c r="J1243" s="1"/>
      <c r="K1243" s="313"/>
    </row>
    <row r="1244" spans="8:11" x14ac:dyDescent="0.2">
      <c r="H1244" s="2"/>
      <c r="I1244" s="313"/>
      <c r="J1244" s="1"/>
      <c r="K1244" s="313"/>
    </row>
    <row r="1245" spans="8:11" x14ac:dyDescent="0.2">
      <c r="H1245" s="2"/>
      <c r="I1245" s="313"/>
      <c r="J1245" s="1"/>
      <c r="K1245" s="313"/>
    </row>
    <row r="1246" spans="8:11" x14ac:dyDescent="0.2">
      <c r="H1246" s="2"/>
      <c r="I1246" s="313"/>
      <c r="J1246" s="1"/>
      <c r="K1246" s="313"/>
    </row>
    <row r="1247" spans="8:11" x14ac:dyDescent="0.2">
      <c r="H1247" s="2"/>
      <c r="I1247" s="313"/>
      <c r="J1247" s="1"/>
      <c r="K1247" s="313"/>
    </row>
    <row r="1248" spans="8:11" x14ac:dyDescent="0.2">
      <c r="H1248" s="2"/>
      <c r="I1248" s="313"/>
      <c r="J1248" s="1"/>
      <c r="K1248" s="313"/>
    </row>
    <row r="1249" spans="8:11" x14ac:dyDescent="0.2">
      <c r="H1249" s="2"/>
      <c r="I1249" s="313"/>
      <c r="J1249" s="1"/>
      <c r="K1249" s="313"/>
    </row>
    <row r="1250" spans="8:11" x14ac:dyDescent="0.2">
      <c r="H1250" s="2"/>
      <c r="I1250" s="313"/>
      <c r="J1250" s="1"/>
      <c r="K1250" s="313"/>
    </row>
    <row r="1251" spans="8:11" x14ac:dyDescent="0.2">
      <c r="H1251" s="2"/>
      <c r="I1251" s="313"/>
      <c r="J1251" s="1"/>
      <c r="K1251" s="313"/>
    </row>
    <row r="1252" spans="8:11" x14ac:dyDescent="0.2">
      <c r="H1252" s="2"/>
      <c r="I1252" s="313"/>
      <c r="J1252" s="1"/>
      <c r="K1252" s="313"/>
    </row>
    <row r="1253" spans="8:11" x14ac:dyDescent="0.2">
      <c r="H1253" s="2"/>
      <c r="I1253" s="313"/>
      <c r="J1253" s="1"/>
      <c r="K1253" s="313"/>
    </row>
    <row r="1254" spans="8:11" x14ac:dyDescent="0.2">
      <c r="H1254" s="2"/>
      <c r="I1254" s="313"/>
      <c r="J1254" s="1"/>
      <c r="K1254" s="313"/>
    </row>
    <row r="1255" spans="8:11" x14ac:dyDescent="0.2">
      <c r="H1255" s="2"/>
      <c r="I1255" s="313"/>
      <c r="J1255" s="1"/>
      <c r="K1255" s="313"/>
    </row>
    <row r="1256" spans="8:11" x14ac:dyDescent="0.2">
      <c r="H1256" s="2"/>
      <c r="I1256" s="313"/>
      <c r="J1256" s="1"/>
      <c r="K1256" s="313"/>
    </row>
    <row r="1257" spans="8:11" x14ac:dyDescent="0.2">
      <c r="H1257" s="2"/>
      <c r="I1257" s="313"/>
      <c r="J1257" s="1"/>
      <c r="K1257" s="313"/>
    </row>
    <row r="1258" spans="8:11" x14ac:dyDescent="0.2">
      <c r="H1258" s="2"/>
      <c r="I1258" s="313"/>
      <c r="J1258" s="1"/>
      <c r="K1258" s="313"/>
    </row>
    <row r="1259" spans="8:11" x14ac:dyDescent="0.2">
      <c r="H1259" s="2"/>
      <c r="I1259" s="313"/>
      <c r="J1259" s="1"/>
      <c r="K1259" s="313"/>
    </row>
    <row r="1260" spans="8:11" x14ac:dyDescent="0.2">
      <c r="H1260" s="2"/>
      <c r="I1260" s="313"/>
      <c r="J1260" s="1"/>
      <c r="K1260" s="313"/>
    </row>
    <row r="1261" spans="8:11" x14ac:dyDescent="0.2">
      <c r="H1261" s="2"/>
      <c r="I1261" s="313"/>
      <c r="J1261" s="1"/>
      <c r="K1261" s="313"/>
    </row>
    <row r="1262" spans="8:11" x14ac:dyDescent="0.2">
      <c r="H1262" s="2"/>
      <c r="I1262" s="313"/>
      <c r="J1262" s="1"/>
      <c r="K1262" s="313"/>
    </row>
    <row r="1263" spans="8:11" x14ac:dyDescent="0.2">
      <c r="H1263" s="2"/>
      <c r="I1263" s="313"/>
      <c r="J1263" s="1"/>
      <c r="K1263" s="313"/>
    </row>
    <row r="1264" spans="8:11" x14ac:dyDescent="0.2">
      <c r="H1264" s="2"/>
      <c r="I1264" s="313"/>
      <c r="J1264" s="1"/>
      <c r="K1264" s="313"/>
    </row>
    <row r="1265" spans="8:11" x14ac:dyDescent="0.2">
      <c r="H1265" s="2"/>
      <c r="I1265" s="313"/>
      <c r="J1265" s="1"/>
      <c r="K1265" s="313"/>
    </row>
    <row r="1266" spans="8:11" x14ac:dyDescent="0.2">
      <c r="H1266" s="2"/>
      <c r="I1266" s="313"/>
      <c r="J1266" s="1"/>
      <c r="K1266" s="313"/>
    </row>
    <row r="1267" spans="8:11" x14ac:dyDescent="0.2">
      <c r="H1267" s="2"/>
      <c r="I1267" s="313"/>
      <c r="J1267" s="1"/>
      <c r="K1267" s="313"/>
    </row>
    <row r="1268" spans="8:11" x14ac:dyDescent="0.2">
      <c r="H1268" s="2"/>
      <c r="I1268" s="313"/>
      <c r="J1268" s="1"/>
      <c r="K1268" s="313"/>
    </row>
    <row r="1269" spans="8:11" x14ac:dyDescent="0.2">
      <c r="H1269" s="2"/>
      <c r="I1269" s="313"/>
      <c r="J1269" s="1"/>
      <c r="K1269" s="313"/>
    </row>
    <row r="1270" spans="8:11" x14ac:dyDescent="0.2">
      <c r="H1270" s="2"/>
      <c r="I1270" s="313"/>
      <c r="J1270" s="1"/>
      <c r="K1270" s="313"/>
    </row>
    <row r="1271" spans="8:11" x14ac:dyDescent="0.2">
      <c r="H1271" s="2"/>
      <c r="I1271" s="313"/>
      <c r="J1271" s="1"/>
      <c r="K1271" s="313"/>
    </row>
    <row r="1272" spans="8:11" x14ac:dyDescent="0.2">
      <c r="H1272" s="2"/>
      <c r="I1272" s="313"/>
      <c r="J1272" s="1"/>
      <c r="K1272" s="313"/>
    </row>
    <row r="1273" spans="8:11" x14ac:dyDescent="0.2">
      <c r="H1273" s="2"/>
      <c r="I1273" s="313"/>
      <c r="J1273" s="1"/>
      <c r="K1273" s="313"/>
    </row>
    <row r="1274" spans="8:11" x14ac:dyDescent="0.2">
      <c r="H1274" s="2"/>
      <c r="I1274" s="313"/>
      <c r="J1274" s="1"/>
      <c r="K1274" s="313"/>
    </row>
    <row r="1275" spans="8:11" x14ac:dyDescent="0.2">
      <c r="H1275" s="2"/>
      <c r="I1275" s="313"/>
      <c r="J1275" s="1"/>
      <c r="K1275" s="313"/>
    </row>
    <row r="1276" spans="8:11" x14ac:dyDescent="0.2">
      <c r="H1276" s="2"/>
      <c r="I1276" s="313"/>
      <c r="J1276" s="1"/>
      <c r="K1276" s="313"/>
    </row>
    <row r="1277" spans="8:11" x14ac:dyDescent="0.2">
      <c r="H1277" s="2"/>
      <c r="I1277" s="313"/>
      <c r="J1277" s="1"/>
      <c r="K1277" s="313"/>
    </row>
    <row r="1278" spans="8:11" x14ac:dyDescent="0.2">
      <c r="H1278" s="2"/>
      <c r="I1278" s="313"/>
      <c r="J1278" s="1"/>
      <c r="K1278" s="313"/>
    </row>
    <row r="1279" spans="8:11" x14ac:dyDescent="0.2">
      <c r="H1279" s="2"/>
      <c r="I1279" s="313"/>
      <c r="J1279" s="1"/>
      <c r="K1279" s="313"/>
    </row>
    <row r="1280" spans="8:11" x14ac:dyDescent="0.2">
      <c r="H1280" s="2"/>
      <c r="I1280" s="313"/>
      <c r="J1280" s="1"/>
      <c r="K1280" s="313"/>
    </row>
    <row r="1281" spans="8:11" x14ac:dyDescent="0.2">
      <c r="H1281" s="2"/>
      <c r="I1281" s="313"/>
      <c r="J1281" s="1"/>
      <c r="K1281" s="313"/>
    </row>
    <row r="1282" spans="8:11" x14ac:dyDescent="0.2">
      <c r="H1282" s="2"/>
      <c r="I1282" s="313"/>
      <c r="J1282" s="1"/>
      <c r="K1282" s="313"/>
    </row>
    <row r="1283" spans="8:11" x14ac:dyDescent="0.2">
      <c r="H1283" s="2"/>
      <c r="I1283" s="313"/>
      <c r="J1283" s="1"/>
      <c r="K1283" s="313"/>
    </row>
    <row r="1284" spans="8:11" x14ac:dyDescent="0.2">
      <c r="H1284" s="2"/>
      <c r="I1284" s="313"/>
      <c r="J1284" s="1"/>
      <c r="K1284" s="313"/>
    </row>
    <row r="1285" spans="8:11" x14ac:dyDescent="0.2">
      <c r="H1285" s="2"/>
      <c r="I1285" s="313"/>
      <c r="J1285" s="1"/>
      <c r="K1285" s="313"/>
    </row>
    <row r="1286" spans="8:11" x14ac:dyDescent="0.2">
      <c r="H1286" s="2"/>
      <c r="I1286" s="313"/>
      <c r="J1286" s="1"/>
      <c r="K1286" s="313"/>
    </row>
    <row r="1287" spans="8:11" x14ac:dyDescent="0.2">
      <c r="H1287" s="2"/>
      <c r="I1287" s="313"/>
      <c r="J1287" s="1"/>
      <c r="K1287" s="313"/>
    </row>
    <row r="1288" spans="8:11" x14ac:dyDescent="0.2">
      <c r="H1288" s="2"/>
      <c r="I1288" s="313"/>
      <c r="J1288" s="1"/>
      <c r="K1288" s="313"/>
    </row>
    <row r="1289" spans="8:11" x14ac:dyDescent="0.2">
      <c r="H1289" s="2"/>
      <c r="I1289" s="313"/>
      <c r="J1289" s="1"/>
      <c r="K1289" s="313"/>
    </row>
    <row r="1290" spans="8:11" x14ac:dyDescent="0.2">
      <c r="H1290" s="2"/>
      <c r="I1290" s="313"/>
      <c r="J1290" s="1"/>
      <c r="K1290" s="313"/>
    </row>
    <row r="1291" spans="8:11" x14ac:dyDescent="0.2">
      <c r="H1291" s="2"/>
      <c r="I1291" s="313"/>
      <c r="J1291" s="1"/>
      <c r="K1291" s="313"/>
    </row>
    <row r="1292" spans="8:11" x14ac:dyDescent="0.2">
      <c r="H1292" s="2"/>
      <c r="I1292" s="313"/>
      <c r="J1292" s="1"/>
      <c r="K1292" s="313"/>
    </row>
    <row r="1293" spans="8:11" x14ac:dyDescent="0.2">
      <c r="H1293" s="2"/>
      <c r="I1293" s="313"/>
      <c r="J1293" s="1"/>
      <c r="K1293" s="313"/>
    </row>
    <row r="1294" spans="8:11" x14ac:dyDescent="0.2">
      <c r="H1294" s="2"/>
      <c r="I1294" s="313"/>
      <c r="J1294" s="1"/>
      <c r="K1294" s="313"/>
    </row>
    <row r="1295" spans="8:11" x14ac:dyDescent="0.2">
      <c r="H1295" s="2"/>
      <c r="I1295" s="313"/>
      <c r="J1295" s="1"/>
      <c r="K1295" s="313"/>
    </row>
    <row r="1296" spans="8:11" x14ac:dyDescent="0.2">
      <c r="H1296" s="2"/>
      <c r="I1296" s="313"/>
      <c r="J1296" s="1"/>
      <c r="K1296" s="313"/>
    </row>
    <row r="1297" spans="8:11" x14ac:dyDescent="0.2">
      <c r="H1297" s="2"/>
      <c r="I1297" s="313"/>
      <c r="J1297" s="1"/>
      <c r="K1297" s="313"/>
    </row>
    <row r="1298" spans="8:11" x14ac:dyDescent="0.2">
      <c r="H1298" s="2"/>
      <c r="I1298" s="313"/>
      <c r="J1298" s="1"/>
      <c r="K1298" s="313"/>
    </row>
    <row r="1299" spans="8:11" x14ac:dyDescent="0.2">
      <c r="H1299" s="2"/>
      <c r="I1299" s="313"/>
      <c r="J1299" s="1"/>
      <c r="K1299" s="313"/>
    </row>
    <row r="1300" spans="8:11" x14ac:dyDescent="0.2">
      <c r="H1300" s="2"/>
      <c r="I1300" s="313"/>
      <c r="J1300" s="1"/>
      <c r="K1300" s="313"/>
    </row>
    <row r="1301" spans="8:11" x14ac:dyDescent="0.2">
      <c r="H1301" s="2"/>
      <c r="I1301" s="313"/>
      <c r="J1301" s="1"/>
      <c r="K1301" s="313"/>
    </row>
    <row r="1302" spans="8:11" x14ac:dyDescent="0.2">
      <c r="H1302" s="2"/>
      <c r="I1302" s="313"/>
      <c r="J1302" s="1"/>
      <c r="K1302" s="313"/>
    </row>
    <row r="1303" spans="8:11" x14ac:dyDescent="0.2">
      <c r="H1303" s="2"/>
      <c r="I1303" s="313"/>
      <c r="J1303" s="1"/>
      <c r="K1303" s="313"/>
    </row>
    <row r="1304" spans="8:11" x14ac:dyDescent="0.2">
      <c r="H1304" s="2"/>
      <c r="I1304" s="313"/>
      <c r="J1304" s="1"/>
      <c r="K1304" s="313"/>
    </row>
    <row r="1305" spans="8:11" x14ac:dyDescent="0.2">
      <c r="H1305" s="2"/>
      <c r="I1305" s="313"/>
      <c r="J1305" s="1"/>
      <c r="K1305" s="313"/>
    </row>
    <row r="1306" spans="8:11" x14ac:dyDescent="0.2">
      <c r="H1306" s="2"/>
      <c r="I1306" s="313"/>
      <c r="J1306" s="1"/>
      <c r="K1306" s="313"/>
    </row>
    <row r="1307" spans="8:11" x14ac:dyDescent="0.2">
      <c r="H1307" s="2"/>
      <c r="I1307" s="313"/>
      <c r="J1307" s="1"/>
      <c r="K1307" s="313"/>
    </row>
    <row r="1308" spans="8:11" x14ac:dyDescent="0.2">
      <c r="H1308" s="2"/>
      <c r="I1308" s="313"/>
      <c r="J1308" s="1"/>
      <c r="K1308" s="313"/>
    </row>
    <row r="1309" spans="8:11" x14ac:dyDescent="0.2">
      <c r="H1309" s="2"/>
      <c r="I1309" s="313"/>
      <c r="J1309" s="1"/>
      <c r="K1309" s="313"/>
    </row>
    <row r="1310" spans="8:11" x14ac:dyDescent="0.2">
      <c r="H1310" s="2"/>
      <c r="I1310" s="313"/>
      <c r="J1310" s="1"/>
      <c r="K1310" s="313"/>
    </row>
    <row r="1311" spans="8:11" x14ac:dyDescent="0.2">
      <c r="H1311" s="2"/>
      <c r="I1311" s="313"/>
      <c r="J1311" s="1"/>
      <c r="K1311" s="313"/>
    </row>
    <row r="1312" spans="8:11" x14ac:dyDescent="0.2">
      <c r="H1312" s="2"/>
      <c r="I1312" s="313"/>
      <c r="J1312" s="1"/>
      <c r="K1312" s="313"/>
    </row>
    <row r="1313" spans="8:11" x14ac:dyDescent="0.2">
      <c r="H1313" s="2"/>
      <c r="I1313" s="313"/>
      <c r="J1313" s="1"/>
      <c r="K1313" s="313"/>
    </row>
    <row r="1314" spans="8:11" x14ac:dyDescent="0.2">
      <c r="H1314" s="2"/>
      <c r="I1314" s="313"/>
      <c r="J1314" s="1"/>
      <c r="K1314" s="313"/>
    </row>
    <row r="1315" spans="8:11" x14ac:dyDescent="0.2">
      <c r="H1315" s="2"/>
      <c r="I1315" s="313"/>
      <c r="J1315" s="1"/>
      <c r="K1315" s="313"/>
    </row>
    <row r="1316" spans="8:11" x14ac:dyDescent="0.2">
      <c r="H1316" s="2"/>
      <c r="I1316" s="313"/>
      <c r="J1316" s="1"/>
      <c r="K1316" s="313"/>
    </row>
    <row r="1317" spans="8:11" x14ac:dyDescent="0.2">
      <c r="H1317" s="2"/>
      <c r="I1317" s="313"/>
      <c r="J1317" s="1"/>
      <c r="K1317" s="313"/>
    </row>
    <row r="1318" spans="8:11" x14ac:dyDescent="0.2">
      <c r="H1318" s="2"/>
      <c r="I1318" s="313"/>
      <c r="J1318" s="1"/>
      <c r="K1318" s="313"/>
    </row>
    <row r="1319" spans="8:11" x14ac:dyDescent="0.2">
      <c r="H1319" s="2"/>
      <c r="I1319" s="313"/>
      <c r="J1319" s="1"/>
      <c r="K1319" s="313"/>
    </row>
    <row r="1320" spans="8:11" x14ac:dyDescent="0.2">
      <c r="H1320" s="2"/>
      <c r="I1320" s="313"/>
      <c r="J1320" s="1"/>
      <c r="K1320" s="313"/>
    </row>
    <row r="1321" spans="8:11" x14ac:dyDescent="0.2">
      <c r="H1321" s="2"/>
      <c r="I1321" s="313"/>
      <c r="J1321" s="1"/>
      <c r="K1321" s="313"/>
    </row>
    <row r="1322" spans="8:11" x14ac:dyDescent="0.2">
      <c r="H1322" s="2"/>
      <c r="I1322" s="313"/>
      <c r="J1322" s="1"/>
      <c r="K1322" s="313"/>
    </row>
    <row r="1323" spans="8:11" x14ac:dyDescent="0.2">
      <c r="H1323" s="2"/>
      <c r="I1323" s="313"/>
      <c r="J1323" s="1"/>
      <c r="K1323" s="313"/>
    </row>
    <row r="1324" spans="8:11" x14ac:dyDescent="0.2">
      <c r="H1324" s="2"/>
      <c r="I1324" s="313"/>
      <c r="J1324" s="1"/>
      <c r="K1324" s="313"/>
    </row>
    <row r="1325" spans="8:11" x14ac:dyDescent="0.2">
      <c r="H1325" s="2"/>
      <c r="I1325" s="313"/>
      <c r="J1325" s="1"/>
      <c r="K1325" s="313"/>
    </row>
    <row r="1326" spans="8:11" x14ac:dyDescent="0.2">
      <c r="H1326" s="2"/>
      <c r="I1326" s="313"/>
      <c r="J1326" s="1"/>
      <c r="K1326" s="313"/>
    </row>
    <row r="1327" spans="8:11" x14ac:dyDescent="0.2">
      <c r="H1327" s="2"/>
      <c r="I1327" s="313"/>
      <c r="J1327" s="1"/>
      <c r="K1327" s="313"/>
    </row>
    <row r="1328" spans="8:11" x14ac:dyDescent="0.2">
      <c r="H1328" s="2"/>
      <c r="I1328" s="313"/>
      <c r="J1328" s="1"/>
      <c r="K1328" s="313"/>
    </row>
    <row r="1329" spans="8:11" x14ac:dyDescent="0.2">
      <c r="H1329" s="2"/>
      <c r="I1329" s="313"/>
      <c r="J1329" s="1"/>
      <c r="K1329" s="313"/>
    </row>
    <row r="1330" spans="8:11" x14ac:dyDescent="0.2">
      <c r="H1330" s="2"/>
      <c r="I1330" s="313"/>
      <c r="J1330" s="1"/>
      <c r="K1330" s="313"/>
    </row>
    <row r="1331" spans="8:11" x14ac:dyDescent="0.2">
      <c r="H1331" s="2"/>
      <c r="I1331" s="313"/>
      <c r="J1331" s="1"/>
      <c r="K1331" s="313"/>
    </row>
    <row r="1332" spans="8:11" x14ac:dyDescent="0.2">
      <c r="H1332" s="2"/>
      <c r="I1332" s="313"/>
      <c r="J1332" s="1"/>
      <c r="K1332" s="313"/>
    </row>
    <row r="1333" spans="8:11" x14ac:dyDescent="0.2">
      <c r="H1333" s="2"/>
      <c r="I1333" s="313"/>
      <c r="J1333" s="1"/>
      <c r="K1333" s="313"/>
    </row>
    <row r="1334" spans="8:11" x14ac:dyDescent="0.2">
      <c r="H1334" s="2"/>
      <c r="I1334" s="313"/>
      <c r="J1334" s="1"/>
      <c r="K1334" s="313"/>
    </row>
    <row r="1335" spans="8:11" x14ac:dyDescent="0.2">
      <c r="H1335" s="2"/>
      <c r="I1335" s="313"/>
      <c r="J1335" s="1"/>
      <c r="K1335" s="313"/>
    </row>
    <row r="1336" spans="8:11" x14ac:dyDescent="0.2">
      <c r="H1336" s="2"/>
      <c r="I1336" s="313"/>
      <c r="J1336" s="1"/>
      <c r="K1336" s="313"/>
    </row>
    <row r="1337" spans="8:11" x14ac:dyDescent="0.2">
      <c r="H1337" s="2"/>
      <c r="I1337" s="313"/>
      <c r="J1337" s="1"/>
      <c r="K1337" s="313"/>
    </row>
    <row r="1338" spans="8:11" x14ac:dyDescent="0.2">
      <c r="H1338" s="2"/>
      <c r="I1338" s="313"/>
      <c r="J1338" s="1"/>
      <c r="K1338" s="313"/>
    </row>
    <row r="1339" spans="8:11" x14ac:dyDescent="0.2">
      <c r="H1339" s="2"/>
      <c r="I1339" s="313"/>
      <c r="J1339" s="1"/>
      <c r="K1339" s="313"/>
    </row>
    <row r="1340" spans="8:11" x14ac:dyDescent="0.2">
      <c r="H1340" s="2"/>
      <c r="I1340" s="313"/>
      <c r="J1340" s="1"/>
      <c r="K1340" s="313"/>
    </row>
    <row r="1341" spans="8:11" x14ac:dyDescent="0.2">
      <c r="H1341" s="2"/>
      <c r="I1341" s="313"/>
      <c r="J1341" s="1"/>
      <c r="K1341" s="313"/>
    </row>
    <row r="1342" spans="8:11" x14ac:dyDescent="0.2">
      <c r="H1342" s="2"/>
      <c r="I1342" s="313"/>
      <c r="J1342" s="1"/>
      <c r="K1342" s="313"/>
    </row>
    <row r="1343" spans="8:11" x14ac:dyDescent="0.2">
      <c r="H1343" s="2"/>
      <c r="I1343" s="313"/>
      <c r="J1343" s="1"/>
      <c r="K1343" s="313"/>
    </row>
    <row r="1344" spans="8:11" x14ac:dyDescent="0.2">
      <c r="H1344" s="2"/>
      <c r="I1344" s="313"/>
      <c r="J1344" s="1"/>
      <c r="K1344" s="313"/>
    </row>
    <row r="1345" spans="8:11" x14ac:dyDescent="0.2">
      <c r="H1345" s="2"/>
      <c r="I1345" s="313"/>
      <c r="J1345" s="1"/>
      <c r="K1345" s="313"/>
    </row>
    <row r="1346" spans="8:11" x14ac:dyDescent="0.2">
      <c r="H1346" s="2"/>
      <c r="I1346" s="313"/>
      <c r="J1346" s="1"/>
      <c r="K1346" s="313"/>
    </row>
    <row r="1347" spans="8:11" x14ac:dyDescent="0.2">
      <c r="H1347" s="2"/>
      <c r="I1347" s="313"/>
      <c r="J1347" s="1"/>
      <c r="K1347" s="313"/>
    </row>
    <row r="1348" spans="8:11" x14ac:dyDescent="0.2">
      <c r="H1348" s="2"/>
      <c r="I1348" s="313"/>
      <c r="J1348" s="1"/>
      <c r="K1348" s="313"/>
    </row>
    <row r="1349" spans="8:11" x14ac:dyDescent="0.2">
      <c r="H1349" s="2"/>
      <c r="I1349" s="313"/>
      <c r="J1349" s="1"/>
      <c r="K1349" s="313"/>
    </row>
    <row r="1350" spans="8:11" x14ac:dyDescent="0.2">
      <c r="H1350" s="2"/>
      <c r="I1350" s="313"/>
      <c r="J1350" s="1"/>
      <c r="K1350" s="313"/>
    </row>
    <row r="1351" spans="8:11" x14ac:dyDescent="0.2">
      <c r="H1351" s="2"/>
      <c r="I1351" s="313"/>
      <c r="J1351" s="1"/>
      <c r="K1351" s="313"/>
    </row>
    <row r="1352" spans="8:11" x14ac:dyDescent="0.2">
      <c r="H1352" s="2"/>
      <c r="I1352" s="313"/>
      <c r="J1352" s="1"/>
      <c r="K1352" s="313"/>
    </row>
    <row r="1353" spans="8:11" x14ac:dyDescent="0.2">
      <c r="H1353" s="2"/>
      <c r="I1353" s="313"/>
      <c r="J1353" s="1"/>
      <c r="K1353" s="313"/>
    </row>
    <row r="1354" spans="8:11" x14ac:dyDescent="0.2">
      <c r="H1354" s="2"/>
      <c r="I1354" s="313"/>
      <c r="J1354" s="1"/>
      <c r="K1354" s="313"/>
    </row>
    <row r="1355" spans="8:11" x14ac:dyDescent="0.2">
      <c r="H1355" s="2"/>
      <c r="I1355" s="313"/>
      <c r="J1355" s="1"/>
      <c r="K1355" s="313"/>
    </row>
    <row r="1356" spans="8:11" x14ac:dyDescent="0.2">
      <c r="H1356" s="2"/>
      <c r="I1356" s="313"/>
      <c r="J1356" s="1"/>
      <c r="K1356" s="313"/>
    </row>
    <row r="1357" spans="8:11" x14ac:dyDescent="0.2">
      <c r="H1357" s="2"/>
      <c r="I1357" s="313"/>
      <c r="J1357" s="1"/>
      <c r="K1357" s="313"/>
    </row>
    <row r="1358" spans="8:11" x14ac:dyDescent="0.2">
      <c r="H1358" s="2"/>
      <c r="I1358" s="313"/>
      <c r="J1358" s="1"/>
      <c r="K1358" s="313"/>
    </row>
    <row r="1359" spans="8:11" x14ac:dyDescent="0.2">
      <c r="H1359" s="2"/>
      <c r="I1359" s="313"/>
      <c r="J1359" s="1"/>
      <c r="K1359" s="313"/>
    </row>
    <row r="1360" spans="8:11" x14ac:dyDescent="0.2">
      <c r="H1360" s="2"/>
      <c r="I1360" s="313"/>
      <c r="J1360" s="1"/>
      <c r="K1360" s="313"/>
    </row>
    <row r="1361" spans="8:11" x14ac:dyDescent="0.2">
      <c r="H1361" s="2"/>
      <c r="I1361" s="313"/>
      <c r="J1361" s="1"/>
      <c r="K1361" s="313"/>
    </row>
    <row r="1362" spans="8:11" x14ac:dyDescent="0.2">
      <c r="H1362" s="2"/>
      <c r="I1362" s="313"/>
      <c r="J1362" s="1"/>
      <c r="K1362" s="313"/>
    </row>
    <row r="1363" spans="8:11" x14ac:dyDescent="0.2">
      <c r="H1363" s="2"/>
      <c r="I1363" s="313"/>
      <c r="J1363" s="1"/>
      <c r="K1363" s="313"/>
    </row>
    <row r="1364" spans="8:11" x14ac:dyDescent="0.2">
      <c r="H1364" s="2"/>
      <c r="I1364" s="313"/>
      <c r="J1364" s="1"/>
      <c r="K1364" s="313"/>
    </row>
    <row r="1365" spans="8:11" x14ac:dyDescent="0.2">
      <c r="H1365" s="2"/>
      <c r="I1365" s="313"/>
      <c r="J1365" s="1"/>
      <c r="K1365" s="313"/>
    </row>
    <row r="1366" spans="8:11" x14ac:dyDescent="0.2">
      <c r="H1366" s="2"/>
      <c r="I1366" s="313"/>
      <c r="J1366" s="1"/>
      <c r="K1366" s="313"/>
    </row>
    <row r="1367" spans="8:11" x14ac:dyDescent="0.2">
      <c r="H1367" s="2"/>
      <c r="I1367" s="313"/>
      <c r="J1367" s="1"/>
      <c r="K1367" s="313"/>
    </row>
    <row r="1368" spans="8:11" x14ac:dyDescent="0.2">
      <c r="H1368" s="2"/>
      <c r="I1368" s="313"/>
      <c r="J1368" s="1"/>
      <c r="K1368" s="313"/>
    </row>
    <row r="1369" spans="8:11" x14ac:dyDescent="0.2">
      <c r="H1369" s="2"/>
      <c r="I1369" s="313"/>
      <c r="J1369" s="1"/>
      <c r="K1369" s="313"/>
    </row>
    <row r="1370" spans="8:11" x14ac:dyDescent="0.2">
      <c r="H1370" s="2"/>
      <c r="I1370" s="313"/>
      <c r="J1370" s="1"/>
      <c r="K1370" s="313"/>
    </row>
    <row r="1371" spans="8:11" x14ac:dyDescent="0.2">
      <c r="H1371" s="2"/>
      <c r="I1371" s="313"/>
      <c r="J1371" s="1"/>
      <c r="K1371" s="313"/>
    </row>
    <row r="1372" spans="8:11" x14ac:dyDescent="0.2">
      <c r="H1372" s="2"/>
      <c r="I1372" s="313"/>
      <c r="J1372" s="1"/>
      <c r="K1372" s="313"/>
    </row>
    <row r="1373" spans="8:11" x14ac:dyDescent="0.2">
      <c r="H1373" s="2"/>
      <c r="I1373" s="313"/>
      <c r="J1373" s="1"/>
      <c r="K1373" s="313"/>
    </row>
    <row r="1374" spans="8:11" x14ac:dyDescent="0.2">
      <c r="H1374" s="2"/>
      <c r="I1374" s="313"/>
      <c r="J1374" s="1"/>
      <c r="K1374" s="313"/>
    </row>
    <row r="1375" spans="8:11" x14ac:dyDescent="0.2">
      <c r="H1375" s="2"/>
      <c r="I1375" s="313"/>
      <c r="J1375" s="1"/>
      <c r="K1375" s="313"/>
    </row>
    <row r="1376" spans="8:11" x14ac:dyDescent="0.2">
      <c r="H1376" s="2"/>
      <c r="I1376" s="313"/>
      <c r="J1376" s="1"/>
      <c r="K1376" s="313"/>
    </row>
    <row r="1377" spans="8:11" x14ac:dyDescent="0.2">
      <c r="H1377" s="2"/>
      <c r="I1377" s="313"/>
      <c r="J1377" s="1"/>
      <c r="K1377" s="313"/>
    </row>
    <row r="1378" spans="8:11" x14ac:dyDescent="0.2">
      <c r="H1378" s="2"/>
      <c r="I1378" s="313"/>
      <c r="J1378" s="1"/>
      <c r="K1378" s="313"/>
    </row>
    <row r="1379" spans="8:11" x14ac:dyDescent="0.2">
      <c r="H1379" s="2"/>
      <c r="I1379" s="313"/>
      <c r="J1379" s="1"/>
      <c r="K1379" s="313"/>
    </row>
    <row r="1380" spans="8:11" x14ac:dyDescent="0.2">
      <c r="H1380" s="2"/>
      <c r="I1380" s="313"/>
      <c r="J1380" s="1"/>
      <c r="K1380" s="313"/>
    </row>
    <row r="1381" spans="8:11" x14ac:dyDescent="0.2">
      <c r="H1381" s="2"/>
      <c r="I1381" s="313"/>
      <c r="J1381" s="1"/>
      <c r="K1381" s="313"/>
    </row>
    <row r="1382" spans="8:11" x14ac:dyDescent="0.2">
      <c r="H1382" s="2"/>
      <c r="I1382" s="313"/>
      <c r="J1382" s="1"/>
      <c r="K1382" s="313"/>
    </row>
    <row r="1383" spans="8:11" x14ac:dyDescent="0.2">
      <c r="H1383" s="2"/>
      <c r="I1383" s="313"/>
      <c r="J1383" s="1"/>
      <c r="K1383" s="313"/>
    </row>
    <row r="1384" spans="8:11" x14ac:dyDescent="0.2">
      <c r="H1384" s="2"/>
      <c r="I1384" s="313"/>
      <c r="J1384" s="1"/>
      <c r="K1384" s="313"/>
    </row>
    <row r="1385" spans="8:11" x14ac:dyDescent="0.2">
      <c r="H1385" s="2"/>
      <c r="I1385" s="313"/>
      <c r="J1385" s="1"/>
      <c r="K1385" s="313"/>
    </row>
    <row r="1386" spans="8:11" x14ac:dyDescent="0.2">
      <c r="H1386" s="2"/>
      <c r="I1386" s="313"/>
      <c r="J1386" s="1"/>
      <c r="K1386" s="313"/>
    </row>
    <row r="1387" spans="8:11" x14ac:dyDescent="0.2">
      <c r="H1387" s="2"/>
      <c r="I1387" s="313"/>
      <c r="J1387" s="1"/>
      <c r="K1387" s="313"/>
    </row>
    <row r="1388" spans="8:11" x14ac:dyDescent="0.2">
      <c r="H1388" s="2"/>
      <c r="I1388" s="313"/>
      <c r="J1388" s="1"/>
      <c r="K1388" s="313"/>
    </row>
    <row r="1389" spans="8:11" x14ac:dyDescent="0.2">
      <c r="H1389" s="2"/>
      <c r="I1389" s="313"/>
      <c r="J1389" s="1"/>
      <c r="K1389" s="313"/>
    </row>
    <row r="1390" spans="8:11" x14ac:dyDescent="0.2">
      <c r="H1390" s="2"/>
      <c r="I1390" s="313"/>
      <c r="J1390" s="1"/>
      <c r="K1390" s="313"/>
    </row>
    <row r="1391" spans="8:11" x14ac:dyDescent="0.2">
      <c r="H1391" s="2"/>
      <c r="I1391" s="313"/>
      <c r="J1391" s="1"/>
      <c r="K1391" s="313"/>
    </row>
    <row r="1392" spans="8:11" x14ac:dyDescent="0.2">
      <c r="H1392" s="2"/>
      <c r="I1392" s="313"/>
      <c r="J1392" s="1"/>
      <c r="K1392" s="313"/>
    </row>
    <row r="1393" spans="8:11" x14ac:dyDescent="0.2">
      <c r="H1393" s="2"/>
      <c r="I1393" s="313"/>
      <c r="J1393" s="1"/>
      <c r="K1393" s="313"/>
    </row>
    <row r="1394" spans="8:11" x14ac:dyDescent="0.2">
      <c r="H1394" s="2"/>
      <c r="I1394" s="313"/>
      <c r="J1394" s="1"/>
      <c r="K1394" s="313"/>
    </row>
    <row r="1395" spans="8:11" x14ac:dyDescent="0.2">
      <c r="H1395" s="2"/>
      <c r="I1395" s="313"/>
      <c r="J1395" s="1"/>
      <c r="K1395" s="313"/>
    </row>
    <row r="1396" spans="8:11" x14ac:dyDescent="0.2">
      <c r="H1396" s="2"/>
      <c r="I1396" s="313"/>
      <c r="J1396" s="1"/>
      <c r="K1396" s="313"/>
    </row>
    <row r="1397" spans="8:11" x14ac:dyDescent="0.2">
      <c r="H1397" s="2"/>
      <c r="I1397" s="313"/>
      <c r="J1397" s="1"/>
      <c r="K1397" s="313"/>
    </row>
    <row r="1398" spans="8:11" x14ac:dyDescent="0.2">
      <c r="H1398" s="2"/>
      <c r="I1398" s="313"/>
      <c r="J1398" s="1"/>
      <c r="K1398" s="313"/>
    </row>
    <row r="1399" spans="8:11" x14ac:dyDescent="0.2">
      <c r="H1399" s="2"/>
      <c r="I1399" s="313"/>
      <c r="J1399" s="1"/>
      <c r="K1399" s="313"/>
    </row>
    <row r="1400" spans="8:11" x14ac:dyDescent="0.2">
      <c r="H1400" s="2"/>
      <c r="I1400" s="313"/>
      <c r="J1400" s="1"/>
      <c r="K1400" s="313"/>
    </row>
    <row r="1401" spans="8:11" x14ac:dyDescent="0.2">
      <c r="H1401" s="2"/>
      <c r="I1401" s="313"/>
      <c r="J1401" s="1"/>
      <c r="K1401" s="313"/>
    </row>
    <row r="1402" spans="8:11" x14ac:dyDescent="0.2">
      <c r="H1402" s="2"/>
      <c r="I1402" s="313"/>
      <c r="J1402" s="1"/>
      <c r="K1402" s="313"/>
    </row>
    <row r="1403" spans="8:11" x14ac:dyDescent="0.2">
      <c r="H1403" s="2"/>
      <c r="I1403" s="313"/>
      <c r="J1403" s="1"/>
      <c r="K1403" s="313"/>
    </row>
    <row r="1404" spans="8:11" x14ac:dyDescent="0.2">
      <c r="H1404" s="2"/>
      <c r="I1404" s="313"/>
      <c r="J1404" s="1"/>
      <c r="K1404" s="313"/>
    </row>
    <row r="1405" spans="8:11" x14ac:dyDescent="0.2">
      <c r="H1405" s="2"/>
      <c r="I1405" s="313"/>
      <c r="J1405" s="1"/>
      <c r="K1405" s="313"/>
    </row>
    <row r="1406" spans="8:11" x14ac:dyDescent="0.2">
      <c r="H1406" s="2"/>
      <c r="I1406" s="313"/>
      <c r="J1406" s="1"/>
      <c r="K1406" s="313"/>
    </row>
    <row r="1407" spans="8:11" x14ac:dyDescent="0.2">
      <c r="H1407" s="2"/>
      <c r="I1407" s="313"/>
      <c r="J1407" s="1"/>
      <c r="K1407" s="313"/>
    </row>
    <row r="1408" spans="8:11" x14ac:dyDescent="0.2">
      <c r="H1408" s="2"/>
      <c r="I1408" s="313"/>
      <c r="J1408" s="1"/>
      <c r="K1408" s="313"/>
    </row>
    <row r="1409" spans="8:11" x14ac:dyDescent="0.2">
      <c r="H1409" s="2"/>
      <c r="I1409" s="313"/>
      <c r="J1409" s="1"/>
      <c r="K1409" s="313"/>
    </row>
    <row r="1410" spans="8:11" x14ac:dyDescent="0.2">
      <c r="H1410" s="2"/>
      <c r="I1410" s="313"/>
      <c r="J1410" s="1"/>
      <c r="K1410" s="313"/>
    </row>
    <row r="1411" spans="8:11" x14ac:dyDescent="0.2">
      <c r="H1411" s="2"/>
      <c r="I1411" s="313"/>
      <c r="J1411" s="1"/>
      <c r="K1411" s="313"/>
    </row>
    <row r="1412" spans="8:11" x14ac:dyDescent="0.2">
      <c r="H1412" s="2"/>
      <c r="I1412" s="313"/>
      <c r="J1412" s="1"/>
      <c r="K1412" s="313"/>
    </row>
    <row r="1413" spans="8:11" x14ac:dyDescent="0.2">
      <c r="H1413" s="2"/>
      <c r="I1413" s="313"/>
      <c r="J1413" s="1"/>
      <c r="K1413" s="313"/>
    </row>
    <row r="1414" spans="8:11" x14ac:dyDescent="0.2">
      <c r="H1414" s="2"/>
      <c r="I1414" s="313"/>
      <c r="J1414" s="1"/>
      <c r="K1414" s="313"/>
    </row>
    <row r="1415" spans="8:11" x14ac:dyDescent="0.2">
      <c r="H1415" s="2"/>
      <c r="I1415" s="313"/>
      <c r="J1415" s="1"/>
      <c r="K1415" s="313"/>
    </row>
    <row r="1416" spans="8:11" x14ac:dyDescent="0.2">
      <c r="H1416" s="2"/>
      <c r="I1416" s="313"/>
      <c r="J1416" s="1"/>
      <c r="K1416" s="313"/>
    </row>
    <row r="1417" spans="8:11" x14ac:dyDescent="0.2">
      <c r="H1417" s="2"/>
      <c r="I1417" s="313"/>
      <c r="J1417" s="1"/>
      <c r="K1417" s="313"/>
    </row>
    <row r="1418" spans="8:11" x14ac:dyDescent="0.2">
      <c r="H1418" s="2"/>
      <c r="I1418" s="313"/>
      <c r="J1418" s="1"/>
      <c r="K1418" s="313"/>
    </row>
    <row r="1419" spans="8:11" x14ac:dyDescent="0.2">
      <c r="H1419" s="2"/>
      <c r="I1419" s="313"/>
      <c r="J1419" s="1"/>
      <c r="K1419" s="313"/>
    </row>
    <row r="1420" spans="8:11" x14ac:dyDescent="0.2">
      <c r="H1420" s="2"/>
      <c r="I1420" s="313"/>
      <c r="J1420" s="1"/>
      <c r="K1420" s="313"/>
    </row>
    <row r="1421" spans="8:11" x14ac:dyDescent="0.2">
      <c r="H1421" s="2"/>
      <c r="I1421" s="313"/>
      <c r="J1421" s="1"/>
      <c r="K1421" s="313"/>
    </row>
    <row r="1422" spans="8:11" x14ac:dyDescent="0.2">
      <c r="H1422" s="2"/>
      <c r="I1422" s="313"/>
      <c r="J1422" s="1"/>
      <c r="K1422" s="313"/>
    </row>
    <row r="1423" spans="8:11" x14ac:dyDescent="0.2">
      <c r="H1423" s="2"/>
      <c r="I1423" s="313"/>
      <c r="J1423" s="1"/>
      <c r="K1423" s="313"/>
    </row>
    <row r="1424" spans="8:11" x14ac:dyDescent="0.2">
      <c r="H1424" s="2"/>
      <c r="I1424" s="313"/>
      <c r="J1424" s="1"/>
      <c r="K1424" s="313"/>
    </row>
    <row r="1425" spans="8:11" x14ac:dyDescent="0.2">
      <c r="H1425" s="2"/>
      <c r="I1425" s="313"/>
      <c r="J1425" s="1"/>
      <c r="K1425" s="313"/>
    </row>
    <row r="1426" spans="8:11" x14ac:dyDescent="0.2">
      <c r="H1426" s="2"/>
      <c r="I1426" s="313"/>
      <c r="J1426" s="1"/>
      <c r="K1426" s="313"/>
    </row>
    <row r="1427" spans="8:11" x14ac:dyDescent="0.2">
      <c r="H1427" s="2"/>
      <c r="I1427" s="313"/>
      <c r="J1427" s="1"/>
      <c r="K1427" s="313"/>
    </row>
    <row r="1428" spans="8:11" x14ac:dyDescent="0.2">
      <c r="H1428" s="2"/>
      <c r="I1428" s="313"/>
      <c r="J1428" s="1"/>
      <c r="K1428" s="313"/>
    </row>
    <row r="1429" spans="8:11" x14ac:dyDescent="0.2">
      <c r="H1429" s="2"/>
      <c r="I1429" s="313"/>
      <c r="J1429" s="1"/>
      <c r="K1429" s="313"/>
    </row>
    <row r="1430" spans="8:11" x14ac:dyDescent="0.2">
      <c r="H1430" s="2"/>
      <c r="I1430" s="313"/>
      <c r="J1430" s="1"/>
      <c r="K1430" s="313"/>
    </row>
    <row r="1431" spans="8:11" x14ac:dyDescent="0.2">
      <c r="H1431" s="2"/>
      <c r="I1431" s="313"/>
      <c r="J1431" s="1"/>
      <c r="K1431" s="313"/>
    </row>
    <row r="1432" spans="8:11" x14ac:dyDescent="0.2">
      <c r="H1432" s="2"/>
      <c r="I1432" s="313"/>
      <c r="J1432" s="1"/>
      <c r="K1432" s="313"/>
    </row>
    <row r="1433" spans="8:11" x14ac:dyDescent="0.2">
      <c r="H1433" s="2"/>
      <c r="I1433" s="313"/>
      <c r="J1433" s="1"/>
      <c r="K1433" s="313"/>
    </row>
    <row r="1434" spans="8:11" x14ac:dyDescent="0.2">
      <c r="H1434" s="2"/>
      <c r="I1434" s="313"/>
      <c r="J1434" s="1"/>
      <c r="K1434" s="313"/>
    </row>
    <row r="1435" spans="8:11" x14ac:dyDescent="0.2">
      <c r="H1435" s="2"/>
      <c r="I1435" s="313"/>
      <c r="J1435" s="1"/>
      <c r="K1435" s="313"/>
    </row>
    <row r="1436" spans="8:11" x14ac:dyDescent="0.2">
      <c r="H1436" s="2"/>
      <c r="I1436" s="313"/>
      <c r="J1436" s="1"/>
      <c r="K1436" s="313"/>
    </row>
    <row r="1437" spans="8:11" x14ac:dyDescent="0.2">
      <c r="H1437" s="2"/>
      <c r="I1437" s="313"/>
      <c r="J1437" s="1"/>
      <c r="K1437" s="313"/>
    </row>
    <row r="1438" spans="8:11" x14ac:dyDescent="0.2">
      <c r="H1438" s="2"/>
      <c r="I1438" s="313"/>
      <c r="J1438" s="1"/>
      <c r="K1438" s="313"/>
    </row>
    <row r="1439" spans="8:11" x14ac:dyDescent="0.2">
      <c r="H1439" s="2"/>
      <c r="I1439" s="313"/>
      <c r="J1439" s="1"/>
      <c r="K1439" s="313"/>
    </row>
    <row r="1440" spans="8:11" x14ac:dyDescent="0.2">
      <c r="H1440" s="2"/>
      <c r="I1440" s="313"/>
      <c r="J1440" s="1"/>
      <c r="K1440" s="313"/>
    </row>
    <row r="1441" spans="8:11" x14ac:dyDescent="0.2">
      <c r="H1441" s="2"/>
      <c r="I1441" s="313"/>
      <c r="J1441" s="1"/>
      <c r="K1441" s="313"/>
    </row>
    <row r="1442" spans="8:11" x14ac:dyDescent="0.2">
      <c r="H1442" s="2"/>
      <c r="I1442" s="313"/>
      <c r="J1442" s="1"/>
      <c r="K1442" s="313"/>
    </row>
    <row r="1443" spans="8:11" x14ac:dyDescent="0.2">
      <c r="H1443" s="2"/>
      <c r="I1443" s="313"/>
      <c r="J1443" s="1"/>
      <c r="K1443" s="313"/>
    </row>
    <row r="1444" spans="8:11" x14ac:dyDescent="0.2">
      <c r="H1444" s="2"/>
      <c r="I1444" s="313"/>
      <c r="J1444" s="1"/>
      <c r="K1444" s="313"/>
    </row>
    <row r="1445" spans="8:11" x14ac:dyDescent="0.2">
      <c r="H1445" s="2"/>
      <c r="I1445" s="313"/>
      <c r="J1445" s="1"/>
      <c r="K1445" s="313"/>
    </row>
    <row r="1446" spans="8:11" x14ac:dyDescent="0.2">
      <c r="H1446" s="2"/>
      <c r="I1446" s="313"/>
      <c r="J1446" s="1"/>
      <c r="K1446" s="313"/>
    </row>
    <row r="1447" spans="8:11" x14ac:dyDescent="0.2">
      <c r="H1447" s="2"/>
      <c r="I1447" s="313"/>
      <c r="J1447" s="1"/>
      <c r="K1447" s="313"/>
    </row>
    <row r="1448" spans="8:11" x14ac:dyDescent="0.2">
      <c r="H1448" s="2"/>
      <c r="I1448" s="313"/>
      <c r="J1448" s="1"/>
      <c r="K1448" s="313"/>
    </row>
    <row r="1449" spans="8:11" x14ac:dyDescent="0.2">
      <c r="H1449" s="2"/>
      <c r="I1449" s="313"/>
      <c r="J1449" s="1"/>
      <c r="K1449" s="313"/>
    </row>
    <row r="1450" spans="8:11" x14ac:dyDescent="0.2">
      <c r="H1450" s="2"/>
      <c r="I1450" s="313"/>
      <c r="J1450" s="1"/>
      <c r="K1450" s="313"/>
    </row>
    <row r="1451" spans="8:11" x14ac:dyDescent="0.2">
      <c r="H1451" s="2"/>
      <c r="I1451" s="313"/>
      <c r="J1451" s="1"/>
      <c r="K1451" s="313"/>
    </row>
    <row r="1452" spans="8:11" x14ac:dyDescent="0.2">
      <c r="H1452" s="2"/>
      <c r="I1452" s="313"/>
      <c r="J1452" s="1"/>
      <c r="K1452" s="313"/>
    </row>
    <row r="1453" spans="8:11" x14ac:dyDescent="0.2">
      <c r="H1453" s="2"/>
      <c r="I1453" s="313"/>
      <c r="J1453" s="1"/>
      <c r="K1453" s="313"/>
    </row>
    <row r="1454" spans="8:11" x14ac:dyDescent="0.2">
      <c r="H1454" s="2"/>
      <c r="I1454" s="313"/>
      <c r="J1454" s="1"/>
      <c r="K1454" s="313"/>
    </row>
    <row r="1455" spans="8:11" x14ac:dyDescent="0.2">
      <c r="H1455" s="2"/>
      <c r="I1455" s="313"/>
      <c r="J1455" s="1"/>
      <c r="K1455" s="313"/>
    </row>
    <row r="1456" spans="8:11" x14ac:dyDescent="0.2">
      <c r="H1456" s="2"/>
      <c r="I1456" s="313"/>
      <c r="J1456" s="1"/>
      <c r="K1456" s="313"/>
    </row>
    <row r="1457" spans="8:11" x14ac:dyDescent="0.2">
      <c r="H1457" s="2"/>
      <c r="I1457" s="313"/>
      <c r="J1457" s="1"/>
      <c r="K1457" s="313"/>
    </row>
    <row r="1458" spans="8:11" x14ac:dyDescent="0.2">
      <c r="H1458" s="2"/>
      <c r="I1458" s="313"/>
      <c r="J1458" s="1"/>
      <c r="K1458" s="313"/>
    </row>
    <row r="1459" spans="8:11" x14ac:dyDescent="0.2">
      <c r="H1459" s="2"/>
      <c r="I1459" s="313"/>
      <c r="J1459" s="1"/>
      <c r="K1459" s="313"/>
    </row>
    <row r="1460" spans="8:11" x14ac:dyDescent="0.2">
      <c r="H1460" s="2"/>
      <c r="I1460" s="313"/>
      <c r="J1460" s="1"/>
      <c r="K1460" s="313"/>
    </row>
    <row r="1461" spans="8:11" x14ac:dyDescent="0.2">
      <c r="H1461" s="2"/>
      <c r="I1461" s="313"/>
      <c r="J1461" s="1"/>
      <c r="K1461" s="313"/>
    </row>
    <row r="1462" spans="8:11" x14ac:dyDescent="0.2">
      <c r="H1462" s="2"/>
      <c r="I1462" s="313"/>
      <c r="J1462" s="1"/>
      <c r="K1462" s="313"/>
    </row>
    <row r="1463" spans="8:11" x14ac:dyDescent="0.2">
      <c r="H1463" s="2"/>
      <c r="I1463" s="313"/>
      <c r="J1463" s="1"/>
      <c r="K1463" s="313"/>
    </row>
    <row r="1464" spans="8:11" x14ac:dyDescent="0.2">
      <c r="H1464" s="2"/>
      <c r="I1464" s="313"/>
      <c r="J1464" s="1"/>
      <c r="K1464" s="313"/>
    </row>
    <row r="1465" spans="8:11" x14ac:dyDescent="0.2">
      <c r="H1465" s="2"/>
      <c r="I1465" s="313"/>
      <c r="J1465" s="1"/>
      <c r="K1465" s="313"/>
    </row>
    <row r="1466" spans="8:11" x14ac:dyDescent="0.2">
      <c r="H1466" s="2"/>
      <c r="I1466" s="313"/>
      <c r="J1466" s="1"/>
      <c r="K1466" s="313"/>
    </row>
    <row r="1467" spans="8:11" x14ac:dyDescent="0.2">
      <c r="H1467" s="2"/>
      <c r="I1467" s="313"/>
      <c r="J1467" s="1"/>
      <c r="K1467" s="313"/>
    </row>
    <row r="1468" spans="8:11" x14ac:dyDescent="0.2">
      <c r="H1468" s="2"/>
      <c r="I1468" s="313"/>
      <c r="J1468" s="1"/>
      <c r="K1468" s="313"/>
    </row>
    <row r="1469" spans="8:11" x14ac:dyDescent="0.2">
      <c r="H1469" s="2"/>
      <c r="I1469" s="313"/>
      <c r="J1469" s="1"/>
      <c r="K1469" s="313"/>
    </row>
    <row r="1470" spans="8:11" x14ac:dyDescent="0.2">
      <c r="H1470" s="2"/>
      <c r="I1470" s="313"/>
      <c r="J1470" s="1"/>
      <c r="K1470" s="313"/>
    </row>
    <row r="1471" spans="8:11" x14ac:dyDescent="0.2">
      <c r="H1471" s="2"/>
      <c r="I1471" s="313"/>
      <c r="J1471" s="1"/>
      <c r="K1471" s="313"/>
    </row>
    <row r="1472" spans="8:11" x14ac:dyDescent="0.2">
      <c r="H1472" s="2"/>
      <c r="I1472" s="313"/>
      <c r="J1472" s="1"/>
      <c r="K1472" s="313"/>
    </row>
    <row r="1473" spans="8:11" x14ac:dyDescent="0.2">
      <c r="H1473" s="2"/>
      <c r="I1473" s="313"/>
      <c r="J1473" s="1"/>
      <c r="K1473" s="313"/>
    </row>
    <row r="1474" spans="8:11" x14ac:dyDescent="0.2">
      <c r="H1474" s="2"/>
      <c r="I1474" s="313"/>
      <c r="J1474" s="1"/>
      <c r="K1474" s="313"/>
    </row>
    <row r="1475" spans="8:11" x14ac:dyDescent="0.2">
      <c r="H1475" s="2"/>
      <c r="I1475" s="313"/>
      <c r="J1475" s="1"/>
      <c r="K1475" s="313"/>
    </row>
    <row r="1476" spans="8:11" x14ac:dyDescent="0.2">
      <c r="H1476" s="2"/>
      <c r="I1476" s="313"/>
      <c r="J1476" s="1"/>
      <c r="K1476" s="313"/>
    </row>
    <row r="1477" spans="8:11" x14ac:dyDescent="0.2">
      <c r="H1477" s="2"/>
      <c r="I1477" s="313"/>
      <c r="J1477" s="1"/>
      <c r="K1477" s="313"/>
    </row>
    <row r="1478" spans="8:11" x14ac:dyDescent="0.2">
      <c r="H1478" s="2"/>
      <c r="I1478" s="313"/>
      <c r="J1478" s="1"/>
      <c r="K1478" s="313"/>
    </row>
    <row r="1479" spans="8:11" x14ac:dyDescent="0.2">
      <c r="H1479" s="2"/>
      <c r="I1479" s="313"/>
      <c r="J1479" s="1"/>
      <c r="K1479" s="313"/>
    </row>
    <row r="1480" spans="8:11" x14ac:dyDescent="0.2">
      <c r="H1480" s="2"/>
      <c r="I1480" s="313"/>
      <c r="J1480" s="1"/>
      <c r="K1480" s="313"/>
    </row>
    <row r="1481" spans="8:11" x14ac:dyDescent="0.2">
      <c r="H1481" s="2"/>
      <c r="I1481" s="313"/>
      <c r="J1481" s="1"/>
      <c r="K1481" s="313"/>
    </row>
    <row r="1482" spans="8:11" x14ac:dyDescent="0.2">
      <c r="H1482" s="2"/>
      <c r="I1482" s="313"/>
      <c r="J1482" s="1"/>
      <c r="K1482" s="313"/>
    </row>
    <row r="1483" spans="8:11" x14ac:dyDescent="0.2">
      <c r="H1483" s="2"/>
      <c r="I1483" s="313"/>
      <c r="J1483" s="1"/>
      <c r="K1483" s="313"/>
    </row>
    <row r="1484" spans="8:11" x14ac:dyDescent="0.2">
      <c r="H1484" s="2"/>
      <c r="I1484" s="313"/>
      <c r="J1484" s="1"/>
      <c r="K1484" s="313"/>
    </row>
    <row r="1485" spans="8:11" x14ac:dyDescent="0.2">
      <c r="H1485" s="2"/>
      <c r="I1485" s="313"/>
      <c r="J1485" s="1"/>
      <c r="K1485" s="313"/>
    </row>
    <row r="1486" spans="8:11" x14ac:dyDescent="0.2">
      <c r="H1486" s="2"/>
      <c r="I1486" s="313"/>
      <c r="J1486" s="1"/>
      <c r="K1486" s="313"/>
    </row>
    <row r="1487" spans="8:11" x14ac:dyDescent="0.2">
      <c r="H1487" s="2"/>
      <c r="I1487" s="313"/>
      <c r="J1487" s="1"/>
      <c r="K1487" s="313"/>
    </row>
    <row r="1488" spans="8:11" x14ac:dyDescent="0.2">
      <c r="H1488" s="2"/>
      <c r="I1488" s="313"/>
      <c r="J1488" s="1"/>
      <c r="K1488" s="313"/>
    </row>
    <row r="1489" spans="8:11" x14ac:dyDescent="0.2">
      <c r="H1489" s="2"/>
      <c r="I1489" s="313"/>
      <c r="J1489" s="1"/>
      <c r="K1489" s="313"/>
    </row>
    <row r="1490" spans="8:11" x14ac:dyDescent="0.2">
      <c r="H1490" s="2"/>
      <c r="I1490" s="313"/>
      <c r="J1490" s="1"/>
      <c r="K1490" s="313"/>
    </row>
    <row r="1491" spans="8:11" x14ac:dyDescent="0.2">
      <c r="H1491" s="2"/>
      <c r="I1491" s="313"/>
      <c r="J1491" s="1"/>
      <c r="K1491" s="313"/>
    </row>
    <row r="1492" spans="8:11" x14ac:dyDescent="0.2">
      <c r="H1492" s="2"/>
      <c r="I1492" s="313"/>
      <c r="J1492" s="1"/>
      <c r="K1492" s="313"/>
    </row>
    <row r="1493" spans="8:11" x14ac:dyDescent="0.2">
      <c r="H1493" s="2"/>
      <c r="I1493" s="313"/>
      <c r="J1493" s="1"/>
      <c r="K1493" s="313"/>
    </row>
    <row r="1494" spans="8:11" x14ac:dyDescent="0.2">
      <c r="H1494" s="2"/>
      <c r="I1494" s="313"/>
      <c r="J1494" s="1"/>
      <c r="K1494" s="313"/>
    </row>
    <row r="1495" spans="8:11" x14ac:dyDescent="0.2">
      <c r="H1495" s="2"/>
      <c r="I1495" s="313"/>
      <c r="J1495" s="1"/>
      <c r="K1495" s="313"/>
    </row>
    <row r="1496" spans="8:11" x14ac:dyDescent="0.2">
      <c r="H1496" s="2"/>
      <c r="I1496" s="313"/>
      <c r="J1496" s="1"/>
      <c r="K1496" s="313"/>
    </row>
    <row r="1497" spans="8:11" x14ac:dyDescent="0.2">
      <c r="H1497" s="2"/>
      <c r="I1497" s="313"/>
      <c r="J1497" s="1"/>
      <c r="K1497" s="313"/>
    </row>
    <row r="1498" spans="8:11" x14ac:dyDescent="0.2">
      <c r="H1498" s="2"/>
      <c r="I1498" s="313"/>
      <c r="J1498" s="1"/>
      <c r="K1498" s="313"/>
    </row>
    <row r="1499" spans="8:11" x14ac:dyDescent="0.2">
      <c r="H1499" s="2"/>
      <c r="I1499" s="313"/>
      <c r="J1499" s="1"/>
      <c r="K1499" s="313"/>
    </row>
    <row r="1500" spans="8:11" x14ac:dyDescent="0.2">
      <c r="H1500" s="2"/>
      <c r="I1500" s="313"/>
      <c r="J1500" s="1"/>
      <c r="K1500" s="313"/>
    </row>
    <row r="1501" spans="8:11" x14ac:dyDescent="0.2">
      <c r="H1501" s="2"/>
      <c r="I1501" s="313"/>
      <c r="J1501" s="1"/>
      <c r="K1501" s="313"/>
    </row>
    <row r="1502" spans="8:11" x14ac:dyDescent="0.2">
      <c r="H1502" s="2"/>
      <c r="I1502" s="313"/>
      <c r="J1502" s="1"/>
      <c r="K1502" s="313"/>
    </row>
    <row r="1503" spans="8:11" x14ac:dyDescent="0.2">
      <c r="H1503" s="2"/>
      <c r="I1503" s="313"/>
      <c r="J1503" s="1"/>
      <c r="K1503" s="313"/>
    </row>
    <row r="1504" spans="8:11" x14ac:dyDescent="0.2">
      <c r="H1504" s="2"/>
      <c r="I1504" s="313"/>
      <c r="J1504" s="1"/>
      <c r="K1504" s="313"/>
    </row>
    <row r="1505" spans="8:11" x14ac:dyDescent="0.2">
      <c r="H1505" s="2"/>
      <c r="I1505" s="313"/>
      <c r="J1505" s="1"/>
      <c r="K1505" s="313"/>
    </row>
    <row r="1506" spans="8:11" x14ac:dyDescent="0.2">
      <c r="H1506" s="2"/>
      <c r="I1506" s="313"/>
      <c r="J1506" s="1"/>
      <c r="K1506" s="313"/>
    </row>
    <row r="1507" spans="8:11" x14ac:dyDescent="0.2">
      <c r="H1507" s="2"/>
      <c r="I1507" s="313"/>
      <c r="J1507" s="1"/>
      <c r="K1507" s="313"/>
    </row>
    <row r="1508" spans="8:11" x14ac:dyDescent="0.2">
      <c r="H1508" s="2"/>
      <c r="I1508" s="313"/>
      <c r="J1508" s="1"/>
      <c r="K1508" s="313"/>
    </row>
    <row r="1509" spans="8:11" x14ac:dyDescent="0.2">
      <c r="H1509" s="2"/>
      <c r="I1509" s="313"/>
      <c r="J1509" s="1"/>
      <c r="K1509" s="313"/>
    </row>
    <row r="1510" spans="8:11" x14ac:dyDescent="0.2">
      <c r="H1510" s="2"/>
      <c r="I1510" s="313"/>
      <c r="J1510" s="1"/>
      <c r="K1510" s="313"/>
    </row>
    <row r="1511" spans="8:11" x14ac:dyDescent="0.2">
      <c r="H1511" s="2"/>
      <c r="I1511" s="313"/>
      <c r="J1511" s="1"/>
      <c r="K1511" s="313"/>
    </row>
    <row r="1512" spans="8:11" x14ac:dyDescent="0.2">
      <c r="H1512" s="2"/>
      <c r="I1512" s="313"/>
      <c r="J1512" s="1"/>
      <c r="K1512" s="313"/>
    </row>
    <row r="1513" spans="8:11" x14ac:dyDescent="0.2">
      <c r="H1513" s="2"/>
      <c r="I1513" s="313"/>
      <c r="J1513" s="1"/>
      <c r="K1513" s="313"/>
    </row>
    <row r="1514" spans="8:11" x14ac:dyDescent="0.2">
      <c r="H1514" s="2"/>
      <c r="I1514" s="313"/>
      <c r="J1514" s="1"/>
      <c r="K1514" s="313"/>
    </row>
    <row r="1515" spans="8:11" x14ac:dyDescent="0.2">
      <c r="H1515" s="2"/>
      <c r="I1515" s="313"/>
      <c r="J1515" s="1"/>
      <c r="K1515" s="313"/>
    </row>
    <row r="1516" spans="8:11" x14ac:dyDescent="0.2">
      <c r="H1516" s="2"/>
      <c r="I1516" s="313"/>
      <c r="J1516" s="1"/>
      <c r="K1516" s="313"/>
    </row>
    <row r="1517" spans="8:11" x14ac:dyDescent="0.2">
      <c r="H1517" s="2"/>
      <c r="I1517" s="313"/>
      <c r="J1517" s="1"/>
      <c r="K1517" s="313"/>
    </row>
    <row r="1518" spans="8:11" x14ac:dyDescent="0.2">
      <c r="H1518" s="2"/>
      <c r="I1518" s="313"/>
      <c r="J1518" s="1"/>
      <c r="K1518" s="313"/>
    </row>
    <row r="1519" spans="8:11" x14ac:dyDescent="0.2">
      <c r="H1519" s="2"/>
      <c r="I1519" s="313"/>
      <c r="J1519" s="1"/>
      <c r="K1519" s="313"/>
    </row>
    <row r="1520" spans="8:11" x14ac:dyDescent="0.2">
      <c r="H1520" s="2"/>
      <c r="I1520" s="313"/>
      <c r="J1520" s="1"/>
      <c r="K1520" s="313"/>
    </row>
    <row r="1521" spans="8:11" x14ac:dyDescent="0.2">
      <c r="H1521" s="2"/>
      <c r="I1521" s="313"/>
      <c r="J1521" s="1"/>
      <c r="K1521" s="313"/>
    </row>
    <row r="1522" spans="8:11" x14ac:dyDescent="0.2">
      <c r="H1522" s="2"/>
      <c r="I1522" s="313"/>
      <c r="J1522" s="1"/>
      <c r="K1522" s="313"/>
    </row>
    <row r="1523" spans="8:11" x14ac:dyDescent="0.2">
      <c r="H1523" s="2"/>
      <c r="I1523" s="313"/>
      <c r="J1523" s="1"/>
      <c r="K1523" s="313"/>
    </row>
    <row r="1524" spans="8:11" x14ac:dyDescent="0.2">
      <c r="H1524" s="2"/>
      <c r="I1524" s="313"/>
      <c r="J1524" s="1"/>
      <c r="K1524" s="313"/>
    </row>
    <row r="1525" spans="8:11" x14ac:dyDescent="0.2">
      <c r="H1525" s="2"/>
      <c r="I1525" s="313"/>
      <c r="J1525" s="1"/>
      <c r="K1525" s="313"/>
    </row>
    <row r="1526" spans="8:11" x14ac:dyDescent="0.2">
      <c r="H1526" s="2"/>
      <c r="I1526" s="313"/>
      <c r="J1526" s="1"/>
      <c r="K1526" s="313"/>
    </row>
    <row r="1527" spans="8:11" x14ac:dyDescent="0.2">
      <c r="H1527" s="2"/>
      <c r="I1527" s="313"/>
      <c r="J1527" s="1"/>
      <c r="K1527" s="313"/>
    </row>
    <row r="1528" spans="8:11" x14ac:dyDescent="0.2">
      <c r="H1528" s="2"/>
      <c r="I1528" s="313"/>
      <c r="J1528" s="1"/>
      <c r="K1528" s="313"/>
    </row>
    <row r="1529" spans="8:11" x14ac:dyDescent="0.2">
      <c r="H1529" s="2"/>
      <c r="I1529" s="313"/>
      <c r="J1529" s="1"/>
      <c r="K1529" s="313"/>
    </row>
    <row r="1530" spans="8:11" x14ac:dyDescent="0.2">
      <c r="H1530" s="2"/>
      <c r="I1530" s="313"/>
      <c r="J1530" s="1"/>
      <c r="K1530" s="313"/>
    </row>
    <row r="1531" spans="8:11" x14ac:dyDescent="0.2">
      <c r="H1531" s="2"/>
      <c r="I1531" s="313"/>
      <c r="J1531" s="1"/>
      <c r="K1531" s="313"/>
    </row>
    <row r="1532" spans="8:11" x14ac:dyDescent="0.2">
      <c r="H1532" s="2"/>
      <c r="I1532" s="313"/>
      <c r="J1532" s="1"/>
      <c r="K1532" s="313"/>
    </row>
    <row r="1533" spans="8:11" x14ac:dyDescent="0.2">
      <c r="H1533" s="2"/>
      <c r="I1533" s="313"/>
      <c r="J1533" s="1"/>
      <c r="K1533" s="313"/>
    </row>
    <row r="1534" spans="8:11" x14ac:dyDescent="0.2">
      <c r="H1534" s="2"/>
      <c r="I1534" s="313"/>
      <c r="J1534" s="1"/>
      <c r="K1534" s="313"/>
    </row>
    <row r="1535" spans="8:11" x14ac:dyDescent="0.2">
      <c r="H1535" s="2"/>
      <c r="I1535" s="313"/>
      <c r="J1535" s="1"/>
      <c r="K1535" s="313"/>
    </row>
    <row r="1536" spans="8:11" x14ac:dyDescent="0.2">
      <c r="H1536" s="2"/>
      <c r="I1536" s="313"/>
      <c r="J1536" s="1"/>
      <c r="K1536" s="313"/>
    </row>
    <row r="1537" spans="8:11" x14ac:dyDescent="0.2">
      <c r="H1537" s="2"/>
      <c r="I1537" s="313"/>
      <c r="J1537" s="1"/>
      <c r="K1537" s="313"/>
    </row>
    <row r="1538" spans="8:11" x14ac:dyDescent="0.2">
      <c r="H1538" s="2"/>
      <c r="I1538" s="313"/>
      <c r="J1538" s="1"/>
      <c r="K1538" s="313"/>
    </row>
    <row r="1539" spans="8:11" x14ac:dyDescent="0.2">
      <c r="H1539" s="2"/>
      <c r="I1539" s="313"/>
      <c r="J1539" s="1"/>
      <c r="K1539" s="313"/>
    </row>
    <row r="1540" spans="8:11" x14ac:dyDescent="0.2">
      <c r="H1540" s="2"/>
      <c r="I1540" s="313"/>
      <c r="J1540" s="1"/>
      <c r="K1540" s="313"/>
    </row>
    <row r="1541" spans="8:11" x14ac:dyDescent="0.2">
      <c r="H1541" s="2"/>
      <c r="I1541" s="313"/>
      <c r="J1541" s="1"/>
      <c r="K1541" s="313"/>
    </row>
    <row r="1542" spans="8:11" x14ac:dyDescent="0.2">
      <c r="H1542" s="2"/>
      <c r="I1542" s="313"/>
      <c r="J1542" s="1"/>
      <c r="K1542" s="313"/>
    </row>
    <row r="1543" spans="8:11" x14ac:dyDescent="0.2">
      <c r="H1543" s="2"/>
      <c r="I1543" s="313"/>
      <c r="J1543" s="1"/>
      <c r="K1543" s="313"/>
    </row>
    <row r="1544" spans="8:11" x14ac:dyDescent="0.2">
      <c r="H1544" s="2"/>
      <c r="I1544" s="313"/>
      <c r="J1544" s="1"/>
      <c r="K1544" s="313"/>
    </row>
    <row r="1545" spans="8:11" x14ac:dyDescent="0.2">
      <c r="H1545" s="2"/>
      <c r="I1545" s="313"/>
      <c r="J1545" s="1"/>
      <c r="K1545" s="313"/>
    </row>
    <row r="1546" spans="8:11" x14ac:dyDescent="0.2">
      <c r="H1546" s="2"/>
      <c r="I1546" s="313"/>
      <c r="J1546" s="1"/>
      <c r="K1546" s="313"/>
    </row>
    <row r="1547" spans="8:11" x14ac:dyDescent="0.2">
      <c r="H1547" s="2"/>
      <c r="I1547" s="313"/>
      <c r="J1547" s="1"/>
      <c r="K1547" s="313"/>
    </row>
    <row r="1548" spans="8:11" x14ac:dyDescent="0.2">
      <c r="H1548" s="2"/>
      <c r="I1548" s="313"/>
      <c r="J1548" s="1"/>
      <c r="K1548" s="313"/>
    </row>
    <row r="1549" spans="8:11" x14ac:dyDescent="0.2">
      <c r="H1549" s="2"/>
      <c r="I1549" s="313"/>
      <c r="J1549" s="1"/>
      <c r="K1549" s="313"/>
    </row>
    <row r="1550" spans="8:11" x14ac:dyDescent="0.2">
      <c r="H1550" s="2"/>
      <c r="I1550" s="313"/>
      <c r="J1550" s="1"/>
      <c r="K1550" s="313"/>
    </row>
    <row r="1551" spans="8:11" x14ac:dyDescent="0.2">
      <c r="H1551" s="2"/>
      <c r="I1551" s="313"/>
      <c r="J1551" s="1"/>
      <c r="K1551" s="313"/>
    </row>
    <row r="1552" spans="8:11" x14ac:dyDescent="0.2">
      <c r="H1552" s="2"/>
      <c r="I1552" s="313"/>
      <c r="J1552" s="1"/>
      <c r="K1552" s="313"/>
    </row>
    <row r="1553" spans="8:11" x14ac:dyDescent="0.2">
      <c r="H1553" s="2"/>
      <c r="I1553" s="313"/>
      <c r="J1553" s="1"/>
      <c r="K1553" s="313"/>
    </row>
    <row r="1554" spans="8:11" x14ac:dyDescent="0.2">
      <c r="H1554" s="2"/>
      <c r="I1554" s="313"/>
      <c r="J1554" s="1"/>
      <c r="K1554" s="313"/>
    </row>
    <row r="1555" spans="8:11" x14ac:dyDescent="0.2">
      <c r="H1555" s="2"/>
      <c r="I1555" s="313"/>
      <c r="J1555" s="1"/>
      <c r="K1555" s="313"/>
    </row>
    <row r="1556" spans="8:11" x14ac:dyDescent="0.2">
      <c r="H1556" s="2"/>
      <c r="I1556" s="313"/>
      <c r="J1556" s="1"/>
      <c r="K1556" s="313"/>
    </row>
    <row r="1557" spans="8:11" x14ac:dyDescent="0.2">
      <c r="H1557" s="2"/>
      <c r="I1557" s="313"/>
      <c r="J1557" s="1"/>
      <c r="K1557" s="313"/>
    </row>
    <row r="1558" spans="8:11" x14ac:dyDescent="0.2">
      <c r="H1558" s="2"/>
      <c r="I1558" s="313"/>
      <c r="J1558" s="1"/>
      <c r="K1558" s="313"/>
    </row>
    <row r="1559" spans="8:11" x14ac:dyDescent="0.2">
      <c r="H1559" s="2"/>
      <c r="I1559" s="313"/>
      <c r="J1559" s="1"/>
      <c r="K1559" s="313"/>
    </row>
    <row r="1560" spans="8:11" x14ac:dyDescent="0.2">
      <c r="H1560" s="2"/>
      <c r="I1560" s="313"/>
      <c r="J1560" s="1"/>
      <c r="K1560" s="313"/>
    </row>
    <row r="1561" spans="8:11" x14ac:dyDescent="0.2">
      <c r="H1561" s="2"/>
      <c r="I1561" s="313"/>
      <c r="J1561" s="1"/>
      <c r="K1561" s="313"/>
    </row>
    <row r="1562" spans="8:11" x14ac:dyDescent="0.2">
      <c r="H1562" s="2"/>
      <c r="I1562" s="313"/>
      <c r="J1562" s="1"/>
      <c r="K1562" s="313"/>
    </row>
    <row r="1563" spans="8:11" x14ac:dyDescent="0.2">
      <c r="H1563" s="2"/>
      <c r="I1563" s="313"/>
      <c r="J1563" s="1"/>
      <c r="K1563" s="313"/>
    </row>
    <row r="1564" spans="8:11" x14ac:dyDescent="0.2">
      <c r="H1564" s="2"/>
      <c r="I1564" s="313"/>
      <c r="J1564" s="1"/>
      <c r="K1564" s="313"/>
    </row>
    <row r="1565" spans="8:11" x14ac:dyDescent="0.2">
      <c r="H1565" s="2"/>
      <c r="I1565" s="313"/>
      <c r="J1565" s="1"/>
      <c r="K1565" s="313"/>
    </row>
    <row r="1566" spans="8:11" x14ac:dyDescent="0.2">
      <c r="H1566" s="2"/>
      <c r="I1566" s="313"/>
      <c r="J1566" s="1"/>
      <c r="K1566" s="313"/>
    </row>
    <row r="1567" spans="8:11" x14ac:dyDescent="0.2">
      <c r="H1567" s="2"/>
      <c r="I1567" s="313"/>
      <c r="J1567" s="1"/>
      <c r="K1567" s="313"/>
    </row>
    <row r="1568" spans="8:11" x14ac:dyDescent="0.2">
      <c r="H1568" s="2"/>
      <c r="I1568" s="313"/>
      <c r="J1568" s="1"/>
      <c r="K1568" s="313"/>
    </row>
    <row r="1569" spans="8:11" x14ac:dyDescent="0.2">
      <c r="H1569" s="2"/>
      <c r="I1569" s="313"/>
      <c r="J1569" s="1"/>
      <c r="K1569" s="313"/>
    </row>
    <row r="1570" spans="8:11" x14ac:dyDescent="0.2">
      <c r="H1570" s="2"/>
      <c r="I1570" s="313"/>
      <c r="J1570" s="1"/>
      <c r="K1570" s="313"/>
    </row>
    <row r="1571" spans="8:11" x14ac:dyDescent="0.2">
      <c r="H1571" s="2"/>
      <c r="I1571" s="313"/>
      <c r="J1571" s="1"/>
      <c r="K1571" s="313"/>
    </row>
    <row r="1572" spans="8:11" x14ac:dyDescent="0.2">
      <c r="H1572" s="2"/>
      <c r="I1572" s="313"/>
      <c r="J1572" s="1"/>
      <c r="K1572" s="313"/>
    </row>
    <row r="1573" spans="8:11" x14ac:dyDescent="0.2">
      <c r="H1573" s="2"/>
      <c r="I1573" s="313"/>
      <c r="J1573" s="1"/>
      <c r="K1573" s="313"/>
    </row>
    <row r="1574" spans="8:11" x14ac:dyDescent="0.2">
      <c r="H1574" s="2"/>
      <c r="I1574" s="313"/>
      <c r="J1574" s="1"/>
      <c r="K1574" s="313"/>
    </row>
    <row r="1575" spans="8:11" x14ac:dyDescent="0.2">
      <c r="H1575" s="2"/>
      <c r="I1575" s="313"/>
      <c r="J1575" s="1"/>
      <c r="K1575" s="313"/>
    </row>
    <row r="1576" spans="8:11" x14ac:dyDescent="0.2">
      <c r="H1576" s="2"/>
      <c r="I1576" s="313"/>
      <c r="J1576" s="1"/>
      <c r="K1576" s="313"/>
    </row>
    <row r="1577" spans="8:11" x14ac:dyDescent="0.2">
      <c r="H1577" s="2"/>
      <c r="I1577" s="313"/>
      <c r="J1577" s="1"/>
      <c r="K1577" s="313"/>
    </row>
    <row r="1578" spans="8:11" x14ac:dyDescent="0.2">
      <c r="H1578" s="2"/>
      <c r="I1578" s="313"/>
      <c r="J1578" s="1"/>
      <c r="K1578" s="313"/>
    </row>
    <row r="1579" spans="8:11" x14ac:dyDescent="0.2">
      <c r="H1579" s="2"/>
      <c r="I1579" s="313"/>
      <c r="J1579" s="1"/>
      <c r="K1579" s="313"/>
    </row>
    <row r="1580" spans="8:11" x14ac:dyDescent="0.2">
      <c r="H1580" s="2"/>
      <c r="I1580" s="313"/>
      <c r="J1580" s="1"/>
      <c r="K1580" s="313"/>
    </row>
    <row r="1581" spans="8:11" x14ac:dyDescent="0.2">
      <c r="H1581" s="2"/>
      <c r="I1581" s="313"/>
      <c r="J1581" s="1"/>
      <c r="K1581" s="313"/>
    </row>
    <row r="1582" spans="8:11" x14ac:dyDescent="0.2">
      <c r="H1582" s="2"/>
      <c r="I1582" s="313"/>
      <c r="J1582" s="1"/>
      <c r="K1582" s="313"/>
    </row>
    <row r="1583" spans="8:11" x14ac:dyDescent="0.2">
      <c r="H1583" s="2"/>
      <c r="I1583" s="313"/>
      <c r="J1583" s="1"/>
      <c r="K1583" s="313"/>
    </row>
    <row r="1584" spans="8:11" x14ac:dyDescent="0.2">
      <c r="H1584" s="2"/>
      <c r="I1584" s="313"/>
      <c r="J1584" s="1"/>
      <c r="K1584" s="313"/>
    </row>
    <row r="1585" spans="8:11" x14ac:dyDescent="0.2">
      <c r="H1585" s="2"/>
      <c r="I1585" s="313"/>
      <c r="J1585" s="1"/>
      <c r="K1585" s="313"/>
    </row>
    <row r="1586" spans="8:11" x14ac:dyDescent="0.2">
      <c r="H1586" s="2"/>
      <c r="I1586" s="313"/>
      <c r="J1586" s="1"/>
      <c r="K1586" s="313"/>
    </row>
    <row r="1587" spans="8:11" x14ac:dyDescent="0.2">
      <c r="H1587" s="2"/>
      <c r="I1587" s="313"/>
      <c r="J1587" s="1"/>
      <c r="K1587" s="313"/>
    </row>
    <row r="1588" spans="8:11" x14ac:dyDescent="0.2">
      <c r="H1588" s="2"/>
      <c r="I1588" s="313"/>
      <c r="J1588" s="1"/>
      <c r="K1588" s="313"/>
    </row>
    <row r="1589" spans="8:11" x14ac:dyDescent="0.2">
      <c r="H1589" s="2"/>
      <c r="I1589" s="313"/>
      <c r="J1589" s="1"/>
      <c r="K1589" s="313"/>
    </row>
    <row r="1590" spans="8:11" x14ac:dyDescent="0.2">
      <c r="H1590" s="2"/>
      <c r="I1590" s="313"/>
      <c r="J1590" s="1"/>
      <c r="K1590" s="313"/>
    </row>
    <row r="1591" spans="8:11" x14ac:dyDescent="0.2">
      <c r="H1591" s="2"/>
      <c r="I1591" s="313"/>
      <c r="J1591" s="1"/>
      <c r="K1591" s="313"/>
    </row>
    <row r="1592" spans="8:11" x14ac:dyDescent="0.2">
      <c r="H1592" s="2"/>
      <c r="I1592" s="313"/>
      <c r="J1592" s="1"/>
      <c r="K1592" s="313"/>
    </row>
    <row r="1593" spans="8:11" x14ac:dyDescent="0.2">
      <c r="H1593" s="2"/>
      <c r="I1593" s="313"/>
      <c r="J1593" s="1"/>
      <c r="K1593" s="313"/>
    </row>
    <row r="1594" spans="8:11" x14ac:dyDescent="0.2">
      <c r="H1594" s="2"/>
      <c r="I1594" s="313"/>
      <c r="J1594" s="1"/>
      <c r="K1594" s="313"/>
    </row>
    <row r="1595" spans="8:11" x14ac:dyDescent="0.2">
      <c r="H1595" s="2"/>
      <c r="I1595" s="313"/>
      <c r="J1595" s="1"/>
      <c r="K1595" s="313"/>
    </row>
    <row r="1596" spans="8:11" x14ac:dyDescent="0.2">
      <c r="H1596" s="2"/>
      <c r="I1596" s="313"/>
      <c r="J1596" s="1"/>
      <c r="K1596" s="313"/>
    </row>
    <row r="1597" spans="8:11" x14ac:dyDescent="0.2">
      <c r="H1597" s="2"/>
      <c r="I1597" s="313"/>
      <c r="J1597" s="1"/>
      <c r="K1597" s="313"/>
    </row>
    <row r="1598" spans="8:11" x14ac:dyDescent="0.2">
      <c r="H1598" s="2"/>
      <c r="I1598" s="313"/>
      <c r="J1598" s="1"/>
      <c r="K1598" s="313"/>
    </row>
    <row r="1599" spans="8:11" x14ac:dyDescent="0.2">
      <c r="H1599" s="2"/>
      <c r="I1599" s="313"/>
      <c r="J1599" s="1"/>
      <c r="K1599" s="313"/>
    </row>
    <row r="1600" spans="8:11" x14ac:dyDescent="0.2">
      <c r="H1600" s="2"/>
      <c r="I1600" s="313"/>
      <c r="J1600" s="1"/>
      <c r="K1600" s="313"/>
    </row>
    <row r="1601" spans="8:11" x14ac:dyDescent="0.2">
      <c r="H1601" s="2"/>
      <c r="I1601" s="313"/>
      <c r="J1601" s="1"/>
      <c r="K1601" s="313"/>
    </row>
    <row r="1602" spans="8:11" x14ac:dyDescent="0.2">
      <c r="H1602" s="2"/>
      <c r="I1602" s="313"/>
      <c r="J1602" s="1"/>
      <c r="K1602" s="313"/>
    </row>
    <row r="1603" spans="8:11" x14ac:dyDescent="0.2">
      <c r="H1603" s="2"/>
      <c r="I1603" s="313"/>
      <c r="J1603" s="1"/>
      <c r="K1603" s="313"/>
    </row>
    <row r="1604" spans="8:11" x14ac:dyDescent="0.2">
      <c r="H1604" s="2"/>
      <c r="I1604" s="313"/>
      <c r="J1604" s="1"/>
      <c r="K1604" s="313"/>
    </row>
    <row r="1605" spans="8:11" x14ac:dyDescent="0.2">
      <c r="H1605" s="2"/>
      <c r="I1605" s="313"/>
      <c r="J1605" s="1"/>
      <c r="K1605" s="313"/>
    </row>
    <row r="1606" spans="8:11" x14ac:dyDescent="0.2">
      <c r="H1606" s="2"/>
      <c r="I1606" s="313"/>
      <c r="J1606" s="1"/>
      <c r="K1606" s="313"/>
    </row>
    <row r="1607" spans="8:11" x14ac:dyDescent="0.2">
      <c r="H1607" s="2"/>
      <c r="I1607" s="313"/>
      <c r="J1607" s="1"/>
      <c r="K1607" s="313"/>
    </row>
    <row r="1608" spans="8:11" x14ac:dyDescent="0.2">
      <c r="H1608" s="2"/>
      <c r="I1608" s="313"/>
      <c r="J1608" s="1"/>
      <c r="K1608" s="313"/>
    </row>
    <row r="1609" spans="8:11" x14ac:dyDescent="0.2">
      <c r="H1609" s="2"/>
      <c r="I1609" s="313"/>
      <c r="J1609" s="1"/>
      <c r="K1609" s="313"/>
    </row>
    <row r="1610" spans="8:11" x14ac:dyDescent="0.2">
      <c r="H1610" s="2"/>
      <c r="I1610" s="313"/>
      <c r="J1610" s="1"/>
      <c r="K1610" s="313"/>
    </row>
    <row r="1611" spans="8:11" x14ac:dyDescent="0.2">
      <c r="H1611" s="2"/>
      <c r="I1611" s="313"/>
      <c r="J1611" s="1"/>
      <c r="K1611" s="313"/>
    </row>
    <row r="1612" spans="8:11" x14ac:dyDescent="0.2">
      <c r="H1612" s="2"/>
      <c r="I1612" s="313"/>
      <c r="J1612" s="1"/>
      <c r="K1612" s="313"/>
    </row>
    <row r="1613" spans="8:11" x14ac:dyDescent="0.2">
      <c r="H1613" s="2"/>
      <c r="I1613" s="313"/>
      <c r="J1613" s="1"/>
      <c r="K1613" s="313"/>
    </row>
    <row r="1614" spans="8:11" x14ac:dyDescent="0.2">
      <c r="H1614" s="2"/>
      <c r="I1614" s="313"/>
      <c r="J1614" s="1"/>
      <c r="K1614" s="313"/>
    </row>
    <row r="1615" spans="8:11" x14ac:dyDescent="0.2">
      <c r="H1615" s="2"/>
      <c r="I1615" s="313"/>
      <c r="J1615" s="1"/>
      <c r="K1615" s="313"/>
    </row>
    <row r="1616" spans="8:11" x14ac:dyDescent="0.2">
      <c r="H1616" s="2"/>
      <c r="I1616" s="313"/>
      <c r="J1616" s="1"/>
      <c r="K1616" s="313"/>
    </row>
    <row r="1617" spans="8:11" x14ac:dyDescent="0.2">
      <c r="H1617" s="2"/>
      <c r="I1617" s="313"/>
      <c r="J1617" s="1"/>
      <c r="K1617" s="313"/>
    </row>
    <row r="1618" spans="8:11" x14ac:dyDescent="0.2">
      <c r="H1618" s="2"/>
      <c r="I1618" s="313"/>
      <c r="J1618" s="1"/>
      <c r="K1618" s="313"/>
    </row>
    <row r="1619" spans="8:11" x14ac:dyDescent="0.2">
      <c r="H1619" s="2"/>
      <c r="I1619" s="313"/>
      <c r="J1619" s="1"/>
      <c r="K1619" s="313"/>
    </row>
    <row r="1620" spans="8:11" x14ac:dyDescent="0.2">
      <c r="H1620" s="2"/>
      <c r="I1620" s="313"/>
      <c r="J1620" s="1"/>
      <c r="K1620" s="313"/>
    </row>
    <row r="1621" spans="8:11" x14ac:dyDescent="0.2">
      <c r="H1621" s="2"/>
      <c r="I1621" s="313"/>
      <c r="J1621" s="1"/>
      <c r="K1621" s="313"/>
    </row>
    <row r="1622" spans="8:11" x14ac:dyDescent="0.2">
      <c r="H1622" s="2"/>
      <c r="I1622" s="313"/>
      <c r="J1622" s="1"/>
      <c r="K1622" s="313"/>
    </row>
    <row r="1623" spans="8:11" x14ac:dyDescent="0.2">
      <c r="H1623" s="2"/>
      <c r="I1623" s="313"/>
      <c r="J1623" s="1"/>
      <c r="K1623" s="313"/>
    </row>
    <row r="1624" spans="8:11" x14ac:dyDescent="0.2">
      <c r="H1624" s="2"/>
      <c r="I1624" s="313"/>
      <c r="J1624" s="1"/>
      <c r="K1624" s="313"/>
    </row>
    <row r="1625" spans="8:11" x14ac:dyDescent="0.2">
      <c r="H1625" s="2"/>
      <c r="I1625" s="313"/>
      <c r="J1625" s="1"/>
      <c r="K1625" s="313"/>
    </row>
    <row r="1626" spans="8:11" x14ac:dyDescent="0.2">
      <c r="H1626" s="2"/>
      <c r="I1626" s="313"/>
      <c r="J1626" s="1"/>
      <c r="K1626" s="313"/>
    </row>
    <row r="1627" spans="8:11" x14ac:dyDescent="0.2">
      <c r="H1627" s="2"/>
      <c r="I1627" s="313"/>
      <c r="J1627" s="1"/>
      <c r="K1627" s="313"/>
    </row>
    <row r="1628" spans="8:11" x14ac:dyDescent="0.2">
      <c r="H1628" s="2"/>
      <c r="I1628" s="313"/>
      <c r="J1628" s="1"/>
      <c r="K1628" s="313"/>
    </row>
    <row r="1629" spans="8:11" x14ac:dyDescent="0.2">
      <c r="H1629" s="2"/>
      <c r="I1629" s="313"/>
      <c r="J1629" s="1"/>
      <c r="K1629" s="313"/>
    </row>
    <row r="1630" spans="8:11" x14ac:dyDescent="0.2">
      <c r="H1630" s="2"/>
      <c r="I1630" s="313"/>
      <c r="J1630" s="1"/>
      <c r="K1630" s="313"/>
    </row>
    <row r="1631" spans="8:11" x14ac:dyDescent="0.2">
      <c r="H1631" s="2"/>
      <c r="I1631" s="313"/>
      <c r="J1631" s="1"/>
      <c r="K1631" s="313"/>
    </row>
    <row r="1632" spans="8:11" x14ac:dyDescent="0.2">
      <c r="H1632" s="2"/>
      <c r="I1632" s="313"/>
      <c r="J1632" s="1"/>
      <c r="K1632" s="313"/>
    </row>
    <row r="1633" spans="8:11" x14ac:dyDescent="0.2">
      <c r="H1633" s="2"/>
      <c r="I1633" s="313"/>
      <c r="J1633" s="1"/>
      <c r="K1633" s="313"/>
    </row>
    <row r="1634" spans="8:11" x14ac:dyDescent="0.2">
      <c r="H1634" s="2"/>
      <c r="I1634" s="313"/>
      <c r="J1634" s="1"/>
      <c r="K1634" s="313"/>
    </row>
    <row r="1635" spans="8:11" x14ac:dyDescent="0.2">
      <c r="H1635" s="2"/>
      <c r="I1635" s="313"/>
      <c r="J1635" s="1"/>
      <c r="K1635" s="313"/>
    </row>
    <row r="1636" spans="8:11" x14ac:dyDescent="0.2">
      <c r="H1636" s="2"/>
      <c r="I1636" s="313"/>
      <c r="J1636" s="1"/>
      <c r="K1636" s="313"/>
    </row>
    <row r="1637" spans="8:11" x14ac:dyDescent="0.2">
      <c r="H1637" s="2"/>
      <c r="I1637" s="313"/>
      <c r="J1637" s="1"/>
      <c r="K1637" s="313"/>
    </row>
    <row r="1638" spans="8:11" x14ac:dyDescent="0.2">
      <c r="H1638" s="2"/>
      <c r="I1638" s="313"/>
      <c r="J1638" s="1"/>
      <c r="K1638" s="313"/>
    </row>
    <row r="1639" spans="8:11" x14ac:dyDescent="0.2">
      <c r="H1639" s="2"/>
      <c r="I1639" s="313"/>
      <c r="J1639" s="1"/>
      <c r="K1639" s="313"/>
    </row>
    <row r="1640" spans="8:11" x14ac:dyDescent="0.2">
      <c r="H1640" s="2"/>
      <c r="I1640" s="313"/>
      <c r="J1640" s="1"/>
      <c r="K1640" s="313"/>
    </row>
    <row r="1641" spans="8:11" x14ac:dyDescent="0.2">
      <c r="H1641" s="2"/>
      <c r="I1641" s="313"/>
      <c r="J1641" s="1"/>
      <c r="K1641" s="313"/>
    </row>
    <row r="1642" spans="8:11" x14ac:dyDescent="0.2">
      <c r="H1642" s="2"/>
      <c r="I1642" s="313"/>
      <c r="J1642" s="1"/>
      <c r="K1642" s="313"/>
    </row>
    <row r="1643" spans="8:11" x14ac:dyDescent="0.2">
      <c r="H1643" s="2"/>
      <c r="I1643" s="313"/>
      <c r="J1643" s="1"/>
      <c r="K1643" s="313"/>
    </row>
    <row r="1644" spans="8:11" x14ac:dyDescent="0.2">
      <c r="H1644" s="2"/>
      <c r="I1644" s="313"/>
      <c r="J1644" s="1"/>
      <c r="K1644" s="313"/>
    </row>
    <row r="1645" spans="8:11" x14ac:dyDescent="0.2">
      <c r="H1645" s="2"/>
      <c r="I1645" s="313"/>
      <c r="J1645" s="1"/>
      <c r="K1645" s="313"/>
    </row>
    <row r="1646" spans="8:11" x14ac:dyDescent="0.2">
      <c r="H1646" s="2"/>
      <c r="I1646" s="313"/>
      <c r="J1646" s="1"/>
      <c r="K1646" s="313"/>
    </row>
    <row r="1647" spans="8:11" x14ac:dyDescent="0.2">
      <c r="H1647" s="2"/>
      <c r="I1647" s="313"/>
      <c r="J1647" s="1"/>
      <c r="K1647" s="313"/>
    </row>
    <row r="1648" spans="8:11" x14ac:dyDescent="0.2">
      <c r="H1648" s="2"/>
      <c r="I1648" s="313"/>
      <c r="J1648" s="1"/>
      <c r="K1648" s="313"/>
    </row>
    <row r="1649" spans="8:11" x14ac:dyDescent="0.2">
      <c r="H1649" s="2"/>
      <c r="I1649" s="313"/>
      <c r="J1649" s="1"/>
      <c r="K1649" s="313"/>
    </row>
    <row r="1650" spans="8:11" x14ac:dyDescent="0.2">
      <c r="H1650" s="2"/>
      <c r="I1650" s="313"/>
      <c r="J1650" s="1"/>
      <c r="K1650" s="313"/>
    </row>
    <row r="1651" spans="8:11" x14ac:dyDescent="0.2">
      <c r="H1651" s="2"/>
      <c r="I1651" s="313"/>
      <c r="J1651" s="1"/>
      <c r="K1651" s="313"/>
    </row>
    <row r="1652" spans="8:11" x14ac:dyDescent="0.2">
      <c r="H1652" s="2"/>
      <c r="I1652" s="313"/>
      <c r="J1652" s="1"/>
      <c r="K1652" s="313"/>
    </row>
    <row r="1653" spans="8:11" x14ac:dyDescent="0.2">
      <c r="H1653" s="2"/>
      <c r="I1653" s="313"/>
      <c r="J1653" s="1"/>
      <c r="K1653" s="313"/>
    </row>
    <row r="1654" spans="8:11" x14ac:dyDescent="0.2">
      <c r="H1654" s="2"/>
      <c r="I1654" s="313"/>
      <c r="J1654" s="1"/>
      <c r="K1654" s="313"/>
    </row>
    <row r="1655" spans="8:11" x14ac:dyDescent="0.2">
      <c r="H1655" s="2"/>
      <c r="I1655" s="313"/>
      <c r="J1655" s="1"/>
      <c r="K1655" s="313"/>
    </row>
    <row r="1656" spans="8:11" x14ac:dyDescent="0.2">
      <c r="H1656" s="2"/>
      <c r="I1656" s="313"/>
      <c r="J1656" s="1"/>
      <c r="K1656" s="313"/>
    </row>
    <row r="1657" spans="8:11" x14ac:dyDescent="0.2">
      <c r="H1657" s="2"/>
      <c r="I1657" s="313"/>
      <c r="J1657" s="1"/>
      <c r="K1657" s="313"/>
    </row>
    <row r="1658" spans="8:11" x14ac:dyDescent="0.2">
      <c r="H1658" s="2"/>
      <c r="I1658" s="313"/>
      <c r="J1658" s="1"/>
      <c r="K1658" s="313"/>
    </row>
    <row r="1659" spans="8:11" x14ac:dyDescent="0.2">
      <c r="H1659" s="2"/>
      <c r="I1659" s="313"/>
      <c r="J1659" s="1"/>
      <c r="K1659" s="313"/>
    </row>
    <row r="1660" spans="8:11" x14ac:dyDescent="0.2">
      <c r="H1660" s="2"/>
      <c r="I1660" s="313"/>
      <c r="J1660" s="1"/>
      <c r="K1660" s="313"/>
    </row>
    <row r="1661" spans="8:11" x14ac:dyDescent="0.2">
      <c r="H1661" s="2"/>
      <c r="I1661" s="313"/>
      <c r="J1661" s="1"/>
      <c r="K1661" s="313"/>
    </row>
    <row r="1662" spans="8:11" x14ac:dyDescent="0.2">
      <c r="H1662" s="2"/>
      <c r="I1662" s="313"/>
      <c r="J1662" s="1"/>
      <c r="K1662" s="313"/>
    </row>
    <row r="1663" spans="8:11" x14ac:dyDescent="0.2">
      <c r="H1663" s="2"/>
      <c r="I1663" s="313"/>
      <c r="J1663" s="1"/>
      <c r="K1663" s="313"/>
    </row>
    <row r="1664" spans="8:11" x14ac:dyDescent="0.2">
      <c r="H1664" s="2"/>
      <c r="I1664" s="313"/>
      <c r="J1664" s="1"/>
      <c r="K1664" s="313"/>
    </row>
    <row r="1665" spans="8:11" x14ac:dyDescent="0.2">
      <c r="H1665" s="2"/>
      <c r="I1665" s="313"/>
      <c r="J1665" s="1"/>
      <c r="K1665" s="313"/>
    </row>
    <row r="1666" spans="8:11" x14ac:dyDescent="0.2">
      <c r="H1666" s="2"/>
      <c r="I1666" s="313"/>
      <c r="J1666" s="1"/>
      <c r="K1666" s="313"/>
    </row>
    <row r="1667" spans="8:11" x14ac:dyDescent="0.2">
      <c r="H1667" s="2"/>
      <c r="I1667" s="313"/>
      <c r="J1667" s="1"/>
      <c r="K1667" s="313"/>
    </row>
    <row r="1668" spans="8:11" x14ac:dyDescent="0.2">
      <c r="H1668" s="2"/>
      <c r="I1668" s="313"/>
      <c r="J1668" s="1"/>
      <c r="K1668" s="313"/>
    </row>
    <row r="1669" spans="8:11" x14ac:dyDescent="0.2">
      <c r="H1669" s="2"/>
      <c r="I1669" s="313"/>
      <c r="J1669" s="1"/>
      <c r="K1669" s="313"/>
    </row>
    <row r="1670" spans="8:11" x14ac:dyDescent="0.2">
      <c r="H1670" s="2"/>
      <c r="I1670" s="313"/>
      <c r="J1670" s="1"/>
      <c r="K1670" s="313"/>
    </row>
    <row r="1671" spans="8:11" x14ac:dyDescent="0.2">
      <c r="H1671" s="2"/>
      <c r="I1671" s="313"/>
      <c r="J1671" s="1"/>
      <c r="K1671" s="313"/>
    </row>
    <row r="1672" spans="8:11" x14ac:dyDescent="0.2">
      <c r="H1672" s="2"/>
      <c r="I1672" s="313"/>
      <c r="J1672" s="1"/>
      <c r="K1672" s="313"/>
    </row>
    <row r="1673" spans="8:11" x14ac:dyDescent="0.2">
      <c r="H1673" s="2"/>
      <c r="I1673" s="313"/>
      <c r="J1673" s="1"/>
      <c r="K1673" s="313"/>
    </row>
    <row r="1674" spans="8:11" x14ac:dyDescent="0.2">
      <c r="H1674" s="2"/>
      <c r="I1674" s="313"/>
      <c r="J1674" s="1"/>
      <c r="K1674" s="313"/>
    </row>
    <row r="1675" spans="8:11" x14ac:dyDescent="0.2">
      <c r="H1675" s="2"/>
      <c r="I1675" s="313"/>
      <c r="J1675" s="1"/>
      <c r="K1675" s="313"/>
    </row>
    <row r="1676" spans="8:11" x14ac:dyDescent="0.2">
      <c r="H1676" s="2"/>
      <c r="I1676" s="313"/>
      <c r="J1676" s="1"/>
      <c r="K1676" s="313"/>
    </row>
    <row r="1677" spans="8:11" x14ac:dyDescent="0.2">
      <c r="H1677" s="2"/>
      <c r="I1677" s="313"/>
      <c r="J1677" s="1"/>
      <c r="K1677" s="313"/>
    </row>
    <row r="1678" spans="8:11" x14ac:dyDescent="0.2">
      <c r="H1678" s="2"/>
      <c r="I1678" s="313"/>
      <c r="J1678" s="1"/>
      <c r="K1678" s="313"/>
    </row>
    <row r="1679" spans="8:11" x14ac:dyDescent="0.2">
      <c r="H1679" s="2"/>
      <c r="I1679" s="313"/>
      <c r="J1679" s="1"/>
      <c r="K1679" s="313"/>
    </row>
    <row r="1680" spans="8:11" x14ac:dyDescent="0.2">
      <c r="H1680" s="2"/>
      <c r="I1680" s="313"/>
      <c r="J1680" s="1"/>
      <c r="K1680" s="313"/>
    </row>
    <row r="1681" spans="8:11" x14ac:dyDescent="0.2">
      <c r="H1681" s="2"/>
      <c r="I1681" s="313"/>
      <c r="J1681" s="1"/>
      <c r="K1681" s="313"/>
    </row>
    <row r="1682" spans="8:11" x14ac:dyDescent="0.2">
      <c r="H1682" s="2"/>
      <c r="I1682" s="313"/>
      <c r="J1682" s="1"/>
      <c r="K1682" s="313"/>
    </row>
    <row r="1683" spans="8:11" x14ac:dyDescent="0.2">
      <c r="H1683" s="2"/>
      <c r="I1683" s="313"/>
      <c r="J1683" s="1"/>
      <c r="K1683" s="313"/>
    </row>
    <row r="1684" spans="8:11" x14ac:dyDescent="0.2">
      <c r="H1684" s="2"/>
      <c r="I1684" s="313"/>
      <c r="J1684" s="1"/>
      <c r="K1684" s="313"/>
    </row>
    <row r="1685" spans="8:11" x14ac:dyDescent="0.2">
      <c r="H1685" s="2"/>
      <c r="I1685" s="313"/>
      <c r="J1685" s="1"/>
      <c r="K1685" s="313"/>
    </row>
    <row r="1686" spans="8:11" x14ac:dyDescent="0.2">
      <c r="H1686" s="2"/>
      <c r="I1686" s="313"/>
      <c r="J1686" s="1"/>
      <c r="K1686" s="313"/>
    </row>
    <row r="1687" spans="8:11" x14ac:dyDescent="0.2">
      <c r="H1687" s="2"/>
      <c r="I1687" s="313"/>
      <c r="J1687" s="1"/>
      <c r="K1687" s="313"/>
    </row>
    <row r="1688" spans="8:11" x14ac:dyDescent="0.2">
      <c r="H1688" s="2"/>
      <c r="I1688" s="313"/>
      <c r="J1688" s="1"/>
      <c r="K1688" s="313"/>
    </row>
    <row r="1689" spans="8:11" x14ac:dyDescent="0.2">
      <c r="H1689" s="2"/>
      <c r="I1689" s="313"/>
      <c r="J1689" s="1"/>
      <c r="K1689" s="313"/>
    </row>
    <row r="1690" spans="8:11" x14ac:dyDescent="0.2">
      <c r="H1690" s="2"/>
      <c r="I1690" s="313"/>
      <c r="J1690" s="1"/>
      <c r="K1690" s="313"/>
    </row>
    <row r="1691" spans="8:11" x14ac:dyDescent="0.2">
      <c r="H1691" s="2"/>
      <c r="I1691" s="313"/>
      <c r="J1691" s="1"/>
      <c r="K1691" s="313"/>
    </row>
    <row r="1692" spans="8:11" x14ac:dyDescent="0.2">
      <c r="H1692" s="2"/>
      <c r="I1692" s="313"/>
      <c r="J1692" s="1"/>
      <c r="K1692" s="313"/>
    </row>
    <row r="1693" spans="8:11" x14ac:dyDescent="0.2">
      <c r="H1693" s="2"/>
      <c r="I1693" s="313"/>
      <c r="J1693" s="1"/>
      <c r="K1693" s="313"/>
    </row>
    <row r="1694" spans="8:11" x14ac:dyDescent="0.2">
      <c r="H1694" s="2"/>
      <c r="I1694" s="313"/>
      <c r="J1694" s="1"/>
      <c r="K1694" s="313"/>
    </row>
    <row r="1695" spans="8:11" x14ac:dyDescent="0.2">
      <c r="H1695" s="2"/>
      <c r="I1695" s="313"/>
      <c r="J1695" s="1"/>
      <c r="K1695" s="313"/>
    </row>
    <row r="1696" spans="8:11" x14ac:dyDescent="0.2">
      <c r="H1696" s="2"/>
      <c r="I1696" s="313"/>
      <c r="J1696" s="1"/>
      <c r="K1696" s="313"/>
    </row>
    <row r="1697" spans="8:11" x14ac:dyDescent="0.2">
      <c r="H1697" s="2"/>
      <c r="I1697" s="313"/>
      <c r="J1697" s="1"/>
      <c r="K1697" s="313"/>
    </row>
    <row r="1698" spans="8:11" x14ac:dyDescent="0.2">
      <c r="H1698" s="2"/>
      <c r="I1698" s="313"/>
      <c r="J1698" s="1"/>
      <c r="K1698" s="313"/>
    </row>
    <row r="1699" spans="8:11" x14ac:dyDescent="0.2">
      <c r="H1699" s="2"/>
      <c r="I1699" s="313"/>
      <c r="J1699" s="1"/>
      <c r="K1699" s="313"/>
    </row>
    <row r="1700" spans="8:11" x14ac:dyDescent="0.2">
      <c r="H1700" s="2"/>
      <c r="I1700" s="313"/>
      <c r="J1700" s="1"/>
      <c r="K1700" s="313"/>
    </row>
    <row r="1701" spans="8:11" x14ac:dyDescent="0.2">
      <c r="H1701" s="2"/>
      <c r="I1701" s="313"/>
      <c r="J1701" s="1"/>
      <c r="K1701" s="313"/>
    </row>
    <row r="1702" spans="8:11" x14ac:dyDescent="0.2">
      <c r="H1702" s="2"/>
      <c r="I1702" s="313"/>
      <c r="J1702" s="1"/>
      <c r="K1702" s="313"/>
    </row>
    <row r="1703" spans="8:11" x14ac:dyDescent="0.2">
      <c r="H1703" s="2"/>
      <c r="I1703" s="313"/>
      <c r="J1703" s="1"/>
      <c r="K1703" s="313"/>
    </row>
    <row r="1704" spans="8:11" x14ac:dyDescent="0.2">
      <c r="H1704" s="2"/>
      <c r="I1704" s="313"/>
      <c r="J1704" s="1"/>
      <c r="K1704" s="313"/>
    </row>
    <row r="1705" spans="8:11" x14ac:dyDescent="0.2">
      <c r="H1705" s="2"/>
      <c r="I1705" s="313"/>
      <c r="J1705" s="1"/>
      <c r="K1705" s="313"/>
    </row>
    <row r="1706" spans="8:11" x14ac:dyDescent="0.2">
      <c r="H1706" s="2"/>
      <c r="I1706" s="313"/>
      <c r="J1706" s="1"/>
      <c r="K1706" s="313"/>
    </row>
    <row r="1707" spans="8:11" x14ac:dyDescent="0.2">
      <c r="H1707" s="2"/>
      <c r="I1707" s="313"/>
      <c r="J1707" s="1"/>
      <c r="K1707" s="313"/>
    </row>
    <row r="1708" spans="8:11" x14ac:dyDescent="0.2">
      <c r="H1708" s="2"/>
      <c r="I1708" s="313"/>
      <c r="J1708" s="1"/>
      <c r="K1708" s="313"/>
    </row>
    <row r="1709" spans="8:11" x14ac:dyDescent="0.2">
      <c r="H1709" s="2"/>
      <c r="I1709" s="313"/>
      <c r="J1709" s="1"/>
      <c r="K1709" s="313"/>
    </row>
    <row r="1710" spans="8:11" x14ac:dyDescent="0.2">
      <c r="H1710" s="2"/>
      <c r="I1710" s="313"/>
      <c r="J1710" s="1"/>
      <c r="K1710" s="313"/>
    </row>
    <row r="1711" spans="8:11" x14ac:dyDescent="0.2">
      <c r="H1711" s="2"/>
      <c r="I1711" s="313"/>
      <c r="J1711" s="1"/>
      <c r="K1711" s="313"/>
    </row>
    <row r="1712" spans="8:11" x14ac:dyDescent="0.2">
      <c r="H1712" s="2"/>
      <c r="I1712" s="313"/>
      <c r="J1712" s="1"/>
      <c r="K1712" s="313"/>
    </row>
    <row r="1713" spans="8:11" x14ac:dyDescent="0.2">
      <c r="H1713" s="2"/>
      <c r="I1713" s="313"/>
      <c r="J1713" s="1"/>
      <c r="K1713" s="313"/>
    </row>
    <row r="1714" spans="8:11" x14ac:dyDescent="0.2">
      <c r="H1714" s="2"/>
      <c r="I1714" s="313"/>
      <c r="J1714" s="1"/>
      <c r="K1714" s="313"/>
    </row>
    <row r="1715" spans="8:11" x14ac:dyDescent="0.2">
      <c r="H1715" s="2"/>
      <c r="I1715" s="313"/>
      <c r="J1715" s="1"/>
      <c r="K1715" s="313"/>
    </row>
    <row r="1716" spans="8:11" x14ac:dyDescent="0.2">
      <c r="H1716" s="2"/>
      <c r="I1716" s="313"/>
      <c r="J1716" s="1"/>
      <c r="K1716" s="313"/>
    </row>
    <row r="1717" spans="8:11" x14ac:dyDescent="0.2">
      <c r="H1717" s="2"/>
      <c r="I1717" s="313"/>
      <c r="J1717" s="1"/>
      <c r="K1717" s="313"/>
    </row>
    <row r="1718" spans="8:11" x14ac:dyDescent="0.2">
      <c r="H1718" s="2"/>
      <c r="I1718" s="313"/>
      <c r="J1718" s="1"/>
      <c r="K1718" s="313"/>
    </row>
    <row r="1719" spans="8:11" x14ac:dyDescent="0.2">
      <c r="H1719" s="2"/>
      <c r="I1719" s="313"/>
      <c r="J1719" s="1"/>
      <c r="K1719" s="313"/>
    </row>
    <row r="1720" spans="8:11" x14ac:dyDescent="0.2">
      <c r="H1720" s="2"/>
      <c r="I1720" s="313"/>
      <c r="J1720" s="1"/>
      <c r="K1720" s="313"/>
    </row>
    <row r="1721" spans="8:11" x14ac:dyDescent="0.2">
      <c r="H1721" s="2"/>
      <c r="I1721" s="313"/>
      <c r="J1721" s="1"/>
      <c r="K1721" s="313"/>
    </row>
    <row r="1722" spans="8:11" x14ac:dyDescent="0.2">
      <c r="H1722" s="2"/>
      <c r="I1722" s="313"/>
      <c r="J1722" s="1"/>
      <c r="K1722" s="313"/>
    </row>
    <row r="1723" spans="8:11" x14ac:dyDescent="0.2">
      <c r="H1723" s="2"/>
      <c r="I1723" s="313"/>
      <c r="J1723" s="1"/>
      <c r="K1723" s="313"/>
    </row>
    <row r="1724" spans="8:11" x14ac:dyDescent="0.2">
      <c r="H1724" s="2"/>
      <c r="I1724" s="313"/>
      <c r="J1724" s="1"/>
      <c r="K1724" s="313"/>
    </row>
    <row r="1725" spans="8:11" x14ac:dyDescent="0.2">
      <c r="H1725" s="2"/>
      <c r="I1725" s="313"/>
      <c r="J1725" s="1"/>
      <c r="K1725" s="313"/>
    </row>
    <row r="1726" spans="8:11" x14ac:dyDescent="0.2">
      <c r="H1726" s="2"/>
      <c r="I1726" s="313"/>
      <c r="J1726" s="1"/>
      <c r="K1726" s="313"/>
    </row>
    <row r="1727" spans="8:11" x14ac:dyDescent="0.2">
      <c r="H1727" s="2"/>
      <c r="I1727" s="313"/>
      <c r="J1727" s="1"/>
      <c r="K1727" s="313"/>
    </row>
    <row r="1728" spans="8:11" x14ac:dyDescent="0.2">
      <c r="H1728" s="2"/>
      <c r="I1728" s="313"/>
      <c r="J1728" s="1"/>
      <c r="K1728" s="313"/>
    </row>
    <row r="1729" spans="8:11" x14ac:dyDescent="0.2">
      <c r="H1729" s="2"/>
      <c r="I1729" s="313"/>
      <c r="J1729" s="1"/>
      <c r="K1729" s="313"/>
    </row>
    <row r="1730" spans="8:11" x14ac:dyDescent="0.2">
      <c r="H1730" s="2"/>
      <c r="I1730" s="313"/>
      <c r="J1730" s="1"/>
      <c r="K1730" s="313"/>
    </row>
    <row r="1731" spans="8:11" x14ac:dyDescent="0.2">
      <c r="H1731" s="2"/>
      <c r="I1731" s="313"/>
      <c r="J1731" s="1"/>
      <c r="K1731" s="313"/>
    </row>
    <row r="1732" spans="8:11" x14ac:dyDescent="0.2">
      <c r="H1732" s="2"/>
      <c r="I1732" s="313"/>
      <c r="J1732" s="1"/>
      <c r="K1732" s="313"/>
    </row>
    <row r="1733" spans="8:11" x14ac:dyDescent="0.2">
      <c r="H1733" s="2"/>
      <c r="I1733" s="313"/>
      <c r="J1733" s="1"/>
      <c r="K1733" s="313"/>
    </row>
    <row r="1734" spans="8:11" x14ac:dyDescent="0.2">
      <c r="H1734" s="2"/>
      <c r="I1734" s="313"/>
      <c r="J1734" s="1"/>
      <c r="K1734" s="313"/>
    </row>
    <row r="1735" spans="8:11" x14ac:dyDescent="0.2">
      <c r="H1735" s="2"/>
      <c r="I1735" s="313"/>
      <c r="J1735" s="1"/>
      <c r="K1735" s="313"/>
    </row>
    <row r="1736" spans="8:11" x14ac:dyDescent="0.2">
      <c r="H1736" s="2"/>
      <c r="I1736" s="313"/>
      <c r="J1736" s="1"/>
      <c r="K1736" s="313"/>
    </row>
    <row r="1737" spans="8:11" x14ac:dyDescent="0.2">
      <c r="H1737" s="2"/>
      <c r="I1737" s="313"/>
      <c r="J1737" s="1"/>
      <c r="K1737" s="313"/>
    </row>
    <row r="1738" spans="8:11" x14ac:dyDescent="0.2">
      <c r="H1738" s="2"/>
      <c r="I1738" s="313"/>
      <c r="J1738" s="1"/>
      <c r="K1738" s="313"/>
    </row>
    <row r="1739" spans="8:11" x14ac:dyDescent="0.2">
      <c r="H1739" s="2"/>
      <c r="I1739" s="313"/>
      <c r="J1739" s="1"/>
      <c r="K1739" s="313"/>
    </row>
    <row r="1740" spans="8:11" x14ac:dyDescent="0.2">
      <c r="H1740" s="2"/>
      <c r="I1740" s="313"/>
      <c r="J1740" s="1"/>
      <c r="K1740" s="313"/>
    </row>
    <row r="1741" spans="8:11" x14ac:dyDescent="0.2">
      <c r="H1741" s="2"/>
      <c r="I1741" s="313"/>
      <c r="J1741" s="1"/>
      <c r="K1741" s="313"/>
    </row>
    <row r="1742" spans="8:11" x14ac:dyDescent="0.2">
      <c r="H1742" s="2"/>
      <c r="I1742" s="313"/>
      <c r="J1742" s="1"/>
      <c r="K1742" s="313"/>
    </row>
    <row r="1743" spans="8:11" x14ac:dyDescent="0.2">
      <c r="H1743" s="2"/>
      <c r="I1743" s="313"/>
      <c r="J1743" s="1"/>
      <c r="K1743" s="313"/>
    </row>
    <row r="1744" spans="8:11" x14ac:dyDescent="0.2">
      <c r="H1744" s="2"/>
      <c r="I1744" s="313"/>
      <c r="J1744" s="1"/>
      <c r="K1744" s="313"/>
    </row>
    <row r="1745" spans="8:11" x14ac:dyDescent="0.2">
      <c r="H1745" s="2"/>
      <c r="I1745" s="313"/>
      <c r="J1745" s="1"/>
      <c r="K1745" s="313"/>
    </row>
    <row r="1746" spans="8:11" x14ac:dyDescent="0.2">
      <c r="H1746" s="2"/>
      <c r="I1746" s="313"/>
      <c r="J1746" s="1"/>
      <c r="K1746" s="313"/>
    </row>
    <row r="1747" spans="8:11" x14ac:dyDescent="0.2">
      <c r="H1747" s="2"/>
      <c r="I1747" s="313"/>
      <c r="J1747" s="1"/>
      <c r="K1747" s="313"/>
    </row>
    <row r="1748" spans="8:11" x14ac:dyDescent="0.2">
      <c r="H1748" s="2"/>
      <c r="I1748" s="313"/>
      <c r="J1748" s="1"/>
      <c r="K1748" s="313"/>
    </row>
    <row r="1749" spans="8:11" x14ac:dyDescent="0.2">
      <c r="H1749" s="2"/>
      <c r="I1749" s="313"/>
      <c r="J1749" s="1"/>
      <c r="K1749" s="313"/>
    </row>
    <row r="1750" spans="8:11" x14ac:dyDescent="0.2">
      <c r="H1750" s="2"/>
      <c r="I1750" s="313"/>
      <c r="J1750" s="1"/>
      <c r="K1750" s="313"/>
    </row>
    <row r="1751" spans="8:11" x14ac:dyDescent="0.2">
      <c r="H1751" s="2"/>
      <c r="I1751" s="313"/>
      <c r="J1751" s="1"/>
      <c r="K1751" s="313"/>
    </row>
    <row r="1752" spans="8:11" x14ac:dyDescent="0.2">
      <c r="H1752" s="2"/>
      <c r="I1752" s="313"/>
      <c r="J1752" s="1"/>
      <c r="K1752" s="313"/>
    </row>
    <row r="1753" spans="8:11" x14ac:dyDescent="0.2">
      <c r="H1753" s="2"/>
      <c r="I1753" s="313"/>
      <c r="J1753" s="1"/>
      <c r="K1753" s="313"/>
    </row>
    <row r="1754" spans="8:11" x14ac:dyDescent="0.2">
      <c r="H1754" s="2"/>
      <c r="I1754" s="313"/>
      <c r="J1754" s="1"/>
      <c r="K1754" s="313"/>
    </row>
    <row r="1755" spans="8:11" x14ac:dyDescent="0.2">
      <c r="H1755" s="2"/>
      <c r="I1755" s="313"/>
      <c r="J1755" s="1"/>
      <c r="K1755" s="313"/>
    </row>
    <row r="1756" spans="8:11" x14ac:dyDescent="0.2">
      <c r="H1756" s="2"/>
      <c r="I1756" s="313"/>
      <c r="J1756" s="1"/>
      <c r="K1756" s="313"/>
    </row>
    <row r="1757" spans="8:11" x14ac:dyDescent="0.2">
      <c r="H1757" s="2"/>
      <c r="I1757" s="313"/>
      <c r="J1757" s="1"/>
      <c r="K1757" s="313"/>
    </row>
    <row r="1758" spans="8:11" x14ac:dyDescent="0.2">
      <c r="H1758" s="2"/>
      <c r="I1758" s="313"/>
      <c r="J1758" s="1"/>
      <c r="K1758" s="313"/>
    </row>
    <row r="1759" spans="8:11" x14ac:dyDescent="0.2">
      <c r="H1759" s="2"/>
      <c r="I1759" s="313"/>
      <c r="J1759" s="1"/>
      <c r="K1759" s="313"/>
    </row>
    <row r="1760" spans="8:11" x14ac:dyDescent="0.2">
      <c r="H1760" s="2"/>
      <c r="I1760" s="313"/>
      <c r="J1760" s="1"/>
      <c r="K1760" s="313"/>
    </row>
    <row r="1761" spans="8:11" x14ac:dyDescent="0.2">
      <c r="H1761" s="2"/>
      <c r="I1761" s="313"/>
      <c r="J1761" s="1"/>
      <c r="K1761" s="313"/>
    </row>
    <row r="1762" spans="8:11" x14ac:dyDescent="0.2">
      <c r="H1762" s="2"/>
      <c r="I1762" s="313"/>
      <c r="J1762" s="1"/>
      <c r="K1762" s="313"/>
    </row>
    <row r="1763" spans="8:11" x14ac:dyDescent="0.2">
      <c r="H1763" s="2"/>
      <c r="I1763" s="313"/>
      <c r="J1763" s="1"/>
      <c r="K1763" s="313"/>
    </row>
    <row r="1764" spans="8:11" x14ac:dyDescent="0.2">
      <c r="H1764" s="2"/>
      <c r="I1764" s="313"/>
      <c r="J1764" s="1"/>
      <c r="K1764" s="313"/>
    </row>
    <row r="1765" spans="8:11" x14ac:dyDescent="0.2">
      <c r="H1765" s="2"/>
      <c r="I1765" s="313"/>
      <c r="J1765" s="1"/>
      <c r="K1765" s="313"/>
    </row>
    <row r="1766" spans="8:11" x14ac:dyDescent="0.2">
      <c r="H1766" s="2"/>
      <c r="I1766" s="313"/>
      <c r="J1766" s="1"/>
      <c r="K1766" s="313"/>
    </row>
    <row r="1767" spans="8:11" x14ac:dyDescent="0.2">
      <c r="H1767" s="2"/>
      <c r="I1767" s="313"/>
      <c r="J1767" s="1"/>
      <c r="K1767" s="313"/>
    </row>
    <row r="1768" spans="8:11" x14ac:dyDescent="0.2">
      <c r="H1768" s="2"/>
      <c r="I1768" s="313"/>
      <c r="J1768" s="1"/>
      <c r="K1768" s="313"/>
    </row>
    <row r="1769" spans="8:11" x14ac:dyDescent="0.2">
      <c r="H1769" s="2"/>
      <c r="I1769" s="313"/>
      <c r="J1769" s="1"/>
      <c r="K1769" s="313"/>
    </row>
    <row r="1770" spans="8:11" x14ac:dyDescent="0.2">
      <c r="H1770" s="2"/>
      <c r="I1770" s="313"/>
      <c r="J1770" s="1"/>
      <c r="K1770" s="313"/>
    </row>
    <row r="1771" spans="8:11" x14ac:dyDescent="0.2">
      <c r="H1771" s="2"/>
      <c r="I1771" s="313"/>
      <c r="J1771" s="1"/>
      <c r="K1771" s="313"/>
    </row>
    <row r="1772" spans="8:11" x14ac:dyDescent="0.2">
      <c r="H1772" s="2"/>
      <c r="I1772" s="313"/>
      <c r="J1772" s="1"/>
      <c r="K1772" s="313"/>
    </row>
    <row r="1773" spans="8:11" x14ac:dyDescent="0.2">
      <c r="H1773" s="2"/>
      <c r="I1773" s="313"/>
      <c r="J1773" s="1"/>
      <c r="K1773" s="313"/>
    </row>
    <row r="1774" spans="8:11" x14ac:dyDescent="0.2">
      <c r="H1774" s="2"/>
      <c r="I1774" s="313"/>
      <c r="J1774" s="1"/>
      <c r="K1774" s="313"/>
    </row>
    <row r="1775" spans="8:11" x14ac:dyDescent="0.2">
      <c r="H1775" s="2"/>
      <c r="I1775" s="313"/>
      <c r="J1775" s="1"/>
      <c r="K1775" s="313"/>
    </row>
    <row r="1776" spans="8:11" x14ac:dyDescent="0.2">
      <c r="H1776" s="2"/>
      <c r="I1776" s="313"/>
      <c r="J1776" s="1"/>
      <c r="K1776" s="313"/>
    </row>
    <row r="1777" spans="8:11" x14ac:dyDescent="0.2">
      <c r="H1777" s="2"/>
      <c r="I1777" s="313"/>
      <c r="J1777" s="1"/>
      <c r="K1777" s="313"/>
    </row>
    <row r="1778" spans="8:11" x14ac:dyDescent="0.2">
      <c r="H1778" s="2"/>
      <c r="I1778" s="313"/>
      <c r="J1778" s="1"/>
      <c r="K1778" s="313"/>
    </row>
    <row r="1779" spans="8:11" x14ac:dyDescent="0.2">
      <c r="H1779" s="2"/>
      <c r="I1779" s="313"/>
      <c r="J1779" s="1"/>
      <c r="K1779" s="313"/>
    </row>
    <row r="1780" spans="8:11" x14ac:dyDescent="0.2">
      <c r="H1780" s="2"/>
      <c r="I1780" s="313"/>
      <c r="J1780" s="1"/>
      <c r="K1780" s="313"/>
    </row>
    <row r="1781" spans="8:11" x14ac:dyDescent="0.2">
      <c r="H1781" s="2"/>
      <c r="I1781" s="313"/>
      <c r="J1781" s="1"/>
      <c r="K1781" s="313"/>
    </row>
    <row r="1782" spans="8:11" x14ac:dyDescent="0.2">
      <c r="H1782" s="2"/>
      <c r="I1782" s="313"/>
      <c r="J1782" s="1"/>
      <c r="K1782" s="313"/>
    </row>
    <row r="1783" spans="8:11" x14ac:dyDescent="0.2">
      <c r="H1783" s="2"/>
      <c r="I1783" s="313"/>
      <c r="J1783" s="1"/>
      <c r="K1783" s="313"/>
    </row>
    <row r="1784" spans="8:11" x14ac:dyDescent="0.2">
      <c r="H1784" s="2"/>
      <c r="I1784" s="313"/>
      <c r="J1784" s="1"/>
      <c r="K1784" s="313"/>
    </row>
    <row r="1785" spans="8:11" x14ac:dyDescent="0.2">
      <c r="H1785" s="2"/>
      <c r="I1785" s="313"/>
      <c r="J1785" s="1"/>
      <c r="K1785" s="313"/>
    </row>
    <row r="1786" spans="8:11" x14ac:dyDescent="0.2">
      <c r="H1786" s="2"/>
      <c r="I1786" s="313"/>
      <c r="J1786" s="1"/>
      <c r="K1786" s="313"/>
    </row>
    <row r="1787" spans="8:11" x14ac:dyDescent="0.2">
      <c r="H1787" s="2"/>
      <c r="I1787" s="313"/>
      <c r="J1787" s="1"/>
      <c r="K1787" s="313"/>
    </row>
    <row r="1788" spans="8:11" x14ac:dyDescent="0.2">
      <c r="H1788" s="2"/>
      <c r="I1788" s="313"/>
      <c r="J1788" s="1"/>
      <c r="K1788" s="313"/>
    </row>
    <row r="1789" spans="8:11" x14ac:dyDescent="0.2">
      <c r="H1789" s="2"/>
      <c r="I1789" s="313"/>
      <c r="J1789" s="1"/>
      <c r="K1789" s="313"/>
    </row>
    <row r="1790" spans="8:11" x14ac:dyDescent="0.2">
      <c r="H1790" s="2"/>
      <c r="I1790" s="313"/>
      <c r="J1790" s="1"/>
      <c r="K1790" s="313"/>
    </row>
    <row r="1791" spans="8:11" x14ac:dyDescent="0.2">
      <c r="H1791" s="2"/>
      <c r="I1791" s="313"/>
      <c r="J1791" s="1"/>
      <c r="K1791" s="313"/>
    </row>
    <row r="1792" spans="8:11" x14ac:dyDescent="0.2">
      <c r="H1792" s="2"/>
      <c r="I1792" s="313"/>
      <c r="J1792" s="1"/>
      <c r="K1792" s="313"/>
    </row>
    <row r="1793" spans="8:11" x14ac:dyDescent="0.2">
      <c r="H1793" s="2"/>
      <c r="I1793" s="313"/>
      <c r="J1793" s="1"/>
      <c r="K1793" s="313"/>
    </row>
    <row r="1794" spans="8:11" x14ac:dyDescent="0.2">
      <c r="H1794" s="2"/>
      <c r="I1794" s="313"/>
      <c r="J1794" s="1"/>
      <c r="K1794" s="313"/>
    </row>
    <row r="1795" spans="8:11" x14ac:dyDescent="0.2">
      <c r="H1795" s="2"/>
      <c r="I1795" s="313"/>
      <c r="J1795" s="1"/>
      <c r="K1795" s="313"/>
    </row>
    <row r="1796" spans="8:11" x14ac:dyDescent="0.2">
      <c r="H1796" s="2"/>
      <c r="I1796" s="313"/>
      <c r="J1796" s="1"/>
      <c r="K1796" s="313"/>
    </row>
    <row r="1797" spans="8:11" x14ac:dyDescent="0.2">
      <c r="H1797" s="2"/>
      <c r="I1797" s="313"/>
      <c r="J1797" s="1"/>
      <c r="K1797" s="313"/>
    </row>
    <row r="1798" spans="8:11" x14ac:dyDescent="0.2">
      <c r="H1798" s="2"/>
      <c r="I1798" s="313"/>
      <c r="J1798" s="1"/>
      <c r="K1798" s="313"/>
    </row>
    <row r="1799" spans="8:11" x14ac:dyDescent="0.2">
      <c r="H1799" s="2"/>
      <c r="I1799" s="313"/>
      <c r="J1799" s="1"/>
      <c r="K1799" s="313"/>
    </row>
    <row r="1800" spans="8:11" x14ac:dyDescent="0.2">
      <c r="H1800" s="2"/>
      <c r="I1800" s="313"/>
      <c r="J1800" s="1"/>
      <c r="K1800" s="313"/>
    </row>
    <row r="1801" spans="8:11" x14ac:dyDescent="0.2">
      <c r="H1801" s="2"/>
      <c r="I1801" s="313"/>
      <c r="J1801" s="1"/>
      <c r="K1801" s="313"/>
    </row>
    <row r="1802" spans="8:11" x14ac:dyDescent="0.2">
      <c r="H1802" s="2"/>
      <c r="I1802" s="313"/>
      <c r="J1802" s="1"/>
      <c r="K1802" s="313"/>
    </row>
    <row r="1803" spans="8:11" x14ac:dyDescent="0.2">
      <c r="H1803" s="2"/>
      <c r="I1803" s="313"/>
      <c r="J1803" s="1"/>
      <c r="K1803" s="313"/>
    </row>
    <row r="1804" spans="8:11" x14ac:dyDescent="0.2">
      <c r="H1804" s="2"/>
      <c r="I1804" s="313"/>
      <c r="J1804" s="1"/>
      <c r="K1804" s="313"/>
    </row>
    <row r="1805" spans="8:11" x14ac:dyDescent="0.2">
      <c r="H1805" s="2"/>
      <c r="I1805" s="313"/>
      <c r="J1805" s="1"/>
      <c r="K1805" s="313"/>
    </row>
    <row r="1806" spans="8:11" x14ac:dyDescent="0.2">
      <c r="H1806" s="2"/>
      <c r="I1806" s="313"/>
      <c r="J1806" s="1"/>
      <c r="K1806" s="313"/>
    </row>
    <row r="1807" spans="8:11" x14ac:dyDescent="0.2">
      <c r="H1807" s="2"/>
      <c r="I1807" s="313"/>
      <c r="J1807" s="1"/>
      <c r="K1807" s="313"/>
    </row>
    <row r="1808" spans="8:11" x14ac:dyDescent="0.2">
      <c r="H1808" s="2"/>
      <c r="I1808" s="313"/>
      <c r="J1808" s="1"/>
      <c r="K1808" s="313"/>
    </row>
    <row r="1809" spans="8:11" x14ac:dyDescent="0.2">
      <c r="H1809" s="2"/>
      <c r="I1809" s="313"/>
      <c r="J1809" s="1"/>
      <c r="K1809" s="313"/>
    </row>
    <row r="1810" spans="8:11" x14ac:dyDescent="0.2">
      <c r="H1810" s="2"/>
      <c r="I1810" s="313"/>
      <c r="J1810" s="1"/>
      <c r="K1810" s="313"/>
    </row>
    <row r="1811" spans="8:11" x14ac:dyDescent="0.2">
      <c r="H1811" s="2"/>
      <c r="I1811" s="313"/>
      <c r="J1811" s="1"/>
      <c r="K1811" s="313"/>
    </row>
    <row r="1812" spans="8:11" x14ac:dyDescent="0.2">
      <c r="H1812" s="2"/>
      <c r="I1812" s="313"/>
      <c r="J1812" s="1"/>
      <c r="K1812" s="313"/>
    </row>
    <row r="1813" spans="8:11" x14ac:dyDescent="0.2">
      <c r="H1813" s="2"/>
      <c r="I1813" s="313"/>
      <c r="J1813" s="1"/>
      <c r="K1813" s="313"/>
    </row>
    <row r="1814" spans="8:11" x14ac:dyDescent="0.2">
      <c r="H1814" s="2"/>
      <c r="I1814" s="313"/>
      <c r="J1814" s="1"/>
      <c r="K1814" s="313"/>
    </row>
    <row r="1815" spans="8:11" x14ac:dyDescent="0.2">
      <c r="H1815" s="2"/>
      <c r="I1815" s="313"/>
      <c r="J1815" s="1"/>
      <c r="K1815" s="313"/>
    </row>
    <row r="1816" spans="8:11" x14ac:dyDescent="0.2">
      <c r="H1816" s="2"/>
      <c r="I1816" s="313"/>
      <c r="J1816" s="1"/>
      <c r="K1816" s="313"/>
    </row>
    <row r="1817" spans="8:11" x14ac:dyDescent="0.2">
      <c r="H1817" s="2"/>
      <c r="I1817" s="313"/>
      <c r="J1817" s="1"/>
      <c r="K1817" s="313"/>
    </row>
    <row r="1818" spans="8:11" x14ac:dyDescent="0.2">
      <c r="H1818" s="2"/>
      <c r="I1818" s="313"/>
      <c r="J1818" s="1"/>
      <c r="K1818" s="313"/>
    </row>
    <row r="1819" spans="8:11" x14ac:dyDescent="0.2">
      <c r="H1819" s="2"/>
      <c r="I1819" s="313"/>
      <c r="J1819" s="1"/>
      <c r="K1819" s="313"/>
    </row>
    <row r="1820" spans="8:11" x14ac:dyDescent="0.2">
      <c r="H1820" s="2"/>
      <c r="I1820" s="313"/>
      <c r="J1820" s="1"/>
      <c r="K1820" s="313"/>
    </row>
    <row r="1821" spans="8:11" x14ac:dyDescent="0.2">
      <c r="H1821" s="2"/>
      <c r="I1821" s="313"/>
      <c r="J1821" s="1"/>
      <c r="K1821" s="313"/>
    </row>
    <row r="1822" spans="8:11" x14ac:dyDescent="0.2">
      <c r="H1822" s="2"/>
      <c r="I1822" s="313"/>
      <c r="J1822" s="1"/>
      <c r="K1822" s="313"/>
    </row>
    <row r="1823" spans="8:11" x14ac:dyDescent="0.2">
      <c r="H1823" s="2"/>
      <c r="I1823" s="313"/>
      <c r="J1823" s="1"/>
      <c r="K1823" s="313"/>
    </row>
    <row r="1824" spans="8:11" x14ac:dyDescent="0.2">
      <c r="H1824" s="2"/>
      <c r="I1824" s="313"/>
      <c r="J1824" s="1"/>
      <c r="K1824" s="313"/>
    </row>
    <row r="1825" spans="8:11" x14ac:dyDescent="0.2">
      <c r="H1825" s="2"/>
      <c r="I1825" s="313"/>
      <c r="J1825" s="1"/>
      <c r="K1825" s="313"/>
    </row>
    <row r="1826" spans="8:11" x14ac:dyDescent="0.2">
      <c r="H1826" s="2"/>
      <c r="I1826" s="313"/>
      <c r="J1826" s="1"/>
      <c r="K1826" s="313"/>
    </row>
    <row r="1827" spans="8:11" x14ac:dyDescent="0.2">
      <c r="H1827" s="2"/>
      <c r="I1827" s="313"/>
      <c r="J1827" s="1"/>
      <c r="K1827" s="313"/>
    </row>
    <row r="1828" spans="8:11" x14ac:dyDescent="0.2">
      <c r="H1828" s="2"/>
      <c r="I1828" s="313"/>
      <c r="J1828" s="1"/>
      <c r="K1828" s="313"/>
    </row>
    <row r="1829" spans="8:11" x14ac:dyDescent="0.2">
      <c r="H1829" s="2"/>
      <c r="I1829" s="313"/>
      <c r="J1829" s="1"/>
      <c r="K1829" s="313"/>
    </row>
    <row r="1830" spans="8:11" x14ac:dyDescent="0.2">
      <c r="H1830" s="2"/>
      <c r="I1830" s="313"/>
      <c r="J1830" s="1"/>
      <c r="K1830" s="313"/>
    </row>
    <row r="1831" spans="8:11" x14ac:dyDescent="0.2">
      <c r="H1831" s="2"/>
      <c r="I1831" s="313"/>
      <c r="J1831" s="1"/>
      <c r="K1831" s="313"/>
    </row>
    <row r="1832" spans="8:11" x14ac:dyDescent="0.2">
      <c r="H1832" s="2"/>
      <c r="I1832" s="313"/>
      <c r="J1832" s="1"/>
      <c r="K1832" s="313"/>
    </row>
    <row r="1833" spans="8:11" x14ac:dyDescent="0.2">
      <c r="H1833" s="2"/>
      <c r="I1833" s="313"/>
      <c r="J1833" s="1"/>
      <c r="K1833" s="313"/>
    </row>
    <row r="1834" spans="8:11" x14ac:dyDescent="0.2">
      <c r="H1834" s="2"/>
      <c r="I1834" s="313"/>
      <c r="J1834" s="1"/>
      <c r="K1834" s="313"/>
    </row>
    <row r="1835" spans="8:11" x14ac:dyDescent="0.2">
      <c r="H1835" s="2"/>
      <c r="I1835" s="313"/>
      <c r="J1835" s="1"/>
      <c r="K1835" s="313"/>
    </row>
    <row r="1836" spans="8:11" x14ac:dyDescent="0.2">
      <c r="H1836" s="2"/>
      <c r="I1836" s="313"/>
      <c r="J1836" s="1"/>
      <c r="K1836" s="313"/>
    </row>
    <row r="1837" spans="8:11" x14ac:dyDescent="0.2">
      <c r="H1837" s="2"/>
      <c r="I1837" s="313"/>
      <c r="J1837" s="1"/>
      <c r="K1837" s="313"/>
    </row>
    <row r="1838" spans="8:11" x14ac:dyDescent="0.2">
      <c r="H1838" s="2"/>
      <c r="I1838" s="313"/>
      <c r="J1838" s="1"/>
      <c r="K1838" s="313"/>
    </row>
    <row r="1839" spans="8:11" x14ac:dyDescent="0.2">
      <c r="H1839" s="2"/>
      <c r="I1839" s="313"/>
      <c r="J1839" s="1"/>
      <c r="K1839" s="313"/>
    </row>
    <row r="1840" spans="8:11" x14ac:dyDescent="0.2">
      <c r="H1840" s="2"/>
      <c r="I1840" s="313"/>
      <c r="J1840" s="1"/>
      <c r="K1840" s="313"/>
    </row>
    <row r="1841" spans="8:11" x14ac:dyDescent="0.2">
      <c r="H1841" s="2"/>
      <c r="I1841" s="313"/>
      <c r="J1841" s="1"/>
      <c r="K1841" s="313"/>
    </row>
    <row r="1842" spans="8:11" x14ac:dyDescent="0.2">
      <c r="H1842" s="2"/>
      <c r="I1842" s="313"/>
      <c r="J1842" s="1"/>
      <c r="K1842" s="313"/>
    </row>
    <row r="1843" spans="8:11" x14ac:dyDescent="0.2">
      <c r="H1843" s="2"/>
      <c r="I1843" s="313"/>
      <c r="J1843" s="1"/>
      <c r="K1843" s="313"/>
    </row>
    <row r="1844" spans="8:11" x14ac:dyDescent="0.2">
      <c r="H1844" s="2"/>
      <c r="I1844" s="313"/>
      <c r="J1844" s="1"/>
      <c r="K1844" s="313"/>
    </row>
    <row r="1845" spans="8:11" x14ac:dyDescent="0.2">
      <c r="H1845" s="2"/>
      <c r="I1845" s="313"/>
      <c r="J1845" s="1"/>
      <c r="K1845" s="313"/>
    </row>
    <row r="1846" spans="8:11" x14ac:dyDescent="0.2">
      <c r="H1846" s="2"/>
      <c r="I1846" s="313"/>
      <c r="J1846" s="1"/>
      <c r="K1846" s="313"/>
    </row>
    <row r="1847" spans="8:11" x14ac:dyDescent="0.2">
      <c r="H1847" s="2"/>
      <c r="I1847" s="313"/>
      <c r="J1847" s="1"/>
      <c r="K1847" s="313"/>
    </row>
    <row r="1848" spans="8:11" x14ac:dyDescent="0.2">
      <c r="H1848" s="2"/>
      <c r="I1848" s="313"/>
      <c r="J1848" s="1"/>
      <c r="K1848" s="313"/>
    </row>
    <row r="1849" spans="8:11" x14ac:dyDescent="0.2">
      <c r="H1849" s="2"/>
      <c r="I1849" s="313"/>
      <c r="J1849" s="1"/>
      <c r="K1849" s="313"/>
    </row>
    <row r="1850" spans="8:11" x14ac:dyDescent="0.2">
      <c r="H1850" s="2"/>
      <c r="I1850" s="313"/>
      <c r="J1850" s="1"/>
      <c r="K1850" s="313"/>
    </row>
    <row r="1851" spans="8:11" x14ac:dyDescent="0.2">
      <c r="H1851" s="2"/>
      <c r="I1851" s="313"/>
      <c r="J1851" s="1"/>
      <c r="K1851" s="313"/>
    </row>
    <row r="1852" spans="8:11" x14ac:dyDescent="0.2">
      <c r="H1852" s="2"/>
      <c r="I1852" s="313"/>
      <c r="J1852" s="1"/>
      <c r="K1852" s="313"/>
    </row>
    <row r="1853" spans="8:11" x14ac:dyDescent="0.2">
      <c r="H1853" s="2"/>
      <c r="I1853" s="313"/>
      <c r="J1853" s="1"/>
      <c r="K1853" s="313"/>
    </row>
    <row r="1854" spans="8:11" x14ac:dyDescent="0.2">
      <c r="H1854" s="2"/>
      <c r="I1854" s="313"/>
      <c r="J1854" s="1"/>
      <c r="K1854" s="313"/>
    </row>
    <row r="1855" spans="8:11" x14ac:dyDescent="0.2">
      <c r="H1855" s="2"/>
      <c r="I1855" s="313"/>
      <c r="J1855" s="1"/>
      <c r="K1855" s="313"/>
    </row>
    <row r="1856" spans="8:11" x14ac:dyDescent="0.2">
      <c r="H1856" s="2"/>
      <c r="I1856" s="313"/>
      <c r="J1856" s="1"/>
      <c r="K1856" s="313"/>
    </row>
    <row r="1857" spans="8:11" x14ac:dyDescent="0.2">
      <c r="H1857" s="2"/>
      <c r="I1857" s="313"/>
      <c r="J1857" s="1"/>
      <c r="K1857" s="313"/>
    </row>
    <row r="1858" spans="8:11" x14ac:dyDescent="0.2">
      <c r="H1858" s="2"/>
      <c r="I1858" s="313"/>
      <c r="J1858" s="1"/>
      <c r="K1858" s="313"/>
    </row>
    <row r="1859" spans="8:11" x14ac:dyDescent="0.2">
      <c r="H1859" s="2"/>
      <c r="I1859" s="313"/>
      <c r="J1859" s="1"/>
      <c r="K1859" s="313"/>
    </row>
    <row r="1860" spans="8:11" x14ac:dyDescent="0.2">
      <c r="H1860" s="2"/>
      <c r="I1860" s="313"/>
      <c r="J1860" s="1"/>
      <c r="K1860" s="313"/>
    </row>
    <row r="1861" spans="8:11" x14ac:dyDescent="0.2">
      <c r="H1861" s="2"/>
      <c r="I1861" s="313"/>
      <c r="J1861" s="1"/>
      <c r="K1861" s="313"/>
    </row>
    <row r="1862" spans="8:11" x14ac:dyDescent="0.2">
      <c r="H1862" s="2"/>
      <c r="I1862" s="313"/>
      <c r="J1862" s="1"/>
      <c r="K1862" s="313"/>
    </row>
    <row r="1863" spans="8:11" x14ac:dyDescent="0.2">
      <c r="H1863" s="2"/>
      <c r="I1863" s="313"/>
      <c r="J1863" s="1"/>
      <c r="K1863" s="313"/>
    </row>
    <row r="1864" spans="8:11" x14ac:dyDescent="0.2">
      <c r="H1864" s="2"/>
      <c r="I1864" s="313"/>
      <c r="J1864" s="1"/>
      <c r="K1864" s="313"/>
    </row>
    <row r="1865" spans="8:11" x14ac:dyDescent="0.2">
      <c r="H1865" s="2"/>
      <c r="I1865" s="313"/>
      <c r="J1865" s="1"/>
      <c r="K1865" s="313"/>
    </row>
    <row r="1866" spans="8:11" x14ac:dyDescent="0.2">
      <c r="H1866" s="2"/>
      <c r="I1866" s="313"/>
      <c r="J1866" s="1"/>
      <c r="K1866" s="313"/>
    </row>
    <row r="1867" spans="8:11" x14ac:dyDescent="0.2">
      <c r="H1867" s="2"/>
      <c r="I1867" s="313"/>
      <c r="J1867" s="1"/>
      <c r="K1867" s="313"/>
    </row>
    <row r="1868" spans="8:11" x14ac:dyDescent="0.2">
      <c r="H1868" s="2"/>
      <c r="I1868" s="313"/>
      <c r="J1868" s="1"/>
      <c r="K1868" s="313"/>
    </row>
    <row r="1869" spans="8:11" x14ac:dyDescent="0.2">
      <c r="H1869" s="2"/>
      <c r="I1869" s="313"/>
      <c r="J1869" s="1"/>
      <c r="K1869" s="313"/>
    </row>
    <row r="1870" spans="8:11" x14ac:dyDescent="0.2">
      <c r="H1870" s="2"/>
      <c r="I1870" s="313"/>
      <c r="J1870" s="1"/>
      <c r="K1870" s="313"/>
    </row>
    <row r="1871" spans="8:11" x14ac:dyDescent="0.2">
      <c r="H1871" s="2"/>
      <c r="I1871" s="313"/>
      <c r="J1871" s="1"/>
      <c r="K1871" s="313"/>
    </row>
    <row r="1872" spans="8:11" x14ac:dyDescent="0.2">
      <c r="H1872" s="2"/>
      <c r="I1872" s="313"/>
      <c r="J1872" s="1"/>
      <c r="K1872" s="313"/>
    </row>
    <row r="1873" spans="8:11" x14ac:dyDescent="0.2">
      <c r="H1873" s="2"/>
      <c r="I1873" s="313"/>
      <c r="J1873" s="1"/>
      <c r="K1873" s="313"/>
    </row>
    <row r="1874" spans="8:11" x14ac:dyDescent="0.2">
      <c r="H1874" s="2"/>
      <c r="I1874" s="313"/>
      <c r="J1874" s="1"/>
      <c r="K1874" s="313"/>
    </row>
    <row r="1875" spans="8:11" x14ac:dyDescent="0.2">
      <c r="H1875" s="2"/>
      <c r="I1875" s="313"/>
      <c r="J1875" s="1"/>
      <c r="K1875" s="313"/>
    </row>
    <row r="1876" spans="8:11" x14ac:dyDescent="0.2">
      <c r="H1876" s="2"/>
      <c r="I1876" s="313"/>
      <c r="J1876" s="1"/>
      <c r="K1876" s="313"/>
    </row>
    <row r="1877" spans="8:11" x14ac:dyDescent="0.2">
      <c r="H1877" s="2"/>
      <c r="I1877" s="313"/>
      <c r="J1877" s="1"/>
      <c r="K1877" s="313"/>
    </row>
    <row r="1878" spans="8:11" x14ac:dyDescent="0.2">
      <c r="H1878" s="2"/>
      <c r="I1878" s="313"/>
      <c r="J1878" s="1"/>
      <c r="K1878" s="313"/>
    </row>
    <row r="1879" spans="8:11" x14ac:dyDescent="0.2">
      <c r="H1879" s="2"/>
      <c r="I1879" s="313"/>
      <c r="J1879" s="1"/>
      <c r="K1879" s="313"/>
    </row>
    <row r="1880" spans="8:11" x14ac:dyDescent="0.2">
      <c r="H1880" s="2"/>
      <c r="I1880" s="313"/>
      <c r="J1880" s="1"/>
      <c r="K1880" s="313"/>
    </row>
    <row r="1881" spans="8:11" x14ac:dyDescent="0.2">
      <c r="H1881" s="2"/>
      <c r="I1881" s="313"/>
      <c r="J1881" s="1"/>
      <c r="K1881" s="313"/>
    </row>
    <row r="1882" spans="8:11" x14ac:dyDescent="0.2">
      <c r="H1882" s="2"/>
      <c r="I1882" s="313"/>
      <c r="J1882" s="1"/>
      <c r="K1882" s="313"/>
    </row>
    <row r="1883" spans="8:11" x14ac:dyDescent="0.2">
      <c r="H1883" s="2"/>
      <c r="I1883" s="313"/>
      <c r="J1883" s="1"/>
      <c r="K1883" s="313"/>
    </row>
    <row r="1884" spans="8:11" x14ac:dyDescent="0.2">
      <c r="H1884" s="2"/>
      <c r="I1884" s="313"/>
      <c r="J1884" s="1"/>
      <c r="K1884" s="313"/>
    </row>
    <row r="1885" spans="8:11" x14ac:dyDescent="0.2">
      <c r="H1885" s="2"/>
      <c r="I1885" s="313"/>
      <c r="J1885" s="1"/>
      <c r="K1885" s="313"/>
    </row>
    <row r="1886" spans="8:11" x14ac:dyDescent="0.2">
      <c r="H1886" s="2"/>
      <c r="I1886" s="313"/>
      <c r="J1886" s="1"/>
      <c r="K1886" s="313"/>
    </row>
    <row r="1887" spans="8:11" x14ac:dyDescent="0.2">
      <c r="H1887" s="2"/>
      <c r="I1887" s="313"/>
      <c r="J1887" s="1"/>
      <c r="K1887" s="313"/>
    </row>
    <row r="1888" spans="8:11" x14ac:dyDescent="0.2">
      <c r="H1888" s="2"/>
      <c r="I1888" s="313"/>
      <c r="J1888" s="1"/>
      <c r="K1888" s="313"/>
    </row>
    <row r="1889" spans="8:11" x14ac:dyDescent="0.2">
      <c r="H1889" s="2"/>
      <c r="I1889" s="313"/>
      <c r="J1889" s="1"/>
      <c r="K1889" s="313"/>
    </row>
    <row r="1890" spans="8:11" x14ac:dyDescent="0.2">
      <c r="H1890" s="2"/>
      <c r="I1890" s="313"/>
      <c r="J1890" s="1"/>
      <c r="K1890" s="313"/>
    </row>
    <row r="1891" spans="8:11" x14ac:dyDescent="0.2">
      <c r="H1891" s="2"/>
      <c r="I1891" s="313"/>
      <c r="J1891" s="1"/>
      <c r="K1891" s="313"/>
    </row>
    <row r="1892" spans="8:11" x14ac:dyDescent="0.2">
      <c r="H1892" s="2"/>
      <c r="I1892" s="313"/>
      <c r="J1892" s="1"/>
      <c r="K1892" s="313"/>
    </row>
    <row r="1893" spans="8:11" x14ac:dyDescent="0.2">
      <c r="H1893" s="2"/>
      <c r="I1893" s="313"/>
      <c r="J1893" s="1"/>
      <c r="K1893" s="313"/>
    </row>
    <row r="1894" spans="8:11" x14ac:dyDescent="0.2">
      <c r="H1894" s="2"/>
      <c r="I1894" s="313"/>
      <c r="J1894" s="1"/>
      <c r="K1894" s="313"/>
    </row>
    <row r="1895" spans="8:11" x14ac:dyDescent="0.2">
      <c r="H1895" s="2"/>
      <c r="I1895" s="313"/>
      <c r="J1895" s="1"/>
      <c r="K1895" s="313"/>
    </row>
    <row r="1896" spans="8:11" x14ac:dyDescent="0.2">
      <c r="H1896" s="2"/>
      <c r="I1896" s="313"/>
      <c r="J1896" s="1"/>
      <c r="K1896" s="313"/>
    </row>
    <row r="1897" spans="8:11" x14ac:dyDescent="0.2">
      <c r="H1897" s="2"/>
      <c r="I1897" s="313"/>
      <c r="J1897" s="1"/>
      <c r="K1897" s="313"/>
    </row>
    <row r="1898" spans="8:11" x14ac:dyDescent="0.2">
      <c r="H1898" s="2"/>
      <c r="I1898" s="313"/>
      <c r="J1898" s="1"/>
      <c r="K1898" s="313"/>
    </row>
    <row r="1899" spans="8:11" x14ac:dyDescent="0.2">
      <c r="H1899" s="2"/>
      <c r="I1899" s="313"/>
      <c r="J1899" s="1"/>
      <c r="K1899" s="313"/>
    </row>
    <row r="1900" spans="8:11" x14ac:dyDescent="0.2">
      <c r="H1900" s="2"/>
      <c r="I1900" s="313"/>
      <c r="J1900" s="1"/>
      <c r="K1900" s="313"/>
    </row>
    <row r="1901" spans="8:11" x14ac:dyDescent="0.2">
      <c r="H1901" s="2"/>
      <c r="I1901" s="313"/>
      <c r="J1901" s="1"/>
      <c r="K1901" s="313"/>
    </row>
    <row r="1902" spans="8:11" x14ac:dyDescent="0.2">
      <c r="H1902" s="2"/>
      <c r="I1902" s="313"/>
      <c r="J1902" s="1"/>
      <c r="K1902" s="313"/>
    </row>
    <row r="1903" spans="8:11" x14ac:dyDescent="0.2">
      <c r="H1903" s="2"/>
      <c r="I1903" s="313"/>
      <c r="J1903" s="1"/>
      <c r="K1903" s="313"/>
    </row>
    <row r="1904" spans="8:11" x14ac:dyDescent="0.2">
      <c r="H1904" s="2"/>
      <c r="I1904" s="313"/>
      <c r="J1904" s="1"/>
      <c r="K1904" s="313"/>
    </row>
    <row r="1905" spans="8:11" x14ac:dyDescent="0.2">
      <c r="H1905" s="2"/>
      <c r="I1905" s="313"/>
      <c r="J1905" s="1"/>
      <c r="K1905" s="313"/>
    </row>
    <row r="1906" spans="8:11" x14ac:dyDescent="0.2">
      <c r="H1906" s="2"/>
      <c r="I1906" s="313"/>
      <c r="J1906" s="1"/>
      <c r="K1906" s="313"/>
    </row>
    <row r="1907" spans="8:11" x14ac:dyDescent="0.2">
      <c r="H1907" s="2"/>
      <c r="I1907" s="313"/>
      <c r="J1907" s="1"/>
      <c r="K1907" s="313"/>
    </row>
    <row r="1908" spans="8:11" x14ac:dyDescent="0.2">
      <c r="H1908" s="2"/>
      <c r="I1908" s="313"/>
      <c r="J1908" s="1"/>
      <c r="K1908" s="313"/>
    </row>
    <row r="1909" spans="8:11" x14ac:dyDescent="0.2">
      <c r="H1909" s="2"/>
      <c r="I1909" s="313"/>
      <c r="J1909" s="1"/>
      <c r="K1909" s="313"/>
    </row>
    <row r="1910" spans="8:11" x14ac:dyDescent="0.2">
      <c r="H1910" s="2"/>
      <c r="I1910" s="313"/>
      <c r="J1910" s="1"/>
      <c r="K1910" s="313"/>
    </row>
    <row r="1911" spans="8:11" x14ac:dyDescent="0.2">
      <c r="H1911" s="2"/>
      <c r="I1911" s="313"/>
      <c r="J1911" s="1"/>
      <c r="K1911" s="313"/>
    </row>
    <row r="1912" spans="8:11" x14ac:dyDescent="0.2">
      <c r="H1912" s="2"/>
      <c r="I1912" s="313"/>
      <c r="J1912" s="1"/>
      <c r="K1912" s="313"/>
    </row>
    <row r="1913" spans="8:11" x14ac:dyDescent="0.2">
      <c r="H1913" s="2"/>
      <c r="I1913" s="313"/>
      <c r="J1913" s="1"/>
      <c r="K1913" s="313"/>
    </row>
    <row r="1914" spans="8:11" x14ac:dyDescent="0.2">
      <c r="H1914" s="2"/>
      <c r="I1914" s="313"/>
      <c r="J1914" s="1"/>
      <c r="K1914" s="313"/>
    </row>
    <row r="1915" spans="8:11" x14ac:dyDescent="0.2">
      <c r="H1915" s="2"/>
      <c r="I1915" s="313"/>
      <c r="J1915" s="1"/>
      <c r="K1915" s="313"/>
    </row>
    <row r="1916" spans="8:11" x14ac:dyDescent="0.2">
      <c r="H1916" s="2"/>
      <c r="I1916" s="313"/>
      <c r="J1916" s="1"/>
      <c r="K1916" s="313"/>
    </row>
    <row r="1917" spans="8:11" x14ac:dyDescent="0.2">
      <c r="H1917" s="2"/>
      <c r="I1917" s="313"/>
      <c r="J1917" s="1"/>
      <c r="K1917" s="313"/>
    </row>
    <row r="1918" spans="8:11" x14ac:dyDescent="0.2">
      <c r="H1918" s="2"/>
      <c r="I1918" s="313"/>
      <c r="J1918" s="1"/>
      <c r="K1918" s="313"/>
    </row>
    <row r="1919" spans="8:11" x14ac:dyDescent="0.2">
      <c r="H1919" s="2"/>
      <c r="I1919" s="313"/>
      <c r="J1919" s="1"/>
      <c r="K1919" s="313"/>
    </row>
    <row r="1920" spans="8:11" x14ac:dyDescent="0.2">
      <c r="H1920" s="2"/>
      <c r="I1920" s="313"/>
      <c r="J1920" s="1"/>
      <c r="K1920" s="313"/>
    </row>
    <row r="1921" spans="8:11" x14ac:dyDescent="0.2">
      <c r="H1921" s="2"/>
      <c r="I1921" s="313"/>
      <c r="J1921" s="1"/>
      <c r="K1921" s="313"/>
    </row>
    <row r="1922" spans="8:11" x14ac:dyDescent="0.2">
      <c r="H1922" s="2"/>
      <c r="I1922" s="313"/>
      <c r="J1922" s="1"/>
      <c r="K1922" s="313"/>
    </row>
    <row r="1923" spans="8:11" x14ac:dyDescent="0.2">
      <c r="H1923" s="2"/>
      <c r="I1923" s="313"/>
      <c r="J1923" s="1"/>
      <c r="K1923" s="313"/>
    </row>
    <row r="1924" spans="8:11" x14ac:dyDescent="0.2">
      <c r="H1924" s="2"/>
      <c r="I1924" s="313"/>
      <c r="J1924" s="1"/>
      <c r="K1924" s="313"/>
    </row>
    <row r="1925" spans="8:11" x14ac:dyDescent="0.2">
      <c r="H1925" s="2"/>
      <c r="I1925" s="313"/>
      <c r="J1925" s="1"/>
      <c r="K1925" s="313"/>
    </row>
    <row r="1926" spans="8:11" x14ac:dyDescent="0.2">
      <c r="H1926" s="2"/>
      <c r="I1926" s="313"/>
      <c r="J1926" s="1"/>
      <c r="K1926" s="313"/>
    </row>
    <row r="1927" spans="8:11" x14ac:dyDescent="0.2">
      <c r="H1927" s="2"/>
      <c r="I1927" s="313"/>
      <c r="J1927" s="1"/>
      <c r="K1927" s="313"/>
    </row>
    <row r="1928" spans="8:11" x14ac:dyDescent="0.2">
      <c r="H1928" s="2"/>
      <c r="I1928" s="313"/>
      <c r="J1928" s="1"/>
      <c r="K1928" s="313"/>
    </row>
    <row r="1929" spans="8:11" x14ac:dyDescent="0.2">
      <c r="H1929" s="2"/>
      <c r="I1929" s="313"/>
      <c r="J1929" s="1"/>
      <c r="K1929" s="313"/>
    </row>
    <row r="1930" spans="8:11" x14ac:dyDescent="0.2">
      <c r="H1930" s="2"/>
      <c r="I1930" s="313"/>
      <c r="J1930" s="1"/>
      <c r="K1930" s="313"/>
    </row>
    <row r="1931" spans="8:11" x14ac:dyDescent="0.2">
      <c r="H1931" s="2"/>
      <c r="I1931" s="313"/>
      <c r="J1931" s="1"/>
      <c r="K1931" s="313"/>
    </row>
    <row r="1932" spans="8:11" x14ac:dyDescent="0.2">
      <c r="H1932" s="2"/>
      <c r="I1932" s="313"/>
      <c r="J1932" s="1"/>
      <c r="K1932" s="313"/>
    </row>
    <row r="1933" spans="8:11" x14ac:dyDescent="0.2">
      <c r="H1933" s="2"/>
      <c r="I1933" s="313"/>
      <c r="J1933" s="1"/>
      <c r="K1933" s="313"/>
    </row>
    <row r="1934" spans="8:11" x14ac:dyDescent="0.2">
      <c r="H1934" s="2"/>
      <c r="I1934" s="313"/>
      <c r="J1934" s="1"/>
      <c r="K1934" s="313"/>
    </row>
    <row r="1935" spans="8:11" x14ac:dyDescent="0.2">
      <c r="H1935" s="2"/>
      <c r="I1935" s="313"/>
      <c r="J1935" s="1"/>
      <c r="K1935" s="313"/>
    </row>
    <row r="1936" spans="8:11" x14ac:dyDescent="0.2">
      <c r="H1936" s="2"/>
      <c r="I1936" s="313"/>
      <c r="J1936" s="1"/>
      <c r="K1936" s="313"/>
    </row>
    <row r="1937" spans="8:11" x14ac:dyDescent="0.2">
      <c r="H1937" s="2"/>
      <c r="I1937" s="313"/>
      <c r="J1937" s="1"/>
      <c r="K1937" s="313"/>
    </row>
    <row r="1938" spans="8:11" x14ac:dyDescent="0.2">
      <c r="H1938" s="2"/>
      <c r="I1938" s="313"/>
      <c r="J1938" s="1"/>
      <c r="K1938" s="313"/>
    </row>
    <row r="1939" spans="8:11" x14ac:dyDescent="0.2">
      <c r="H1939" s="2"/>
      <c r="I1939" s="313"/>
      <c r="J1939" s="1"/>
      <c r="K1939" s="313"/>
    </row>
    <row r="1940" spans="8:11" x14ac:dyDescent="0.2">
      <c r="H1940" s="2"/>
      <c r="I1940" s="313"/>
      <c r="J1940" s="1"/>
      <c r="K1940" s="313"/>
    </row>
    <row r="1941" spans="8:11" x14ac:dyDescent="0.2">
      <c r="H1941" s="2"/>
      <c r="I1941" s="313"/>
      <c r="J1941" s="1"/>
      <c r="K1941" s="313"/>
    </row>
    <row r="1942" spans="8:11" x14ac:dyDescent="0.2">
      <c r="H1942" s="2"/>
      <c r="I1942" s="313"/>
      <c r="J1942" s="1"/>
      <c r="K1942" s="313"/>
    </row>
    <row r="1943" spans="8:11" x14ac:dyDescent="0.2">
      <c r="H1943" s="2"/>
      <c r="I1943" s="313"/>
      <c r="J1943" s="1"/>
      <c r="K1943" s="313"/>
    </row>
    <row r="1944" spans="8:11" x14ac:dyDescent="0.2">
      <c r="H1944" s="2"/>
      <c r="I1944" s="313"/>
      <c r="J1944" s="1"/>
      <c r="K1944" s="313"/>
    </row>
    <row r="1945" spans="8:11" x14ac:dyDescent="0.2">
      <c r="H1945" s="2"/>
      <c r="I1945" s="313"/>
      <c r="J1945" s="1"/>
      <c r="K1945" s="313"/>
    </row>
    <row r="1946" spans="8:11" x14ac:dyDescent="0.2">
      <c r="H1946" s="2"/>
      <c r="I1946" s="313"/>
      <c r="J1946" s="1"/>
      <c r="K1946" s="313"/>
    </row>
    <row r="1947" spans="8:11" x14ac:dyDescent="0.2">
      <c r="H1947" s="2"/>
      <c r="I1947" s="313"/>
      <c r="J1947" s="1"/>
      <c r="K1947" s="313"/>
    </row>
    <row r="1948" spans="8:11" x14ac:dyDescent="0.2">
      <c r="H1948" s="2"/>
      <c r="I1948" s="313"/>
      <c r="J1948" s="1"/>
      <c r="K1948" s="313"/>
    </row>
    <row r="1949" spans="8:11" x14ac:dyDescent="0.2">
      <c r="H1949" s="2"/>
      <c r="I1949" s="313"/>
      <c r="J1949" s="1"/>
      <c r="K1949" s="313"/>
    </row>
    <row r="1950" spans="8:11" x14ac:dyDescent="0.2">
      <c r="H1950" s="2"/>
      <c r="I1950" s="313"/>
      <c r="J1950" s="1"/>
      <c r="K1950" s="313"/>
    </row>
    <row r="1951" spans="8:11" x14ac:dyDescent="0.2">
      <c r="H1951" s="2"/>
      <c r="I1951" s="313"/>
      <c r="J1951" s="1"/>
      <c r="K1951" s="313"/>
    </row>
    <row r="1952" spans="8:11" x14ac:dyDescent="0.2">
      <c r="H1952" s="2"/>
      <c r="I1952" s="313"/>
      <c r="J1952" s="1"/>
      <c r="K1952" s="313"/>
    </row>
    <row r="1953" spans="8:11" x14ac:dyDescent="0.2">
      <c r="H1953" s="2"/>
      <c r="I1953" s="313"/>
      <c r="J1953" s="1"/>
      <c r="K1953" s="313"/>
    </row>
    <row r="1954" spans="8:11" x14ac:dyDescent="0.2">
      <c r="H1954" s="2"/>
      <c r="I1954" s="313"/>
      <c r="J1954" s="1"/>
      <c r="K1954" s="313"/>
    </row>
    <row r="1955" spans="8:11" x14ac:dyDescent="0.2">
      <c r="H1955" s="2"/>
      <c r="I1955" s="313"/>
      <c r="J1955" s="1"/>
      <c r="K1955" s="313"/>
    </row>
    <row r="1956" spans="8:11" x14ac:dyDescent="0.2">
      <c r="H1956" s="2"/>
      <c r="I1956" s="313"/>
      <c r="J1956" s="1"/>
      <c r="K1956" s="313"/>
    </row>
    <row r="1957" spans="8:11" x14ac:dyDescent="0.2">
      <c r="H1957" s="2"/>
      <c r="I1957" s="313"/>
      <c r="J1957" s="1"/>
      <c r="K1957" s="313"/>
    </row>
    <row r="1958" spans="8:11" x14ac:dyDescent="0.2">
      <c r="H1958" s="2"/>
      <c r="I1958" s="313"/>
      <c r="J1958" s="1"/>
      <c r="K1958" s="313"/>
    </row>
    <row r="1959" spans="8:11" x14ac:dyDescent="0.2">
      <c r="H1959" s="2"/>
      <c r="I1959" s="313"/>
      <c r="J1959" s="1"/>
      <c r="K1959" s="313"/>
    </row>
    <row r="1960" spans="8:11" x14ac:dyDescent="0.2">
      <c r="H1960" s="2"/>
      <c r="I1960" s="313"/>
      <c r="J1960" s="1"/>
      <c r="K1960" s="313"/>
    </row>
    <row r="1961" spans="8:11" x14ac:dyDescent="0.2">
      <c r="H1961" s="2"/>
      <c r="I1961" s="313"/>
      <c r="J1961" s="1"/>
      <c r="K1961" s="313"/>
    </row>
    <row r="1962" spans="8:11" x14ac:dyDescent="0.2">
      <c r="H1962" s="2"/>
      <c r="I1962" s="313"/>
      <c r="J1962" s="1"/>
      <c r="K1962" s="313"/>
    </row>
    <row r="1963" spans="8:11" x14ac:dyDescent="0.2">
      <c r="H1963" s="2"/>
      <c r="I1963" s="313"/>
      <c r="J1963" s="1"/>
      <c r="K1963" s="313"/>
    </row>
    <row r="1964" spans="8:11" x14ac:dyDescent="0.2">
      <c r="H1964" s="2"/>
      <c r="I1964" s="313"/>
      <c r="J1964" s="1"/>
      <c r="K1964" s="313"/>
    </row>
    <row r="1965" spans="8:11" x14ac:dyDescent="0.2">
      <c r="H1965" s="2"/>
      <c r="I1965" s="313"/>
      <c r="J1965" s="1"/>
      <c r="K1965" s="313"/>
    </row>
    <row r="1966" spans="8:11" x14ac:dyDescent="0.2">
      <c r="H1966" s="2"/>
      <c r="I1966" s="313"/>
      <c r="J1966" s="1"/>
      <c r="K1966" s="313"/>
    </row>
    <row r="1967" spans="8:11" x14ac:dyDescent="0.2">
      <c r="H1967" s="2"/>
      <c r="I1967" s="313"/>
      <c r="J1967" s="1"/>
      <c r="K1967" s="313"/>
    </row>
    <row r="1968" spans="8:11" x14ac:dyDescent="0.2">
      <c r="H1968" s="2"/>
      <c r="I1968" s="313"/>
      <c r="J1968" s="1"/>
      <c r="K1968" s="313"/>
    </row>
    <row r="1969" spans="8:11" x14ac:dyDescent="0.2">
      <c r="H1969" s="2"/>
      <c r="I1969" s="313"/>
      <c r="J1969" s="1"/>
      <c r="K1969" s="313"/>
    </row>
    <row r="1970" spans="8:11" x14ac:dyDescent="0.2">
      <c r="H1970" s="2"/>
      <c r="I1970" s="313"/>
      <c r="J1970" s="1"/>
      <c r="K1970" s="313"/>
    </row>
    <row r="1971" spans="8:11" x14ac:dyDescent="0.2">
      <c r="H1971" s="2"/>
      <c r="I1971" s="313"/>
      <c r="J1971" s="1"/>
      <c r="K1971" s="313"/>
    </row>
    <row r="1972" spans="8:11" x14ac:dyDescent="0.2">
      <c r="H1972" s="2"/>
      <c r="I1972" s="313"/>
      <c r="J1972" s="1"/>
      <c r="K1972" s="313"/>
    </row>
    <row r="1973" spans="8:11" x14ac:dyDescent="0.2">
      <c r="H1973" s="2"/>
      <c r="I1973" s="313"/>
      <c r="J1973" s="1"/>
      <c r="K1973" s="313"/>
    </row>
    <row r="1974" spans="8:11" x14ac:dyDescent="0.2">
      <c r="H1974" s="2"/>
      <c r="I1974" s="313"/>
      <c r="J1974" s="1"/>
      <c r="K1974" s="313"/>
    </row>
    <row r="1975" spans="8:11" x14ac:dyDescent="0.2">
      <c r="H1975" s="2"/>
      <c r="I1975" s="313"/>
      <c r="J1975" s="1"/>
      <c r="K1975" s="313"/>
    </row>
    <row r="1976" spans="8:11" x14ac:dyDescent="0.2">
      <c r="H1976" s="2"/>
      <c r="I1976" s="313"/>
      <c r="J1976" s="1"/>
      <c r="K1976" s="313"/>
    </row>
    <row r="1977" spans="8:11" x14ac:dyDescent="0.2">
      <c r="H1977" s="2"/>
      <c r="I1977" s="313"/>
      <c r="J1977" s="1"/>
      <c r="K1977" s="313"/>
    </row>
    <row r="1978" spans="8:11" x14ac:dyDescent="0.2">
      <c r="H1978" s="2"/>
      <c r="I1978" s="313"/>
      <c r="J1978" s="1"/>
      <c r="K1978" s="313"/>
    </row>
    <row r="1979" spans="8:11" x14ac:dyDescent="0.2">
      <c r="H1979" s="2"/>
      <c r="I1979" s="313"/>
      <c r="J1979" s="1"/>
      <c r="K1979" s="313"/>
    </row>
    <row r="1980" spans="8:11" x14ac:dyDescent="0.2">
      <c r="H1980" s="2"/>
      <c r="I1980" s="313"/>
      <c r="J1980" s="1"/>
      <c r="K1980" s="313"/>
    </row>
    <row r="1981" spans="8:11" x14ac:dyDescent="0.2">
      <c r="H1981" s="2"/>
      <c r="I1981" s="313"/>
      <c r="J1981" s="1"/>
      <c r="K1981" s="313"/>
    </row>
    <row r="1982" spans="8:11" x14ac:dyDescent="0.2">
      <c r="H1982" s="2"/>
      <c r="I1982" s="313"/>
      <c r="J1982" s="1"/>
      <c r="K1982" s="313"/>
    </row>
    <row r="1983" spans="8:11" x14ac:dyDescent="0.2">
      <c r="H1983" s="2"/>
      <c r="I1983" s="313"/>
      <c r="J1983" s="1"/>
      <c r="K1983" s="313"/>
    </row>
    <row r="1984" spans="8:11" x14ac:dyDescent="0.2">
      <c r="H1984" s="2"/>
      <c r="I1984" s="313"/>
      <c r="J1984" s="1"/>
      <c r="K1984" s="313"/>
    </row>
    <row r="1985" spans="8:11" x14ac:dyDescent="0.2">
      <c r="H1985" s="2"/>
      <c r="I1985" s="313"/>
      <c r="J1985" s="1"/>
      <c r="K1985" s="313"/>
    </row>
    <row r="1986" spans="8:11" x14ac:dyDescent="0.2">
      <c r="H1986" s="2"/>
      <c r="I1986" s="313"/>
      <c r="J1986" s="1"/>
      <c r="K1986" s="313"/>
    </row>
    <row r="1987" spans="8:11" x14ac:dyDescent="0.2">
      <c r="H1987" s="2"/>
      <c r="I1987" s="313"/>
      <c r="J1987" s="1"/>
      <c r="K1987" s="313"/>
    </row>
    <row r="1988" spans="8:11" x14ac:dyDescent="0.2">
      <c r="H1988" s="2"/>
      <c r="I1988" s="313"/>
      <c r="J1988" s="1"/>
      <c r="K1988" s="313"/>
    </row>
    <row r="1989" spans="8:11" x14ac:dyDescent="0.2">
      <c r="H1989" s="2"/>
      <c r="I1989" s="313"/>
      <c r="J1989" s="1"/>
      <c r="K1989" s="313"/>
    </row>
    <row r="1990" spans="8:11" x14ac:dyDescent="0.2">
      <c r="H1990" s="2"/>
      <c r="I1990" s="313"/>
      <c r="J1990" s="1"/>
      <c r="K1990" s="313"/>
    </row>
    <row r="1991" spans="8:11" x14ac:dyDescent="0.2">
      <c r="H1991" s="2"/>
      <c r="I1991" s="313"/>
      <c r="J1991" s="1"/>
      <c r="K1991" s="313"/>
    </row>
    <row r="1992" spans="8:11" x14ac:dyDescent="0.2">
      <c r="H1992" s="2"/>
      <c r="I1992" s="313"/>
      <c r="J1992" s="1"/>
      <c r="K1992" s="313"/>
    </row>
    <row r="1993" spans="8:11" x14ac:dyDescent="0.2">
      <c r="H1993" s="2"/>
      <c r="I1993" s="313"/>
      <c r="J1993" s="1"/>
      <c r="K1993" s="313"/>
    </row>
    <row r="1994" spans="8:11" x14ac:dyDescent="0.2">
      <c r="H1994" s="2"/>
      <c r="I1994" s="313"/>
      <c r="J1994" s="1"/>
      <c r="K1994" s="313"/>
    </row>
    <row r="1995" spans="8:11" x14ac:dyDescent="0.2">
      <c r="H1995" s="2"/>
      <c r="I1995" s="313"/>
      <c r="J1995" s="1"/>
      <c r="K1995" s="313"/>
    </row>
    <row r="1996" spans="8:11" x14ac:dyDescent="0.2">
      <c r="H1996" s="2"/>
      <c r="I1996" s="313"/>
      <c r="J1996" s="1"/>
      <c r="K1996" s="313"/>
    </row>
    <row r="1997" spans="8:11" x14ac:dyDescent="0.2">
      <c r="H1997" s="2"/>
      <c r="I1997" s="313"/>
      <c r="J1997" s="1"/>
      <c r="K1997" s="313"/>
    </row>
    <row r="1998" spans="8:11" x14ac:dyDescent="0.2">
      <c r="H1998" s="2"/>
      <c r="I1998" s="313"/>
      <c r="J1998" s="1"/>
      <c r="K1998" s="313"/>
    </row>
    <row r="1999" spans="8:11" x14ac:dyDescent="0.2">
      <c r="H1999" s="2"/>
      <c r="I1999" s="313"/>
      <c r="J1999" s="1"/>
      <c r="K1999" s="313"/>
    </row>
    <row r="2000" spans="8:11" x14ac:dyDescent="0.2">
      <c r="H2000" s="2"/>
      <c r="I2000" s="313"/>
      <c r="J2000" s="1"/>
      <c r="K2000" s="313"/>
    </row>
  </sheetData>
  <sheetProtection password="AF63" sheet="1" objects="1" scenarios="1" selectLockedCells="1"/>
  <protectedRanges>
    <protectedRange sqref="A12:K12 A84:K2128 A71:F71 A20:C21 A42:F42 A49:F50 A35:F36 D70:F70 A57:F58 A29:F30 A46:F47 A19:F19 A25:F26 A76:F77 A53:F54 A64:F65 A68:F68 A73 A75" name="Oblast3"/>
    <protectedRange sqref="J3:K4" name="Oblast2"/>
    <protectedRange sqref="C3:H4" name="Oblast1"/>
    <protectedRange sqref="K78 G19:K19 G25:K26 G42:K42 I78 J70:J71 G37:G40 G29:K30 G46:K47 G57:K58 K37:K40 G35:K36 I37:I40 H76 G49:K50 G77:K77 G78 J76 G53:K54 H69:H71 G64:K65 G68:K68" name="Oblast3_1"/>
    <protectedRange sqref="C5:H5" name="Oblast1_1"/>
    <protectedRange sqref="A10:K10" name="Oblast3_2"/>
    <protectedRange sqref="K5" name="Oblast1_2"/>
    <protectedRange sqref="A11:K11 A13:K13 A14:F15 H14:H15 J14:J15 H18 B18:F18 G14:G18 A69:K69 I14:I18 K14:K18 J18 A16:A18" name="Oblast3_8"/>
    <protectedRange sqref="D20:K21 G22 I22 G24 I24 K22:K24" name="Oblast3_10"/>
    <protectedRange sqref="D27 A24:B24 D24:F24 A22:F22 H22 J22 H24 J24" name="Oblast3_11"/>
    <protectedRange sqref="G28 I28 K28" name="Oblast3_12"/>
    <protectedRange sqref="A28:F28 H28 J28" name="Oblast3_13"/>
    <protectedRange sqref="A31:K31 I32:I34 K32:K34 G32:G34 A33" name="Oblast3_15"/>
    <protectedRange sqref="A32:F32 H32:H33 J32:J33 B33:F33 A34" name="Oblast3_16"/>
    <protectedRange sqref="B34:F34 H34 J34" name="Oblast3_17"/>
    <protectedRange sqref="A37:F37 H37 J37 A39" name="Oblast3_6"/>
    <protectedRange sqref="A38:F38 H78 H38 J38 J78 A78:F78 A41:K41 A40" name="Oblast3_7"/>
    <protectedRange sqref="H39:H40 J39:J40 B39:F40" name="Oblast3_18"/>
    <protectedRange sqref="A44:K44 I45 G45 K45 D43 D62 B63:K63" name="Oblast3_19"/>
    <protectedRange sqref="A45:F45 H45 J45" name="Oblast3_20"/>
    <protectedRange sqref="A48:K48" name="Oblast3_22"/>
    <protectedRange sqref="A51:K51 K52 G52 I52" name="Oblast3_23"/>
    <protectedRange sqref="A52:F52 H52 J52" name="Oblast3_25"/>
    <protectedRange sqref="A55:F55 H55 J55" name="Oblast3_26"/>
    <protectedRange sqref="G60:G61 A59:B60 H60 J60 I79 I60:I61 K60:K61 I70:I71 G70:G71 K76 I76 G76 D59:K59 D60:F60 K64 K68:K71 A61:A63" name="Oblast3_27"/>
    <protectedRange sqref="B61:F61 H61 J61" name="Oblast3_31"/>
    <protectedRange sqref="B16:F16 H16 J16" name="Oblast3_30"/>
    <protectedRange sqref="B17:F17 H17 J17" name="Oblast3_32"/>
    <protectedRange sqref="K55 G55 I55" name="Oblast3_37"/>
    <protectedRange sqref="A70:C70" name="Oblast3_29"/>
    <protectedRange sqref="J56" name="Oblast3_1_5"/>
    <protectedRange sqref="A56:F56 H56 J56" name="Oblast3_24"/>
    <protectedRange sqref="I56 G56 K56" name="Oblast3_37_1"/>
    <protectedRange sqref="A79:F79" name="Oblast3_40"/>
    <protectedRange sqref="G79:K79" name="Oblast3_1_9"/>
    <protectedRange sqref="A80:K83 A66:K67" name="Oblast3_45"/>
    <protectedRange sqref="C24" name="Oblast3_46"/>
    <protectedRange sqref="A27:C27 E27:K27" name="Oblast3_47"/>
    <protectedRange sqref="A72:F72 H72 J72 A74" name="Oblast1_3"/>
    <protectedRange sqref="G72 I72 K72" name="Oblast3_1_1"/>
    <protectedRange sqref="B73:F73 H73 J73" name="Oblast1_4"/>
    <protectedRange sqref="G73 I73 K73" name="Oblast3_1_1_1"/>
    <protectedRange sqref="B74:F75 H74:H75 J74:J75" name="Oblast1_5"/>
    <protectedRange sqref="G74:G75 I74:I75 K74:K75" name="Oblast3_1_1_2"/>
    <protectedRange sqref="A43:C43 E43:K43 B62:C62 E62:K62" name="Oblast1_6"/>
    <protectedRange sqref="C59" name="Oblast1_7"/>
    <protectedRange sqref="C60" name="Oblast1_8"/>
    <protectedRange sqref="A23:J23" name="Oblast3_3"/>
  </protectedRanges>
  <autoFilter ref="A10:P83"/>
  <mergeCells count="8">
    <mergeCell ref="F6:F8"/>
    <mergeCell ref="G6:G8"/>
    <mergeCell ref="I1:J1"/>
    <mergeCell ref="Y1:Z1"/>
    <mergeCell ref="M6:M8"/>
    <mergeCell ref="O6:O8"/>
    <mergeCell ref="P6:P8"/>
    <mergeCell ref="L6:L8"/>
  </mergeCells>
  <phoneticPr fontId="0" type="noConversion"/>
  <printOptions horizontalCentered="1"/>
  <pageMargins left="0.19685039370078741" right="0.19685039370078741" top="0.78740157480314965" bottom="0.78740157480314965" header="0.51181102362204722" footer="0.51181102362204722"/>
  <pageSetup paperSize="9" scale="84" fitToHeight="3" orientation="landscape" r:id="rId1"/>
  <headerFooter alignWithMargins="0"/>
  <rowBreaks count="2" manualBreakCount="2">
    <brk id="35" max="10" man="1"/>
    <brk id="57" max="10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K2000"/>
  <sheetViews>
    <sheetView workbookViewId="0">
      <selection activeCell="J10" sqref="J10:J2000"/>
    </sheetView>
  </sheetViews>
  <sheetFormatPr defaultRowHeight="12.75" x14ac:dyDescent="0.2"/>
  <cols>
    <col min="1" max="1" width="10.7109375" style="52" customWidth="1"/>
    <col min="2" max="2" width="67.7109375" style="55" customWidth="1"/>
    <col min="3" max="3" width="8.7109375" style="52" customWidth="1"/>
    <col min="4" max="16384" width="9.140625" style="52"/>
  </cols>
  <sheetData>
    <row r="1" spans="1:11" ht="15.75" x14ac:dyDescent="0.25">
      <c r="B1" s="53" t="s">
        <v>236</v>
      </c>
      <c r="K1" s="54">
        <f>SUM(I11:I1127,K11:K1127)/2</f>
        <v>0</v>
      </c>
    </row>
    <row r="2" spans="1:11" ht="13.5" thickBot="1" x14ac:dyDescent="0.25">
      <c r="B2" s="55" t="s">
        <v>237</v>
      </c>
    </row>
    <row r="3" spans="1:11" ht="13.5" thickBot="1" x14ac:dyDescent="0.25">
      <c r="A3" s="56" t="s">
        <v>238</v>
      </c>
      <c r="B3" s="57" t="s">
        <v>239</v>
      </c>
      <c r="C3" s="58" t="s">
        <v>240</v>
      </c>
    </row>
    <row r="4" spans="1:11" x14ac:dyDescent="0.2">
      <c r="A4" s="59" t="s">
        <v>57</v>
      </c>
      <c r="B4" s="60" t="s">
        <v>58</v>
      </c>
      <c r="C4" s="61" t="s">
        <v>48</v>
      </c>
    </row>
    <row r="5" spans="1:11" x14ac:dyDescent="0.2">
      <c r="A5" s="62"/>
      <c r="B5" s="63" t="s">
        <v>182</v>
      </c>
      <c r="C5" s="64"/>
    </row>
    <row r="6" spans="1:11" ht="36" x14ac:dyDescent="0.2">
      <c r="A6" s="65"/>
      <c r="B6" s="66" t="s">
        <v>59</v>
      </c>
      <c r="C6" s="67"/>
    </row>
    <row r="7" spans="1:11" x14ac:dyDescent="0.2">
      <c r="A7" s="68" t="s">
        <v>51</v>
      </c>
      <c r="B7" s="69" t="s">
        <v>52</v>
      </c>
      <c r="C7" s="70" t="s">
        <v>53</v>
      </c>
    </row>
    <row r="8" spans="1:11" x14ac:dyDescent="0.2">
      <c r="A8" s="62"/>
      <c r="B8" s="63" t="s">
        <v>184</v>
      </c>
      <c r="C8" s="64"/>
    </row>
    <row r="9" spans="1:11" ht="243" x14ac:dyDescent="0.2">
      <c r="A9" s="65"/>
      <c r="B9" s="71" t="s">
        <v>54</v>
      </c>
      <c r="C9" s="67"/>
    </row>
    <row r="10" spans="1:11" x14ac:dyDescent="0.2">
      <c r="A10" s="68" t="s">
        <v>55</v>
      </c>
      <c r="B10" s="69" t="s">
        <v>56</v>
      </c>
      <c r="C10" s="70" t="s">
        <v>53</v>
      </c>
      <c r="H10" s="97"/>
      <c r="I10" s="72"/>
      <c r="J10" s="97"/>
      <c r="K10" s="72"/>
    </row>
    <row r="11" spans="1:11" x14ac:dyDescent="0.2">
      <c r="A11" s="62"/>
      <c r="B11" s="63" t="s">
        <v>184</v>
      </c>
      <c r="C11" s="64"/>
      <c r="H11" s="97"/>
      <c r="I11" s="72">
        <f>$E$11*$H$11</f>
        <v>0</v>
      </c>
      <c r="J11" s="97"/>
      <c r="K11" s="72">
        <f>$E$11*$J$11</f>
        <v>0</v>
      </c>
    </row>
    <row r="12" spans="1:11" ht="243" x14ac:dyDescent="0.2">
      <c r="A12" s="65"/>
      <c r="B12" s="71" t="s">
        <v>54</v>
      </c>
      <c r="C12" s="67"/>
      <c r="H12" s="97"/>
      <c r="I12" s="72">
        <f>$E$12*$H$12</f>
        <v>0</v>
      </c>
      <c r="J12" s="97"/>
      <c r="K12" s="72">
        <f>$E$12*$J$12</f>
        <v>0</v>
      </c>
    </row>
    <row r="13" spans="1:11" ht="25.5" x14ac:dyDescent="0.2">
      <c r="A13" s="73" t="s">
        <v>135</v>
      </c>
      <c r="B13" s="69" t="s">
        <v>136</v>
      </c>
      <c r="C13" s="70" t="s">
        <v>53</v>
      </c>
      <c r="H13" s="97"/>
      <c r="I13" s="72">
        <f>$E$13*$H$13</f>
        <v>0</v>
      </c>
      <c r="J13" s="97"/>
      <c r="K13" s="72">
        <f>$E$13*$J$13</f>
        <v>0</v>
      </c>
    </row>
    <row r="14" spans="1:11" x14ac:dyDescent="0.2">
      <c r="A14" s="62"/>
      <c r="B14" s="63" t="s">
        <v>211</v>
      </c>
      <c r="C14" s="64"/>
      <c r="H14" s="97"/>
      <c r="I14" s="72">
        <f>$E$14*$H$14</f>
        <v>0</v>
      </c>
      <c r="J14" s="97"/>
      <c r="K14" s="72">
        <f>$E$14*$J$14</f>
        <v>0</v>
      </c>
    </row>
    <row r="15" spans="1:11" ht="243" x14ac:dyDescent="0.2">
      <c r="A15" s="65"/>
      <c r="B15" s="66" t="s">
        <v>54</v>
      </c>
      <c r="C15" s="67"/>
      <c r="H15" s="97"/>
      <c r="I15" s="72">
        <f>$E$15*$H$15</f>
        <v>0</v>
      </c>
      <c r="J15" s="97"/>
      <c r="K15" s="72">
        <f>$E$15*$J$15</f>
        <v>0</v>
      </c>
    </row>
    <row r="16" spans="1:11" ht="25.5" x14ac:dyDescent="0.2">
      <c r="A16" s="73" t="s">
        <v>143</v>
      </c>
      <c r="B16" s="69" t="s">
        <v>144</v>
      </c>
      <c r="C16" s="70" t="s">
        <v>53</v>
      </c>
      <c r="H16" s="97"/>
      <c r="I16" s="72">
        <f>$E$16*$H$16</f>
        <v>0</v>
      </c>
      <c r="J16" s="97"/>
      <c r="K16" s="72">
        <f>$E$16*$J$16</f>
        <v>0</v>
      </c>
    </row>
    <row r="17" spans="1:11" x14ac:dyDescent="0.2">
      <c r="A17" s="62"/>
      <c r="B17" s="63" t="s">
        <v>211</v>
      </c>
      <c r="C17" s="64"/>
      <c r="H17" s="97"/>
      <c r="I17" s="72">
        <f>$E$17*$H$17</f>
        <v>0</v>
      </c>
      <c r="J17" s="97"/>
      <c r="K17" s="72">
        <f>$E$17*$J$17</f>
        <v>0</v>
      </c>
    </row>
    <row r="18" spans="1:11" ht="243" x14ac:dyDescent="0.2">
      <c r="A18" s="65"/>
      <c r="B18" s="66" t="s">
        <v>54</v>
      </c>
      <c r="C18" s="67"/>
      <c r="H18" s="97"/>
      <c r="I18" s="72">
        <f>$E$18*$H$18</f>
        <v>0</v>
      </c>
      <c r="J18" s="97"/>
      <c r="K18" s="72">
        <f>$E$18*$J$18</f>
        <v>0</v>
      </c>
    </row>
    <row r="19" spans="1:11" x14ac:dyDescent="0.2">
      <c r="A19" s="68" t="s">
        <v>46</v>
      </c>
      <c r="B19" s="69" t="s">
        <v>47</v>
      </c>
      <c r="C19" s="70" t="s">
        <v>48</v>
      </c>
      <c r="H19" s="97"/>
      <c r="I19" s="72">
        <f>$E$19*$H$19</f>
        <v>0</v>
      </c>
      <c r="J19" s="97"/>
      <c r="K19" s="72">
        <f>$E$19*$J$19</f>
        <v>0</v>
      </c>
    </row>
    <row r="20" spans="1:11" x14ac:dyDescent="0.2">
      <c r="A20" s="62"/>
      <c r="B20" s="63" t="s">
        <v>182</v>
      </c>
      <c r="C20" s="64"/>
      <c r="H20" s="97"/>
      <c r="I20" s="72">
        <f>$E$20*$H$20</f>
        <v>0</v>
      </c>
      <c r="J20" s="97"/>
      <c r="K20" s="72">
        <f>$E$20*$J$20</f>
        <v>0</v>
      </c>
    </row>
    <row r="21" spans="1:11" ht="36" x14ac:dyDescent="0.2">
      <c r="A21" s="65"/>
      <c r="B21" s="71" t="s">
        <v>50</v>
      </c>
      <c r="C21" s="67"/>
      <c r="H21" s="97"/>
      <c r="I21" s="72">
        <f>$E$21*$H$21</f>
        <v>0</v>
      </c>
      <c r="J21" s="97"/>
      <c r="K21" s="72">
        <f>$E$21*$J$21</f>
        <v>0</v>
      </c>
    </row>
    <row r="22" spans="1:11" x14ac:dyDescent="0.2">
      <c r="A22" s="73" t="s">
        <v>139</v>
      </c>
      <c r="B22" s="69" t="s">
        <v>140</v>
      </c>
      <c r="C22" s="70" t="s">
        <v>53</v>
      </c>
      <c r="H22" s="97"/>
      <c r="I22" s="72">
        <f>$E$22*$H$22</f>
        <v>0</v>
      </c>
      <c r="J22" s="97"/>
      <c r="K22" s="72">
        <f>$E$22*$J$22</f>
        <v>0</v>
      </c>
    </row>
    <row r="23" spans="1:11" x14ac:dyDescent="0.2">
      <c r="A23" s="62"/>
      <c r="B23" s="63">
        <v>10.24</v>
      </c>
      <c r="C23" s="64"/>
      <c r="H23" s="97"/>
      <c r="I23" s="72">
        <f>$E$23*$H$23</f>
        <v>0</v>
      </c>
      <c r="J23" s="97"/>
      <c r="K23" s="72">
        <f>$E$23*$J$23</f>
        <v>0</v>
      </c>
    </row>
    <row r="24" spans="1:11" ht="36" x14ac:dyDescent="0.2">
      <c r="A24" s="65"/>
      <c r="B24" s="66" t="s">
        <v>141</v>
      </c>
      <c r="C24" s="67"/>
      <c r="H24" s="97"/>
      <c r="I24" s="72">
        <f>$E$24*$H$24</f>
        <v>0</v>
      </c>
      <c r="J24" s="97"/>
      <c r="K24" s="72">
        <f>$E$24*$J$24</f>
        <v>0</v>
      </c>
    </row>
    <row r="25" spans="1:11" x14ac:dyDescent="0.2">
      <c r="A25" s="73" t="s">
        <v>137</v>
      </c>
      <c r="B25" s="69" t="s">
        <v>138</v>
      </c>
      <c r="C25" s="70" t="s">
        <v>53</v>
      </c>
      <c r="H25" s="97"/>
      <c r="I25" s="72">
        <f>$E$25*$H$25</f>
        <v>0</v>
      </c>
      <c r="J25" s="97"/>
      <c r="K25" s="72">
        <f>$E$25*$J$25</f>
        <v>0</v>
      </c>
    </row>
    <row r="26" spans="1:11" x14ac:dyDescent="0.2">
      <c r="A26" s="62"/>
      <c r="B26" s="63">
        <v>3.99</v>
      </c>
      <c r="C26" s="64"/>
      <c r="H26" s="97"/>
      <c r="I26" s="72">
        <f>$E$26*$H$26</f>
        <v>0</v>
      </c>
      <c r="J26" s="97"/>
      <c r="K26" s="72">
        <f>$E$26*$J$26</f>
        <v>0</v>
      </c>
    </row>
    <row r="27" spans="1:11" ht="72" x14ac:dyDescent="0.2">
      <c r="A27" s="65"/>
      <c r="B27" s="74" t="s">
        <v>63</v>
      </c>
      <c r="C27" s="67"/>
      <c r="H27" s="97"/>
      <c r="I27" s="72">
        <f>$E$27*$H$27</f>
        <v>0</v>
      </c>
      <c r="J27" s="97"/>
      <c r="K27" s="72">
        <f>$E$27*$J$27</f>
        <v>0</v>
      </c>
    </row>
    <row r="28" spans="1:11" x14ac:dyDescent="0.2">
      <c r="A28" s="75" t="s">
        <v>203</v>
      </c>
      <c r="B28" s="76" t="s">
        <v>201</v>
      </c>
      <c r="C28" s="77" t="s">
        <v>199</v>
      </c>
      <c r="H28" s="97"/>
      <c r="I28" s="72">
        <f>$E$28*$H$28</f>
        <v>0</v>
      </c>
      <c r="J28" s="97"/>
      <c r="K28" s="72">
        <f>$E$28*$J$28</f>
        <v>0</v>
      </c>
    </row>
    <row r="29" spans="1:11" x14ac:dyDescent="0.2">
      <c r="A29" s="62"/>
      <c r="B29" s="78" t="s">
        <v>212</v>
      </c>
      <c r="C29" s="64"/>
      <c r="H29" s="97"/>
      <c r="I29" s="72">
        <f>$E$29*$H$29</f>
        <v>0</v>
      </c>
      <c r="J29" s="97"/>
      <c r="K29" s="72">
        <f>$E$29*$J$29</f>
        <v>0</v>
      </c>
    </row>
    <row r="30" spans="1:11" ht="72" x14ac:dyDescent="0.2">
      <c r="A30" s="65"/>
      <c r="B30" s="74" t="s">
        <v>202</v>
      </c>
      <c r="C30" s="67"/>
      <c r="H30" s="97"/>
      <c r="I30" s="72">
        <f>$E$30*$H$30</f>
        <v>0</v>
      </c>
      <c r="J30" s="97"/>
      <c r="K30" s="72">
        <f>$E$30*$J$30</f>
        <v>0</v>
      </c>
    </row>
    <row r="31" spans="1:11" x14ac:dyDescent="0.2">
      <c r="A31" s="79" t="s">
        <v>160</v>
      </c>
      <c r="B31" s="80" t="s">
        <v>161</v>
      </c>
      <c r="C31" s="70" t="s">
        <v>53</v>
      </c>
      <c r="H31" s="97"/>
      <c r="I31" s="72">
        <f>$E$31*$H$31</f>
        <v>0</v>
      </c>
      <c r="J31" s="97"/>
      <c r="K31" s="72">
        <f>$E$31*$J$31</f>
        <v>0</v>
      </c>
    </row>
    <row r="32" spans="1:11" x14ac:dyDescent="0.2">
      <c r="A32" s="62"/>
      <c r="B32" s="81">
        <v>1.08</v>
      </c>
      <c r="C32" s="64"/>
      <c r="H32" s="97"/>
      <c r="I32" s="72">
        <f>$E$32*$H$32</f>
        <v>0</v>
      </c>
      <c r="J32" s="97"/>
      <c r="K32" s="72">
        <f>$E$32*$J$32</f>
        <v>0</v>
      </c>
    </row>
    <row r="33" spans="1:11" ht="18" x14ac:dyDescent="0.2">
      <c r="A33" s="65"/>
      <c r="B33" s="82" t="s">
        <v>163</v>
      </c>
      <c r="C33" s="67"/>
      <c r="H33" s="97"/>
      <c r="I33" s="72">
        <f>$E$33*$H$33</f>
        <v>0</v>
      </c>
      <c r="J33" s="97"/>
      <c r="K33" s="72">
        <f>$E$33*$J$33</f>
        <v>0</v>
      </c>
    </row>
    <row r="34" spans="1:11" ht="25.5" x14ac:dyDescent="0.2">
      <c r="A34" s="83" t="s">
        <v>164</v>
      </c>
      <c r="B34" s="80" t="s">
        <v>165</v>
      </c>
      <c r="C34" s="70" t="s">
        <v>53</v>
      </c>
      <c r="H34" s="97"/>
      <c r="I34" s="72">
        <f>$E$34*$H$34</f>
        <v>0</v>
      </c>
      <c r="J34" s="97"/>
      <c r="K34" s="72">
        <f>$E$34*$J$34</f>
        <v>0</v>
      </c>
    </row>
    <row r="35" spans="1:11" x14ac:dyDescent="0.2">
      <c r="A35" s="62"/>
      <c r="B35" s="81" t="s">
        <v>213</v>
      </c>
      <c r="C35" s="64"/>
      <c r="H35" s="97"/>
      <c r="I35" s="72">
        <f>$E$35*$H$35</f>
        <v>0</v>
      </c>
      <c r="J35" s="97"/>
      <c r="K35" s="72">
        <f>$E$35*$J$35</f>
        <v>0</v>
      </c>
    </row>
    <row r="36" spans="1:11" x14ac:dyDescent="0.2">
      <c r="A36" s="65"/>
      <c r="B36" s="84" t="s">
        <v>183</v>
      </c>
      <c r="C36" s="67"/>
      <c r="H36" s="97"/>
      <c r="I36" s="72">
        <f>$E$36*$H$36</f>
        <v>0</v>
      </c>
      <c r="J36" s="97"/>
      <c r="K36" s="72">
        <f>$E$36*$J$36</f>
        <v>0</v>
      </c>
    </row>
    <row r="37" spans="1:11" x14ac:dyDescent="0.2">
      <c r="A37" s="68" t="s">
        <v>142</v>
      </c>
      <c r="B37" s="69" t="s">
        <v>70</v>
      </c>
      <c r="C37" s="70" t="s">
        <v>71</v>
      </c>
      <c r="H37" s="97"/>
      <c r="I37" s="72">
        <f>$E$37*$H$37</f>
        <v>0</v>
      </c>
      <c r="J37" s="97"/>
      <c r="K37" s="72">
        <f>$E$37*$J$37</f>
        <v>0</v>
      </c>
    </row>
    <row r="38" spans="1:11" x14ac:dyDescent="0.2">
      <c r="A38" s="62"/>
      <c r="B38" s="63" t="s">
        <v>214</v>
      </c>
      <c r="C38" s="64"/>
      <c r="H38" s="97"/>
      <c r="I38" s="72">
        <f>$E$38*$H$38</f>
        <v>0</v>
      </c>
      <c r="J38" s="97"/>
      <c r="K38" s="72">
        <f>$E$38*$J$38</f>
        <v>0</v>
      </c>
    </row>
    <row r="39" spans="1:11" ht="45" x14ac:dyDescent="0.2">
      <c r="A39" s="65"/>
      <c r="B39" s="71" t="s">
        <v>72</v>
      </c>
      <c r="C39" s="67"/>
      <c r="H39" s="97"/>
      <c r="I39" s="72">
        <f>$E$39*$H$39</f>
        <v>0</v>
      </c>
      <c r="J39" s="97"/>
      <c r="K39" s="72">
        <f>$E$39*$J$39</f>
        <v>0</v>
      </c>
    </row>
    <row r="40" spans="1:11" x14ac:dyDescent="0.2">
      <c r="A40" s="68" t="s">
        <v>76</v>
      </c>
      <c r="B40" s="69" t="s">
        <v>77</v>
      </c>
      <c r="C40" s="70" t="s">
        <v>78</v>
      </c>
      <c r="H40" s="97"/>
      <c r="I40" s="72">
        <f>$E$40*$H$40</f>
        <v>0</v>
      </c>
      <c r="J40" s="97"/>
      <c r="K40" s="72">
        <f>$E$40*$J$40</f>
        <v>0</v>
      </c>
    </row>
    <row r="41" spans="1:11" x14ac:dyDescent="0.2">
      <c r="A41" s="62"/>
      <c r="B41" s="63" t="s">
        <v>215</v>
      </c>
      <c r="C41" s="64"/>
      <c r="H41" s="97"/>
      <c r="I41" s="72">
        <f>$E$41*$H$41</f>
        <v>0</v>
      </c>
      <c r="J41" s="97"/>
      <c r="K41" s="72">
        <f>$E$41*$J$41</f>
        <v>0</v>
      </c>
    </row>
    <row r="42" spans="1:11" ht="18" x14ac:dyDescent="0.2">
      <c r="A42" s="65"/>
      <c r="B42" s="74" t="s">
        <v>209</v>
      </c>
      <c r="C42" s="67"/>
      <c r="H42" s="97"/>
      <c r="I42" s="72">
        <f>$E$42*$H$42</f>
        <v>0</v>
      </c>
      <c r="J42" s="97"/>
      <c r="K42" s="72">
        <f>$E$42*$J$42</f>
        <v>0</v>
      </c>
    </row>
    <row r="43" spans="1:11" x14ac:dyDescent="0.2">
      <c r="A43" s="68" t="s">
        <v>81</v>
      </c>
      <c r="B43" s="69" t="s">
        <v>79</v>
      </c>
      <c r="C43" s="70" t="s">
        <v>78</v>
      </c>
      <c r="H43" s="97"/>
      <c r="I43" s="72">
        <f>$E$43*$H$43</f>
        <v>0</v>
      </c>
      <c r="J43" s="97"/>
      <c r="K43" s="72">
        <f>$E$43*$J$43</f>
        <v>0</v>
      </c>
    </row>
    <row r="44" spans="1:11" x14ac:dyDescent="0.2">
      <c r="A44" s="62"/>
      <c r="B44" s="63" t="s">
        <v>215</v>
      </c>
      <c r="C44" s="64"/>
      <c r="H44" s="97"/>
      <c r="I44" s="72">
        <f>$E$44*$H$44</f>
        <v>0</v>
      </c>
      <c r="J44" s="97"/>
      <c r="K44" s="72">
        <f>$E$44*$J$44</f>
        <v>0</v>
      </c>
    </row>
    <row r="45" spans="1:11" ht="18" x14ac:dyDescent="0.2">
      <c r="A45" s="65"/>
      <c r="B45" s="74" t="s">
        <v>209</v>
      </c>
      <c r="C45" s="67"/>
      <c r="H45" s="97"/>
      <c r="I45" s="72">
        <f>$E$45*$H$45</f>
        <v>0</v>
      </c>
      <c r="J45" s="97"/>
      <c r="K45" s="72">
        <f>$E$45*$J$45</f>
        <v>0</v>
      </c>
    </row>
    <row r="46" spans="1:11" x14ac:dyDescent="0.2">
      <c r="A46" s="68" t="s">
        <v>180</v>
      </c>
      <c r="B46" s="69" t="s">
        <v>181</v>
      </c>
      <c r="C46" s="70" t="s">
        <v>78</v>
      </c>
      <c r="H46" s="97"/>
      <c r="I46" s="72">
        <f>$E$46*$H$46</f>
        <v>0</v>
      </c>
      <c r="J46" s="97"/>
      <c r="K46" s="72">
        <f>$E$46*$J$46</f>
        <v>0</v>
      </c>
    </row>
    <row r="47" spans="1:11" x14ac:dyDescent="0.2">
      <c r="A47" s="62"/>
      <c r="B47" s="63" t="s">
        <v>215</v>
      </c>
      <c r="C47" s="64"/>
      <c r="H47" s="97"/>
      <c r="I47" s="72">
        <f>$E$47*$H$47</f>
        <v>0</v>
      </c>
      <c r="J47" s="97"/>
      <c r="K47" s="72">
        <f>$E$47*$J$47</f>
        <v>0</v>
      </c>
    </row>
    <row r="48" spans="1:11" ht="18" x14ac:dyDescent="0.2">
      <c r="A48" s="65"/>
      <c r="B48" s="74" t="s">
        <v>209</v>
      </c>
      <c r="C48" s="67"/>
      <c r="H48" s="97"/>
      <c r="I48" s="72">
        <f>$E$48*$H$48</f>
        <v>0</v>
      </c>
      <c r="J48" s="97"/>
      <c r="K48" s="72">
        <f>$E$48*$J$48</f>
        <v>0</v>
      </c>
    </row>
    <row r="49" spans="1:11" x14ac:dyDescent="0.2">
      <c r="A49" s="68" t="s">
        <v>80</v>
      </c>
      <c r="B49" s="69" t="s">
        <v>82</v>
      </c>
      <c r="C49" s="70" t="s">
        <v>83</v>
      </c>
      <c r="H49" s="97"/>
      <c r="I49" s="72">
        <f>$E$49*$H$49</f>
        <v>0</v>
      </c>
      <c r="J49" s="97"/>
      <c r="K49" s="72">
        <f>$E$49*$J$49</f>
        <v>0</v>
      </c>
    </row>
    <row r="50" spans="1:11" x14ac:dyDescent="0.2">
      <c r="A50" s="62"/>
      <c r="B50" s="63" t="s">
        <v>216</v>
      </c>
      <c r="C50" s="64"/>
      <c r="H50" s="97"/>
      <c r="I50" s="72">
        <f>$E$50*$H$50</f>
        <v>0</v>
      </c>
      <c r="J50" s="97"/>
      <c r="K50" s="72">
        <f>$E$50*$J$50</f>
        <v>0</v>
      </c>
    </row>
    <row r="51" spans="1:11" ht="18" x14ac:dyDescent="0.2">
      <c r="A51" s="65"/>
      <c r="B51" s="74" t="s">
        <v>209</v>
      </c>
      <c r="C51" s="67"/>
      <c r="H51" s="97"/>
      <c r="I51" s="72">
        <f>$E$51*$H$51</f>
        <v>0</v>
      </c>
      <c r="J51" s="97"/>
      <c r="K51" s="72">
        <f>$E$51*$J$51</f>
        <v>0</v>
      </c>
    </row>
    <row r="52" spans="1:11" x14ac:dyDescent="0.2">
      <c r="A52" s="68" t="s">
        <v>89</v>
      </c>
      <c r="B52" s="85" t="s">
        <v>90</v>
      </c>
      <c r="C52" s="70" t="s">
        <v>53</v>
      </c>
      <c r="H52" s="97"/>
      <c r="I52" s="72">
        <f>$E$52*$H$52</f>
        <v>0</v>
      </c>
      <c r="J52" s="97"/>
      <c r="K52" s="72">
        <f>$E$52*$J$52</f>
        <v>0</v>
      </c>
    </row>
    <row r="53" spans="1:11" x14ac:dyDescent="0.2">
      <c r="A53" s="62"/>
      <c r="B53" s="63" t="s">
        <v>217</v>
      </c>
      <c r="C53" s="64"/>
      <c r="H53" s="97"/>
      <c r="I53" s="72">
        <f>$E$53*$H$53</f>
        <v>0</v>
      </c>
      <c r="J53" s="97"/>
      <c r="K53" s="72">
        <f>$E$53*$J$53</f>
        <v>0</v>
      </c>
    </row>
    <row r="54" spans="1:11" ht="153" x14ac:dyDescent="0.2">
      <c r="A54" s="65"/>
      <c r="B54" s="86" t="s">
        <v>88</v>
      </c>
      <c r="C54" s="67"/>
      <c r="H54" s="97"/>
      <c r="I54" s="72">
        <f>$E$54*$H$54</f>
        <v>0</v>
      </c>
      <c r="J54" s="97"/>
      <c r="K54" s="72">
        <f>$E$54*$J$54</f>
        <v>0</v>
      </c>
    </row>
    <row r="55" spans="1:11" x14ac:dyDescent="0.2">
      <c r="A55" s="73" t="s">
        <v>95</v>
      </c>
      <c r="B55" s="85" t="s">
        <v>96</v>
      </c>
      <c r="C55" s="70" t="s">
        <v>48</v>
      </c>
      <c r="H55" s="97"/>
      <c r="I55" s="72">
        <f>$E$55*$H$55</f>
        <v>0</v>
      </c>
      <c r="J55" s="97"/>
      <c r="K55" s="72">
        <f>$E$55*$J$55</f>
        <v>0</v>
      </c>
    </row>
    <row r="56" spans="1:11" x14ac:dyDescent="0.2">
      <c r="A56" s="62"/>
      <c r="B56" s="63" t="s">
        <v>218</v>
      </c>
      <c r="C56" s="64"/>
      <c r="H56" s="97"/>
      <c r="I56" s="72">
        <f>$E$56*$H$56</f>
        <v>0</v>
      </c>
      <c r="J56" s="97"/>
      <c r="K56" s="72">
        <f>$E$56*$J$56</f>
        <v>0</v>
      </c>
    </row>
    <row r="57" spans="1:11" ht="153" x14ac:dyDescent="0.2">
      <c r="A57" s="65"/>
      <c r="B57" s="87" t="s">
        <v>88</v>
      </c>
      <c r="C57" s="67"/>
      <c r="H57" s="97"/>
      <c r="I57" s="72">
        <f>$E$57*$H$57</f>
        <v>0</v>
      </c>
      <c r="J57" s="97"/>
      <c r="K57" s="72">
        <f>$E$57*$J$57</f>
        <v>0</v>
      </c>
    </row>
    <row r="58" spans="1:11" x14ac:dyDescent="0.2">
      <c r="A58" s="79" t="s">
        <v>92</v>
      </c>
      <c r="B58" s="85" t="s">
        <v>93</v>
      </c>
      <c r="C58" s="70" t="s">
        <v>53</v>
      </c>
      <c r="H58" s="97"/>
      <c r="I58" s="72">
        <f>$E$58*$H$58</f>
        <v>0</v>
      </c>
      <c r="J58" s="97"/>
      <c r="K58" s="72">
        <f>$E$58*$J$58</f>
        <v>0</v>
      </c>
    </row>
    <row r="59" spans="1:11" x14ac:dyDescent="0.2">
      <c r="A59" s="62"/>
      <c r="B59" s="63" t="s">
        <v>219</v>
      </c>
      <c r="C59" s="64"/>
      <c r="H59" s="97"/>
      <c r="I59" s="72">
        <f>$E$59*$H$59</f>
        <v>0</v>
      </c>
      <c r="J59" s="97"/>
      <c r="K59" s="72">
        <f>$E$59*$J$59</f>
        <v>0</v>
      </c>
    </row>
    <row r="60" spans="1:11" ht="153" x14ac:dyDescent="0.2">
      <c r="A60" s="65"/>
      <c r="B60" s="86" t="s">
        <v>88</v>
      </c>
      <c r="C60" s="67"/>
      <c r="H60" s="97"/>
      <c r="I60" s="72">
        <f>$E$60*$H$60</f>
        <v>0</v>
      </c>
      <c r="J60" s="97"/>
      <c r="K60" s="72">
        <f>$E$60*$J$60</f>
        <v>0</v>
      </c>
    </row>
    <row r="61" spans="1:11" x14ac:dyDescent="0.2">
      <c r="A61" s="73" t="s">
        <v>105</v>
      </c>
      <c r="B61" s="85" t="s">
        <v>106</v>
      </c>
      <c r="C61" s="70" t="s">
        <v>53</v>
      </c>
      <c r="H61" s="97"/>
      <c r="I61" s="72">
        <f>$E$61*$H$61</f>
        <v>0</v>
      </c>
      <c r="J61" s="97"/>
      <c r="K61" s="72">
        <f>$E$61*$J$61</f>
        <v>0</v>
      </c>
    </row>
    <row r="62" spans="1:11" x14ac:dyDescent="0.2">
      <c r="A62" s="62"/>
      <c r="B62" s="63" t="s">
        <v>220</v>
      </c>
      <c r="C62" s="64"/>
      <c r="H62" s="97"/>
      <c r="I62" s="72">
        <f>$E$62*$H$62</f>
        <v>0</v>
      </c>
      <c r="J62" s="97"/>
      <c r="K62" s="72">
        <f>$E$62*$J$62</f>
        <v>0</v>
      </c>
    </row>
    <row r="63" spans="1:11" ht="207" x14ac:dyDescent="0.2">
      <c r="A63" s="65"/>
      <c r="B63" s="87" t="s">
        <v>91</v>
      </c>
      <c r="C63" s="67"/>
      <c r="H63" s="97"/>
      <c r="I63" s="72">
        <f>$E$63*$H$63</f>
        <v>0</v>
      </c>
      <c r="J63" s="97"/>
      <c r="K63" s="72">
        <f>$E$63*$J$63</f>
        <v>0</v>
      </c>
    </row>
    <row r="64" spans="1:11" x14ac:dyDescent="0.2">
      <c r="A64" s="79" t="s">
        <v>99</v>
      </c>
      <c r="B64" s="69" t="s">
        <v>100</v>
      </c>
      <c r="C64" s="70" t="s">
        <v>48</v>
      </c>
      <c r="H64" s="97"/>
      <c r="I64" s="72">
        <f>$E$64*$H$64</f>
        <v>0</v>
      </c>
      <c r="J64" s="97"/>
      <c r="K64" s="72">
        <f>$E$64*$J$64</f>
        <v>0</v>
      </c>
    </row>
    <row r="65" spans="1:11" x14ac:dyDescent="0.2">
      <c r="A65" s="62"/>
      <c r="B65" s="78" t="s">
        <v>222</v>
      </c>
      <c r="C65" s="64"/>
      <c r="H65" s="97"/>
      <c r="I65" s="72">
        <f>$E$65*$H$65</f>
        <v>0</v>
      </c>
      <c r="J65" s="97"/>
      <c r="K65" s="72">
        <f>$E$65*$J$65</f>
        <v>0</v>
      </c>
    </row>
    <row r="66" spans="1:11" ht="90" x14ac:dyDescent="0.2">
      <c r="A66" s="65"/>
      <c r="B66" s="74" t="s">
        <v>205</v>
      </c>
      <c r="C66" s="67"/>
      <c r="H66" s="97"/>
      <c r="I66" s="72">
        <f>$E$66*$H$66</f>
        <v>0</v>
      </c>
      <c r="J66" s="97"/>
      <c r="K66" s="72">
        <f>$E$66*$J$66</f>
        <v>0</v>
      </c>
    </row>
    <row r="67" spans="1:11" x14ac:dyDescent="0.2">
      <c r="A67" s="79" t="s">
        <v>102</v>
      </c>
      <c r="B67" s="69" t="s">
        <v>103</v>
      </c>
      <c r="C67" s="70" t="s">
        <v>48</v>
      </c>
      <c r="H67" s="97"/>
      <c r="I67" s="72">
        <f>$E$67*$H$67</f>
        <v>0</v>
      </c>
      <c r="J67" s="97"/>
      <c r="K67" s="72">
        <f>$E$67*$J$67</f>
        <v>0</v>
      </c>
    </row>
    <row r="68" spans="1:11" x14ac:dyDescent="0.2">
      <c r="A68" s="62"/>
      <c r="B68" s="78" t="s">
        <v>223</v>
      </c>
      <c r="C68" s="64"/>
      <c r="H68" s="97"/>
      <c r="I68" s="72">
        <f>$E$68*$H$68</f>
        <v>0</v>
      </c>
      <c r="J68" s="97"/>
      <c r="K68" s="72">
        <f>$E$68*$J$68</f>
        <v>0</v>
      </c>
    </row>
    <row r="69" spans="1:11" ht="90" x14ac:dyDescent="0.2">
      <c r="A69" s="65"/>
      <c r="B69" s="74" t="s">
        <v>205</v>
      </c>
      <c r="C69" s="67"/>
      <c r="H69" s="97"/>
      <c r="I69" s="72">
        <f>$E$69*$H$69</f>
        <v>0</v>
      </c>
      <c r="J69" s="97"/>
      <c r="K69" s="72">
        <f>$E$69*$J$69</f>
        <v>0</v>
      </c>
    </row>
    <row r="70" spans="1:11" x14ac:dyDescent="0.2">
      <c r="A70" s="73" t="s">
        <v>109</v>
      </c>
      <c r="B70" s="69" t="s">
        <v>110</v>
      </c>
      <c r="C70" s="70" t="s">
        <v>74</v>
      </c>
      <c r="H70" s="97"/>
      <c r="I70" s="72">
        <f>$E$70*$H$70</f>
        <v>0</v>
      </c>
      <c r="J70" s="97"/>
      <c r="K70" s="72">
        <f>$E$70*$J$70</f>
        <v>0</v>
      </c>
    </row>
    <row r="71" spans="1:11" x14ac:dyDescent="0.2">
      <c r="A71" s="62"/>
      <c r="B71" s="63" t="s">
        <v>224</v>
      </c>
      <c r="C71" s="64"/>
      <c r="H71" s="97"/>
      <c r="I71" s="72">
        <f>$E$71*$H$71</f>
        <v>0</v>
      </c>
      <c r="J71" s="97"/>
      <c r="K71" s="72">
        <f>$E$71*$J$71</f>
        <v>0</v>
      </c>
    </row>
    <row r="72" spans="1:11" ht="27" x14ac:dyDescent="0.2">
      <c r="A72" s="65"/>
      <c r="B72" s="88" t="s">
        <v>111</v>
      </c>
      <c r="C72" s="67"/>
      <c r="H72" s="97"/>
      <c r="I72" s="72">
        <f>$E$72*$H$72</f>
        <v>0</v>
      </c>
      <c r="J72" s="97"/>
      <c r="K72" s="72">
        <f>$E$72*$J$72</f>
        <v>0</v>
      </c>
    </row>
    <row r="73" spans="1:11" x14ac:dyDescent="0.2">
      <c r="A73" s="79" t="s">
        <v>115</v>
      </c>
      <c r="B73" s="89" t="s">
        <v>134</v>
      </c>
      <c r="C73" s="70" t="s">
        <v>116</v>
      </c>
      <c r="H73" s="97"/>
      <c r="I73" s="72">
        <f>$E$73*$H$73</f>
        <v>0</v>
      </c>
      <c r="J73" s="97"/>
      <c r="K73" s="72">
        <f>$E$73*$J$73</f>
        <v>0</v>
      </c>
    </row>
    <row r="74" spans="1:11" x14ac:dyDescent="0.2">
      <c r="A74" s="62"/>
      <c r="B74" s="78" t="s">
        <v>225</v>
      </c>
      <c r="C74" s="64"/>
      <c r="H74" s="97"/>
      <c r="I74" s="72">
        <f>$E$74*$H$74</f>
        <v>0</v>
      </c>
      <c r="J74" s="97"/>
      <c r="K74" s="72">
        <f>$E$74*$J$74</f>
        <v>0</v>
      </c>
    </row>
    <row r="75" spans="1:11" ht="54" x14ac:dyDescent="0.2">
      <c r="A75" s="65"/>
      <c r="B75" s="90" t="s">
        <v>204</v>
      </c>
      <c r="C75" s="67"/>
      <c r="H75" s="97"/>
      <c r="I75" s="72">
        <f>$E$75*$H$75</f>
        <v>0</v>
      </c>
      <c r="J75" s="97"/>
      <c r="K75" s="72">
        <f>$E$75*$J$75</f>
        <v>0</v>
      </c>
    </row>
    <row r="76" spans="1:11" x14ac:dyDescent="0.2">
      <c r="A76" s="91" t="s">
        <v>117</v>
      </c>
      <c r="B76" s="69" t="s">
        <v>118</v>
      </c>
      <c r="C76" s="70" t="s">
        <v>33</v>
      </c>
      <c r="H76" s="97"/>
      <c r="I76" s="72">
        <f>$E$76*$H$76</f>
        <v>0</v>
      </c>
      <c r="J76" s="97"/>
      <c r="K76" s="72">
        <f>$E$76*$J$76</f>
        <v>0</v>
      </c>
    </row>
    <row r="77" spans="1:11" x14ac:dyDescent="0.2">
      <c r="A77" s="62"/>
      <c r="B77" s="63" t="s">
        <v>226</v>
      </c>
      <c r="C77" s="64"/>
      <c r="H77" s="97"/>
      <c r="I77" s="72">
        <f>$E$77*$H$77</f>
        <v>0</v>
      </c>
      <c r="J77" s="97"/>
      <c r="K77" s="72">
        <f>$E$77*$J$77</f>
        <v>0</v>
      </c>
    </row>
    <row r="78" spans="1:11" ht="36" x14ac:dyDescent="0.2">
      <c r="A78" s="65"/>
      <c r="B78" s="71" t="s">
        <v>119</v>
      </c>
      <c r="C78" s="67"/>
      <c r="H78" s="97"/>
      <c r="I78" s="72">
        <f>$E$78*$H$78</f>
        <v>0</v>
      </c>
      <c r="J78" s="97"/>
      <c r="K78" s="72">
        <f>$E$78*$J$78</f>
        <v>0</v>
      </c>
    </row>
    <row r="79" spans="1:11" ht="25.5" x14ac:dyDescent="0.2">
      <c r="A79" s="91" t="s">
        <v>124</v>
      </c>
      <c r="B79" s="69" t="s">
        <v>125</v>
      </c>
      <c r="C79" s="70" t="s">
        <v>68</v>
      </c>
      <c r="H79" s="97"/>
      <c r="I79" s="72">
        <f>$E$79*$H$79</f>
        <v>0</v>
      </c>
      <c r="J79" s="97"/>
      <c r="K79" s="72">
        <f>$E$79*$J$79</f>
        <v>0</v>
      </c>
    </row>
    <row r="80" spans="1:11" x14ac:dyDescent="0.2">
      <c r="A80" s="62"/>
      <c r="B80" s="63" t="s">
        <v>227</v>
      </c>
      <c r="C80" s="64"/>
      <c r="H80" s="97"/>
      <c r="I80" s="72">
        <f>$E$80*$H$80</f>
        <v>0</v>
      </c>
      <c r="J80" s="97"/>
      <c r="K80" s="72">
        <f>$E$80*$J$80</f>
        <v>0</v>
      </c>
    </row>
    <row r="81" spans="1:11" ht="45" x14ac:dyDescent="0.2">
      <c r="A81" s="65"/>
      <c r="B81" s="71" t="s">
        <v>126</v>
      </c>
      <c r="C81" s="67"/>
      <c r="H81" s="97"/>
      <c r="I81" s="72">
        <f>$E$81*$H$81</f>
        <v>0</v>
      </c>
      <c r="J81" s="97"/>
      <c r="K81" s="72">
        <f>$E$81*$J$81</f>
        <v>0</v>
      </c>
    </row>
    <row r="82" spans="1:11" x14ac:dyDescent="0.2">
      <c r="A82" s="73" t="s">
        <v>147</v>
      </c>
      <c r="B82" s="69" t="s">
        <v>148</v>
      </c>
      <c r="C82" s="70" t="s">
        <v>68</v>
      </c>
      <c r="H82" s="97"/>
      <c r="I82" s="72">
        <f>$E$82*$H$82</f>
        <v>0</v>
      </c>
      <c r="J82" s="97"/>
      <c r="K82" s="72">
        <f>$E$82*$J$82</f>
        <v>0</v>
      </c>
    </row>
    <row r="83" spans="1:11" x14ac:dyDescent="0.2">
      <c r="A83" s="62"/>
      <c r="B83" s="63" t="s">
        <v>228</v>
      </c>
      <c r="C83" s="64"/>
      <c r="H83" s="97"/>
      <c r="I83" s="72">
        <f>$E$83*$H$83</f>
        <v>0</v>
      </c>
      <c r="J83" s="97"/>
      <c r="K83" s="72">
        <f>$E$83*$J$83</f>
        <v>0</v>
      </c>
    </row>
    <row r="84" spans="1:11" ht="27" x14ac:dyDescent="0.2">
      <c r="A84" s="65"/>
      <c r="B84" s="74" t="s">
        <v>207</v>
      </c>
      <c r="C84" s="67"/>
      <c r="H84" s="97"/>
      <c r="I84" s="72">
        <f>$E$84*$H$84</f>
        <v>0</v>
      </c>
      <c r="J84" s="97"/>
      <c r="K84" s="72">
        <f>$E$84*$J$84</f>
        <v>0</v>
      </c>
    </row>
    <row r="85" spans="1:11" x14ac:dyDescent="0.2">
      <c r="A85" s="91">
        <v>92392111</v>
      </c>
      <c r="B85" s="51" t="s">
        <v>178</v>
      </c>
      <c r="C85" s="70" t="s">
        <v>68</v>
      </c>
      <c r="H85" s="97"/>
      <c r="I85" s="72">
        <f>$E$85*$H$85</f>
        <v>0</v>
      </c>
      <c r="J85" s="97"/>
      <c r="K85" s="72">
        <f>$E$85*$J$85</f>
        <v>0</v>
      </c>
    </row>
    <row r="86" spans="1:11" x14ac:dyDescent="0.2">
      <c r="A86" s="62"/>
      <c r="B86" s="63" t="s">
        <v>229</v>
      </c>
      <c r="C86" s="64"/>
      <c r="H86" s="97"/>
      <c r="I86" s="72">
        <f>$E$86*$H$86</f>
        <v>0</v>
      </c>
      <c r="J86" s="97"/>
      <c r="K86" s="72">
        <f>$E$86*$J$86</f>
        <v>0</v>
      </c>
    </row>
    <row r="87" spans="1:11" ht="63" x14ac:dyDescent="0.2">
      <c r="A87" s="65"/>
      <c r="B87" s="71" t="s">
        <v>130</v>
      </c>
      <c r="C87" s="67"/>
      <c r="H87" s="97"/>
      <c r="I87" s="72">
        <f>$E$87*$H$87</f>
        <v>0</v>
      </c>
      <c r="J87" s="97"/>
      <c r="K87" s="72">
        <f>$E$87*$J$87</f>
        <v>0</v>
      </c>
    </row>
    <row r="88" spans="1:11" x14ac:dyDescent="0.2">
      <c r="A88" s="91">
        <v>92350311</v>
      </c>
      <c r="B88" s="51" t="s">
        <v>179</v>
      </c>
      <c r="C88" s="70" t="s">
        <v>68</v>
      </c>
      <c r="H88" s="97"/>
      <c r="I88" s="72">
        <f>$E$88*$H$88</f>
        <v>0</v>
      </c>
      <c r="J88" s="97"/>
      <c r="K88" s="72">
        <f>$E$88*$J$88</f>
        <v>0</v>
      </c>
    </row>
    <row r="89" spans="1:11" x14ac:dyDescent="0.2">
      <c r="A89" s="62"/>
      <c r="B89" s="63" t="s">
        <v>229</v>
      </c>
      <c r="C89" s="64"/>
      <c r="H89" s="97"/>
      <c r="I89" s="72">
        <f>$E$89*$H$89</f>
        <v>0</v>
      </c>
      <c r="J89" s="97"/>
      <c r="K89" s="72">
        <f>$E$89*$J$89</f>
        <v>0</v>
      </c>
    </row>
    <row r="90" spans="1:11" ht="63" x14ac:dyDescent="0.2">
      <c r="A90" s="65"/>
      <c r="B90" s="71" t="s">
        <v>130</v>
      </c>
      <c r="C90" s="67"/>
      <c r="H90" s="97"/>
      <c r="I90" s="72">
        <f>$E$90*$H$90</f>
        <v>0</v>
      </c>
      <c r="J90" s="97"/>
      <c r="K90" s="72">
        <f>$E$90*$J$90</f>
        <v>0</v>
      </c>
    </row>
    <row r="91" spans="1:11" x14ac:dyDescent="0.2">
      <c r="A91" s="68" t="s">
        <v>131</v>
      </c>
      <c r="B91" s="69" t="s">
        <v>132</v>
      </c>
      <c r="C91" s="70" t="s">
        <v>53</v>
      </c>
      <c r="H91" s="97"/>
      <c r="I91" s="72">
        <f>$E$91*$H$91</f>
        <v>0</v>
      </c>
      <c r="J91" s="97"/>
      <c r="K91" s="72">
        <f>$E$91*$J$91</f>
        <v>0</v>
      </c>
    </row>
    <row r="92" spans="1:11" x14ac:dyDescent="0.2">
      <c r="A92" s="62"/>
      <c r="B92" s="92" t="s">
        <v>230</v>
      </c>
      <c r="C92" s="64"/>
      <c r="H92" s="97"/>
      <c r="I92" s="72">
        <f>$E$92*$H$92</f>
        <v>0</v>
      </c>
      <c r="J92" s="97"/>
      <c r="K92" s="72">
        <f>$E$92*$J$92</f>
        <v>0</v>
      </c>
    </row>
    <row r="93" spans="1:11" ht="216" x14ac:dyDescent="0.2">
      <c r="A93" s="65"/>
      <c r="B93" s="71" t="s">
        <v>60</v>
      </c>
      <c r="C93" s="67"/>
      <c r="H93" s="97"/>
      <c r="I93" s="72">
        <f>$E$93*$H$93</f>
        <v>0</v>
      </c>
      <c r="J93" s="97"/>
      <c r="K93" s="72">
        <f>$E$93*$J$93</f>
        <v>0</v>
      </c>
    </row>
    <row r="94" spans="1:11" x14ac:dyDescent="0.2">
      <c r="A94" s="79" t="s">
        <v>186</v>
      </c>
      <c r="B94" s="51" t="s">
        <v>187</v>
      </c>
      <c r="C94" s="70" t="s">
        <v>48</v>
      </c>
      <c r="H94" s="97"/>
      <c r="I94" s="72">
        <f>$E$94*$H$94</f>
        <v>0</v>
      </c>
      <c r="J94" s="97"/>
      <c r="K94" s="72">
        <f>$E$94*$J$94</f>
        <v>0</v>
      </c>
    </row>
    <row r="95" spans="1:11" x14ac:dyDescent="0.2">
      <c r="A95" s="62"/>
      <c r="B95" s="92" t="s">
        <v>188</v>
      </c>
      <c r="C95" s="64"/>
      <c r="H95" s="97"/>
      <c r="I95" s="72">
        <f>$E$95*$H$95</f>
        <v>0</v>
      </c>
      <c r="J95" s="97"/>
      <c r="K95" s="72">
        <f>$E$95*$J$95</f>
        <v>0</v>
      </c>
    </row>
    <row r="96" spans="1:11" ht="36" x14ac:dyDescent="0.2">
      <c r="A96" s="65"/>
      <c r="B96" s="74" t="s">
        <v>208</v>
      </c>
      <c r="C96" s="67"/>
      <c r="H96" s="97"/>
      <c r="I96" s="72">
        <f>$E$96*$H$96</f>
        <v>0</v>
      </c>
      <c r="J96" s="97"/>
      <c r="K96" s="72">
        <f>$E$96*$J$96</f>
        <v>0</v>
      </c>
    </row>
    <row r="97" spans="1:11" x14ac:dyDescent="0.2">
      <c r="A97" s="79" t="s">
        <v>189</v>
      </c>
      <c r="B97" s="69" t="s">
        <v>190</v>
      </c>
      <c r="C97" s="70" t="s">
        <v>48</v>
      </c>
      <c r="H97" s="97"/>
      <c r="I97" s="72">
        <f>$E$97*$H$97</f>
        <v>0</v>
      </c>
      <c r="J97" s="97"/>
      <c r="K97" s="72">
        <f>$E$97*$J$97</f>
        <v>0</v>
      </c>
    </row>
    <row r="98" spans="1:11" x14ac:dyDescent="0.2">
      <c r="A98" s="62"/>
      <c r="B98" s="92" t="s">
        <v>188</v>
      </c>
      <c r="C98" s="64"/>
      <c r="H98" s="97"/>
      <c r="I98" s="72">
        <f>$E$98*$H$98</f>
        <v>0</v>
      </c>
      <c r="J98" s="97"/>
      <c r="K98" s="72">
        <f>$E$98*$J$98</f>
        <v>0</v>
      </c>
    </row>
    <row r="99" spans="1:11" ht="90" x14ac:dyDescent="0.2">
      <c r="A99" s="65"/>
      <c r="B99" s="71" t="s">
        <v>101</v>
      </c>
      <c r="C99" s="67"/>
      <c r="H99" s="97"/>
      <c r="I99" s="72">
        <f>$E$99*$H$99</f>
        <v>0</v>
      </c>
      <c r="J99" s="97"/>
      <c r="K99" s="72">
        <f>$E$99*$J$99</f>
        <v>0</v>
      </c>
    </row>
    <row r="100" spans="1:11" x14ac:dyDescent="0.2">
      <c r="A100" s="73" t="s">
        <v>195</v>
      </c>
      <c r="B100" s="69" t="s">
        <v>197</v>
      </c>
      <c r="C100" s="70" t="s">
        <v>199</v>
      </c>
      <c r="H100" s="97"/>
      <c r="I100" s="72">
        <f>$E$100*$H$100</f>
        <v>0</v>
      </c>
      <c r="J100" s="97"/>
      <c r="K100" s="72">
        <f>$E$100*$J$100</f>
        <v>0</v>
      </c>
    </row>
    <row r="101" spans="1:11" x14ac:dyDescent="0.2">
      <c r="A101" s="62"/>
      <c r="B101" s="92" t="s">
        <v>231</v>
      </c>
      <c r="C101" s="64"/>
      <c r="H101" s="97"/>
      <c r="I101" s="72">
        <f>$E$101*$H$101</f>
        <v>0</v>
      </c>
      <c r="J101" s="97"/>
      <c r="K101" s="72">
        <f>$E$101*$J$101</f>
        <v>0</v>
      </c>
    </row>
    <row r="102" spans="1:11" ht="54" x14ac:dyDescent="0.2">
      <c r="A102" s="65"/>
      <c r="B102" s="71" t="s">
        <v>193</v>
      </c>
      <c r="C102" s="67"/>
      <c r="H102" s="97"/>
      <c r="I102" s="72">
        <f>$E$102*$H$102</f>
        <v>0</v>
      </c>
      <c r="J102" s="97"/>
      <c r="K102" s="72">
        <f>$E$102*$J$102</f>
        <v>0</v>
      </c>
    </row>
    <row r="103" spans="1:11" x14ac:dyDescent="0.2">
      <c r="A103" s="73" t="s">
        <v>196</v>
      </c>
      <c r="B103" s="69" t="s">
        <v>198</v>
      </c>
      <c r="C103" s="70" t="s">
        <v>199</v>
      </c>
      <c r="H103" s="97"/>
      <c r="I103" s="72">
        <f>$E$103*$H$103</f>
        <v>0</v>
      </c>
      <c r="J103" s="97"/>
      <c r="K103" s="72">
        <f>$E$103*$J$103</f>
        <v>0</v>
      </c>
    </row>
    <row r="104" spans="1:11" x14ac:dyDescent="0.2">
      <c r="A104" s="62"/>
      <c r="B104" s="92" t="s">
        <v>231</v>
      </c>
      <c r="C104" s="64"/>
      <c r="H104" s="97"/>
      <c r="I104" s="72">
        <f>$E$104*$H$104</f>
        <v>0</v>
      </c>
      <c r="J104" s="97"/>
      <c r="K104" s="72">
        <f>$E$104*$J$104</f>
        <v>0</v>
      </c>
    </row>
    <row r="105" spans="1:11" ht="54" x14ac:dyDescent="0.2">
      <c r="A105" s="65"/>
      <c r="B105" s="71" t="s">
        <v>200</v>
      </c>
      <c r="C105" s="67"/>
      <c r="H105" s="97"/>
      <c r="I105" s="72">
        <f>$E$105*$H$105</f>
        <v>0</v>
      </c>
      <c r="J105" s="97"/>
      <c r="K105" s="72">
        <f>$E$105*$J$105</f>
        <v>0</v>
      </c>
    </row>
    <row r="106" spans="1:11" ht="25.5" x14ac:dyDescent="0.2">
      <c r="A106" s="73" t="s">
        <v>151</v>
      </c>
      <c r="B106" s="69" t="s">
        <v>152</v>
      </c>
      <c r="C106" s="70" t="s">
        <v>53</v>
      </c>
      <c r="H106" s="97"/>
      <c r="I106" s="72">
        <f>$E$106*$H$106</f>
        <v>0</v>
      </c>
      <c r="J106" s="97"/>
      <c r="K106" s="72">
        <f>$E$106*$J$106</f>
        <v>0</v>
      </c>
    </row>
    <row r="107" spans="1:11" x14ac:dyDescent="0.2">
      <c r="A107" s="62"/>
      <c r="B107" s="63" t="s">
        <v>232</v>
      </c>
      <c r="C107" s="64"/>
      <c r="H107" s="97"/>
      <c r="I107" s="72">
        <f>$E$107*$H$107</f>
        <v>0</v>
      </c>
      <c r="J107" s="97"/>
      <c r="K107" s="72">
        <f>$E$107*$J$107</f>
        <v>0</v>
      </c>
    </row>
    <row r="108" spans="1:11" ht="36" x14ac:dyDescent="0.2">
      <c r="A108" s="65"/>
      <c r="B108" s="74" t="s">
        <v>210</v>
      </c>
      <c r="C108" s="67"/>
      <c r="H108" s="97"/>
      <c r="I108" s="72">
        <f>$E$108*$H$108</f>
        <v>0</v>
      </c>
      <c r="J108" s="97"/>
      <c r="K108" s="72">
        <f>$E$108*$J$108</f>
        <v>0</v>
      </c>
    </row>
    <row r="109" spans="1:11" x14ac:dyDescent="0.2">
      <c r="A109" s="93" t="s">
        <v>171</v>
      </c>
      <c r="B109" s="51" t="s">
        <v>172</v>
      </c>
      <c r="C109" s="70" t="s">
        <v>71</v>
      </c>
      <c r="H109" s="97"/>
      <c r="I109" s="72">
        <f>$E$109*$H$109</f>
        <v>0</v>
      </c>
      <c r="J109" s="97"/>
      <c r="K109" s="72">
        <f>$E$109*$J$109</f>
        <v>0</v>
      </c>
    </row>
    <row r="110" spans="1:11" x14ac:dyDescent="0.2">
      <c r="A110" s="62"/>
      <c r="B110" s="63" t="s">
        <v>233</v>
      </c>
      <c r="C110" s="64"/>
      <c r="H110" s="97"/>
      <c r="I110" s="72">
        <f>$E$110*$H$110</f>
        <v>0</v>
      </c>
      <c r="J110" s="97"/>
      <c r="K110" s="72">
        <f>$E$110*$J$110</f>
        <v>0</v>
      </c>
    </row>
    <row r="111" spans="1:11" x14ac:dyDescent="0.2">
      <c r="A111" s="65"/>
      <c r="B111" s="66"/>
      <c r="C111" s="67"/>
      <c r="H111" s="97"/>
      <c r="I111" s="72">
        <f>$E$111*$H$111</f>
        <v>0</v>
      </c>
      <c r="J111" s="97"/>
      <c r="K111" s="72">
        <f>$E$111*$J$111</f>
        <v>0</v>
      </c>
    </row>
    <row r="112" spans="1:11" x14ac:dyDescent="0.2">
      <c r="A112" s="93" t="s">
        <v>173</v>
      </c>
      <c r="B112" s="51" t="s">
        <v>174</v>
      </c>
      <c r="C112" s="70" t="s">
        <v>71</v>
      </c>
      <c r="H112" s="97"/>
      <c r="I112" s="72">
        <f>$E$112*$H$112</f>
        <v>0</v>
      </c>
      <c r="J112" s="97"/>
      <c r="K112" s="72">
        <f>$E$112*$J$112</f>
        <v>0</v>
      </c>
    </row>
    <row r="113" spans="1:11" x14ac:dyDescent="0.2">
      <c r="A113" s="62"/>
      <c r="B113" s="63" t="s">
        <v>233</v>
      </c>
      <c r="C113" s="64"/>
      <c r="H113" s="97"/>
      <c r="I113" s="72">
        <f>$E$113*$H$113</f>
        <v>0</v>
      </c>
      <c r="J113" s="97"/>
      <c r="K113" s="72">
        <f>$E$113*$J$113</f>
        <v>0</v>
      </c>
    </row>
    <row r="114" spans="1:11" x14ac:dyDescent="0.2">
      <c r="A114" s="65"/>
      <c r="B114" s="66"/>
      <c r="C114" s="67"/>
      <c r="H114" s="97"/>
      <c r="I114" s="72">
        <f>$E$114*$H$114</f>
        <v>0</v>
      </c>
      <c r="J114" s="97"/>
      <c r="K114" s="72">
        <f>$E$114*$J$114</f>
        <v>0</v>
      </c>
    </row>
    <row r="115" spans="1:11" ht="25.5" x14ac:dyDescent="0.2">
      <c r="A115" s="73" t="s">
        <v>157</v>
      </c>
      <c r="B115" s="69" t="s">
        <v>175</v>
      </c>
      <c r="C115" s="70" t="s">
        <v>33</v>
      </c>
      <c r="H115" s="97"/>
      <c r="I115" s="72">
        <f>$E$115*$H$115</f>
        <v>0</v>
      </c>
      <c r="J115" s="97"/>
      <c r="K115" s="72">
        <f>$E$115*$J$115</f>
        <v>0</v>
      </c>
    </row>
    <row r="116" spans="1:11" x14ac:dyDescent="0.2">
      <c r="A116" s="62"/>
      <c r="B116" s="63" t="s">
        <v>235</v>
      </c>
      <c r="C116" s="64"/>
      <c r="H116" s="97"/>
      <c r="I116" s="72">
        <f>$E$116*$H$116</f>
        <v>0</v>
      </c>
      <c r="J116" s="97"/>
      <c r="K116" s="72">
        <f>$E$116*$J$116</f>
        <v>0</v>
      </c>
    </row>
    <row r="117" spans="1:11" ht="54" x14ac:dyDescent="0.2">
      <c r="A117" s="65"/>
      <c r="B117" s="71" t="s">
        <v>159</v>
      </c>
      <c r="C117" s="67"/>
      <c r="H117" s="97"/>
      <c r="I117" s="72">
        <f>$E$117*$H$117</f>
        <v>0</v>
      </c>
      <c r="J117" s="97"/>
      <c r="K117" s="72">
        <f>$E$117*$J$117</f>
        <v>0</v>
      </c>
    </row>
    <row r="118" spans="1:11" ht="25.5" x14ac:dyDescent="0.2">
      <c r="A118" s="73" t="s">
        <v>158</v>
      </c>
      <c r="B118" s="69" t="s">
        <v>176</v>
      </c>
      <c r="C118" s="70" t="s">
        <v>33</v>
      </c>
      <c r="H118" s="97"/>
      <c r="I118" s="72">
        <f>$E$118*$H$118</f>
        <v>0</v>
      </c>
      <c r="J118" s="97"/>
      <c r="K118" s="72">
        <f>$E$118*$J$118</f>
        <v>0</v>
      </c>
    </row>
    <row r="119" spans="1:11" x14ac:dyDescent="0.2">
      <c r="A119" s="62"/>
      <c r="B119" s="63"/>
      <c r="C119" s="64"/>
      <c r="H119" s="97"/>
      <c r="I119" s="72">
        <f>$E$119*$H$119</f>
        <v>0</v>
      </c>
      <c r="J119" s="97"/>
      <c r="K119" s="72">
        <f>$E$119*$J$119</f>
        <v>0</v>
      </c>
    </row>
    <row r="120" spans="1:11" ht="54" x14ac:dyDescent="0.2">
      <c r="A120" s="65"/>
      <c r="B120" s="71" t="s">
        <v>159</v>
      </c>
      <c r="C120" s="67"/>
      <c r="H120" s="97"/>
      <c r="I120" s="72">
        <f>$E$120*$H$120</f>
        <v>0</v>
      </c>
      <c r="J120" s="97"/>
      <c r="K120" s="72">
        <f>$E$120*$J$120</f>
        <v>0</v>
      </c>
    </row>
    <row r="121" spans="1:11" x14ac:dyDescent="0.2">
      <c r="A121" s="93" t="s">
        <v>169</v>
      </c>
      <c r="B121" s="51" t="s">
        <v>170</v>
      </c>
      <c r="C121" s="70" t="s">
        <v>74</v>
      </c>
      <c r="H121" s="97"/>
      <c r="I121" s="72">
        <f>$E$121*$H$121</f>
        <v>0</v>
      </c>
      <c r="J121" s="97"/>
      <c r="K121" s="72">
        <f>$E$121*$J$121</f>
        <v>0</v>
      </c>
    </row>
    <row r="122" spans="1:11" x14ac:dyDescent="0.2">
      <c r="A122" s="62"/>
      <c r="B122" s="63" t="s">
        <v>233</v>
      </c>
      <c r="C122" s="64"/>
      <c r="H122" s="97"/>
      <c r="I122" s="72">
        <f>$E$122*$H$122</f>
        <v>0</v>
      </c>
      <c r="J122" s="97"/>
      <c r="K122" s="72">
        <f>$E$122*$J$122</f>
        <v>0</v>
      </c>
    </row>
    <row r="123" spans="1:11" x14ac:dyDescent="0.2">
      <c r="A123" s="65"/>
      <c r="B123" s="66"/>
      <c r="C123" s="67"/>
      <c r="H123" s="97"/>
      <c r="I123" s="72">
        <f>$E$123*$H$123</f>
        <v>0</v>
      </c>
      <c r="J123" s="97"/>
      <c r="K123" s="72">
        <f>$E$123*$J$123</f>
        <v>0</v>
      </c>
    </row>
    <row r="124" spans="1:11" x14ac:dyDescent="0.2">
      <c r="A124" s="93" t="s">
        <v>177</v>
      </c>
      <c r="B124" s="51" t="s">
        <v>185</v>
      </c>
      <c r="C124" s="70" t="s">
        <v>48</v>
      </c>
      <c r="H124" s="97"/>
      <c r="I124" s="72">
        <f>$E$124*$H$124</f>
        <v>0</v>
      </c>
      <c r="J124" s="97"/>
      <c r="K124" s="72">
        <f>$E$124*$J$124</f>
        <v>0</v>
      </c>
    </row>
    <row r="125" spans="1:11" x14ac:dyDescent="0.2">
      <c r="A125" s="62"/>
      <c r="B125" s="78" t="s">
        <v>221</v>
      </c>
      <c r="C125" s="64"/>
      <c r="H125" s="97"/>
      <c r="I125" s="72"/>
      <c r="J125" s="97"/>
      <c r="K125" s="72"/>
    </row>
    <row r="126" spans="1:11" ht="90" x14ac:dyDescent="0.2">
      <c r="A126" s="94"/>
      <c r="B126" s="95" t="s">
        <v>205</v>
      </c>
      <c r="C126" s="96"/>
      <c r="H126" s="97"/>
      <c r="I126" s="72"/>
      <c r="J126" s="97"/>
      <c r="K126" s="72"/>
    </row>
    <row r="127" spans="1:11" x14ac:dyDescent="0.2">
      <c r="H127" s="97"/>
      <c r="I127" s="72"/>
      <c r="J127" s="97"/>
      <c r="K127" s="72"/>
    </row>
    <row r="128" spans="1:11" x14ac:dyDescent="0.2">
      <c r="H128" s="97"/>
      <c r="I128" s="72"/>
      <c r="J128" s="97"/>
      <c r="K128" s="72"/>
    </row>
    <row r="129" spans="8:11" x14ac:dyDescent="0.2">
      <c r="H129" s="97"/>
      <c r="I129" s="72"/>
      <c r="J129" s="97"/>
      <c r="K129" s="72"/>
    </row>
    <row r="130" spans="8:11" x14ac:dyDescent="0.2">
      <c r="H130" s="97"/>
      <c r="I130" s="72"/>
      <c r="J130" s="97"/>
      <c r="K130" s="72"/>
    </row>
    <row r="131" spans="8:11" x14ac:dyDescent="0.2">
      <c r="H131" s="97"/>
      <c r="I131" s="72"/>
      <c r="J131" s="97"/>
      <c r="K131" s="72"/>
    </row>
    <row r="132" spans="8:11" x14ac:dyDescent="0.2">
      <c r="H132" s="97"/>
      <c r="I132" s="72"/>
      <c r="J132" s="97"/>
      <c r="K132" s="72"/>
    </row>
    <row r="133" spans="8:11" x14ac:dyDescent="0.2">
      <c r="H133" s="97"/>
      <c r="I133" s="72"/>
      <c r="J133" s="97"/>
      <c r="K133" s="72"/>
    </row>
    <row r="134" spans="8:11" x14ac:dyDescent="0.2">
      <c r="H134" s="97"/>
      <c r="I134" s="72"/>
      <c r="J134" s="97"/>
      <c r="K134" s="72"/>
    </row>
    <row r="135" spans="8:11" x14ac:dyDescent="0.2">
      <c r="H135" s="97"/>
      <c r="I135" s="72"/>
      <c r="J135" s="97"/>
      <c r="K135" s="72"/>
    </row>
    <row r="136" spans="8:11" x14ac:dyDescent="0.2">
      <c r="H136" s="97"/>
      <c r="I136" s="72"/>
      <c r="J136" s="97"/>
      <c r="K136" s="72"/>
    </row>
    <row r="137" spans="8:11" x14ac:dyDescent="0.2">
      <c r="H137" s="97"/>
      <c r="I137" s="72"/>
      <c r="J137" s="97"/>
      <c r="K137" s="72"/>
    </row>
    <row r="138" spans="8:11" x14ac:dyDescent="0.2">
      <c r="H138" s="97"/>
      <c r="I138" s="72"/>
      <c r="J138" s="97"/>
      <c r="K138" s="72"/>
    </row>
    <row r="139" spans="8:11" x14ac:dyDescent="0.2">
      <c r="H139" s="97"/>
      <c r="I139" s="72"/>
      <c r="J139" s="97"/>
      <c r="K139" s="72"/>
    </row>
    <row r="140" spans="8:11" x14ac:dyDescent="0.2">
      <c r="H140" s="97"/>
      <c r="I140" s="72"/>
      <c r="J140" s="97"/>
      <c r="K140" s="72"/>
    </row>
    <row r="141" spans="8:11" x14ac:dyDescent="0.2">
      <c r="H141" s="97"/>
      <c r="I141" s="72"/>
      <c r="J141" s="97"/>
      <c r="K141" s="72"/>
    </row>
    <row r="142" spans="8:11" x14ac:dyDescent="0.2">
      <c r="H142" s="97"/>
      <c r="I142" s="72"/>
      <c r="J142" s="97"/>
      <c r="K142" s="72"/>
    </row>
    <row r="143" spans="8:11" x14ac:dyDescent="0.2">
      <c r="H143" s="97"/>
      <c r="I143" s="72"/>
      <c r="J143" s="97"/>
      <c r="K143" s="72"/>
    </row>
    <row r="144" spans="8:11" x14ac:dyDescent="0.2">
      <c r="H144" s="97"/>
      <c r="I144" s="72"/>
      <c r="J144" s="97"/>
      <c r="K144" s="72"/>
    </row>
    <row r="145" spans="8:11" x14ac:dyDescent="0.2">
      <c r="H145" s="97"/>
      <c r="I145" s="72"/>
      <c r="J145" s="97"/>
      <c r="K145" s="72"/>
    </row>
    <row r="146" spans="8:11" x14ac:dyDescent="0.2">
      <c r="H146" s="97"/>
      <c r="I146" s="72"/>
      <c r="J146" s="97"/>
      <c r="K146" s="72"/>
    </row>
    <row r="147" spans="8:11" x14ac:dyDescent="0.2">
      <c r="H147" s="97"/>
      <c r="I147" s="72"/>
      <c r="J147" s="97"/>
      <c r="K147" s="72"/>
    </row>
    <row r="148" spans="8:11" x14ac:dyDescent="0.2">
      <c r="H148" s="97"/>
      <c r="I148" s="72"/>
      <c r="J148" s="97"/>
      <c r="K148" s="72"/>
    </row>
    <row r="149" spans="8:11" x14ac:dyDescent="0.2">
      <c r="H149" s="97"/>
      <c r="I149" s="72"/>
      <c r="J149" s="97"/>
      <c r="K149" s="72"/>
    </row>
    <row r="150" spans="8:11" x14ac:dyDescent="0.2">
      <c r="H150" s="97"/>
      <c r="I150" s="72"/>
      <c r="J150" s="97"/>
      <c r="K150" s="72"/>
    </row>
    <row r="151" spans="8:11" x14ac:dyDescent="0.2">
      <c r="H151" s="97"/>
      <c r="I151" s="72"/>
      <c r="J151" s="97"/>
      <c r="K151" s="72"/>
    </row>
    <row r="152" spans="8:11" x14ac:dyDescent="0.2">
      <c r="H152" s="97"/>
      <c r="I152" s="72"/>
      <c r="J152" s="97"/>
      <c r="K152" s="72"/>
    </row>
    <row r="153" spans="8:11" x14ac:dyDescent="0.2">
      <c r="H153" s="97"/>
      <c r="I153" s="72"/>
      <c r="J153" s="97"/>
      <c r="K153" s="72"/>
    </row>
    <row r="154" spans="8:11" x14ac:dyDescent="0.2">
      <c r="H154" s="97"/>
      <c r="I154" s="72"/>
      <c r="J154" s="97"/>
      <c r="K154" s="72"/>
    </row>
    <row r="155" spans="8:11" x14ac:dyDescent="0.2">
      <c r="H155" s="97"/>
      <c r="I155" s="72"/>
      <c r="J155" s="97"/>
      <c r="K155" s="72"/>
    </row>
    <row r="156" spans="8:11" x14ac:dyDescent="0.2">
      <c r="H156" s="97"/>
      <c r="I156" s="72"/>
      <c r="J156" s="97"/>
      <c r="K156" s="72"/>
    </row>
    <row r="157" spans="8:11" x14ac:dyDescent="0.2">
      <c r="H157" s="97"/>
      <c r="I157" s="72"/>
      <c r="J157" s="97"/>
      <c r="K157" s="72"/>
    </row>
    <row r="158" spans="8:11" x14ac:dyDescent="0.2">
      <c r="H158" s="97"/>
      <c r="I158" s="72"/>
      <c r="J158" s="97"/>
      <c r="K158" s="72"/>
    </row>
    <row r="159" spans="8:11" x14ac:dyDescent="0.2">
      <c r="H159" s="97"/>
      <c r="I159" s="72"/>
      <c r="J159" s="97"/>
      <c r="K159" s="72"/>
    </row>
    <row r="160" spans="8:11" x14ac:dyDescent="0.2">
      <c r="H160" s="97"/>
      <c r="I160" s="72"/>
      <c r="J160" s="97"/>
      <c r="K160" s="72"/>
    </row>
    <row r="161" spans="8:11" x14ac:dyDescent="0.2">
      <c r="H161" s="97"/>
      <c r="I161" s="72"/>
      <c r="J161" s="97"/>
      <c r="K161" s="72"/>
    </row>
    <row r="162" spans="8:11" x14ac:dyDescent="0.2">
      <c r="H162" s="97"/>
      <c r="I162" s="72"/>
      <c r="J162" s="97"/>
      <c r="K162" s="72"/>
    </row>
    <row r="163" spans="8:11" x14ac:dyDescent="0.2">
      <c r="H163" s="97"/>
      <c r="I163" s="72"/>
      <c r="J163" s="97"/>
      <c r="K163" s="72"/>
    </row>
    <row r="164" spans="8:11" x14ac:dyDescent="0.2">
      <c r="H164" s="97"/>
      <c r="I164" s="72"/>
      <c r="J164" s="97"/>
      <c r="K164" s="72"/>
    </row>
    <row r="165" spans="8:11" x14ac:dyDescent="0.2">
      <c r="H165" s="97"/>
      <c r="I165" s="72"/>
      <c r="J165" s="97"/>
      <c r="K165" s="72"/>
    </row>
    <row r="166" spans="8:11" x14ac:dyDescent="0.2">
      <c r="H166" s="97"/>
      <c r="I166" s="72"/>
      <c r="J166" s="97"/>
      <c r="K166" s="72"/>
    </row>
    <row r="167" spans="8:11" x14ac:dyDescent="0.2">
      <c r="H167" s="97"/>
      <c r="I167" s="72"/>
      <c r="J167" s="97"/>
      <c r="K167" s="72"/>
    </row>
    <row r="168" spans="8:11" x14ac:dyDescent="0.2">
      <c r="H168" s="97"/>
      <c r="I168" s="72"/>
      <c r="J168" s="97"/>
      <c r="K168" s="72"/>
    </row>
    <row r="169" spans="8:11" x14ac:dyDescent="0.2">
      <c r="H169" s="97"/>
      <c r="I169" s="72"/>
      <c r="J169" s="97"/>
      <c r="K169" s="72"/>
    </row>
    <row r="170" spans="8:11" x14ac:dyDescent="0.2">
      <c r="H170" s="97"/>
      <c r="I170" s="72"/>
      <c r="J170" s="97"/>
      <c r="K170" s="72"/>
    </row>
    <row r="171" spans="8:11" x14ac:dyDescent="0.2">
      <c r="H171" s="97"/>
      <c r="I171" s="72"/>
      <c r="J171" s="97"/>
      <c r="K171" s="72"/>
    </row>
    <row r="172" spans="8:11" x14ac:dyDescent="0.2">
      <c r="H172" s="97"/>
      <c r="I172" s="72"/>
      <c r="J172" s="97"/>
      <c r="K172" s="72"/>
    </row>
    <row r="173" spans="8:11" x14ac:dyDescent="0.2">
      <c r="H173" s="97"/>
      <c r="I173" s="72"/>
      <c r="J173" s="97"/>
      <c r="K173" s="72"/>
    </row>
    <row r="174" spans="8:11" x14ac:dyDescent="0.2">
      <c r="H174" s="97"/>
      <c r="I174" s="72"/>
      <c r="J174" s="97"/>
      <c r="K174" s="72"/>
    </row>
    <row r="175" spans="8:11" x14ac:dyDescent="0.2">
      <c r="H175" s="97"/>
      <c r="I175" s="72"/>
      <c r="J175" s="97"/>
      <c r="K175" s="72"/>
    </row>
    <row r="176" spans="8:11" x14ac:dyDescent="0.2">
      <c r="H176" s="97"/>
      <c r="I176" s="72"/>
      <c r="J176" s="97"/>
      <c r="K176" s="72"/>
    </row>
    <row r="177" spans="8:11" x14ac:dyDescent="0.2">
      <c r="H177" s="97"/>
      <c r="I177" s="72"/>
      <c r="J177" s="97"/>
      <c r="K177" s="72"/>
    </row>
    <row r="178" spans="8:11" x14ac:dyDescent="0.2">
      <c r="H178" s="97"/>
      <c r="I178" s="72"/>
      <c r="J178" s="97"/>
      <c r="K178" s="72"/>
    </row>
    <row r="179" spans="8:11" x14ac:dyDescent="0.2">
      <c r="H179" s="97"/>
      <c r="I179" s="72"/>
      <c r="J179" s="97"/>
      <c r="K179" s="72"/>
    </row>
    <row r="180" spans="8:11" x14ac:dyDescent="0.2">
      <c r="H180" s="97"/>
      <c r="I180" s="72"/>
      <c r="J180" s="97"/>
      <c r="K180" s="72"/>
    </row>
    <row r="181" spans="8:11" x14ac:dyDescent="0.2">
      <c r="H181" s="97"/>
      <c r="I181" s="72"/>
      <c r="J181" s="97"/>
      <c r="K181" s="72"/>
    </row>
    <row r="182" spans="8:11" x14ac:dyDescent="0.2">
      <c r="H182" s="97"/>
      <c r="I182" s="72"/>
      <c r="J182" s="97"/>
      <c r="K182" s="72"/>
    </row>
    <row r="183" spans="8:11" x14ac:dyDescent="0.2">
      <c r="H183" s="97"/>
      <c r="I183" s="72"/>
      <c r="J183" s="97"/>
      <c r="K183" s="72"/>
    </row>
    <row r="184" spans="8:11" x14ac:dyDescent="0.2">
      <c r="H184" s="97"/>
      <c r="I184" s="72"/>
      <c r="J184" s="97"/>
      <c r="K184" s="72"/>
    </row>
    <row r="185" spans="8:11" x14ac:dyDescent="0.2">
      <c r="H185" s="97"/>
      <c r="I185" s="72"/>
      <c r="J185" s="97"/>
      <c r="K185" s="72"/>
    </row>
    <row r="186" spans="8:11" x14ac:dyDescent="0.2">
      <c r="H186" s="97"/>
      <c r="I186" s="72"/>
      <c r="J186" s="97"/>
      <c r="K186" s="72"/>
    </row>
    <row r="187" spans="8:11" x14ac:dyDescent="0.2">
      <c r="H187" s="97"/>
      <c r="I187" s="72"/>
      <c r="J187" s="97"/>
      <c r="K187" s="72"/>
    </row>
    <row r="188" spans="8:11" x14ac:dyDescent="0.2">
      <c r="H188" s="97"/>
      <c r="I188" s="72"/>
      <c r="J188" s="97"/>
      <c r="K188" s="72"/>
    </row>
    <row r="189" spans="8:11" x14ac:dyDescent="0.2">
      <c r="H189" s="97"/>
      <c r="I189" s="72"/>
      <c r="J189" s="97"/>
      <c r="K189" s="72"/>
    </row>
    <row r="190" spans="8:11" x14ac:dyDescent="0.2">
      <c r="H190" s="97"/>
      <c r="I190" s="72"/>
      <c r="J190" s="97"/>
      <c r="K190" s="72"/>
    </row>
    <row r="191" spans="8:11" x14ac:dyDescent="0.2">
      <c r="H191" s="97"/>
      <c r="I191" s="72"/>
      <c r="J191" s="97"/>
      <c r="K191" s="72"/>
    </row>
    <row r="192" spans="8:11" x14ac:dyDescent="0.2">
      <c r="H192" s="97"/>
      <c r="I192" s="72"/>
      <c r="J192" s="97"/>
      <c r="K192" s="72"/>
    </row>
    <row r="193" spans="8:11" x14ac:dyDescent="0.2">
      <c r="H193" s="97"/>
      <c r="I193" s="72"/>
      <c r="J193" s="97"/>
      <c r="K193" s="72"/>
    </row>
    <row r="194" spans="8:11" x14ac:dyDescent="0.2">
      <c r="H194" s="97"/>
      <c r="I194" s="72"/>
      <c r="J194" s="97"/>
      <c r="K194" s="72"/>
    </row>
    <row r="195" spans="8:11" x14ac:dyDescent="0.2">
      <c r="H195" s="97"/>
      <c r="I195" s="72"/>
      <c r="J195" s="97"/>
      <c r="K195" s="72"/>
    </row>
    <row r="196" spans="8:11" x14ac:dyDescent="0.2">
      <c r="H196" s="97"/>
      <c r="I196" s="72"/>
      <c r="J196" s="97"/>
      <c r="K196" s="72"/>
    </row>
    <row r="197" spans="8:11" x14ac:dyDescent="0.2">
      <c r="H197" s="97"/>
      <c r="I197" s="72"/>
      <c r="J197" s="97"/>
      <c r="K197" s="72"/>
    </row>
    <row r="198" spans="8:11" x14ac:dyDescent="0.2">
      <c r="H198" s="97"/>
      <c r="I198" s="72"/>
      <c r="J198" s="97"/>
      <c r="K198" s="72"/>
    </row>
    <row r="199" spans="8:11" x14ac:dyDescent="0.2">
      <c r="H199" s="97"/>
      <c r="I199" s="72"/>
      <c r="J199" s="97"/>
      <c r="K199" s="72"/>
    </row>
    <row r="200" spans="8:11" x14ac:dyDescent="0.2">
      <c r="H200" s="97"/>
      <c r="I200" s="72"/>
      <c r="J200" s="97"/>
      <c r="K200" s="72"/>
    </row>
    <row r="201" spans="8:11" x14ac:dyDescent="0.2">
      <c r="H201" s="97"/>
      <c r="I201" s="72"/>
      <c r="J201" s="97"/>
      <c r="K201" s="72"/>
    </row>
    <row r="202" spans="8:11" x14ac:dyDescent="0.2">
      <c r="H202" s="97"/>
      <c r="I202" s="72"/>
      <c r="J202" s="97"/>
      <c r="K202" s="72"/>
    </row>
    <row r="203" spans="8:11" x14ac:dyDescent="0.2">
      <c r="H203" s="97"/>
      <c r="I203" s="72"/>
      <c r="J203" s="97"/>
      <c r="K203" s="72"/>
    </row>
    <row r="204" spans="8:11" x14ac:dyDescent="0.2">
      <c r="H204" s="97"/>
      <c r="I204" s="72"/>
      <c r="J204" s="97"/>
      <c r="K204" s="72"/>
    </row>
    <row r="205" spans="8:11" x14ac:dyDescent="0.2">
      <c r="H205" s="97"/>
      <c r="I205" s="72"/>
      <c r="J205" s="97"/>
      <c r="K205" s="72"/>
    </row>
    <row r="206" spans="8:11" x14ac:dyDescent="0.2">
      <c r="H206" s="97"/>
      <c r="I206" s="72"/>
      <c r="J206" s="97"/>
      <c r="K206" s="72"/>
    </row>
    <row r="207" spans="8:11" x14ac:dyDescent="0.2">
      <c r="H207" s="97"/>
      <c r="I207" s="72"/>
      <c r="J207" s="97"/>
      <c r="K207" s="72"/>
    </row>
    <row r="208" spans="8:11" x14ac:dyDescent="0.2">
      <c r="H208" s="97"/>
      <c r="I208" s="72"/>
      <c r="J208" s="97"/>
      <c r="K208" s="72"/>
    </row>
    <row r="209" spans="8:11" x14ac:dyDescent="0.2">
      <c r="H209" s="97"/>
      <c r="I209" s="72"/>
      <c r="J209" s="97"/>
      <c r="K209" s="72"/>
    </row>
    <row r="210" spans="8:11" x14ac:dyDescent="0.2">
      <c r="H210" s="97"/>
      <c r="I210" s="72"/>
      <c r="J210" s="97"/>
      <c r="K210" s="72"/>
    </row>
    <row r="211" spans="8:11" x14ac:dyDescent="0.2">
      <c r="H211" s="97"/>
      <c r="I211" s="72"/>
      <c r="J211" s="97"/>
      <c r="K211" s="72"/>
    </row>
    <row r="212" spans="8:11" x14ac:dyDescent="0.2">
      <c r="H212" s="97"/>
      <c r="I212" s="72"/>
      <c r="J212" s="97"/>
      <c r="K212" s="72"/>
    </row>
    <row r="213" spans="8:11" x14ac:dyDescent="0.2">
      <c r="H213" s="97"/>
      <c r="I213" s="72"/>
      <c r="J213" s="97"/>
      <c r="K213" s="72"/>
    </row>
    <row r="214" spans="8:11" x14ac:dyDescent="0.2">
      <c r="H214" s="97"/>
      <c r="I214" s="72"/>
      <c r="J214" s="97"/>
      <c r="K214" s="72"/>
    </row>
    <row r="215" spans="8:11" x14ac:dyDescent="0.2">
      <c r="H215" s="97"/>
      <c r="I215" s="72"/>
      <c r="J215" s="97"/>
      <c r="K215" s="72"/>
    </row>
    <row r="216" spans="8:11" x14ac:dyDescent="0.2">
      <c r="H216" s="97"/>
      <c r="I216" s="72"/>
      <c r="J216" s="97"/>
      <c r="K216" s="72"/>
    </row>
    <row r="217" spans="8:11" x14ac:dyDescent="0.2">
      <c r="H217" s="97"/>
      <c r="I217" s="72"/>
      <c r="J217" s="97"/>
      <c r="K217" s="72"/>
    </row>
    <row r="218" spans="8:11" x14ac:dyDescent="0.2">
      <c r="H218" s="97"/>
      <c r="I218" s="72"/>
      <c r="J218" s="97"/>
      <c r="K218" s="72"/>
    </row>
    <row r="219" spans="8:11" x14ac:dyDescent="0.2">
      <c r="H219" s="97"/>
      <c r="I219" s="72"/>
      <c r="J219" s="97"/>
      <c r="K219" s="72"/>
    </row>
    <row r="220" spans="8:11" x14ac:dyDescent="0.2">
      <c r="H220" s="97"/>
      <c r="I220" s="72"/>
      <c r="J220" s="97"/>
      <c r="K220" s="72"/>
    </row>
    <row r="221" spans="8:11" x14ac:dyDescent="0.2">
      <c r="H221" s="97"/>
      <c r="I221" s="72"/>
      <c r="J221" s="97"/>
      <c r="K221" s="72"/>
    </row>
    <row r="222" spans="8:11" x14ac:dyDescent="0.2">
      <c r="H222" s="97"/>
      <c r="I222" s="72"/>
      <c r="J222" s="97"/>
      <c r="K222" s="72"/>
    </row>
    <row r="223" spans="8:11" x14ac:dyDescent="0.2">
      <c r="H223" s="97"/>
      <c r="I223" s="72"/>
      <c r="J223" s="97"/>
      <c r="K223" s="72"/>
    </row>
    <row r="224" spans="8:11" x14ac:dyDescent="0.2">
      <c r="H224" s="97"/>
      <c r="I224" s="72"/>
      <c r="J224" s="97"/>
      <c r="K224" s="72"/>
    </row>
    <row r="225" spans="8:11" x14ac:dyDescent="0.2">
      <c r="H225" s="97"/>
      <c r="I225" s="72"/>
      <c r="J225" s="97"/>
      <c r="K225" s="72"/>
    </row>
    <row r="226" spans="8:11" x14ac:dyDescent="0.2">
      <c r="H226" s="97"/>
      <c r="I226" s="72"/>
      <c r="J226" s="97"/>
      <c r="K226" s="72"/>
    </row>
    <row r="227" spans="8:11" x14ac:dyDescent="0.2">
      <c r="H227" s="97"/>
      <c r="I227" s="72"/>
      <c r="J227" s="97"/>
      <c r="K227" s="72"/>
    </row>
    <row r="228" spans="8:11" x14ac:dyDescent="0.2">
      <c r="H228" s="97"/>
      <c r="I228" s="72"/>
      <c r="J228" s="97"/>
      <c r="K228" s="72"/>
    </row>
    <row r="229" spans="8:11" x14ac:dyDescent="0.2">
      <c r="H229" s="97"/>
      <c r="I229" s="72"/>
      <c r="J229" s="97"/>
      <c r="K229" s="72"/>
    </row>
    <row r="230" spans="8:11" x14ac:dyDescent="0.2">
      <c r="H230" s="97"/>
      <c r="I230" s="72"/>
      <c r="J230" s="97"/>
      <c r="K230" s="72"/>
    </row>
    <row r="231" spans="8:11" x14ac:dyDescent="0.2">
      <c r="H231" s="97"/>
      <c r="I231" s="72"/>
      <c r="J231" s="97"/>
      <c r="K231" s="72"/>
    </row>
    <row r="232" spans="8:11" x14ac:dyDescent="0.2">
      <c r="H232" s="97"/>
      <c r="I232" s="72"/>
      <c r="J232" s="97"/>
      <c r="K232" s="72"/>
    </row>
    <row r="233" spans="8:11" x14ac:dyDescent="0.2">
      <c r="H233" s="97"/>
      <c r="I233" s="72"/>
      <c r="J233" s="97"/>
      <c r="K233" s="72"/>
    </row>
    <row r="234" spans="8:11" x14ac:dyDescent="0.2">
      <c r="H234" s="97"/>
      <c r="I234" s="72"/>
      <c r="J234" s="97"/>
      <c r="K234" s="72"/>
    </row>
    <row r="235" spans="8:11" x14ac:dyDescent="0.2">
      <c r="H235" s="97"/>
      <c r="I235" s="72"/>
      <c r="J235" s="97"/>
      <c r="K235" s="72"/>
    </row>
    <row r="236" spans="8:11" x14ac:dyDescent="0.2">
      <c r="H236" s="97"/>
      <c r="I236" s="72"/>
      <c r="J236" s="97"/>
      <c r="K236" s="72"/>
    </row>
    <row r="237" spans="8:11" x14ac:dyDescent="0.2">
      <c r="H237" s="97"/>
      <c r="I237" s="72"/>
      <c r="J237" s="97"/>
      <c r="K237" s="72"/>
    </row>
    <row r="238" spans="8:11" x14ac:dyDescent="0.2">
      <c r="H238" s="97"/>
      <c r="I238" s="72"/>
      <c r="J238" s="97"/>
      <c r="K238" s="72"/>
    </row>
    <row r="239" spans="8:11" x14ac:dyDescent="0.2">
      <c r="H239" s="97"/>
      <c r="I239" s="72"/>
      <c r="J239" s="97"/>
      <c r="K239" s="72"/>
    </row>
    <row r="240" spans="8:11" x14ac:dyDescent="0.2">
      <c r="H240" s="97"/>
      <c r="I240" s="72"/>
      <c r="J240" s="97"/>
      <c r="K240" s="72"/>
    </row>
    <row r="241" spans="8:11" x14ac:dyDescent="0.2">
      <c r="H241" s="97"/>
      <c r="I241" s="72"/>
      <c r="J241" s="97"/>
      <c r="K241" s="72"/>
    </row>
    <row r="242" spans="8:11" x14ac:dyDescent="0.2">
      <c r="H242" s="97"/>
      <c r="I242" s="72"/>
      <c r="J242" s="97"/>
      <c r="K242" s="72"/>
    </row>
    <row r="243" spans="8:11" x14ac:dyDescent="0.2">
      <c r="H243" s="97"/>
      <c r="I243" s="72"/>
      <c r="J243" s="97"/>
      <c r="K243" s="72"/>
    </row>
    <row r="244" spans="8:11" x14ac:dyDescent="0.2">
      <c r="H244" s="97"/>
      <c r="I244" s="72"/>
      <c r="J244" s="97"/>
      <c r="K244" s="72"/>
    </row>
    <row r="245" spans="8:11" x14ac:dyDescent="0.2">
      <c r="H245" s="97"/>
      <c r="I245" s="72"/>
      <c r="J245" s="97"/>
      <c r="K245" s="72"/>
    </row>
    <row r="246" spans="8:11" x14ac:dyDescent="0.2">
      <c r="H246" s="97"/>
      <c r="I246" s="72"/>
      <c r="J246" s="97"/>
      <c r="K246" s="72"/>
    </row>
    <row r="247" spans="8:11" x14ac:dyDescent="0.2">
      <c r="H247" s="97"/>
      <c r="I247" s="72"/>
      <c r="J247" s="97"/>
      <c r="K247" s="72"/>
    </row>
    <row r="248" spans="8:11" x14ac:dyDescent="0.2">
      <c r="H248" s="97"/>
      <c r="I248" s="72"/>
      <c r="J248" s="97"/>
      <c r="K248" s="72"/>
    </row>
    <row r="249" spans="8:11" x14ac:dyDescent="0.2">
      <c r="H249" s="97"/>
      <c r="I249" s="72"/>
      <c r="J249" s="97"/>
      <c r="K249" s="72"/>
    </row>
    <row r="250" spans="8:11" x14ac:dyDescent="0.2">
      <c r="H250" s="97"/>
      <c r="I250" s="72"/>
      <c r="J250" s="97"/>
      <c r="K250" s="72"/>
    </row>
    <row r="251" spans="8:11" x14ac:dyDescent="0.2">
      <c r="H251" s="97"/>
      <c r="I251" s="72"/>
      <c r="J251" s="97"/>
      <c r="K251" s="72"/>
    </row>
    <row r="252" spans="8:11" x14ac:dyDescent="0.2">
      <c r="H252" s="97"/>
      <c r="I252" s="72"/>
      <c r="J252" s="97"/>
      <c r="K252" s="72"/>
    </row>
    <row r="253" spans="8:11" x14ac:dyDescent="0.2">
      <c r="H253" s="97"/>
      <c r="I253" s="72"/>
      <c r="J253" s="97"/>
      <c r="K253" s="72"/>
    </row>
    <row r="254" spans="8:11" x14ac:dyDescent="0.2">
      <c r="H254" s="97"/>
      <c r="I254" s="72"/>
      <c r="J254" s="97"/>
      <c r="K254" s="72"/>
    </row>
    <row r="255" spans="8:11" x14ac:dyDescent="0.2">
      <c r="H255" s="97"/>
      <c r="I255" s="72"/>
      <c r="J255" s="97"/>
      <c r="K255" s="72"/>
    </row>
    <row r="256" spans="8:11" x14ac:dyDescent="0.2">
      <c r="H256" s="97"/>
      <c r="I256" s="72"/>
      <c r="J256" s="97"/>
      <c r="K256" s="72"/>
    </row>
    <row r="257" spans="8:11" x14ac:dyDescent="0.2">
      <c r="H257" s="97"/>
      <c r="I257" s="72"/>
      <c r="J257" s="97"/>
      <c r="K257" s="72"/>
    </row>
    <row r="258" spans="8:11" x14ac:dyDescent="0.2">
      <c r="H258" s="97"/>
      <c r="I258" s="72"/>
      <c r="J258" s="97"/>
      <c r="K258" s="72"/>
    </row>
    <row r="259" spans="8:11" x14ac:dyDescent="0.2">
      <c r="H259" s="97"/>
      <c r="I259" s="72"/>
      <c r="J259" s="97"/>
      <c r="K259" s="72"/>
    </row>
    <row r="260" spans="8:11" x14ac:dyDescent="0.2">
      <c r="H260" s="97"/>
      <c r="I260" s="72"/>
      <c r="J260" s="97"/>
      <c r="K260" s="72"/>
    </row>
    <row r="261" spans="8:11" x14ac:dyDescent="0.2">
      <c r="H261" s="97"/>
      <c r="I261" s="72"/>
      <c r="J261" s="97"/>
      <c r="K261" s="72"/>
    </row>
    <row r="262" spans="8:11" x14ac:dyDescent="0.2">
      <c r="H262" s="97"/>
      <c r="I262" s="72"/>
      <c r="J262" s="97"/>
      <c r="K262" s="72"/>
    </row>
    <row r="263" spans="8:11" x14ac:dyDescent="0.2">
      <c r="H263" s="97"/>
      <c r="I263" s="72"/>
      <c r="J263" s="97"/>
      <c r="K263" s="72"/>
    </row>
    <row r="264" spans="8:11" x14ac:dyDescent="0.2">
      <c r="H264" s="97"/>
      <c r="I264" s="72"/>
      <c r="J264" s="97"/>
      <c r="K264" s="72"/>
    </row>
    <row r="265" spans="8:11" x14ac:dyDescent="0.2">
      <c r="H265" s="97"/>
      <c r="I265" s="72"/>
      <c r="J265" s="97"/>
      <c r="K265" s="72"/>
    </row>
    <row r="266" spans="8:11" x14ac:dyDescent="0.2">
      <c r="H266" s="97"/>
      <c r="I266" s="72"/>
      <c r="J266" s="97"/>
      <c r="K266" s="72"/>
    </row>
    <row r="267" spans="8:11" x14ac:dyDescent="0.2">
      <c r="H267" s="97"/>
      <c r="I267" s="72"/>
      <c r="J267" s="97"/>
      <c r="K267" s="72"/>
    </row>
    <row r="268" spans="8:11" x14ac:dyDescent="0.2">
      <c r="H268" s="97"/>
      <c r="I268" s="72"/>
      <c r="J268" s="97"/>
      <c r="K268" s="72"/>
    </row>
    <row r="269" spans="8:11" x14ac:dyDescent="0.2">
      <c r="H269" s="97"/>
      <c r="I269" s="72"/>
      <c r="J269" s="97"/>
      <c r="K269" s="72"/>
    </row>
    <row r="270" spans="8:11" x14ac:dyDescent="0.2">
      <c r="H270" s="97"/>
      <c r="I270" s="72"/>
      <c r="J270" s="97"/>
      <c r="K270" s="72"/>
    </row>
    <row r="271" spans="8:11" x14ac:dyDescent="0.2">
      <c r="H271" s="97"/>
      <c r="I271" s="72"/>
      <c r="J271" s="97"/>
      <c r="K271" s="72"/>
    </row>
    <row r="272" spans="8:11" x14ac:dyDescent="0.2">
      <c r="H272" s="97"/>
      <c r="I272" s="72"/>
      <c r="J272" s="97"/>
      <c r="K272" s="72"/>
    </row>
    <row r="273" spans="8:11" x14ac:dyDescent="0.2">
      <c r="H273" s="97"/>
      <c r="I273" s="72"/>
      <c r="J273" s="97"/>
      <c r="K273" s="72"/>
    </row>
    <row r="274" spans="8:11" x14ac:dyDescent="0.2">
      <c r="H274" s="97"/>
      <c r="I274" s="72"/>
      <c r="J274" s="97"/>
      <c r="K274" s="72"/>
    </row>
    <row r="275" spans="8:11" x14ac:dyDescent="0.2">
      <c r="H275" s="97"/>
      <c r="I275" s="72"/>
      <c r="J275" s="97"/>
      <c r="K275" s="72"/>
    </row>
    <row r="276" spans="8:11" x14ac:dyDescent="0.2">
      <c r="H276" s="97"/>
      <c r="I276" s="72"/>
      <c r="J276" s="97"/>
      <c r="K276" s="72"/>
    </row>
    <row r="277" spans="8:11" x14ac:dyDescent="0.2">
      <c r="H277" s="97"/>
      <c r="I277" s="72"/>
      <c r="J277" s="97"/>
      <c r="K277" s="72"/>
    </row>
    <row r="278" spans="8:11" x14ac:dyDescent="0.2">
      <c r="H278" s="97"/>
      <c r="I278" s="72"/>
      <c r="J278" s="97"/>
      <c r="K278" s="72"/>
    </row>
    <row r="279" spans="8:11" x14ac:dyDescent="0.2">
      <c r="H279" s="97"/>
      <c r="I279" s="72"/>
      <c r="J279" s="97"/>
      <c r="K279" s="72"/>
    </row>
    <row r="280" spans="8:11" x14ac:dyDescent="0.2">
      <c r="H280" s="97"/>
      <c r="I280" s="72"/>
      <c r="J280" s="97"/>
      <c r="K280" s="72"/>
    </row>
    <row r="281" spans="8:11" x14ac:dyDescent="0.2">
      <c r="H281" s="97"/>
      <c r="I281" s="72"/>
      <c r="J281" s="97"/>
      <c r="K281" s="72"/>
    </row>
    <row r="282" spans="8:11" x14ac:dyDescent="0.2">
      <c r="H282" s="97"/>
      <c r="I282" s="72"/>
      <c r="J282" s="97"/>
      <c r="K282" s="72"/>
    </row>
    <row r="283" spans="8:11" x14ac:dyDescent="0.2">
      <c r="H283" s="97"/>
      <c r="I283" s="72"/>
      <c r="J283" s="97"/>
      <c r="K283" s="72"/>
    </row>
    <row r="284" spans="8:11" x14ac:dyDescent="0.2">
      <c r="H284" s="97"/>
      <c r="I284" s="72"/>
      <c r="J284" s="97"/>
      <c r="K284" s="72"/>
    </row>
    <row r="285" spans="8:11" x14ac:dyDescent="0.2">
      <c r="H285" s="97"/>
      <c r="I285" s="72"/>
      <c r="J285" s="97"/>
      <c r="K285" s="72"/>
    </row>
    <row r="286" spans="8:11" x14ac:dyDescent="0.2">
      <c r="H286" s="97"/>
      <c r="I286" s="72"/>
      <c r="J286" s="97"/>
      <c r="K286" s="72"/>
    </row>
    <row r="287" spans="8:11" x14ac:dyDescent="0.2">
      <c r="H287" s="97"/>
      <c r="I287" s="72"/>
      <c r="J287" s="97"/>
      <c r="K287" s="72"/>
    </row>
    <row r="288" spans="8:11" x14ac:dyDescent="0.2">
      <c r="H288" s="97"/>
      <c r="I288" s="72"/>
      <c r="J288" s="97"/>
      <c r="K288" s="72"/>
    </row>
    <row r="289" spans="8:11" x14ac:dyDescent="0.2">
      <c r="H289" s="97"/>
      <c r="I289" s="72"/>
      <c r="J289" s="97"/>
      <c r="K289" s="72"/>
    </row>
    <row r="290" spans="8:11" x14ac:dyDescent="0.2">
      <c r="H290" s="97"/>
      <c r="I290" s="72"/>
      <c r="J290" s="97"/>
      <c r="K290" s="72"/>
    </row>
    <row r="291" spans="8:11" x14ac:dyDescent="0.2">
      <c r="H291" s="97"/>
      <c r="I291" s="72"/>
      <c r="J291" s="97"/>
      <c r="K291" s="72"/>
    </row>
    <row r="292" spans="8:11" x14ac:dyDescent="0.2">
      <c r="H292" s="97"/>
      <c r="I292" s="72"/>
      <c r="J292" s="97"/>
      <c r="K292" s="72"/>
    </row>
    <row r="293" spans="8:11" x14ac:dyDescent="0.2">
      <c r="H293" s="97"/>
      <c r="I293" s="72"/>
      <c r="J293" s="97"/>
      <c r="K293" s="72"/>
    </row>
    <row r="294" spans="8:11" x14ac:dyDescent="0.2">
      <c r="H294" s="97"/>
      <c r="I294" s="72"/>
      <c r="J294" s="97"/>
      <c r="K294" s="72"/>
    </row>
    <row r="295" spans="8:11" x14ac:dyDescent="0.2">
      <c r="H295" s="97"/>
      <c r="I295" s="72"/>
      <c r="J295" s="97"/>
      <c r="K295" s="72"/>
    </row>
    <row r="296" spans="8:11" x14ac:dyDescent="0.2">
      <c r="H296" s="97"/>
      <c r="I296" s="72"/>
      <c r="J296" s="97"/>
      <c r="K296" s="72"/>
    </row>
    <row r="297" spans="8:11" x14ac:dyDescent="0.2">
      <c r="H297" s="97"/>
      <c r="I297" s="72"/>
      <c r="J297" s="97"/>
      <c r="K297" s="72"/>
    </row>
    <row r="298" spans="8:11" x14ac:dyDescent="0.2">
      <c r="H298" s="97"/>
      <c r="I298" s="72"/>
      <c r="J298" s="97"/>
      <c r="K298" s="72"/>
    </row>
    <row r="299" spans="8:11" x14ac:dyDescent="0.2">
      <c r="H299" s="97"/>
      <c r="I299" s="72"/>
      <c r="J299" s="97"/>
      <c r="K299" s="72"/>
    </row>
    <row r="300" spans="8:11" x14ac:dyDescent="0.2">
      <c r="H300" s="97"/>
      <c r="I300" s="72"/>
      <c r="J300" s="97"/>
      <c r="K300" s="72"/>
    </row>
    <row r="301" spans="8:11" x14ac:dyDescent="0.2">
      <c r="H301" s="97"/>
      <c r="I301" s="72"/>
      <c r="J301" s="97"/>
      <c r="K301" s="72"/>
    </row>
    <row r="302" spans="8:11" x14ac:dyDescent="0.2">
      <c r="H302" s="97"/>
      <c r="I302" s="72"/>
      <c r="J302" s="97"/>
      <c r="K302" s="72"/>
    </row>
    <row r="303" spans="8:11" x14ac:dyDescent="0.2">
      <c r="H303" s="97"/>
      <c r="I303" s="72"/>
      <c r="J303" s="97"/>
      <c r="K303" s="72"/>
    </row>
    <row r="304" spans="8:11" x14ac:dyDescent="0.2">
      <c r="H304" s="97"/>
      <c r="I304" s="72"/>
      <c r="J304" s="97"/>
      <c r="K304" s="72"/>
    </row>
    <row r="305" spans="8:11" x14ac:dyDescent="0.2">
      <c r="H305" s="97"/>
      <c r="I305" s="72"/>
      <c r="J305" s="97"/>
      <c r="K305" s="72"/>
    </row>
    <row r="306" spans="8:11" x14ac:dyDescent="0.2">
      <c r="H306" s="97"/>
      <c r="I306" s="72"/>
      <c r="J306" s="97"/>
      <c r="K306" s="72"/>
    </row>
    <row r="307" spans="8:11" x14ac:dyDescent="0.2">
      <c r="H307" s="97"/>
      <c r="I307" s="72"/>
      <c r="J307" s="97"/>
      <c r="K307" s="72"/>
    </row>
    <row r="308" spans="8:11" x14ac:dyDescent="0.2">
      <c r="H308" s="97"/>
      <c r="I308" s="72"/>
      <c r="J308" s="97"/>
      <c r="K308" s="72"/>
    </row>
    <row r="309" spans="8:11" x14ac:dyDescent="0.2">
      <c r="H309" s="97"/>
      <c r="I309" s="72"/>
      <c r="J309" s="97"/>
      <c r="K309" s="72"/>
    </row>
    <row r="310" spans="8:11" x14ac:dyDescent="0.2">
      <c r="H310" s="97"/>
      <c r="I310" s="72"/>
      <c r="J310" s="97"/>
      <c r="K310" s="72"/>
    </row>
    <row r="311" spans="8:11" x14ac:dyDescent="0.2">
      <c r="H311" s="97"/>
      <c r="I311" s="72"/>
      <c r="J311" s="97"/>
      <c r="K311" s="72"/>
    </row>
    <row r="312" spans="8:11" x14ac:dyDescent="0.2">
      <c r="H312" s="97"/>
      <c r="I312" s="72"/>
      <c r="J312" s="97"/>
      <c r="K312" s="72"/>
    </row>
    <row r="313" spans="8:11" x14ac:dyDescent="0.2">
      <c r="H313" s="97"/>
      <c r="I313" s="72"/>
      <c r="J313" s="97"/>
      <c r="K313" s="72"/>
    </row>
    <row r="314" spans="8:11" x14ac:dyDescent="0.2">
      <c r="H314" s="97"/>
      <c r="I314" s="72"/>
      <c r="J314" s="97"/>
      <c r="K314" s="72"/>
    </row>
    <row r="315" spans="8:11" x14ac:dyDescent="0.2">
      <c r="H315" s="97"/>
      <c r="I315" s="72"/>
      <c r="J315" s="97"/>
      <c r="K315" s="72"/>
    </row>
    <row r="316" spans="8:11" x14ac:dyDescent="0.2">
      <c r="H316" s="97"/>
      <c r="I316" s="72"/>
      <c r="J316" s="97"/>
      <c r="K316" s="72"/>
    </row>
    <row r="317" spans="8:11" x14ac:dyDescent="0.2">
      <c r="H317" s="97"/>
      <c r="I317" s="72"/>
      <c r="J317" s="97"/>
      <c r="K317" s="72"/>
    </row>
    <row r="318" spans="8:11" x14ac:dyDescent="0.2">
      <c r="H318" s="97"/>
      <c r="I318" s="72"/>
      <c r="J318" s="97"/>
      <c r="K318" s="72"/>
    </row>
    <row r="319" spans="8:11" x14ac:dyDescent="0.2">
      <c r="H319" s="97"/>
      <c r="I319" s="72"/>
      <c r="J319" s="97"/>
      <c r="K319" s="72"/>
    </row>
    <row r="320" spans="8:11" x14ac:dyDescent="0.2">
      <c r="H320" s="97"/>
      <c r="I320" s="72"/>
      <c r="J320" s="97"/>
      <c r="K320" s="72"/>
    </row>
    <row r="321" spans="8:11" x14ac:dyDescent="0.2">
      <c r="H321" s="97"/>
      <c r="I321" s="72"/>
      <c r="J321" s="97"/>
      <c r="K321" s="72"/>
    </row>
    <row r="322" spans="8:11" x14ac:dyDescent="0.2">
      <c r="H322" s="97"/>
      <c r="I322" s="72"/>
      <c r="J322" s="97"/>
      <c r="K322" s="72"/>
    </row>
    <row r="323" spans="8:11" x14ac:dyDescent="0.2">
      <c r="H323" s="97"/>
      <c r="I323" s="72"/>
      <c r="J323" s="97"/>
      <c r="K323" s="72"/>
    </row>
    <row r="324" spans="8:11" x14ac:dyDescent="0.2">
      <c r="H324" s="97"/>
      <c r="I324" s="72"/>
      <c r="J324" s="97"/>
      <c r="K324" s="72"/>
    </row>
    <row r="325" spans="8:11" x14ac:dyDescent="0.2">
      <c r="H325" s="97"/>
      <c r="I325" s="72"/>
      <c r="J325" s="97"/>
      <c r="K325" s="72"/>
    </row>
    <row r="326" spans="8:11" x14ac:dyDescent="0.2">
      <c r="H326" s="97"/>
      <c r="I326" s="72"/>
      <c r="J326" s="97"/>
      <c r="K326" s="72"/>
    </row>
    <row r="327" spans="8:11" x14ac:dyDescent="0.2">
      <c r="H327" s="97"/>
      <c r="I327" s="72"/>
      <c r="J327" s="97"/>
      <c r="K327" s="72"/>
    </row>
    <row r="328" spans="8:11" x14ac:dyDescent="0.2">
      <c r="H328" s="97"/>
      <c r="I328" s="72"/>
      <c r="J328" s="97"/>
      <c r="K328" s="72"/>
    </row>
    <row r="329" spans="8:11" x14ac:dyDescent="0.2">
      <c r="H329" s="97"/>
      <c r="I329" s="72"/>
      <c r="J329" s="97"/>
      <c r="K329" s="72"/>
    </row>
    <row r="330" spans="8:11" x14ac:dyDescent="0.2">
      <c r="H330" s="97"/>
      <c r="I330" s="72"/>
      <c r="J330" s="97"/>
      <c r="K330" s="72"/>
    </row>
    <row r="331" spans="8:11" x14ac:dyDescent="0.2">
      <c r="H331" s="97"/>
      <c r="I331" s="72"/>
      <c r="J331" s="97"/>
      <c r="K331" s="72"/>
    </row>
    <row r="332" spans="8:11" x14ac:dyDescent="0.2">
      <c r="H332" s="97"/>
      <c r="I332" s="72"/>
      <c r="J332" s="97"/>
      <c r="K332" s="72"/>
    </row>
    <row r="333" spans="8:11" x14ac:dyDescent="0.2">
      <c r="H333" s="97"/>
      <c r="I333" s="72"/>
      <c r="J333" s="97"/>
      <c r="K333" s="72"/>
    </row>
    <row r="334" spans="8:11" x14ac:dyDescent="0.2">
      <c r="H334" s="97"/>
      <c r="I334" s="72"/>
      <c r="J334" s="97"/>
      <c r="K334" s="72"/>
    </row>
    <row r="335" spans="8:11" x14ac:dyDescent="0.2">
      <c r="H335" s="97"/>
      <c r="I335" s="72"/>
      <c r="J335" s="97"/>
      <c r="K335" s="72"/>
    </row>
    <row r="336" spans="8:11" x14ac:dyDescent="0.2">
      <c r="H336" s="97"/>
      <c r="I336" s="72"/>
      <c r="J336" s="97"/>
      <c r="K336" s="72"/>
    </row>
    <row r="337" spans="8:11" x14ac:dyDescent="0.2">
      <c r="H337" s="97"/>
      <c r="I337" s="72"/>
      <c r="J337" s="97"/>
      <c r="K337" s="72"/>
    </row>
    <row r="338" spans="8:11" x14ac:dyDescent="0.2">
      <c r="H338" s="97"/>
      <c r="I338" s="72"/>
      <c r="J338" s="97"/>
      <c r="K338" s="72"/>
    </row>
    <row r="339" spans="8:11" x14ac:dyDescent="0.2">
      <c r="H339" s="97"/>
      <c r="I339" s="72"/>
      <c r="J339" s="97"/>
      <c r="K339" s="72"/>
    </row>
    <row r="340" spans="8:11" x14ac:dyDescent="0.2">
      <c r="H340" s="97"/>
      <c r="I340" s="72"/>
      <c r="J340" s="97"/>
      <c r="K340" s="72"/>
    </row>
    <row r="341" spans="8:11" x14ac:dyDescent="0.2">
      <c r="H341" s="97"/>
      <c r="I341" s="72"/>
      <c r="J341" s="97"/>
      <c r="K341" s="72"/>
    </row>
    <row r="342" spans="8:11" x14ac:dyDescent="0.2">
      <c r="H342" s="97"/>
      <c r="I342" s="72"/>
      <c r="J342" s="97"/>
      <c r="K342" s="72"/>
    </row>
    <row r="343" spans="8:11" x14ac:dyDescent="0.2">
      <c r="H343" s="97"/>
      <c r="I343" s="72"/>
      <c r="J343" s="97"/>
      <c r="K343" s="72"/>
    </row>
    <row r="344" spans="8:11" x14ac:dyDescent="0.2">
      <c r="H344" s="97"/>
      <c r="I344" s="72"/>
      <c r="J344" s="97"/>
      <c r="K344" s="72"/>
    </row>
    <row r="345" spans="8:11" x14ac:dyDescent="0.2">
      <c r="H345" s="97"/>
      <c r="I345" s="72"/>
      <c r="J345" s="97"/>
      <c r="K345" s="72"/>
    </row>
    <row r="346" spans="8:11" x14ac:dyDescent="0.2">
      <c r="H346" s="97"/>
      <c r="I346" s="72"/>
      <c r="J346" s="97"/>
      <c r="K346" s="72"/>
    </row>
    <row r="347" spans="8:11" x14ac:dyDescent="0.2">
      <c r="H347" s="97"/>
      <c r="I347" s="72"/>
      <c r="J347" s="97"/>
      <c r="K347" s="72"/>
    </row>
    <row r="348" spans="8:11" x14ac:dyDescent="0.2">
      <c r="H348" s="97"/>
      <c r="I348" s="72"/>
      <c r="J348" s="97"/>
      <c r="K348" s="72"/>
    </row>
    <row r="349" spans="8:11" x14ac:dyDescent="0.2">
      <c r="H349" s="97"/>
      <c r="I349" s="72"/>
      <c r="J349" s="97"/>
      <c r="K349" s="72"/>
    </row>
    <row r="350" spans="8:11" x14ac:dyDescent="0.2">
      <c r="H350" s="97"/>
      <c r="I350" s="72"/>
      <c r="J350" s="97"/>
      <c r="K350" s="72"/>
    </row>
    <row r="351" spans="8:11" x14ac:dyDescent="0.2">
      <c r="H351" s="97"/>
      <c r="I351" s="72"/>
      <c r="J351" s="97"/>
      <c r="K351" s="72"/>
    </row>
    <row r="352" spans="8:11" x14ac:dyDescent="0.2">
      <c r="H352" s="97"/>
      <c r="I352" s="72"/>
      <c r="J352" s="97"/>
      <c r="K352" s="72"/>
    </row>
    <row r="353" spans="8:11" x14ac:dyDescent="0.2">
      <c r="H353" s="97"/>
      <c r="I353" s="72"/>
      <c r="J353" s="97"/>
      <c r="K353" s="72"/>
    </row>
    <row r="354" spans="8:11" x14ac:dyDescent="0.2">
      <c r="H354" s="97"/>
      <c r="I354" s="72"/>
      <c r="J354" s="97"/>
      <c r="K354" s="72"/>
    </row>
    <row r="355" spans="8:11" x14ac:dyDescent="0.2">
      <c r="H355" s="97"/>
      <c r="I355" s="72"/>
      <c r="J355" s="97"/>
      <c r="K355" s="72"/>
    </row>
    <row r="356" spans="8:11" x14ac:dyDescent="0.2">
      <c r="H356" s="97"/>
      <c r="I356" s="72"/>
      <c r="J356" s="97"/>
      <c r="K356" s="72"/>
    </row>
    <row r="357" spans="8:11" x14ac:dyDescent="0.2">
      <c r="H357" s="97"/>
      <c r="I357" s="72"/>
      <c r="J357" s="97"/>
      <c r="K357" s="72"/>
    </row>
    <row r="358" spans="8:11" x14ac:dyDescent="0.2">
      <c r="H358" s="97"/>
      <c r="I358" s="72"/>
      <c r="J358" s="97"/>
      <c r="K358" s="72"/>
    </row>
    <row r="359" spans="8:11" x14ac:dyDescent="0.2">
      <c r="H359" s="97"/>
      <c r="I359" s="72"/>
      <c r="J359" s="97"/>
      <c r="K359" s="72"/>
    </row>
    <row r="360" spans="8:11" x14ac:dyDescent="0.2">
      <c r="H360" s="97"/>
      <c r="I360" s="72"/>
      <c r="J360" s="97"/>
      <c r="K360" s="72"/>
    </row>
    <row r="361" spans="8:11" x14ac:dyDescent="0.2">
      <c r="H361" s="97"/>
      <c r="I361" s="72"/>
      <c r="J361" s="97"/>
      <c r="K361" s="72"/>
    </row>
    <row r="362" spans="8:11" x14ac:dyDescent="0.2">
      <c r="H362" s="97"/>
      <c r="I362" s="72"/>
      <c r="J362" s="97"/>
      <c r="K362" s="72"/>
    </row>
    <row r="363" spans="8:11" x14ac:dyDescent="0.2">
      <c r="H363" s="97"/>
      <c r="I363" s="72"/>
      <c r="J363" s="97"/>
      <c r="K363" s="72"/>
    </row>
    <row r="364" spans="8:11" x14ac:dyDescent="0.2">
      <c r="H364" s="97"/>
      <c r="I364" s="72"/>
      <c r="J364" s="97"/>
      <c r="K364" s="72"/>
    </row>
    <row r="365" spans="8:11" x14ac:dyDescent="0.2">
      <c r="H365" s="97"/>
      <c r="I365" s="72"/>
      <c r="J365" s="97"/>
      <c r="K365" s="72"/>
    </row>
    <row r="366" spans="8:11" x14ac:dyDescent="0.2">
      <c r="H366" s="97"/>
      <c r="I366" s="72"/>
      <c r="J366" s="97"/>
      <c r="K366" s="72"/>
    </row>
    <row r="367" spans="8:11" x14ac:dyDescent="0.2">
      <c r="H367" s="97"/>
      <c r="I367" s="72"/>
      <c r="J367" s="97"/>
      <c r="K367" s="72"/>
    </row>
    <row r="368" spans="8:11" x14ac:dyDescent="0.2">
      <c r="H368" s="97"/>
      <c r="I368" s="72"/>
      <c r="J368" s="97"/>
      <c r="K368" s="72"/>
    </row>
    <row r="369" spans="8:11" x14ac:dyDescent="0.2">
      <c r="H369" s="97"/>
      <c r="I369" s="72"/>
      <c r="J369" s="97"/>
      <c r="K369" s="72"/>
    </row>
    <row r="370" spans="8:11" x14ac:dyDescent="0.2">
      <c r="H370" s="97"/>
      <c r="I370" s="72"/>
      <c r="J370" s="97"/>
      <c r="K370" s="72"/>
    </row>
    <row r="371" spans="8:11" x14ac:dyDescent="0.2">
      <c r="H371" s="97"/>
      <c r="I371" s="72"/>
      <c r="J371" s="97"/>
      <c r="K371" s="72"/>
    </row>
    <row r="372" spans="8:11" x14ac:dyDescent="0.2">
      <c r="H372" s="97"/>
      <c r="I372" s="72"/>
      <c r="J372" s="97"/>
      <c r="K372" s="72"/>
    </row>
    <row r="373" spans="8:11" x14ac:dyDescent="0.2">
      <c r="H373" s="97"/>
      <c r="I373" s="72"/>
      <c r="J373" s="97"/>
      <c r="K373" s="72"/>
    </row>
    <row r="374" spans="8:11" x14ac:dyDescent="0.2">
      <c r="H374" s="97"/>
      <c r="I374" s="72"/>
      <c r="J374" s="97"/>
      <c r="K374" s="72"/>
    </row>
    <row r="375" spans="8:11" x14ac:dyDescent="0.2">
      <c r="H375" s="97"/>
      <c r="I375" s="72"/>
      <c r="J375" s="97"/>
      <c r="K375" s="72"/>
    </row>
    <row r="376" spans="8:11" x14ac:dyDescent="0.2">
      <c r="H376" s="97"/>
      <c r="I376" s="72"/>
      <c r="J376" s="97"/>
      <c r="K376" s="72"/>
    </row>
    <row r="377" spans="8:11" x14ac:dyDescent="0.2">
      <c r="H377" s="97"/>
      <c r="I377" s="72"/>
      <c r="J377" s="97"/>
      <c r="K377" s="72"/>
    </row>
    <row r="378" spans="8:11" x14ac:dyDescent="0.2">
      <c r="H378" s="97"/>
      <c r="I378" s="72"/>
      <c r="J378" s="97"/>
      <c r="K378" s="72"/>
    </row>
    <row r="379" spans="8:11" x14ac:dyDescent="0.2">
      <c r="H379" s="97"/>
      <c r="I379" s="72"/>
      <c r="J379" s="97"/>
      <c r="K379" s="72"/>
    </row>
    <row r="380" spans="8:11" x14ac:dyDescent="0.2">
      <c r="H380" s="97"/>
      <c r="I380" s="72"/>
      <c r="J380" s="97"/>
      <c r="K380" s="72"/>
    </row>
    <row r="381" spans="8:11" x14ac:dyDescent="0.2">
      <c r="H381" s="97"/>
      <c r="I381" s="72"/>
      <c r="J381" s="97"/>
      <c r="K381" s="72"/>
    </row>
    <row r="382" spans="8:11" x14ac:dyDescent="0.2">
      <c r="H382" s="97"/>
      <c r="I382" s="72"/>
      <c r="J382" s="97"/>
      <c r="K382" s="72"/>
    </row>
    <row r="383" spans="8:11" x14ac:dyDescent="0.2">
      <c r="H383" s="97"/>
      <c r="I383" s="72"/>
      <c r="J383" s="97"/>
      <c r="K383" s="72"/>
    </row>
    <row r="384" spans="8:11" x14ac:dyDescent="0.2">
      <c r="H384" s="97"/>
      <c r="I384" s="72"/>
      <c r="J384" s="97"/>
      <c r="K384" s="72"/>
    </row>
    <row r="385" spans="8:11" x14ac:dyDescent="0.2">
      <c r="H385" s="97"/>
      <c r="I385" s="72"/>
      <c r="J385" s="97"/>
      <c r="K385" s="72"/>
    </row>
    <row r="386" spans="8:11" x14ac:dyDescent="0.2">
      <c r="H386" s="97"/>
      <c r="I386" s="72"/>
      <c r="J386" s="97"/>
      <c r="K386" s="72"/>
    </row>
    <row r="387" spans="8:11" x14ac:dyDescent="0.2">
      <c r="H387" s="97"/>
      <c r="I387" s="72"/>
      <c r="J387" s="97"/>
      <c r="K387" s="72"/>
    </row>
    <row r="388" spans="8:11" x14ac:dyDescent="0.2">
      <c r="H388" s="97"/>
      <c r="I388" s="72"/>
      <c r="J388" s="97"/>
      <c r="K388" s="72"/>
    </row>
    <row r="389" spans="8:11" x14ac:dyDescent="0.2">
      <c r="H389" s="97"/>
      <c r="I389" s="72"/>
      <c r="J389" s="97"/>
      <c r="K389" s="72"/>
    </row>
    <row r="390" spans="8:11" x14ac:dyDescent="0.2">
      <c r="H390" s="97"/>
      <c r="I390" s="72"/>
      <c r="J390" s="97"/>
      <c r="K390" s="72"/>
    </row>
    <row r="391" spans="8:11" x14ac:dyDescent="0.2">
      <c r="H391" s="97"/>
      <c r="I391" s="72"/>
      <c r="J391" s="97"/>
      <c r="K391" s="72"/>
    </row>
    <row r="392" spans="8:11" x14ac:dyDescent="0.2">
      <c r="H392" s="97"/>
      <c r="I392" s="72"/>
      <c r="J392" s="97"/>
      <c r="K392" s="72"/>
    </row>
    <row r="393" spans="8:11" x14ac:dyDescent="0.2">
      <c r="H393" s="97"/>
      <c r="I393" s="72"/>
      <c r="J393" s="97"/>
      <c r="K393" s="72"/>
    </row>
    <row r="394" spans="8:11" x14ac:dyDescent="0.2">
      <c r="H394" s="97"/>
      <c r="I394" s="72"/>
      <c r="J394" s="97"/>
      <c r="K394" s="72"/>
    </row>
    <row r="395" spans="8:11" x14ac:dyDescent="0.2">
      <c r="H395" s="97"/>
      <c r="I395" s="72"/>
      <c r="J395" s="97"/>
      <c r="K395" s="72"/>
    </row>
    <row r="396" spans="8:11" x14ac:dyDescent="0.2">
      <c r="H396" s="97"/>
      <c r="I396" s="72"/>
      <c r="J396" s="97"/>
      <c r="K396" s="72"/>
    </row>
    <row r="397" spans="8:11" x14ac:dyDescent="0.2">
      <c r="H397" s="97"/>
      <c r="I397" s="72"/>
      <c r="J397" s="97"/>
      <c r="K397" s="72"/>
    </row>
    <row r="398" spans="8:11" x14ac:dyDescent="0.2">
      <c r="H398" s="97"/>
      <c r="I398" s="72"/>
      <c r="J398" s="97"/>
      <c r="K398" s="72"/>
    </row>
    <row r="399" spans="8:11" x14ac:dyDescent="0.2">
      <c r="H399" s="97"/>
      <c r="I399" s="72"/>
      <c r="J399" s="97"/>
      <c r="K399" s="72"/>
    </row>
    <row r="400" spans="8:11" x14ac:dyDescent="0.2">
      <c r="H400" s="97"/>
      <c r="I400" s="72"/>
      <c r="J400" s="97"/>
      <c r="K400" s="72"/>
    </row>
    <row r="401" spans="8:11" x14ac:dyDescent="0.2">
      <c r="H401" s="97"/>
      <c r="I401" s="72"/>
      <c r="J401" s="97"/>
      <c r="K401" s="72"/>
    </row>
    <row r="402" spans="8:11" x14ac:dyDescent="0.2">
      <c r="H402" s="97"/>
      <c r="I402" s="72"/>
      <c r="J402" s="97"/>
      <c r="K402" s="72"/>
    </row>
    <row r="403" spans="8:11" x14ac:dyDescent="0.2">
      <c r="H403" s="97"/>
      <c r="I403" s="72"/>
      <c r="J403" s="97"/>
      <c r="K403" s="72"/>
    </row>
    <row r="404" spans="8:11" x14ac:dyDescent="0.2">
      <c r="H404" s="97"/>
      <c r="I404" s="72"/>
      <c r="J404" s="97"/>
      <c r="K404" s="72"/>
    </row>
    <row r="405" spans="8:11" x14ac:dyDescent="0.2">
      <c r="H405" s="97"/>
      <c r="I405" s="72"/>
      <c r="J405" s="97"/>
      <c r="K405" s="72"/>
    </row>
    <row r="406" spans="8:11" x14ac:dyDescent="0.2">
      <c r="H406" s="97"/>
      <c r="I406" s="72"/>
      <c r="J406" s="97"/>
      <c r="K406" s="72"/>
    </row>
    <row r="407" spans="8:11" x14ac:dyDescent="0.2">
      <c r="H407" s="97"/>
      <c r="I407" s="72"/>
      <c r="J407" s="97"/>
      <c r="K407" s="72"/>
    </row>
    <row r="408" spans="8:11" x14ac:dyDescent="0.2">
      <c r="H408" s="97"/>
      <c r="I408" s="72"/>
      <c r="J408" s="97"/>
      <c r="K408" s="72"/>
    </row>
    <row r="409" spans="8:11" x14ac:dyDescent="0.2">
      <c r="H409" s="97"/>
      <c r="I409" s="72"/>
      <c r="J409" s="97"/>
      <c r="K409" s="72"/>
    </row>
    <row r="410" spans="8:11" x14ac:dyDescent="0.2">
      <c r="H410" s="97"/>
      <c r="I410" s="72"/>
      <c r="J410" s="97"/>
      <c r="K410" s="72"/>
    </row>
    <row r="411" spans="8:11" x14ac:dyDescent="0.2">
      <c r="H411" s="97"/>
      <c r="I411" s="72"/>
      <c r="J411" s="97"/>
      <c r="K411" s="72"/>
    </row>
    <row r="412" spans="8:11" x14ac:dyDescent="0.2">
      <c r="H412" s="97"/>
      <c r="I412" s="72"/>
      <c r="J412" s="97"/>
      <c r="K412" s="72"/>
    </row>
    <row r="413" spans="8:11" x14ac:dyDescent="0.2">
      <c r="H413" s="97"/>
      <c r="I413" s="72"/>
      <c r="J413" s="97"/>
      <c r="K413" s="72"/>
    </row>
    <row r="414" spans="8:11" x14ac:dyDescent="0.2">
      <c r="H414" s="97"/>
      <c r="I414" s="72"/>
      <c r="J414" s="97"/>
      <c r="K414" s="72"/>
    </row>
    <row r="415" spans="8:11" x14ac:dyDescent="0.2">
      <c r="H415" s="97"/>
      <c r="I415" s="72"/>
      <c r="J415" s="97"/>
      <c r="K415" s="72"/>
    </row>
    <row r="416" spans="8:11" x14ac:dyDescent="0.2">
      <c r="H416" s="97"/>
      <c r="I416" s="72"/>
      <c r="J416" s="97"/>
      <c r="K416" s="72"/>
    </row>
    <row r="417" spans="8:11" x14ac:dyDescent="0.2">
      <c r="H417" s="97"/>
      <c r="I417" s="72"/>
      <c r="J417" s="97"/>
      <c r="K417" s="72"/>
    </row>
    <row r="418" spans="8:11" x14ac:dyDescent="0.2">
      <c r="H418" s="97"/>
      <c r="I418" s="72"/>
      <c r="J418" s="97"/>
      <c r="K418" s="72"/>
    </row>
    <row r="419" spans="8:11" x14ac:dyDescent="0.2">
      <c r="H419" s="97"/>
      <c r="I419" s="72"/>
      <c r="J419" s="97"/>
      <c r="K419" s="72"/>
    </row>
    <row r="420" spans="8:11" x14ac:dyDescent="0.2">
      <c r="H420" s="97"/>
      <c r="I420" s="72"/>
      <c r="J420" s="97"/>
      <c r="K420" s="72"/>
    </row>
    <row r="421" spans="8:11" x14ac:dyDescent="0.2">
      <c r="H421" s="97"/>
      <c r="I421" s="72"/>
      <c r="J421" s="97"/>
      <c r="K421" s="72"/>
    </row>
    <row r="422" spans="8:11" x14ac:dyDescent="0.2">
      <c r="H422" s="97"/>
      <c r="I422" s="72"/>
      <c r="J422" s="97"/>
      <c r="K422" s="72"/>
    </row>
    <row r="423" spans="8:11" x14ac:dyDescent="0.2">
      <c r="H423" s="97"/>
      <c r="I423" s="72"/>
      <c r="J423" s="97"/>
      <c r="K423" s="72"/>
    </row>
    <row r="424" spans="8:11" x14ac:dyDescent="0.2">
      <c r="H424" s="97"/>
      <c r="I424" s="72"/>
      <c r="J424" s="97"/>
      <c r="K424" s="72"/>
    </row>
    <row r="425" spans="8:11" x14ac:dyDescent="0.2">
      <c r="H425" s="97"/>
      <c r="I425" s="72"/>
      <c r="J425" s="97"/>
      <c r="K425" s="72"/>
    </row>
    <row r="426" spans="8:11" x14ac:dyDescent="0.2">
      <c r="H426" s="97"/>
      <c r="I426" s="72"/>
      <c r="J426" s="97"/>
      <c r="K426" s="72"/>
    </row>
    <row r="427" spans="8:11" x14ac:dyDescent="0.2">
      <c r="H427" s="97"/>
      <c r="I427" s="72"/>
      <c r="J427" s="97"/>
      <c r="K427" s="72"/>
    </row>
    <row r="428" spans="8:11" x14ac:dyDescent="0.2">
      <c r="H428" s="97"/>
      <c r="I428" s="72"/>
      <c r="J428" s="97"/>
      <c r="K428" s="72"/>
    </row>
    <row r="429" spans="8:11" x14ac:dyDescent="0.2">
      <c r="H429" s="97"/>
      <c r="I429" s="72"/>
      <c r="J429" s="97"/>
      <c r="K429" s="72"/>
    </row>
    <row r="430" spans="8:11" x14ac:dyDescent="0.2">
      <c r="H430" s="97"/>
      <c r="I430" s="72"/>
      <c r="J430" s="97"/>
      <c r="K430" s="72"/>
    </row>
    <row r="431" spans="8:11" x14ac:dyDescent="0.2">
      <c r="H431" s="97"/>
      <c r="I431" s="72"/>
      <c r="J431" s="97"/>
      <c r="K431" s="72"/>
    </row>
    <row r="432" spans="8:11" x14ac:dyDescent="0.2">
      <c r="H432" s="97"/>
      <c r="I432" s="72"/>
      <c r="J432" s="97"/>
      <c r="K432" s="72"/>
    </row>
    <row r="433" spans="8:11" x14ac:dyDescent="0.2">
      <c r="H433" s="97"/>
      <c r="I433" s="72"/>
      <c r="J433" s="97"/>
      <c r="K433" s="72"/>
    </row>
    <row r="434" spans="8:11" x14ac:dyDescent="0.2">
      <c r="H434" s="97"/>
      <c r="I434" s="72"/>
      <c r="J434" s="97"/>
      <c r="K434" s="72"/>
    </row>
    <row r="435" spans="8:11" x14ac:dyDescent="0.2">
      <c r="H435" s="97"/>
      <c r="I435" s="72"/>
      <c r="J435" s="97"/>
      <c r="K435" s="72"/>
    </row>
    <row r="436" spans="8:11" x14ac:dyDescent="0.2">
      <c r="H436" s="97"/>
      <c r="I436" s="72"/>
      <c r="J436" s="97"/>
      <c r="K436" s="72"/>
    </row>
    <row r="437" spans="8:11" x14ac:dyDescent="0.2">
      <c r="H437" s="97"/>
      <c r="I437" s="72"/>
      <c r="J437" s="97"/>
      <c r="K437" s="72"/>
    </row>
    <row r="438" spans="8:11" x14ac:dyDescent="0.2">
      <c r="H438" s="97"/>
      <c r="I438" s="72"/>
      <c r="J438" s="97"/>
      <c r="K438" s="72"/>
    </row>
    <row r="439" spans="8:11" x14ac:dyDescent="0.2">
      <c r="H439" s="97"/>
      <c r="I439" s="72"/>
      <c r="J439" s="97"/>
      <c r="K439" s="72"/>
    </row>
    <row r="440" spans="8:11" x14ac:dyDescent="0.2">
      <c r="H440" s="97"/>
      <c r="I440" s="72"/>
      <c r="J440" s="97"/>
      <c r="K440" s="72"/>
    </row>
    <row r="441" spans="8:11" x14ac:dyDescent="0.2">
      <c r="H441" s="97"/>
      <c r="I441" s="72"/>
      <c r="J441" s="97"/>
      <c r="K441" s="72"/>
    </row>
    <row r="442" spans="8:11" x14ac:dyDescent="0.2">
      <c r="H442" s="97"/>
      <c r="I442" s="72"/>
      <c r="J442" s="97"/>
      <c r="K442" s="72"/>
    </row>
    <row r="443" spans="8:11" x14ac:dyDescent="0.2">
      <c r="H443" s="97"/>
      <c r="I443" s="72"/>
      <c r="J443" s="97"/>
      <c r="K443" s="72"/>
    </row>
    <row r="444" spans="8:11" x14ac:dyDescent="0.2">
      <c r="H444" s="97"/>
      <c r="I444" s="72"/>
      <c r="J444" s="97"/>
      <c r="K444" s="72"/>
    </row>
    <row r="445" spans="8:11" x14ac:dyDescent="0.2">
      <c r="H445" s="97"/>
      <c r="I445" s="72"/>
      <c r="J445" s="97"/>
      <c r="K445" s="72"/>
    </row>
    <row r="446" spans="8:11" x14ac:dyDescent="0.2">
      <c r="H446" s="97"/>
      <c r="I446" s="72"/>
      <c r="J446" s="97"/>
      <c r="K446" s="72"/>
    </row>
    <row r="447" spans="8:11" x14ac:dyDescent="0.2">
      <c r="H447" s="97"/>
      <c r="I447" s="72"/>
      <c r="J447" s="97"/>
      <c r="K447" s="72"/>
    </row>
    <row r="448" spans="8:11" x14ac:dyDescent="0.2">
      <c r="H448" s="97"/>
      <c r="I448" s="72"/>
      <c r="J448" s="97"/>
      <c r="K448" s="72"/>
    </row>
    <row r="449" spans="8:11" x14ac:dyDescent="0.2">
      <c r="H449" s="97"/>
      <c r="I449" s="72"/>
      <c r="J449" s="97"/>
      <c r="K449" s="72"/>
    </row>
    <row r="450" spans="8:11" x14ac:dyDescent="0.2">
      <c r="H450" s="97"/>
      <c r="I450" s="72"/>
      <c r="J450" s="97"/>
      <c r="K450" s="72"/>
    </row>
    <row r="451" spans="8:11" x14ac:dyDescent="0.2">
      <c r="H451" s="97"/>
      <c r="I451" s="72"/>
      <c r="J451" s="97"/>
      <c r="K451" s="72"/>
    </row>
    <row r="452" spans="8:11" x14ac:dyDescent="0.2">
      <c r="H452" s="97"/>
      <c r="I452" s="72"/>
      <c r="J452" s="97"/>
      <c r="K452" s="72"/>
    </row>
    <row r="453" spans="8:11" x14ac:dyDescent="0.2">
      <c r="H453" s="97"/>
      <c r="I453" s="72"/>
      <c r="J453" s="97"/>
      <c r="K453" s="72"/>
    </row>
    <row r="454" spans="8:11" x14ac:dyDescent="0.2">
      <c r="H454" s="97"/>
      <c r="I454" s="72"/>
      <c r="J454" s="97"/>
      <c r="K454" s="72"/>
    </row>
    <row r="455" spans="8:11" x14ac:dyDescent="0.2">
      <c r="H455" s="97"/>
      <c r="I455" s="72"/>
      <c r="J455" s="97"/>
      <c r="K455" s="72"/>
    </row>
    <row r="456" spans="8:11" x14ac:dyDescent="0.2">
      <c r="H456" s="97"/>
      <c r="I456" s="72"/>
      <c r="J456" s="97"/>
      <c r="K456" s="72"/>
    </row>
    <row r="457" spans="8:11" x14ac:dyDescent="0.2">
      <c r="H457" s="97"/>
      <c r="I457" s="72"/>
      <c r="J457" s="97"/>
      <c r="K457" s="72"/>
    </row>
    <row r="458" spans="8:11" x14ac:dyDescent="0.2">
      <c r="H458" s="97"/>
      <c r="I458" s="72"/>
      <c r="J458" s="97"/>
      <c r="K458" s="72"/>
    </row>
    <row r="459" spans="8:11" x14ac:dyDescent="0.2">
      <c r="H459" s="97"/>
      <c r="I459" s="72"/>
      <c r="J459" s="97"/>
      <c r="K459" s="72"/>
    </row>
    <row r="460" spans="8:11" x14ac:dyDescent="0.2">
      <c r="H460" s="97"/>
      <c r="I460" s="72"/>
      <c r="J460" s="97"/>
      <c r="K460" s="72"/>
    </row>
    <row r="461" spans="8:11" x14ac:dyDescent="0.2">
      <c r="H461" s="97"/>
      <c r="I461" s="72"/>
      <c r="J461" s="97"/>
      <c r="K461" s="72"/>
    </row>
    <row r="462" spans="8:11" x14ac:dyDescent="0.2">
      <c r="H462" s="97"/>
      <c r="I462" s="72"/>
      <c r="J462" s="97"/>
      <c r="K462" s="72"/>
    </row>
    <row r="463" spans="8:11" x14ac:dyDescent="0.2">
      <c r="H463" s="97"/>
      <c r="I463" s="72"/>
      <c r="J463" s="97"/>
      <c r="K463" s="72"/>
    </row>
    <row r="464" spans="8:11" x14ac:dyDescent="0.2">
      <c r="H464" s="97"/>
      <c r="I464" s="72"/>
      <c r="J464" s="97"/>
      <c r="K464" s="72"/>
    </row>
    <row r="465" spans="8:11" x14ac:dyDescent="0.2">
      <c r="H465" s="97"/>
      <c r="I465" s="72"/>
      <c r="J465" s="97"/>
      <c r="K465" s="72"/>
    </row>
    <row r="466" spans="8:11" x14ac:dyDescent="0.2">
      <c r="H466" s="97"/>
      <c r="I466" s="72"/>
      <c r="J466" s="97"/>
      <c r="K466" s="72"/>
    </row>
    <row r="467" spans="8:11" x14ac:dyDescent="0.2">
      <c r="H467" s="97"/>
      <c r="I467" s="72"/>
      <c r="J467" s="97"/>
      <c r="K467" s="72"/>
    </row>
    <row r="468" spans="8:11" x14ac:dyDescent="0.2">
      <c r="H468" s="97"/>
      <c r="I468" s="72"/>
      <c r="J468" s="97"/>
      <c r="K468" s="72"/>
    </row>
    <row r="469" spans="8:11" x14ac:dyDescent="0.2">
      <c r="H469" s="97"/>
      <c r="I469" s="72"/>
      <c r="J469" s="97"/>
      <c r="K469" s="72"/>
    </row>
    <row r="470" spans="8:11" x14ac:dyDescent="0.2">
      <c r="H470" s="97"/>
      <c r="I470" s="72"/>
      <c r="J470" s="97"/>
      <c r="K470" s="72"/>
    </row>
    <row r="471" spans="8:11" x14ac:dyDescent="0.2">
      <c r="H471" s="97"/>
      <c r="I471" s="72"/>
      <c r="J471" s="97"/>
      <c r="K471" s="72"/>
    </row>
    <row r="472" spans="8:11" x14ac:dyDescent="0.2">
      <c r="H472" s="97"/>
      <c r="I472" s="72"/>
      <c r="J472" s="97"/>
      <c r="K472" s="72"/>
    </row>
    <row r="473" spans="8:11" x14ac:dyDescent="0.2">
      <c r="H473" s="97"/>
      <c r="I473" s="72"/>
      <c r="J473" s="97"/>
      <c r="K473" s="72"/>
    </row>
    <row r="474" spans="8:11" x14ac:dyDescent="0.2">
      <c r="H474" s="97"/>
      <c r="I474" s="72"/>
      <c r="J474" s="97"/>
      <c r="K474" s="72"/>
    </row>
    <row r="475" spans="8:11" x14ac:dyDescent="0.2">
      <c r="H475" s="97"/>
      <c r="I475" s="72"/>
      <c r="J475" s="97"/>
      <c r="K475" s="72"/>
    </row>
    <row r="476" spans="8:11" x14ac:dyDescent="0.2">
      <c r="H476" s="97"/>
      <c r="I476" s="72"/>
      <c r="J476" s="97"/>
      <c r="K476" s="72"/>
    </row>
    <row r="477" spans="8:11" x14ac:dyDescent="0.2">
      <c r="H477" s="97"/>
      <c r="I477" s="72"/>
      <c r="J477" s="97"/>
      <c r="K477" s="72"/>
    </row>
    <row r="478" spans="8:11" x14ac:dyDescent="0.2">
      <c r="H478" s="97"/>
      <c r="I478" s="72"/>
      <c r="J478" s="97"/>
      <c r="K478" s="72"/>
    </row>
    <row r="479" spans="8:11" x14ac:dyDescent="0.2">
      <c r="H479" s="97"/>
      <c r="I479" s="72"/>
      <c r="J479" s="97"/>
      <c r="K479" s="72"/>
    </row>
    <row r="480" spans="8:11" x14ac:dyDescent="0.2">
      <c r="H480" s="97"/>
      <c r="I480" s="72"/>
      <c r="J480" s="97"/>
      <c r="K480" s="72"/>
    </row>
    <row r="481" spans="8:11" x14ac:dyDescent="0.2">
      <c r="H481" s="97"/>
      <c r="I481" s="72"/>
      <c r="J481" s="97"/>
      <c r="K481" s="72"/>
    </row>
    <row r="482" spans="8:11" x14ac:dyDescent="0.2">
      <c r="H482" s="97"/>
      <c r="I482" s="72"/>
      <c r="J482" s="97"/>
      <c r="K482" s="72"/>
    </row>
    <row r="483" spans="8:11" x14ac:dyDescent="0.2">
      <c r="H483" s="97"/>
      <c r="I483" s="72"/>
      <c r="J483" s="97"/>
      <c r="K483" s="72"/>
    </row>
    <row r="484" spans="8:11" x14ac:dyDescent="0.2">
      <c r="H484" s="97"/>
      <c r="I484" s="72"/>
      <c r="J484" s="97"/>
      <c r="K484" s="72"/>
    </row>
    <row r="485" spans="8:11" x14ac:dyDescent="0.2">
      <c r="H485" s="97"/>
      <c r="I485" s="72"/>
      <c r="J485" s="97"/>
      <c r="K485" s="72"/>
    </row>
    <row r="486" spans="8:11" x14ac:dyDescent="0.2">
      <c r="H486" s="97"/>
      <c r="I486" s="72"/>
      <c r="J486" s="97"/>
      <c r="K486" s="72"/>
    </row>
    <row r="487" spans="8:11" x14ac:dyDescent="0.2">
      <c r="H487" s="97"/>
      <c r="I487" s="72"/>
      <c r="J487" s="97"/>
      <c r="K487" s="72"/>
    </row>
    <row r="488" spans="8:11" x14ac:dyDescent="0.2">
      <c r="H488" s="97"/>
      <c r="I488" s="72"/>
      <c r="J488" s="97"/>
      <c r="K488" s="72"/>
    </row>
    <row r="489" spans="8:11" x14ac:dyDescent="0.2">
      <c r="H489" s="97"/>
      <c r="I489" s="72"/>
      <c r="J489" s="97"/>
      <c r="K489" s="72"/>
    </row>
    <row r="490" spans="8:11" x14ac:dyDescent="0.2">
      <c r="H490" s="97"/>
      <c r="I490" s="72"/>
      <c r="J490" s="97"/>
      <c r="K490" s="72"/>
    </row>
    <row r="491" spans="8:11" x14ac:dyDescent="0.2">
      <c r="H491" s="97"/>
      <c r="I491" s="72"/>
      <c r="J491" s="97"/>
      <c r="K491" s="72"/>
    </row>
    <row r="492" spans="8:11" x14ac:dyDescent="0.2">
      <c r="H492" s="97"/>
      <c r="I492" s="72"/>
      <c r="J492" s="97"/>
      <c r="K492" s="72"/>
    </row>
    <row r="493" spans="8:11" x14ac:dyDescent="0.2">
      <c r="H493" s="97"/>
      <c r="I493" s="72"/>
      <c r="J493" s="97"/>
      <c r="K493" s="72"/>
    </row>
    <row r="494" spans="8:11" x14ac:dyDescent="0.2">
      <c r="H494" s="97"/>
      <c r="I494" s="72"/>
      <c r="J494" s="97"/>
      <c r="K494" s="72"/>
    </row>
    <row r="495" spans="8:11" x14ac:dyDescent="0.2">
      <c r="H495" s="97"/>
      <c r="I495" s="72"/>
      <c r="J495" s="97"/>
      <c r="K495" s="72"/>
    </row>
    <row r="496" spans="8:11" x14ac:dyDescent="0.2">
      <c r="H496" s="97"/>
      <c r="I496" s="72"/>
      <c r="J496" s="97"/>
      <c r="K496" s="72"/>
    </row>
    <row r="497" spans="8:11" x14ac:dyDescent="0.2">
      <c r="H497" s="97"/>
      <c r="I497" s="72"/>
      <c r="J497" s="97"/>
      <c r="K497" s="72"/>
    </row>
    <row r="498" spans="8:11" x14ac:dyDescent="0.2">
      <c r="H498" s="97"/>
      <c r="I498" s="72"/>
      <c r="J498" s="97"/>
      <c r="K498" s="72"/>
    </row>
    <row r="499" spans="8:11" x14ac:dyDescent="0.2">
      <c r="H499" s="97"/>
      <c r="I499" s="72"/>
      <c r="J499" s="97"/>
      <c r="K499" s="72"/>
    </row>
    <row r="500" spans="8:11" x14ac:dyDescent="0.2">
      <c r="H500" s="97"/>
      <c r="I500" s="72"/>
      <c r="J500" s="97"/>
      <c r="K500" s="72"/>
    </row>
    <row r="501" spans="8:11" x14ac:dyDescent="0.2">
      <c r="H501" s="97"/>
      <c r="I501" s="72"/>
      <c r="J501" s="97"/>
      <c r="K501" s="72"/>
    </row>
    <row r="502" spans="8:11" x14ac:dyDescent="0.2">
      <c r="H502" s="97"/>
      <c r="I502" s="72"/>
      <c r="J502" s="97"/>
      <c r="K502" s="72"/>
    </row>
    <row r="503" spans="8:11" x14ac:dyDescent="0.2">
      <c r="H503" s="97"/>
      <c r="I503" s="72"/>
      <c r="J503" s="97"/>
      <c r="K503" s="72"/>
    </row>
    <row r="504" spans="8:11" x14ac:dyDescent="0.2">
      <c r="H504" s="97"/>
      <c r="I504" s="72"/>
      <c r="J504" s="97"/>
      <c r="K504" s="72"/>
    </row>
    <row r="505" spans="8:11" x14ac:dyDescent="0.2">
      <c r="H505" s="97"/>
      <c r="I505" s="72"/>
      <c r="J505" s="97"/>
      <c r="K505" s="72"/>
    </row>
    <row r="506" spans="8:11" x14ac:dyDescent="0.2">
      <c r="H506" s="97"/>
      <c r="I506" s="72"/>
      <c r="J506" s="97"/>
      <c r="K506" s="72"/>
    </row>
    <row r="507" spans="8:11" x14ac:dyDescent="0.2">
      <c r="H507" s="97"/>
      <c r="I507" s="72"/>
      <c r="J507" s="97"/>
      <c r="K507" s="72"/>
    </row>
    <row r="508" spans="8:11" x14ac:dyDescent="0.2">
      <c r="H508" s="97"/>
      <c r="I508" s="72"/>
      <c r="J508" s="97"/>
      <c r="K508" s="72"/>
    </row>
    <row r="509" spans="8:11" x14ac:dyDescent="0.2">
      <c r="H509" s="97"/>
      <c r="I509" s="72"/>
      <c r="J509" s="97"/>
      <c r="K509" s="72"/>
    </row>
    <row r="510" spans="8:11" x14ac:dyDescent="0.2">
      <c r="H510" s="97"/>
      <c r="I510" s="72"/>
      <c r="J510" s="97"/>
      <c r="K510" s="72"/>
    </row>
    <row r="511" spans="8:11" x14ac:dyDescent="0.2">
      <c r="H511" s="97"/>
      <c r="I511" s="72"/>
      <c r="J511" s="97"/>
      <c r="K511" s="72"/>
    </row>
    <row r="512" spans="8:11" x14ac:dyDescent="0.2">
      <c r="H512" s="97"/>
      <c r="I512" s="72"/>
      <c r="J512" s="97"/>
      <c r="K512" s="72"/>
    </row>
    <row r="513" spans="8:11" x14ac:dyDescent="0.2">
      <c r="H513" s="97"/>
      <c r="I513" s="72"/>
      <c r="J513" s="97"/>
      <c r="K513" s="72"/>
    </row>
    <row r="514" spans="8:11" x14ac:dyDescent="0.2">
      <c r="H514" s="97"/>
      <c r="I514" s="72"/>
      <c r="J514" s="97"/>
      <c r="K514" s="72"/>
    </row>
    <row r="515" spans="8:11" x14ac:dyDescent="0.2">
      <c r="H515" s="97"/>
      <c r="I515" s="72"/>
      <c r="J515" s="97"/>
      <c r="K515" s="72"/>
    </row>
    <row r="516" spans="8:11" x14ac:dyDescent="0.2">
      <c r="H516" s="97"/>
      <c r="I516" s="72"/>
      <c r="J516" s="97"/>
      <c r="K516" s="72"/>
    </row>
    <row r="517" spans="8:11" x14ac:dyDescent="0.2">
      <c r="H517" s="97"/>
      <c r="I517" s="72"/>
      <c r="J517" s="97"/>
      <c r="K517" s="72"/>
    </row>
    <row r="518" spans="8:11" x14ac:dyDescent="0.2">
      <c r="H518" s="97"/>
      <c r="I518" s="72"/>
      <c r="J518" s="97"/>
      <c r="K518" s="72"/>
    </row>
    <row r="519" spans="8:11" x14ac:dyDescent="0.2">
      <c r="H519" s="97"/>
      <c r="I519" s="72"/>
      <c r="J519" s="97"/>
      <c r="K519" s="72"/>
    </row>
    <row r="520" spans="8:11" x14ac:dyDescent="0.2">
      <c r="H520" s="97"/>
      <c r="I520" s="72"/>
      <c r="J520" s="97"/>
      <c r="K520" s="72"/>
    </row>
    <row r="521" spans="8:11" x14ac:dyDescent="0.2">
      <c r="H521" s="97"/>
      <c r="I521" s="72"/>
      <c r="J521" s="97"/>
      <c r="K521" s="72"/>
    </row>
    <row r="522" spans="8:11" x14ac:dyDescent="0.2">
      <c r="H522" s="97"/>
      <c r="I522" s="72"/>
      <c r="J522" s="97"/>
      <c r="K522" s="72"/>
    </row>
    <row r="523" spans="8:11" x14ac:dyDescent="0.2">
      <c r="H523" s="97"/>
      <c r="I523" s="72"/>
      <c r="J523" s="97"/>
      <c r="K523" s="72"/>
    </row>
    <row r="524" spans="8:11" x14ac:dyDescent="0.2">
      <c r="H524" s="97"/>
      <c r="I524" s="72"/>
      <c r="J524" s="97"/>
      <c r="K524" s="72"/>
    </row>
    <row r="525" spans="8:11" x14ac:dyDescent="0.2">
      <c r="H525" s="97"/>
      <c r="I525" s="72"/>
      <c r="J525" s="97"/>
      <c r="K525" s="72"/>
    </row>
    <row r="526" spans="8:11" x14ac:dyDescent="0.2">
      <c r="H526" s="97"/>
      <c r="I526" s="72"/>
      <c r="J526" s="97"/>
      <c r="K526" s="72"/>
    </row>
    <row r="527" spans="8:11" x14ac:dyDescent="0.2">
      <c r="H527" s="97"/>
      <c r="I527" s="72"/>
      <c r="J527" s="97"/>
      <c r="K527" s="72"/>
    </row>
    <row r="528" spans="8:11" x14ac:dyDescent="0.2">
      <c r="H528" s="97"/>
      <c r="I528" s="72"/>
      <c r="J528" s="97"/>
      <c r="K528" s="72"/>
    </row>
    <row r="529" spans="8:11" x14ac:dyDescent="0.2">
      <c r="H529" s="97"/>
      <c r="I529" s="72"/>
      <c r="J529" s="97"/>
      <c r="K529" s="72"/>
    </row>
    <row r="530" spans="8:11" x14ac:dyDescent="0.2">
      <c r="H530" s="97"/>
      <c r="I530" s="72"/>
      <c r="J530" s="97"/>
      <c r="K530" s="72"/>
    </row>
    <row r="531" spans="8:11" x14ac:dyDescent="0.2">
      <c r="H531" s="97"/>
      <c r="I531" s="72"/>
      <c r="J531" s="97"/>
      <c r="K531" s="72"/>
    </row>
    <row r="532" spans="8:11" x14ac:dyDescent="0.2">
      <c r="H532" s="97"/>
      <c r="I532" s="72"/>
      <c r="J532" s="97"/>
      <c r="K532" s="72"/>
    </row>
    <row r="533" spans="8:11" x14ac:dyDescent="0.2">
      <c r="H533" s="97"/>
      <c r="I533" s="72"/>
      <c r="J533" s="97"/>
      <c r="K533" s="72"/>
    </row>
    <row r="534" spans="8:11" x14ac:dyDescent="0.2">
      <c r="H534" s="97"/>
      <c r="I534" s="72"/>
      <c r="J534" s="97"/>
      <c r="K534" s="72"/>
    </row>
    <row r="535" spans="8:11" x14ac:dyDescent="0.2">
      <c r="H535" s="97"/>
      <c r="I535" s="72"/>
      <c r="J535" s="97"/>
      <c r="K535" s="72"/>
    </row>
    <row r="536" spans="8:11" x14ac:dyDescent="0.2">
      <c r="H536" s="97"/>
      <c r="I536" s="72"/>
      <c r="J536" s="97"/>
      <c r="K536" s="72"/>
    </row>
    <row r="537" spans="8:11" x14ac:dyDescent="0.2">
      <c r="H537" s="97"/>
      <c r="I537" s="72"/>
      <c r="J537" s="97"/>
      <c r="K537" s="72"/>
    </row>
    <row r="538" spans="8:11" x14ac:dyDescent="0.2">
      <c r="H538" s="97"/>
      <c r="I538" s="72"/>
      <c r="J538" s="97"/>
      <c r="K538" s="72"/>
    </row>
    <row r="539" spans="8:11" x14ac:dyDescent="0.2">
      <c r="H539" s="97"/>
      <c r="I539" s="72"/>
      <c r="J539" s="97"/>
      <c r="K539" s="72"/>
    </row>
    <row r="540" spans="8:11" x14ac:dyDescent="0.2">
      <c r="H540" s="97"/>
      <c r="I540" s="72"/>
      <c r="J540" s="97"/>
      <c r="K540" s="72"/>
    </row>
    <row r="541" spans="8:11" x14ac:dyDescent="0.2">
      <c r="H541" s="97"/>
      <c r="I541" s="72"/>
      <c r="J541" s="97"/>
      <c r="K541" s="72"/>
    </row>
    <row r="542" spans="8:11" x14ac:dyDescent="0.2">
      <c r="H542" s="97"/>
      <c r="I542" s="72"/>
      <c r="J542" s="97"/>
      <c r="K542" s="72"/>
    </row>
    <row r="543" spans="8:11" x14ac:dyDescent="0.2">
      <c r="H543" s="97"/>
      <c r="I543" s="72"/>
      <c r="J543" s="97"/>
      <c r="K543" s="72"/>
    </row>
    <row r="544" spans="8:11" x14ac:dyDescent="0.2">
      <c r="H544" s="97"/>
      <c r="I544" s="72"/>
      <c r="J544" s="97"/>
      <c r="K544" s="72"/>
    </row>
    <row r="545" spans="8:11" x14ac:dyDescent="0.2">
      <c r="H545" s="97"/>
      <c r="I545" s="72"/>
      <c r="J545" s="97"/>
      <c r="K545" s="72"/>
    </row>
    <row r="546" spans="8:11" x14ac:dyDescent="0.2">
      <c r="H546" s="97"/>
      <c r="I546" s="72"/>
      <c r="J546" s="97"/>
      <c r="K546" s="72"/>
    </row>
    <row r="547" spans="8:11" x14ac:dyDescent="0.2">
      <c r="H547" s="97"/>
      <c r="I547" s="72"/>
      <c r="J547" s="97"/>
      <c r="K547" s="72"/>
    </row>
    <row r="548" spans="8:11" x14ac:dyDescent="0.2">
      <c r="H548" s="97"/>
      <c r="I548" s="72"/>
      <c r="J548" s="97"/>
      <c r="K548" s="72"/>
    </row>
    <row r="549" spans="8:11" x14ac:dyDescent="0.2">
      <c r="H549" s="97"/>
      <c r="I549" s="72"/>
      <c r="J549" s="97"/>
      <c r="K549" s="72"/>
    </row>
    <row r="550" spans="8:11" x14ac:dyDescent="0.2">
      <c r="H550" s="97"/>
      <c r="I550" s="72"/>
      <c r="J550" s="97"/>
      <c r="K550" s="72"/>
    </row>
    <row r="551" spans="8:11" x14ac:dyDescent="0.2">
      <c r="H551" s="97"/>
      <c r="I551" s="72"/>
      <c r="J551" s="97"/>
      <c r="K551" s="72"/>
    </row>
    <row r="552" spans="8:11" x14ac:dyDescent="0.2">
      <c r="H552" s="97"/>
      <c r="I552" s="72"/>
      <c r="J552" s="97"/>
      <c r="K552" s="72"/>
    </row>
    <row r="553" spans="8:11" x14ac:dyDescent="0.2">
      <c r="H553" s="97"/>
      <c r="I553" s="72"/>
      <c r="J553" s="97"/>
      <c r="K553" s="72"/>
    </row>
    <row r="554" spans="8:11" x14ac:dyDescent="0.2">
      <c r="H554" s="97"/>
      <c r="I554" s="72"/>
      <c r="J554" s="97"/>
      <c r="K554" s="72"/>
    </row>
    <row r="555" spans="8:11" x14ac:dyDescent="0.2">
      <c r="H555" s="97"/>
      <c r="I555" s="72"/>
      <c r="J555" s="97"/>
      <c r="K555" s="72"/>
    </row>
    <row r="556" spans="8:11" x14ac:dyDescent="0.2">
      <c r="H556" s="97"/>
      <c r="I556" s="72"/>
      <c r="J556" s="97"/>
      <c r="K556" s="72"/>
    </row>
    <row r="557" spans="8:11" x14ac:dyDescent="0.2">
      <c r="H557" s="97"/>
      <c r="I557" s="72"/>
      <c r="J557" s="97"/>
      <c r="K557" s="72"/>
    </row>
    <row r="558" spans="8:11" x14ac:dyDescent="0.2">
      <c r="H558" s="97"/>
      <c r="I558" s="72"/>
      <c r="J558" s="97"/>
      <c r="K558" s="72"/>
    </row>
    <row r="559" spans="8:11" x14ac:dyDescent="0.2">
      <c r="H559" s="97"/>
      <c r="I559" s="72"/>
      <c r="J559" s="97"/>
      <c r="K559" s="72"/>
    </row>
    <row r="560" spans="8:11" x14ac:dyDescent="0.2">
      <c r="H560" s="97"/>
      <c r="I560" s="72"/>
      <c r="J560" s="97"/>
      <c r="K560" s="72"/>
    </row>
    <row r="561" spans="8:11" x14ac:dyDescent="0.2">
      <c r="H561" s="97"/>
      <c r="I561" s="72"/>
      <c r="J561" s="97"/>
      <c r="K561" s="72"/>
    </row>
    <row r="562" spans="8:11" x14ac:dyDescent="0.2">
      <c r="H562" s="97"/>
      <c r="I562" s="72"/>
      <c r="J562" s="97"/>
      <c r="K562" s="72"/>
    </row>
    <row r="563" spans="8:11" x14ac:dyDescent="0.2">
      <c r="H563" s="97"/>
      <c r="I563" s="72"/>
      <c r="J563" s="97"/>
      <c r="K563" s="72"/>
    </row>
    <row r="564" spans="8:11" x14ac:dyDescent="0.2">
      <c r="H564" s="97"/>
      <c r="I564" s="72"/>
      <c r="J564" s="97"/>
      <c r="K564" s="72"/>
    </row>
    <row r="565" spans="8:11" x14ac:dyDescent="0.2">
      <c r="H565" s="97"/>
      <c r="I565" s="72"/>
      <c r="J565" s="97"/>
      <c r="K565" s="72"/>
    </row>
    <row r="566" spans="8:11" x14ac:dyDescent="0.2">
      <c r="H566" s="97"/>
      <c r="I566" s="72"/>
      <c r="J566" s="97"/>
      <c r="K566" s="72"/>
    </row>
    <row r="567" spans="8:11" x14ac:dyDescent="0.2">
      <c r="H567" s="97"/>
      <c r="I567" s="72"/>
      <c r="J567" s="97"/>
      <c r="K567" s="72"/>
    </row>
    <row r="568" spans="8:11" x14ac:dyDescent="0.2">
      <c r="H568" s="97"/>
      <c r="I568" s="72"/>
      <c r="J568" s="97"/>
      <c r="K568" s="72"/>
    </row>
    <row r="569" spans="8:11" x14ac:dyDescent="0.2">
      <c r="H569" s="97"/>
      <c r="I569" s="72"/>
      <c r="J569" s="97"/>
      <c r="K569" s="72"/>
    </row>
    <row r="570" spans="8:11" x14ac:dyDescent="0.2">
      <c r="H570" s="97"/>
      <c r="I570" s="72"/>
      <c r="J570" s="97"/>
      <c r="K570" s="72"/>
    </row>
    <row r="571" spans="8:11" x14ac:dyDescent="0.2">
      <c r="H571" s="97"/>
      <c r="I571" s="72"/>
      <c r="J571" s="97"/>
      <c r="K571" s="72"/>
    </row>
    <row r="572" spans="8:11" x14ac:dyDescent="0.2">
      <c r="H572" s="97"/>
      <c r="I572" s="72"/>
      <c r="J572" s="97"/>
      <c r="K572" s="72"/>
    </row>
    <row r="573" spans="8:11" x14ac:dyDescent="0.2">
      <c r="H573" s="97"/>
      <c r="I573" s="72"/>
      <c r="J573" s="97"/>
      <c r="K573" s="72"/>
    </row>
    <row r="574" spans="8:11" x14ac:dyDescent="0.2">
      <c r="H574" s="97"/>
      <c r="I574" s="72"/>
      <c r="J574" s="97"/>
      <c r="K574" s="72"/>
    </row>
    <row r="575" spans="8:11" x14ac:dyDescent="0.2">
      <c r="H575" s="97"/>
      <c r="I575" s="72"/>
      <c r="J575" s="97"/>
      <c r="K575" s="72"/>
    </row>
    <row r="576" spans="8:11" x14ac:dyDescent="0.2">
      <c r="H576" s="97"/>
      <c r="I576" s="72"/>
      <c r="J576" s="97"/>
      <c r="K576" s="72"/>
    </row>
    <row r="577" spans="8:11" x14ac:dyDescent="0.2">
      <c r="H577" s="97"/>
      <c r="I577" s="72"/>
      <c r="J577" s="97"/>
      <c r="K577" s="72"/>
    </row>
    <row r="578" spans="8:11" x14ac:dyDescent="0.2">
      <c r="H578" s="97"/>
      <c r="I578" s="72"/>
      <c r="J578" s="97"/>
      <c r="K578" s="72"/>
    </row>
    <row r="579" spans="8:11" x14ac:dyDescent="0.2">
      <c r="H579" s="97"/>
      <c r="I579" s="72"/>
      <c r="J579" s="97"/>
      <c r="K579" s="72"/>
    </row>
    <row r="580" spans="8:11" x14ac:dyDescent="0.2">
      <c r="H580" s="97"/>
      <c r="I580" s="72"/>
      <c r="J580" s="97"/>
      <c r="K580" s="72"/>
    </row>
    <row r="581" spans="8:11" x14ac:dyDescent="0.2">
      <c r="H581" s="97"/>
      <c r="I581" s="72"/>
      <c r="J581" s="97"/>
      <c r="K581" s="72"/>
    </row>
    <row r="582" spans="8:11" x14ac:dyDescent="0.2">
      <c r="H582" s="97"/>
      <c r="I582" s="72"/>
      <c r="J582" s="97"/>
      <c r="K582" s="72"/>
    </row>
    <row r="583" spans="8:11" x14ac:dyDescent="0.2">
      <c r="H583" s="97"/>
      <c r="I583" s="72"/>
      <c r="J583" s="97"/>
      <c r="K583" s="72"/>
    </row>
    <row r="584" spans="8:11" x14ac:dyDescent="0.2">
      <c r="H584" s="97"/>
      <c r="I584" s="72"/>
      <c r="J584" s="97"/>
      <c r="K584" s="72"/>
    </row>
    <row r="585" spans="8:11" x14ac:dyDescent="0.2">
      <c r="H585" s="97"/>
      <c r="I585" s="72"/>
      <c r="J585" s="97"/>
      <c r="K585" s="72"/>
    </row>
    <row r="586" spans="8:11" x14ac:dyDescent="0.2">
      <c r="H586" s="97"/>
      <c r="I586" s="72"/>
      <c r="J586" s="97"/>
      <c r="K586" s="72"/>
    </row>
    <row r="587" spans="8:11" x14ac:dyDescent="0.2">
      <c r="H587" s="97"/>
      <c r="I587" s="72"/>
      <c r="J587" s="97"/>
      <c r="K587" s="72"/>
    </row>
    <row r="588" spans="8:11" x14ac:dyDescent="0.2">
      <c r="H588" s="97"/>
      <c r="I588" s="72"/>
      <c r="J588" s="97"/>
      <c r="K588" s="72"/>
    </row>
    <row r="589" spans="8:11" x14ac:dyDescent="0.2">
      <c r="H589" s="97"/>
      <c r="I589" s="72"/>
      <c r="J589" s="97"/>
      <c r="K589" s="72"/>
    </row>
    <row r="590" spans="8:11" x14ac:dyDescent="0.2">
      <c r="H590" s="97"/>
      <c r="I590" s="72"/>
      <c r="J590" s="97"/>
      <c r="K590" s="72"/>
    </row>
    <row r="591" spans="8:11" x14ac:dyDescent="0.2">
      <c r="H591" s="97"/>
      <c r="I591" s="72"/>
      <c r="J591" s="97"/>
      <c r="K591" s="72"/>
    </row>
    <row r="592" spans="8:11" x14ac:dyDescent="0.2">
      <c r="H592" s="97"/>
      <c r="I592" s="72"/>
      <c r="J592" s="97"/>
      <c r="K592" s="72"/>
    </row>
    <row r="593" spans="8:11" x14ac:dyDescent="0.2">
      <c r="H593" s="97"/>
      <c r="I593" s="72"/>
      <c r="J593" s="97"/>
      <c r="K593" s="72"/>
    </row>
    <row r="594" spans="8:11" x14ac:dyDescent="0.2">
      <c r="H594" s="97"/>
      <c r="I594" s="72"/>
      <c r="J594" s="97"/>
      <c r="K594" s="72"/>
    </row>
    <row r="595" spans="8:11" x14ac:dyDescent="0.2">
      <c r="H595" s="97"/>
      <c r="I595" s="72"/>
      <c r="J595" s="97"/>
      <c r="K595" s="72"/>
    </row>
    <row r="596" spans="8:11" x14ac:dyDescent="0.2">
      <c r="H596" s="97"/>
      <c r="I596" s="72"/>
      <c r="J596" s="97"/>
      <c r="K596" s="72"/>
    </row>
    <row r="597" spans="8:11" x14ac:dyDescent="0.2">
      <c r="H597" s="97"/>
      <c r="I597" s="72"/>
      <c r="J597" s="97"/>
      <c r="K597" s="72"/>
    </row>
    <row r="598" spans="8:11" x14ac:dyDescent="0.2">
      <c r="H598" s="97"/>
      <c r="I598" s="72"/>
      <c r="J598" s="97"/>
      <c r="K598" s="72"/>
    </row>
    <row r="599" spans="8:11" x14ac:dyDescent="0.2">
      <c r="H599" s="97"/>
      <c r="I599" s="72"/>
      <c r="J599" s="97"/>
      <c r="K599" s="72"/>
    </row>
    <row r="600" spans="8:11" x14ac:dyDescent="0.2">
      <c r="H600" s="97"/>
      <c r="I600" s="72"/>
      <c r="J600" s="97"/>
      <c r="K600" s="72"/>
    </row>
    <row r="601" spans="8:11" x14ac:dyDescent="0.2">
      <c r="H601" s="97"/>
      <c r="I601" s="72"/>
      <c r="J601" s="97"/>
      <c r="K601" s="72"/>
    </row>
    <row r="602" spans="8:11" x14ac:dyDescent="0.2">
      <c r="H602" s="97"/>
      <c r="I602" s="72"/>
      <c r="J602" s="97"/>
      <c r="K602" s="72"/>
    </row>
    <row r="603" spans="8:11" x14ac:dyDescent="0.2">
      <c r="H603" s="97"/>
      <c r="I603" s="72"/>
      <c r="J603" s="97"/>
      <c r="K603" s="72"/>
    </row>
    <row r="604" spans="8:11" x14ac:dyDescent="0.2">
      <c r="H604" s="97"/>
      <c r="I604" s="72"/>
      <c r="J604" s="97"/>
      <c r="K604" s="72"/>
    </row>
    <row r="605" spans="8:11" x14ac:dyDescent="0.2">
      <c r="H605" s="97"/>
      <c r="I605" s="72"/>
      <c r="J605" s="97"/>
      <c r="K605" s="72"/>
    </row>
    <row r="606" spans="8:11" x14ac:dyDescent="0.2">
      <c r="H606" s="97"/>
      <c r="I606" s="72"/>
      <c r="J606" s="97"/>
      <c r="K606" s="72"/>
    </row>
    <row r="607" spans="8:11" x14ac:dyDescent="0.2">
      <c r="H607" s="97"/>
      <c r="I607" s="72"/>
      <c r="J607" s="97"/>
      <c r="K607" s="72"/>
    </row>
    <row r="608" spans="8:11" x14ac:dyDescent="0.2">
      <c r="H608" s="97"/>
      <c r="I608" s="72"/>
      <c r="J608" s="97"/>
      <c r="K608" s="72"/>
    </row>
    <row r="609" spans="8:11" x14ac:dyDescent="0.2">
      <c r="H609" s="97"/>
      <c r="I609" s="72"/>
      <c r="J609" s="97"/>
      <c r="K609" s="72"/>
    </row>
    <row r="610" spans="8:11" x14ac:dyDescent="0.2">
      <c r="H610" s="97"/>
      <c r="I610" s="72"/>
      <c r="J610" s="97"/>
      <c r="K610" s="72"/>
    </row>
    <row r="611" spans="8:11" x14ac:dyDescent="0.2">
      <c r="H611" s="97"/>
      <c r="I611" s="72"/>
      <c r="J611" s="97"/>
      <c r="K611" s="72"/>
    </row>
    <row r="612" spans="8:11" x14ac:dyDescent="0.2">
      <c r="H612" s="97"/>
      <c r="I612" s="72"/>
      <c r="J612" s="97"/>
      <c r="K612" s="72"/>
    </row>
    <row r="613" spans="8:11" x14ac:dyDescent="0.2">
      <c r="H613" s="97"/>
      <c r="I613" s="72"/>
      <c r="J613" s="97"/>
      <c r="K613" s="72"/>
    </row>
    <row r="614" spans="8:11" x14ac:dyDescent="0.2">
      <c r="H614" s="97"/>
      <c r="I614" s="72"/>
      <c r="J614" s="97"/>
      <c r="K614" s="72"/>
    </row>
    <row r="615" spans="8:11" x14ac:dyDescent="0.2">
      <c r="H615" s="97"/>
      <c r="I615" s="72"/>
      <c r="J615" s="97"/>
      <c r="K615" s="72"/>
    </row>
    <row r="616" spans="8:11" x14ac:dyDescent="0.2">
      <c r="H616" s="97"/>
      <c r="I616" s="72"/>
      <c r="J616" s="97"/>
      <c r="K616" s="72"/>
    </row>
    <row r="617" spans="8:11" x14ac:dyDescent="0.2">
      <c r="H617" s="97"/>
      <c r="I617" s="72"/>
      <c r="J617" s="97"/>
      <c r="K617" s="72"/>
    </row>
    <row r="618" spans="8:11" x14ac:dyDescent="0.2">
      <c r="H618" s="97"/>
      <c r="I618" s="72"/>
      <c r="J618" s="97"/>
      <c r="K618" s="72"/>
    </row>
    <row r="619" spans="8:11" x14ac:dyDescent="0.2">
      <c r="H619" s="97"/>
      <c r="I619" s="72"/>
      <c r="J619" s="97"/>
      <c r="K619" s="72"/>
    </row>
    <row r="620" spans="8:11" x14ac:dyDescent="0.2">
      <c r="H620" s="97"/>
      <c r="I620" s="72"/>
      <c r="J620" s="97"/>
      <c r="K620" s="72"/>
    </row>
    <row r="621" spans="8:11" x14ac:dyDescent="0.2">
      <c r="H621" s="97"/>
      <c r="I621" s="72"/>
      <c r="J621" s="97"/>
      <c r="K621" s="72"/>
    </row>
    <row r="622" spans="8:11" x14ac:dyDescent="0.2">
      <c r="H622" s="97"/>
      <c r="I622" s="72"/>
      <c r="J622" s="97"/>
      <c r="K622" s="72"/>
    </row>
    <row r="623" spans="8:11" x14ac:dyDescent="0.2">
      <c r="H623" s="97"/>
      <c r="I623" s="72"/>
      <c r="J623" s="97"/>
      <c r="K623" s="72"/>
    </row>
    <row r="624" spans="8:11" x14ac:dyDescent="0.2">
      <c r="H624" s="97"/>
      <c r="I624" s="72"/>
      <c r="J624" s="97"/>
      <c r="K624" s="72"/>
    </row>
    <row r="625" spans="8:11" x14ac:dyDescent="0.2">
      <c r="H625" s="97"/>
      <c r="I625" s="72"/>
      <c r="J625" s="97"/>
      <c r="K625" s="72"/>
    </row>
    <row r="626" spans="8:11" x14ac:dyDescent="0.2">
      <c r="H626" s="97"/>
      <c r="I626" s="72"/>
      <c r="J626" s="97"/>
      <c r="K626" s="72"/>
    </row>
    <row r="627" spans="8:11" x14ac:dyDescent="0.2">
      <c r="H627" s="97"/>
      <c r="I627" s="72"/>
      <c r="J627" s="97"/>
      <c r="K627" s="72"/>
    </row>
    <row r="628" spans="8:11" x14ac:dyDescent="0.2">
      <c r="H628" s="97"/>
      <c r="I628" s="72"/>
      <c r="J628" s="97"/>
      <c r="K628" s="72"/>
    </row>
    <row r="629" spans="8:11" x14ac:dyDescent="0.2">
      <c r="H629" s="97"/>
      <c r="I629" s="72"/>
      <c r="J629" s="97"/>
      <c r="K629" s="72"/>
    </row>
    <row r="630" spans="8:11" x14ac:dyDescent="0.2">
      <c r="H630" s="97"/>
      <c r="I630" s="72"/>
      <c r="J630" s="97"/>
      <c r="K630" s="72"/>
    </row>
    <row r="631" spans="8:11" x14ac:dyDescent="0.2">
      <c r="H631" s="97"/>
      <c r="I631" s="72"/>
      <c r="J631" s="97"/>
      <c r="K631" s="72"/>
    </row>
    <row r="632" spans="8:11" x14ac:dyDescent="0.2">
      <c r="H632" s="97"/>
      <c r="I632" s="72"/>
      <c r="J632" s="97"/>
      <c r="K632" s="72"/>
    </row>
    <row r="633" spans="8:11" x14ac:dyDescent="0.2">
      <c r="H633" s="97"/>
      <c r="I633" s="72"/>
      <c r="J633" s="97"/>
      <c r="K633" s="72"/>
    </row>
    <row r="634" spans="8:11" x14ac:dyDescent="0.2">
      <c r="H634" s="97"/>
      <c r="I634" s="72"/>
      <c r="J634" s="97"/>
      <c r="K634" s="72"/>
    </row>
    <row r="635" spans="8:11" x14ac:dyDescent="0.2">
      <c r="H635" s="97"/>
      <c r="I635" s="72"/>
      <c r="J635" s="97"/>
      <c r="K635" s="72"/>
    </row>
    <row r="636" spans="8:11" x14ac:dyDescent="0.2">
      <c r="H636" s="97"/>
      <c r="I636" s="72"/>
      <c r="J636" s="97"/>
      <c r="K636" s="72"/>
    </row>
    <row r="637" spans="8:11" x14ac:dyDescent="0.2">
      <c r="H637" s="97"/>
      <c r="I637" s="72"/>
      <c r="J637" s="97"/>
      <c r="K637" s="72"/>
    </row>
    <row r="638" spans="8:11" x14ac:dyDescent="0.2">
      <c r="H638" s="97"/>
      <c r="I638" s="72"/>
      <c r="J638" s="97"/>
      <c r="K638" s="72"/>
    </row>
    <row r="639" spans="8:11" x14ac:dyDescent="0.2">
      <c r="H639" s="97"/>
      <c r="I639" s="72"/>
      <c r="J639" s="97"/>
      <c r="K639" s="72"/>
    </row>
    <row r="640" spans="8:11" x14ac:dyDescent="0.2">
      <c r="H640" s="97"/>
      <c r="I640" s="72"/>
      <c r="J640" s="97"/>
      <c r="K640" s="72"/>
    </row>
    <row r="641" spans="8:11" x14ac:dyDescent="0.2">
      <c r="H641" s="97"/>
      <c r="I641" s="72"/>
      <c r="J641" s="97"/>
      <c r="K641" s="72"/>
    </row>
    <row r="642" spans="8:11" x14ac:dyDescent="0.2">
      <c r="H642" s="97"/>
      <c r="I642" s="72"/>
      <c r="J642" s="97"/>
      <c r="K642" s="72"/>
    </row>
    <row r="643" spans="8:11" x14ac:dyDescent="0.2">
      <c r="H643" s="97"/>
      <c r="I643" s="72"/>
      <c r="J643" s="97"/>
      <c r="K643" s="72"/>
    </row>
    <row r="644" spans="8:11" x14ac:dyDescent="0.2">
      <c r="H644" s="97"/>
      <c r="I644" s="72"/>
      <c r="J644" s="97"/>
      <c r="K644" s="72"/>
    </row>
    <row r="645" spans="8:11" x14ac:dyDescent="0.2">
      <c r="H645" s="97"/>
      <c r="I645" s="72"/>
      <c r="J645" s="97"/>
      <c r="K645" s="72"/>
    </row>
    <row r="646" spans="8:11" x14ac:dyDescent="0.2">
      <c r="H646" s="97"/>
      <c r="I646" s="72"/>
      <c r="J646" s="97"/>
      <c r="K646" s="72"/>
    </row>
    <row r="647" spans="8:11" x14ac:dyDescent="0.2">
      <c r="H647" s="97"/>
      <c r="I647" s="72"/>
      <c r="J647" s="97"/>
      <c r="K647" s="72"/>
    </row>
    <row r="648" spans="8:11" x14ac:dyDescent="0.2">
      <c r="H648" s="97"/>
      <c r="I648" s="72"/>
      <c r="J648" s="97"/>
      <c r="K648" s="72"/>
    </row>
    <row r="649" spans="8:11" x14ac:dyDescent="0.2">
      <c r="H649" s="97"/>
      <c r="I649" s="72"/>
      <c r="J649" s="97"/>
      <c r="K649" s="72"/>
    </row>
    <row r="650" spans="8:11" x14ac:dyDescent="0.2">
      <c r="H650" s="97"/>
      <c r="I650" s="72"/>
      <c r="J650" s="97"/>
      <c r="K650" s="72"/>
    </row>
    <row r="651" spans="8:11" x14ac:dyDescent="0.2">
      <c r="H651" s="97"/>
      <c r="I651" s="72"/>
      <c r="J651" s="97"/>
      <c r="K651" s="72"/>
    </row>
    <row r="652" spans="8:11" x14ac:dyDescent="0.2">
      <c r="H652" s="97"/>
      <c r="I652" s="72"/>
      <c r="J652" s="97"/>
      <c r="K652" s="72"/>
    </row>
    <row r="653" spans="8:11" x14ac:dyDescent="0.2">
      <c r="H653" s="97"/>
      <c r="I653" s="72"/>
      <c r="J653" s="97"/>
      <c r="K653" s="72"/>
    </row>
    <row r="654" spans="8:11" x14ac:dyDescent="0.2">
      <c r="H654" s="97"/>
      <c r="I654" s="72"/>
      <c r="J654" s="97"/>
      <c r="K654" s="72"/>
    </row>
    <row r="655" spans="8:11" x14ac:dyDescent="0.2">
      <c r="H655" s="97"/>
      <c r="I655" s="72"/>
      <c r="J655" s="97"/>
      <c r="K655" s="72"/>
    </row>
    <row r="656" spans="8:11" x14ac:dyDescent="0.2">
      <c r="H656" s="97"/>
      <c r="I656" s="72"/>
      <c r="J656" s="97"/>
      <c r="K656" s="72"/>
    </row>
    <row r="657" spans="8:11" x14ac:dyDescent="0.2">
      <c r="H657" s="97"/>
      <c r="I657" s="72"/>
      <c r="J657" s="97"/>
      <c r="K657" s="72"/>
    </row>
    <row r="658" spans="8:11" x14ac:dyDescent="0.2">
      <c r="H658" s="97"/>
      <c r="I658" s="72"/>
      <c r="J658" s="97"/>
      <c r="K658" s="72"/>
    </row>
    <row r="659" spans="8:11" x14ac:dyDescent="0.2">
      <c r="H659" s="97"/>
      <c r="I659" s="72"/>
      <c r="J659" s="97"/>
      <c r="K659" s="72"/>
    </row>
    <row r="660" spans="8:11" x14ac:dyDescent="0.2">
      <c r="H660" s="97"/>
      <c r="I660" s="72"/>
      <c r="J660" s="97"/>
      <c r="K660" s="72"/>
    </row>
    <row r="661" spans="8:11" x14ac:dyDescent="0.2">
      <c r="H661" s="97"/>
      <c r="I661" s="72"/>
      <c r="J661" s="97"/>
      <c r="K661" s="72"/>
    </row>
    <row r="662" spans="8:11" x14ac:dyDescent="0.2">
      <c r="H662" s="97"/>
      <c r="I662" s="72"/>
      <c r="J662" s="97"/>
      <c r="K662" s="72"/>
    </row>
    <row r="663" spans="8:11" x14ac:dyDescent="0.2">
      <c r="H663" s="97"/>
      <c r="I663" s="72"/>
      <c r="J663" s="97"/>
      <c r="K663" s="72"/>
    </row>
    <row r="664" spans="8:11" x14ac:dyDescent="0.2">
      <c r="H664" s="97"/>
      <c r="I664" s="72"/>
      <c r="J664" s="97"/>
      <c r="K664" s="72"/>
    </row>
    <row r="665" spans="8:11" x14ac:dyDescent="0.2">
      <c r="H665" s="97"/>
      <c r="I665" s="72"/>
      <c r="J665" s="97"/>
      <c r="K665" s="72"/>
    </row>
    <row r="666" spans="8:11" x14ac:dyDescent="0.2">
      <c r="H666" s="97"/>
      <c r="I666" s="72"/>
      <c r="J666" s="97"/>
      <c r="K666" s="72"/>
    </row>
    <row r="667" spans="8:11" x14ac:dyDescent="0.2">
      <c r="H667" s="97"/>
      <c r="I667" s="72"/>
      <c r="J667" s="97"/>
      <c r="K667" s="72"/>
    </row>
    <row r="668" spans="8:11" x14ac:dyDescent="0.2">
      <c r="H668" s="97"/>
      <c r="I668" s="72"/>
      <c r="J668" s="97"/>
      <c r="K668" s="72"/>
    </row>
    <row r="669" spans="8:11" x14ac:dyDescent="0.2">
      <c r="H669" s="97"/>
      <c r="I669" s="72"/>
      <c r="J669" s="97"/>
      <c r="K669" s="72"/>
    </row>
    <row r="670" spans="8:11" x14ac:dyDescent="0.2">
      <c r="H670" s="97"/>
      <c r="I670" s="72"/>
      <c r="J670" s="97"/>
      <c r="K670" s="72"/>
    </row>
    <row r="671" spans="8:11" x14ac:dyDescent="0.2">
      <c r="H671" s="97"/>
      <c r="I671" s="72"/>
      <c r="J671" s="97"/>
      <c r="K671" s="72"/>
    </row>
    <row r="672" spans="8:11" x14ac:dyDescent="0.2">
      <c r="H672" s="97"/>
      <c r="I672" s="72"/>
      <c r="J672" s="97"/>
      <c r="K672" s="72"/>
    </row>
    <row r="673" spans="8:11" x14ac:dyDescent="0.2">
      <c r="H673" s="97"/>
      <c r="I673" s="72"/>
      <c r="J673" s="97"/>
      <c r="K673" s="72"/>
    </row>
    <row r="674" spans="8:11" x14ac:dyDescent="0.2">
      <c r="H674" s="97"/>
      <c r="I674" s="72"/>
      <c r="J674" s="97"/>
      <c r="K674" s="72"/>
    </row>
    <row r="675" spans="8:11" x14ac:dyDescent="0.2">
      <c r="H675" s="97"/>
      <c r="I675" s="72"/>
      <c r="J675" s="97"/>
      <c r="K675" s="72"/>
    </row>
    <row r="676" spans="8:11" x14ac:dyDescent="0.2">
      <c r="H676" s="97"/>
      <c r="I676" s="72"/>
      <c r="J676" s="97"/>
      <c r="K676" s="72"/>
    </row>
    <row r="677" spans="8:11" x14ac:dyDescent="0.2">
      <c r="H677" s="97"/>
      <c r="I677" s="72"/>
      <c r="J677" s="97"/>
      <c r="K677" s="72"/>
    </row>
    <row r="678" spans="8:11" x14ac:dyDescent="0.2">
      <c r="H678" s="97"/>
      <c r="I678" s="72"/>
      <c r="J678" s="97"/>
      <c r="K678" s="72"/>
    </row>
    <row r="679" spans="8:11" x14ac:dyDescent="0.2">
      <c r="H679" s="97"/>
      <c r="I679" s="72"/>
      <c r="J679" s="97"/>
      <c r="K679" s="72"/>
    </row>
    <row r="680" spans="8:11" x14ac:dyDescent="0.2">
      <c r="H680" s="97"/>
      <c r="I680" s="72"/>
      <c r="J680" s="97"/>
      <c r="K680" s="72"/>
    </row>
    <row r="681" spans="8:11" x14ac:dyDescent="0.2">
      <c r="H681" s="97"/>
      <c r="I681" s="72"/>
      <c r="J681" s="97"/>
      <c r="K681" s="72"/>
    </row>
    <row r="682" spans="8:11" x14ac:dyDescent="0.2">
      <c r="H682" s="97"/>
      <c r="I682" s="72"/>
      <c r="J682" s="97"/>
      <c r="K682" s="72"/>
    </row>
    <row r="683" spans="8:11" x14ac:dyDescent="0.2">
      <c r="H683" s="97"/>
      <c r="I683" s="72"/>
      <c r="J683" s="97"/>
      <c r="K683" s="72"/>
    </row>
    <row r="684" spans="8:11" x14ac:dyDescent="0.2">
      <c r="H684" s="97"/>
      <c r="I684" s="72"/>
      <c r="J684" s="97"/>
      <c r="K684" s="72"/>
    </row>
    <row r="685" spans="8:11" x14ac:dyDescent="0.2">
      <c r="H685" s="97"/>
      <c r="I685" s="72"/>
      <c r="J685" s="97"/>
      <c r="K685" s="72"/>
    </row>
    <row r="686" spans="8:11" x14ac:dyDescent="0.2">
      <c r="H686" s="97"/>
      <c r="I686" s="72"/>
      <c r="J686" s="97"/>
      <c r="K686" s="72"/>
    </row>
    <row r="687" spans="8:11" x14ac:dyDescent="0.2">
      <c r="H687" s="97"/>
      <c r="I687" s="72"/>
      <c r="J687" s="97"/>
      <c r="K687" s="72"/>
    </row>
    <row r="688" spans="8:11" x14ac:dyDescent="0.2">
      <c r="H688" s="97"/>
      <c r="I688" s="72"/>
      <c r="J688" s="97"/>
      <c r="K688" s="72"/>
    </row>
    <row r="689" spans="8:11" x14ac:dyDescent="0.2">
      <c r="H689" s="97"/>
      <c r="I689" s="72"/>
      <c r="J689" s="97"/>
      <c r="K689" s="72"/>
    </row>
    <row r="690" spans="8:11" x14ac:dyDescent="0.2">
      <c r="H690" s="97"/>
      <c r="I690" s="72"/>
      <c r="J690" s="97"/>
      <c r="K690" s="72"/>
    </row>
    <row r="691" spans="8:11" x14ac:dyDescent="0.2">
      <c r="H691" s="97"/>
      <c r="I691" s="72"/>
      <c r="J691" s="97"/>
      <c r="K691" s="72"/>
    </row>
    <row r="692" spans="8:11" x14ac:dyDescent="0.2">
      <c r="H692" s="97"/>
      <c r="I692" s="72"/>
      <c r="J692" s="97"/>
      <c r="K692" s="72"/>
    </row>
    <row r="693" spans="8:11" x14ac:dyDescent="0.2">
      <c r="H693" s="97"/>
      <c r="I693" s="72"/>
      <c r="J693" s="97"/>
      <c r="K693" s="72"/>
    </row>
    <row r="694" spans="8:11" x14ac:dyDescent="0.2">
      <c r="H694" s="97"/>
      <c r="I694" s="72"/>
      <c r="J694" s="97"/>
      <c r="K694" s="72"/>
    </row>
    <row r="695" spans="8:11" x14ac:dyDescent="0.2">
      <c r="H695" s="97"/>
      <c r="I695" s="72"/>
      <c r="J695" s="97"/>
      <c r="K695" s="72"/>
    </row>
    <row r="696" spans="8:11" x14ac:dyDescent="0.2">
      <c r="H696" s="97"/>
      <c r="I696" s="72"/>
      <c r="J696" s="97"/>
      <c r="K696" s="72"/>
    </row>
    <row r="697" spans="8:11" x14ac:dyDescent="0.2">
      <c r="H697" s="97"/>
      <c r="I697" s="72"/>
      <c r="J697" s="97"/>
      <c r="K697" s="72"/>
    </row>
    <row r="698" spans="8:11" x14ac:dyDescent="0.2">
      <c r="H698" s="97"/>
      <c r="I698" s="72"/>
      <c r="J698" s="97"/>
      <c r="K698" s="72"/>
    </row>
    <row r="699" spans="8:11" x14ac:dyDescent="0.2">
      <c r="H699" s="97"/>
      <c r="I699" s="72"/>
      <c r="J699" s="97"/>
      <c r="K699" s="72"/>
    </row>
    <row r="700" spans="8:11" x14ac:dyDescent="0.2">
      <c r="H700" s="97"/>
      <c r="I700" s="72"/>
      <c r="J700" s="97"/>
      <c r="K700" s="72"/>
    </row>
    <row r="701" spans="8:11" x14ac:dyDescent="0.2">
      <c r="H701" s="97"/>
      <c r="I701" s="72"/>
      <c r="J701" s="97"/>
      <c r="K701" s="72"/>
    </row>
    <row r="702" spans="8:11" x14ac:dyDescent="0.2">
      <c r="H702" s="97"/>
      <c r="I702" s="72"/>
      <c r="J702" s="97"/>
      <c r="K702" s="72"/>
    </row>
    <row r="703" spans="8:11" x14ac:dyDescent="0.2">
      <c r="H703" s="97"/>
      <c r="I703" s="72"/>
      <c r="J703" s="97"/>
      <c r="K703" s="72"/>
    </row>
    <row r="704" spans="8:11" x14ac:dyDescent="0.2">
      <c r="H704" s="97"/>
      <c r="I704" s="72"/>
      <c r="J704" s="97"/>
      <c r="K704" s="72"/>
    </row>
    <row r="705" spans="8:11" x14ac:dyDescent="0.2">
      <c r="H705" s="97"/>
      <c r="I705" s="72"/>
      <c r="J705" s="97"/>
      <c r="K705" s="72"/>
    </row>
    <row r="706" spans="8:11" x14ac:dyDescent="0.2">
      <c r="H706" s="97"/>
      <c r="I706" s="72"/>
      <c r="J706" s="97"/>
      <c r="K706" s="72"/>
    </row>
    <row r="707" spans="8:11" x14ac:dyDescent="0.2">
      <c r="H707" s="97"/>
      <c r="I707" s="72"/>
      <c r="J707" s="97"/>
      <c r="K707" s="72"/>
    </row>
    <row r="708" spans="8:11" x14ac:dyDescent="0.2">
      <c r="H708" s="97"/>
      <c r="I708" s="72"/>
      <c r="J708" s="97"/>
      <c r="K708" s="72"/>
    </row>
    <row r="709" spans="8:11" x14ac:dyDescent="0.2">
      <c r="H709" s="97"/>
      <c r="I709" s="72"/>
      <c r="J709" s="97"/>
      <c r="K709" s="72"/>
    </row>
    <row r="710" spans="8:11" x14ac:dyDescent="0.2">
      <c r="H710" s="97"/>
      <c r="I710" s="72"/>
      <c r="J710" s="97"/>
      <c r="K710" s="72"/>
    </row>
    <row r="711" spans="8:11" x14ac:dyDescent="0.2">
      <c r="H711" s="97"/>
      <c r="I711" s="72"/>
      <c r="J711" s="97"/>
      <c r="K711" s="72"/>
    </row>
    <row r="712" spans="8:11" x14ac:dyDescent="0.2">
      <c r="H712" s="97"/>
      <c r="I712" s="72"/>
      <c r="J712" s="97"/>
      <c r="K712" s="72"/>
    </row>
    <row r="713" spans="8:11" x14ac:dyDescent="0.2">
      <c r="H713" s="97"/>
      <c r="I713" s="72"/>
      <c r="J713" s="97"/>
      <c r="K713" s="72"/>
    </row>
    <row r="714" spans="8:11" x14ac:dyDescent="0.2">
      <c r="H714" s="97"/>
      <c r="I714" s="72"/>
      <c r="J714" s="97"/>
      <c r="K714" s="72"/>
    </row>
    <row r="715" spans="8:11" x14ac:dyDescent="0.2">
      <c r="H715" s="97"/>
      <c r="I715" s="72"/>
      <c r="J715" s="97"/>
      <c r="K715" s="72"/>
    </row>
    <row r="716" spans="8:11" x14ac:dyDescent="0.2">
      <c r="H716" s="97"/>
      <c r="I716" s="72"/>
      <c r="J716" s="97"/>
      <c r="K716" s="72"/>
    </row>
    <row r="717" spans="8:11" x14ac:dyDescent="0.2">
      <c r="H717" s="97"/>
      <c r="I717" s="72"/>
      <c r="J717" s="97"/>
      <c r="K717" s="72"/>
    </row>
    <row r="718" spans="8:11" x14ac:dyDescent="0.2">
      <c r="H718" s="97"/>
      <c r="I718" s="72"/>
      <c r="J718" s="97"/>
      <c r="K718" s="72"/>
    </row>
    <row r="719" spans="8:11" x14ac:dyDescent="0.2">
      <c r="H719" s="97"/>
      <c r="I719" s="72"/>
      <c r="J719" s="97"/>
      <c r="K719" s="72"/>
    </row>
    <row r="720" spans="8:11" x14ac:dyDescent="0.2">
      <c r="H720" s="97"/>
      <c r="I720" s="72"/>
      <c r="J720" s="97"/>
      <c r="K720" s="72"/>
    </row>
    <row r="721" spans="8:11" x14ac:dyDescent="0.2">
      <c r="H721" s="97"/>
      <c r="I721" s="72"/>
      <c r="J721" s="97"/>
      <c r="K721" s="72"/>
    </row>
    <row r="722" spans="8:11" x14ac:dyDescent="0.2">
      <c r="H722" s="97"/>
      <c r="I722" s="72"/>
      <c r="J722" s="97"/>
      <c r="K722" s="72"/>
    </row>
    <row r="723" spans="8:11" x14ac:dyDescent="0.2">
      <c r="H723" s="97"/>
      <c r="I723" s="72"/>
      <c r="J723" s="97"/>
      <c r="K723" s="72"/>
    </row>
    <row r="724" spans="8:11" x14ac:dyDescent="0.2">
      <c r="H724" s="97"/>
      <c r="I724" s="72"/>
      <c r="J724" s="97"/>
      <c r="K724" s="72"/>
    </row>
    <row r="725" spans="8:11" x14ac:dyDescent="0.2">
      <c r="H725" s="97"/>
      <c r="I725" s="72"/>
      <c r="J725" s="97"/>
      <c r="K725" s="72"/>
    </row>
    <row r="726" spans="8:11" x14ac:dyDescent="0.2">
      <c r="H726" s="97"/>
      <c r="I726" s="72"/>
      <c r="J726" s="97"/>
      <c r="K726" s="72"/>
    </row>
    <row r="727" spans="8:11" x14ac:dyDescent="0.2">
      <c r="H727" s="97"/>
      <c r="I727" s="72"/>
      <c r="J727" s="97"/>
      <c r="K727" s="72"/>
    </row>
    <row r="728" spans="8:11" x14ac:dyDescent="0.2">
      <c r="H728" s="97"/>
      <c r="I728" s="72"/>
      <c r="J728" s="97"/>
      <c r="K728" s="72"/>
    </row>
    <row r="729" spans="8:11" x14ac:dyDescent="0.2">
      <c r="H729" s="97"/>
      <c r="I729" s="72"/>
      <c r="J729" s="97"/>
      <c r="K729" s="72"/>
    </row>
    <row r="730" spans="8:11" x14ac:dyDescent="0.2">
      <c r="H730" s="97"/>
      <c r="I730" s="72"/>
      <c r="J730" s="97"/>
      <c r="K730" s="72"/>
    </row>
    <row r="731" spans="8:11" x14ac:dyDescent="0.2">
      <c r="H731" s="97"/>
      <c r="I731" s="72"/>
      <c r="J731" s="97"/>
      <c r="K731" s="72"/>
    </row>
    <row r="732" spans="8:11" x14ac:dyDescent="0.2">
      <c r="H732" s="97"/>
      <c r="I732" s="72"/>
      <c r="J732" s="97"/>
      <c r="K732" s="72"/>
    </row>
    <row r="733" spans="8:11" x14ac:dyDescent="0.2">
      <c r="H733" s="97"/>
      <c r="I733" s="72"/>
      <c r="J733" s="97"/>
      <c r="K733" s="72"/>
    </row>
    <row r="734" spans="8:11" x14ac:dyDescent="0.2">
      <c r="H734" s="97"/>
      <c r="I734" s="72"/>
      <c r="J734" s="97"/>
      <c r="K734" s="72"/>
    </row>
    <row r="735" spans="8:11" x14ac:dyDescent="0.2">
      <c r="H735" s="97"/>
      <c r="I735" s="72"/>
      <c r="J735" s="97"/>
      <c r="K735" s="72"/>
    </row>
    <row r="736" spans="8:11" x14ac:dyDescent="0.2">
      <c r="H736" s="97"/>
      <c r="I736" s="72"/>
      <c r="J736" s="97"/>
      <c r="K736" s="72"/>
    </row>
    <row r="737" spans="8:11" x14ac:dyDescent="0.2">
      <c r="H737" s="97"/>
      <c r="I737" s="72"/>
      <c r="J737" s="97"/>
      <c r="K737" s="72"/>
    </row>
    <row r="738" spans="8:11" x14ac:dyDescent="0.2">
      <c r="H738" s="97"/>
      <c r="I738" s="72"/>
      <c r="J738" s="97"/>
      <c r="K738" s="72"/>
    </row>
    <row r="739" spans="8:11" x14ac:dyDescent="0.2">
      <c r="H739" s="97"/>
      <c r="I739" s="72"/>
      <c r="J739" s="97"/>
      <c r="K739" s="72"/>
    </row>
    <row r="740" spans="8:11" x14ac:dyDescent="0.2">
      <c r="H740" s="97"/>
      <c r="I740" s="72"/>
      <c r="J740" s="97"/>
      <c r="K740" s="72"/>
    </row>
    <row r="741" spans="8:11" x14ac:dyDescent="0.2">
      <c r="H741" s="97"/>
      <c r="I741" s="72"/>
      <c r="J741" s="97"/>
      <c r="K741" s="72"/>
    </row>
    <row r="742" spans="8:11" x14ac:dyDescent="0.2">
      <c r="H742" s="97"/>
      <c r="I742" s="72"/>
      <c r="J742" s="97"/>
      <c r="K742" s="72"/>
    </row>
    <row r="743" spans="8:11" x14ac:dyDescent="0.2">
      <c r="H743" s="97"/>
      <c r="I743" s="72"/>
      <c r="J743" s="97"/>
      <c r="K743" s="72"/>
    </row>
    <row r="744" spans="8:11" x14ac:dyDescent="0.2">
      <c r="H744" s="97"/>
      <c r="I744" s="72"/>
      <c r="J744" s="97"/>
      <c r="K744" s="72"/>
    </row>
    <row r="745" spans="8:11" x14ac:dyDescent="0.2">
      <c r="H745" s="97"/>
      <c r="I745" s="72"/>
      <c r="J745" s="97"/>
      <c r="K745" s="72"/>
    </row>
    <row r="746" spans="8:11" x14ac:dyDescent="0.2">
      <c r="H746" s="97"/>
      <c r="I746" s="72"/>
      <c r="J746" s="97"/>
      <c r="K746" s="72"/>
    </row>
    <row r="747" spans="8:11" x14ac:dyDescent="0.2">
      <c r="H747" s="97"/>
      <c r="I747" s="72"/>
      <c r="J747" s="97"/>
      <c r="K747" s="72"/>
    </row>
    <row r="748" spans="8:11" x14ac:dyDescent="0.2">
      <c r="H748" s="97"/>
      <c r="I748" s="72"/>
      <c r="J748" s="97"/>
      <c r="K748" s="72"/>
    </row>
    <row r="749" spans="8:11" x14ac:dyDescent="0.2">
      <c r="H749" s="97"/>
      <c r="I749" s="72"/>
      <c r="J749" s="97"/>
      <c r="K749" s="72"/>
    </row>
    <row r="750" spans="8:11" x14ac:dyDescent="0.2">
      <c r="H750" s="97"/>
      <c r="I750" s="72"/>
      <c r="J750" s="97"/>
      <c r="K750" s="72"/>
    </row>
    <row r="751" spans="8:11" x14ac:dyDescent="0.2">
      <c r="H751" s="97"/>
      <c r="I751" s="72"/>
      <c r="J751" s="97"/>
      <c r="K751" s="72"/>
    </row>
    <row r="752" spans="8:11" x14ac:dyDescent="0.2">
      <c r="H752" s="97"/>
      <c r="I752" s="72"/>
      <c r="J752" s="97"/>
      <c r="K752" s="72"/>
    </row>
    <row r="753" spans="8:11" x14ac:dyDescent="0.2">
      <c r="H753" s="97"/>
      <c r="I753" s="72"/>
      <c r="J753" s="97"/>
      <c r="K753" s="72"/>
    </row>
    <row r="754" spans="8:11" x14ac:dyDescent="0.2">
      <c r="H754" s="97"/>
      <c r="I754" s="72"/>
      <c r="J754" s="97"/>
      <c r="K754" s="72"/>
    </row>
    <row r="755" spans="8:11" x14ac:dyDescent="0.2">
      <c r="H755" s="97"/>
      <c r="I755" s="72"/>
      <c r="J755" s="97"/>
      <c r="K755" s="72"/>
    </row>
    <row r="756" spans="8:11" x14ac:dyDescent="0.2">
      <c r="H756" s="97"/>
      <c r="I756" s="72"/>
      <c r="J756" s="97"/>
      <c r="K756" s="72"/>
    </row>
    <row r="757" spans="8:11" x14ac:dyDescent="0.2">
      <c r="H757" s="97"/>
      <c r="I757" s="72"/>
      <c r="J757" s="97"/>
      <c r="K757" s="72"/>
    </row>
    <row r="758" spans="8:11" x14ac:dyDescent="0.2">
      <c r="H758" s="97"/>
      <c r="I758" s="72"/>
      <c r="J758" s="97"/>
      <c r="K758" s="72"/>
    </row>
    <row r="759" spans="8:11" x14ac:dyDescent="0.2">
      <c r="H759" s="97"/>
      <c r="I759" s="72"/>
      <c r="J759" s="97"/>
      <c r="K759" s="72"/>
    </row>
    <row r="760" spans="8:11" x14ac:dyDescent="0.2">
      <c r="H760" s="97"/>
      <c r="I760" s="72"/>
      <c r="J760" s="97"/>
      <c r="K760" s="72"/>
    </row>
    <row r="761" spans="8:11" x14ac:dyDescent="0.2">
      <c r="H761" s="97"/>
      <c r="I761" s="72"/>
      <c r="J761" s="97"/>
      <c r="K761" s="72"/>
    </row>
    <row r="762" spans="8:11" x14ac:dyDescent="0.2">
      <c r="H762" s="97"/>
      <c r="I762" s="72"/>
      <c r="J762" s="97"/>
      <c r="K762" s="72"/>
    </row>
    <row r="763" spans="8:11" x14ac:dyDescent="0.2">
      <c r="H763" s="97"/>
      <c r="I763" s="72"/>
      <c r="J763" s="97"/>
      <c r="K763" s="72"/>
    </row>
    <row r="764" spans="8:11" x14ac:dyDescent="0.2">
      <c r="H764" s="97"/>
      <c r="I764" s="72"/>
      <c r="J764" s="97"/>
      <c r="K764" s="72"/>
    </row>
    <row r="765" spans="8:11" x14ac:dyDescent="0.2">
      <c r="H765" s="97"/>
      <c r="I765" s="72"/>
      <c r="J765" s="97"/>
      <c r="K765" s="72"/>
    </row>
    <row r="766" spans="8:11" x14ac:dyDescent="0.2">
      <c r="H766" s="97"/>
      <c r="I766" s="72"/>
      <c r="J766" s="97"/>
      <c r="K766" s="72"/>
    </row>
    <row r="767" spans="8:11" x14ac:dyDescent="0.2">
      <c r="H767" s="97"/>
      <c r="I767" s="72"/>
      <c r="J767" s="97"/>
      <c r="K767" s="72"/>
    </row>
    <row r="768" spans="8:11" x14ac:dyDescent="0.2">
      <c r="H768" s="97"/>
      <c r="I768" s="72"/>
      <c r="J768" s="97"/>
      <c r="K768" s="72"/>
    </row>
    <row r="769" spans="8:11" x14ac:dyDescent="0.2">
      <c r="H769" s="97"/>
      <c r="I769" s="72"/>
      <c r="J769" s="97"/>
      <c r="K769" s="72"/>
    </row>
    <row r="770" spans="8:11" x14ac:dyDescent="0.2">
      <c r="H770" s="97"/>
      <c r="I770" s="72"/>
      <c r="J770" s="97"/>
      <c r="K770" s="72"/>
    </row>
    <row r="771" spans="8:11" x14ac:dyDescent="0.2">
      <c r="H771" s="97"/>
      <c r="I771" s="72"/>
      <c r="J771" s="97"/>
      <c r="K771" s="72"/>
    </row>
    <row r="772" spans="8:11" x14ac:dyDescent="0.2">
      <c r="H772" s="97"/>
      <c r="I772" s="72"/>
      <c r="J772" s="97"/>
      <c r="K772" s="72"/>
    </row>
    <row r="773" spans="8:11" x14ac:dyDescent="0.2">
      <c r="H773" s="97"/>
      <c r="I773" s="72"/>
      <c r="J773" s="97"/>
      <c r="K773" s="72"/>
    </row>
    <row r="774" spans="8:11" x14ac:dyDescent="0.2">
      <c r="H774" s="97"/>
      <c r="I774" s="72"/>
      <c r="J774" s="97"/>
      <c r="K774" s="72"/>
    </row>
    <row r="775" spans="8:11" x14ac:dyDescent="0.2">
      <c r="H775" s="97"/>
      <c r="I775" s="72"/>
      <c r="J775" s="97"/>
      <c r="K775" s="72"/>
    </row>
    <row r="776" spans="8:11" x14ac:dyDescent="0.2">
      <c r="H776" s="97"/>
      <c r="I776" s="72"/>
      <c r="J776" s="97"/>
      <c r="K776" s="72"/>
    </row>
    <row r="777" spans="8:11" x14ac:dyDescent="0.2">
      <c r="H777" s="97"/>
      <c r="I777" s="72"/>
      <c r="J777" s="97"/>
      <c r="K777" s="72"/>
    </row>
    <row r="778" spans="8:11" x14ac:dyDescent="0.2">
      <c r="H778" s="97"/>
      <c r="I778" s="72"/>
      <c r="J778" s="97"/>
      <c r="K778" s="72"/>
    </row>
    <row r="779" spans="8:11" x14ac:dyDescent="0.2">
      <c r="H779" s="97"/>
      <c r="I779" s="72"/>
      <c r="J779" s="97"/>
      <c r="K779" s="72"/>
    </row>
    <row r="780" spans="8:11" x14ac:dyDescent="0.2">
      <c r="H780" s="97"/>
      <c r="I780" s="72"/>
      <c r="J780" s="97"/>
      <c r="K780" s="72"/>
    </row>
    <row r="781" spans="8:11" x14ac:dyDescent="0.2">
      <c r="H781" s="97"/>
      <c r="I781" s="72"/>
      <c r="J781" s="97"/>
      <c r="K781" s="72"/>
    </row>
    <row r="782" spans="8:11" x14ac:dyDescent="0.2">
      <c r="H782" s="97"/>
      <c r="I782" s="72"/>
      <c r="J782" s="97"/>
      <c r="K782" s="72"/>
    </row>
    <row r="783" spans="8:11" x14ac:dyDescent="0.2">
      <c r="H783" s="97"/>
      <c r="I783" s="72"/>
      <c r="J783" s="97"/>
      <c r="K783" s="72"/>
    </row>
    <row r="784" spans="8:11" x14ac:dyDescent="0.2">
      <c r="H784" s="97"/>
      <c r="I784" s="72"/>
      <c r="J784" s="97"/>
      <c r="K784" s="72"/>
    </row>
    <row r="785" spans="8:11" x14ac:dyDescent="0.2">
      <c r="H785" s="97"/>
      <c r="I785" s="72"/>
      <c r="J785" s="97"/>
      <c r="K785" s="72"/>
    </row>
    <row r="786" spans="8:11" x14ac:dyDescent="0.2">
      <c r="H786" s="97"/>
      <c r="I786" s="72"/>
      <c r="J786" s="97"/>
      <c r="K786" s="72"/>
    </row>
    <row r="787" spans="8:11" x14ac:dyDescent="0.2">
      <c r="H787" s="97"/>
      <c r="I787" s="72"/>
      <c r="J787" s="97"/>
      <c r="K787" s="72"/>
    </row>
    <row r="788" spans="8:11" x14ac:dyDescent="0.2">
      <c r="H788" s="97"/>
      <c r="I788" s="72"/>
      <c r="J788" s="97"/>
      <c r="K788" s="72"/>
    </row>
    <row r="789" spans="8:11" x14ac:dyDescent="0.2">
      <c r="H789" s="97"/>
      <c r="I789" s="72"/>
      <c r="J789" s="97"/>
      <c r="K789" s="72"/>
    </row>
    <row r="790" spans="8:11" x14ac:dyDescent="0.2">
      <c r="H790" s="97"/>
      <c r="I790" s="72"/>
      <c r="J790" s="97"/>
      <c r="K790" s="72"/>
    </row>
    <row r="791" spans="8:11" x14ac:dyDescent="0.2">
      <c r="H791" s="97"/>
      <c r="I791" s="72"/>
      <c r="J791" s="97"/>
      <c r="K791" s="72"/>
    </row>
    <row r="792" spans="8:11" x14ac:dyDescent="0.2">
      <c r="H792" s="97"/>
      <c r="I792" s="72"/>
      <c r="J792" s="97"/>
      <c r="K792" s="72"/>
    </row>
    <row r="793" spans="8:11" x14ac:dyDescent="0.2">
      <c r="H793" s="97"/>
      <c r="I793" s="72"/>
      <c r="J793" s="97"/>
      <c r="K793" s="72"/>
    </row>
    <row r="794" spans="8:11" x14ac:dyDescent="0.2">
      <c r="H794" s="97"/>
      <c r="I794" s="72"/>
      <c r="J794" s="97"/>
      <c r="K794" s="72"/>
    </row>
    <row r="795" spans="8:11" x14ac:dyDescent="0.2">
      <c r="H795" s="97"/>
      <c r="I795" s="72"/>
      <c r="J795" s="97"/>
      <c r="K795" s="72"/>
    </row>
    <row r="796" spans="8:11" x14ac:dyDescent="0.2">
      <c r="H796" s="97"/>
      <c r="I796" s="72"/>
      <c r="J796" s="97"/>
      <c r="K796" s="72"/>
    </row>
    <row r="797" spans="8:11" x14ac:dyDescent="0.2">
      <c r="H797" s="97"/>
      <c r="I797" s="72"/>
      <c r="J797" s="97"/>
      <c r="K797" s="72"/>
    </row>
    <row r="798" spans="8:11" x14ac:dyDescent="0.2">
      <c r="H798" s="97"/>
      <c r="I798" s="72"/>
      <c r="J798" s="97"/>
      <c r="K798" s="72"/>
    </row>
    <row r="799" spans="8:11" x14ac:dyDescent="0.2">
      <c r="H799" s="97"/>
      <c r="I799" s="72"/>
      <c r="J799" s="97"/>
      <c r="K799" s="72"/>
    </row>
    <row r="800" spans="8:11" x14ac:dyDescent="0.2">
      <c r="H800" s="97"/>
      <c r="I800" s="72"/>
      <c r="J800" s="97"/>
      <c r="K800" s="72"/>
    </row>
    <row r="801" spans="8:11" x14ac:dyDescent="0.2">
      <c r="H801" s="97"/>
      <c r="I801" s="72"/>
      <c r="J801" s="97"/>
      <c r="K801" s="72"/>
    </row>
    <row r="802" spans="8:11" x14ac:dyDescent="0.2">
      <c r="H802" s="97"/>
      <c r="I802" s="72"/>
      <c r="J802" s="97"/>
      <c r="K802" s="72"/>
    </row>
    <row r="803" spans="8:11" x14ac:dyDescent="0.2">
      <c r="H803" s="97"/>
      <c r="I803" s="72"/>
      <c r="J803" s="97"/>
      <c r="K803" s="72"/>
    </row>
    <row r="804" spans="8:11" x14ac:dyDescent="0.2">
      <c r="H804" s="97"/>
      <c r="I804" s="72"/>
      <c r="J804" s="97"/>
      <c r="K804" s="72"/>
    </row>
    <row r="805" spans="8:11" x14ac:dyDescent="0.2">
      <c r="H805" s="97"/>
      <c r="I805" s="72"/>
      <c r="J805" s="97"/>
      <c r="K805" s="72"/>
    </row>
    <row r="806" spans="8:11" x14ac:dyDescent="0.2">
      <c r="H806" s="97"/>
      <c r="I806" s="72"/>
      <c r="J806" s="97"/>
      <c r="K806" s="72"/>
    </row>
    <row r="807" spans="8:11" x14ac:dyDescent="0.2">
      <c r="H807" s="97"/>
      <c r="I807" s="72"/>
      <c r="J807" s="97"/>
      <c r="K807" s="72"/>
    </row>
    <row r="808" spans="8:11" x14ac:dyDescent="0.2">
      <c r="H808" s="97"/>
      <c r="I808" s="72"/>
      <c r="J808" s="97"/>
      <c r="K808" s="72"/>
    </row>
    <row r="809" spans="8:11" x14ac:dyDescent="0.2">
      <c r="H809" s="97"/>
      <c r="I809" s="72"/>
      <c r="J809" s="97"/>
      <c r="K809" s="72"/>
    </row>
    <row r="810" spans="8:11" x14ac:dyDescent="0.2">
      <c r="H810" s="97"/>
      <c r="I810" s="72"/>
      <c r="J810" s="97"/>
      <c r="K810" s="72"/>
    </row>
    <row r="811" spans="8:11" x14ac:dyDescent="0.2">
      <c r="H811" s="97"/>
      <c r="I811" s="72"/>
      <c r="J811" s="97"/>
      <c r="K811" s="72"/>
    </row>
    <row r="812" spans="8:11" x14ac:dyDescent="0.2">
      <c r="H812" s="97"/>
      <c r="I812" s="72"/>
      <c r="J812" s="97"/>
      <c r="K812" s="72"/>
    </row>
    <row r="813" spans="8:11" x14ac:dyDescent="0.2">
      <c r="H813" s="97"/>
      <c r="I813" s="72"/>
      <c r="J813" s="97"/>
      <c r="K813" s="72"/>
    </row>
    <row r="814" spans="8:11" x14ac:dyDescent="0.2">
      <c r="H814" s="97"/>
      <c r="I814" s="72"/>
      <c r="J814" s="97"/>
      <c r="K814" s="72"/>
    </row>
    <row r="815" spans="8:11" x14ac:dyDescent="0.2">
      <c r="H815" s="97"/>
      <c r="I815" s="72"/>
      <c r="J815" s="97"/>
      <c r="K815" s="72"/>
    </row>
    <row r="816" spans="8:11" x14ac:dyDescent="0.2">
      <c r="H816" s="97"/>
      <c r="I816" s="72"/>
      <c r="J816" s="97"/>
      <c r="K816" s="72"/>
    </row>
    <row r="817" spans="8:11" x14ac:dyDescent="0.2">
      <c r="H817" s="97"/>
      <c r="I817" s="72"/>
      <c r="J817" s="97"/>
      <c r="K817" s="72"/>
    </row>
    <row r="818" spans="8:11" x14ac:dyDescent="0.2">
      <c r="H818" s="97"/>
      <c r="I818" s="72"/>
      <c r="J818" s="97"/>
      <c r="K818" s="72"/>
    </row>
    <row r="819" spans="8:11" x14ac:dyDescent="0.2">
      <c r="H819" s="97"/>
      <c r="I819" s="72"/>
      <c r="J819" s="97"/>
      <c r="K819" s="72"/>
    </row>
    <row r="820" spans="8:11" x14ac:dyDescent="0.2">
      <c r="H820" s="97"/>
      <c r="I820" s="72"/>
      <c r="J820" s="97"/>
      <c r="K820" s="72"/>
    </row>
    <row r="821" spans="8:11" x14ac:dyDescent="0.2">
      <c r="H821" s="97"/>
      <c r="I821" s="72"/>
      <c r="J821" s="97"/>
      <c r="K821" s="72"/>
    </row>
    <row r="822" spans="8:11" x14ac:dyDescent="0.2">
      <c r="H822" s="97"/>
      <c r="I822" s="72"/>
      <c r="J822" s="97"/>
      <c r="K822" s="72"/>
    </row>
    <row r="823" spans="8:11" x14ac:dyDescent="0.2">
      <c r="H823" s="97"/>
      <c r="I823" s="72"/>
      <c r="J823" s="97"/>
      <c r="K823" s="72"/>
    </row>
    <row r="824" spans="8:11" x14ac:dyDescent="0.2">
      <c r="H824" s="97"/>
      <c r="I824" s="72"/>
      <c r="J824" s="97"/>
      <c r="K824" s="72"/>
    </row>
    <row r="825" spans="8:11" x14ac:dyDescent="0.2">
      <c r="H825" s="97"/>
      <c r="I825" s="72"/>
      <c r="J825" s="97"/>
      <c r="K825" s="72"/>
    </row>
    <row r="826" spans="8:11" x14ac:dyDescent="0.2">
      <c r="H826" s="97"/>
      <c r="I826" s="72"/>
      <c r="J826" s="97"/>
      <c r="K826" s="72"/>
    </row>
    <row r="827" spans="8:11" x14ac:dyDescent="0.2">
      <c r="H827" s="97"/>
      <c r="I827" s="72"/>
      <c r="J827" s="97"/>
      <c r="K827" s="72"/>
    </row>
    <row r="828" spans="8:11" x14ac:dyDescent="0.2">
      <c r="H828" s="97"/>
      <c r="I828" s="72"/>
      <c r="J828" s="97"/>
      <c r="K828" s="72"/>
    </row>
    <row r="829" spans="8:11" x14ac:dyDescent="0.2">
      <c r="H829" s="97"/>
      <c r="I829" s="72"/>
      <c r="J829" s="97"/>
      <c r="K829" s="72"/>
    </row>
    <row r="830" spans="8:11" x14ac:dyDescent="0.2">
      <c r="H830" s="97"/>
      <c r="I830" s="72"/>
      <c r="J830" s="97"/>
      <c r="K830" s="72"/>
    </row>
    <row r="831" spans="8:11" x14ac:dyDescent="0.2">
      <c r="H831" s="97"/>
      <c r="I831" s="72"/>
      <c r="J831" s="97"/>
      <c r="K831" s="72"/>
    </row>
    <row r="832" spans="8:11" x14ac:dyDescent="0.2">
      <c r="H832" s="97"/>
      <c r="I832" s="72"/>
      <c r="J832" s="97"/>
      <c r="K832" s="72"/>
    </row>
    <row r="833" spans="8:11" x14ac:dyDescent="0.2">
      <c r="H833" s="97"/>
      <c r="I833" s="72"/>
      <c r="J833" s="97"/>
      <c r="K833" s="72"/>
    </row>
    <row r="834" spans="8:11" x14ac:dyDescent="0.2">
      <c r="H834" s="97"/>
      <c r="I834" s="72"/>
      <c r="J834" s="97"/>
      <c r="K834" s="72"/>
    </row>
    <row r="835" spans="8:11" x14ac:dyDescent="0.2">
      <c r="H835" s="97"/>
      <c r="I835" s="72"/>
      <c r="J835" s="97"/>
      <c r="K835" s="72"/>
    </row>
    <row r="836" spans="8:11" x14ac:dyDescent="0.2">
      <c r="H836" s="97"/>
      <c r="I836" s="72"/>
      <c r="J836" s="97"/>
      <c r="K836" s="72"/>
    </row>
    <row r="837" spans="8:11" x14ac:dyDescent="0.2">
      <c r="H837" s="97"/>
      <c r="I837" s="72"/>
      <c r="J837" s="97"/>
      <c r="K837" s="72"/>
    </row>
    <row r="838" spans="8:11" x14ac:dyDescent="0.2">
      <c r="H838" s="97"/>
      <c r="I838" s="72"/>
      <c r="J838" s="97"/>
      <c r="K838" s="72"/>
    </row>
    <row r="839" spans="8:11" x14ac:dyDescent="0.2">
      <c r="H839" s="97"/>
      <c r="I839" s="72"/>
      <c r="J839" s="97"/>
      <c r="K839" s="72"/>
    </row>
    <row r="840" spans="8:11" x14ac:dyDescent="0.2">
      <c r="H840" s="97"/>
      <c r="I840" s="72"/>
      <c r="J840" s="97"/>
      <c r="K840" s="72"/>
    </row>
    <row r="841" spans="8:11" x14ac:dyDescent="0.2">
      <c r="H841" s="97"/>
      <c r="I841" s="72"/>
      <c r="J841" s="97"/>
      <c r="K841" s="72"/>
    </row>
    <row r="842" spans="8:11" x14ac:dyDescent="0.2">
      <c r="H842" s="97"/>
      <c r="I842" s="72"/>
      <c r="J842" s="97"/>
      <c r="K842" s="72"/>
    </row>
    <row r="843" spans="8:11" x14ac:dyDescent="0.2">
      <c r="H843" s="97"/>
      <c r="I843" s="72"/>
      <c r="J843" s="97"/>
      <c r="K843" s="72"/>
    </row>
    <row r="844" spans="8:11" x14ac:dyDescent="0.2">
      <c r="H844" s="97"/>
      <c r="I844" s="72"/>
      <c r="J844" s="97"/>
      <c r="K844" s="72"/>
    </row>
    <row r="845" spans="8:11" x14ac:dyDescent="0.2">
      <c r="H845" s="97"/>
      <c r="I845" s="72"/>
      <c r="J845" s="97"/>
      <c r="K845" s="72"/>
    </row>
    <row r="846" spans="8:11" x14ac:dyDescent="0.2">
      <c r="H846" s="97"/>
      <c r="I846" s="72"/>
      <c r="J846" s="97"/>
      <c r="K846" s="72"/>
    </row>
    <row r="847" spans="8:11" x14ac:dyDescent="0.2">
      <c r="H847" s="97"/>
      <c r="I847" s="72"/>
      <c r="J847" s="97"/>
      <c r="K847" s="72"/>
    </row>
    <row r="848" spans="8:11" x14ac:dyDescent="0.2">
      <c r="H848" s="97"/>
      <c r="I848" s="72"/>
      <c r="J848" s="97"/>
      <c r="K848" s="72"/>
    </row>
    <row r="849" spans="8:11" x14ac:dyDescent="0.2">
      <c r="H849" s="97"/>
      <c r="I849" s="72"/>
      <c r="J849" s="97"/>
      <c r="K849" s="72"/>
    </row>
    <row r="850" spans="8:11" x14ac:dyDescent="0.2">
      <c r="H850" s="97"/>
      <c r="I850" s="72"/>
      <c r="J850" s="97"/>
      <c r="K850" s="72"/>
    </row>
    <row r="851" spans="8:11" x14ac:dyDescent="0.2">
      <c r="H851" s="97"/>
      <c r="I851" s="72"/>
      <c r="J851" s="97"/>
      <c r="K851" s="72"/>
    </row>
    <row r="852" spans="8:11" x14ac:dyDescent="0.2">
      <c r="H852" s="97"/>
      <c r="I852" s="72"/>
      <c r="J852" s="97"/>
      <c r="K852" s="72"/>
    </row>
    <row r="853" spans="8:11" x14ac:dyDescent="0.2">
      <c r="H853" s="97"/>
      <c r="I853" s="72"/>
      <c r="J853" s="97"/>
      <c r="K853" s="72"/>
    </row>
    <row r="854" spans="8:11" x14ac:dyDescent="0.2">
      <c r="H854" s="97"/>
      <c r="I854" s="72"/>
      <c r="J854" s="97"/>
      <c r="K854" s="72"/>
    </row>
    <row r="855" spans="8:11" x14ac:dyDescent="0.2">
      <c r="H855" s="97"/>
      <c r="I855" s="72"/>
      <c r="J855" s="97"/>
      <c r="K855" s="72"/>
    </row>
    <row r="856" spans="8:11" x14ac:dyDescent="0.2">
      <c r="H856" s="97"/>
      <c r="I856" s="72"/>
      <c r="J856" s="97"/>
      <c r="K856" s="72"/>
    </row>
    <row r="857" spans="8:11" x14ac:dyDescent="0.2">
      <c r="H857" s="97"/>
      <c r="I857" s="72"/>
      <c r="J857" s="97"/>
      <c r="K857" s="72"/>
    </row>
    <row r="858" spans="8:11" x14ac:dyDescent="0.2">
      <c r="H858" s="97"/>
      <c r="I858" s="72"/>
      <c r="J858" s="97"/>
      <c r="K858" s="72"/>
    </row>
    <row r="859" spans="8:11" x14ac:dyDescent="0.2">
      <c r="H859" s="97"/>
      <c r="I859" s="72"/>
      <c r="J859" s="97"/>
      <c r="K859" s="72"/>
    </row>
    <row r="860" spans="8:11" x14ac:dyDescent="0.2">
      <c r="H860" s="97"/>
      <c r="I860" s="72"/>
      <c r="J860" s="97"/>
      <c r="K860" s="72"/>
    </row>
    <row r="861" spans="8:11" x14ac:dyDescent="0.2">
      <c r="H861" s="97"/>
      <c r="I861" s="72"/>
      <c r="J861" s="97"/>
      <c r="K861" s="72"/>
    </row>
    <row r="862" spans="8:11" x14ac:dyDescent="0.2">
      <c r="H862" s="97"/>
      <c r="I862" s="72"/>
      <c r="J862" s="97"/>
      <c r="K862" s="72"/>
    </row>
    <row r="863" spans="8:11" x14ac:dyDescent="0.2">
      <c r="H863" s="97"/>
      <c r="I863" s="72"/>
      <c r="J863" s="97"/>
      <c r="K863" s="72"/>
    </row>
    <row r="864" spans="8:11" x14ac:dyDescent="0.2">
      <c r="H864" s="97"/>
      <c r="I864" s="72"/>
      <c r="J864" s="97"/>
      <c r="K864" s="72"/>
    </row>
    <row r="865" spans="8:11" x14ac:dyDescent="0.2">
      <c r="H865" s="97"/>
      <c r="I865" s="72"/>
      <c r="J865" s="97"/>
      <c r="K865" s="72"/>
    </row>
    <row r="866" spans="8:11" x14ac:dyDescent="0.2">
      <c r="H866" s="97"/>
      <c r="I866" s="72"/>
      <c r="J866" s="97"/>
      <c r="K866" s="72"/>
    </row>
    <row r="867" spans="8:11" x14ac:dyDescent="0.2">
      <c r="H867" s="97"/>
      <c r="I867" s="72"/>
      <c r="J867" s="97"/>
      <c r="K867" s="72"/>
    </row>
    <row r="868" spans="8:11" x14ac:dyDescent="0.2">
      <c r="H868" s="97"/>
      <c r="I868" s="72"/>
      <c r="J868" s="97"/>
      <c r="K868" s="72"/>
    </row>
    <row r="869" spans="8:11" x14ac:dyDescent="0.2">
      <c r="H869" s="97"/>
      <c r="I869" s="72"/>
      <c r="J869" s="97"/>
      <c r="K869" s="72"/>
    </row>
    <row r="870" spans="8:11" x14ac:dyDescent="0.2">
      <c r="H870" s="97"/>
      <c r="I870" s="72"/>
      <c r="J870" s="97"/>
      <c r="K870" s="72"/>
    </row>
    <row r="871" spans="8:11" x14ac:dyDescent="0.2">
      <c r="H871" s="97"/>
      <c r="I871" s="72"/>
      <c r="J871" s="97"/>
      <c r="K871" s="72"/>
    </row>
    <row r="872" spans="8:11" x14ac:dyDescent="0.2">
      <c r="H872" s="97"/>
      <c r="I872" s="72"/>
      <c r="J872" s="97"/>
      <c r="K872" s="72"/>
    </row>
    <row r="873" spans="8:11" x14ac:dyDescent="0.2">
      <c r="H873" s="97"/>
      <c r="I873" s="72"/>
      <c r="J873" s="97"/>
      <c r="K873" s="72"/>
    </row>
    <row r="874" spans="8:11" x14ac:dyDescent="0.2">
      <c r="H874" s="97"/>
      <c r="I874" s="72"/>
      <c r="J874" s="97"/>
      <c r="K874" s="72"/>
    </row>
    <row r="875" spans="8:11" x14ac:dyDescent="0.2">
      <c r="H875" s="97"/>
      <c r="I875" s="72"/>
      <c r="J875" s="97"/>
      <c r="K875" s="72"/>
    </row>
    <row r="876" spans="8:11" x14ac:dyDescent="0.2">
      <c r="H876" s="97"/>
      <c r="I876" s="72"/>
      <c r="J876" s="97"/>
      <c r="K876" s="72"/>
    </row>
    <row r="877" spans="8:11" x14ac:dyDescent="0.2">
      <c r="H877" s="97"/>
      <c r="I877" s="72"/>
      <c r="J877" s="97"/>
      <c r="K877" s="72"/>
    </row>
    <row r="878" spans="8:11" x14ac:dyDescent="0.2">
      <c r="H878" s="97"/>
      <c r="I878" s="72"/>
      <c r="J878" s="97"/>
      <c r="K878" s="72"/>
    </row>
    <row r="879" spans="8:11" x14ac:dyDescent="0.2">
      <c r="H879" s="97"/>
      <c r="I879" s="72"/>
      <c r="J879" s="97"/>
      <c r="K879" s="72"/>
    </row>
    <row r="880" spans="8:11" x14ac:dyDescent="0.2">
      <c r="H880" s="97"/>
      <c r="I880" s="72"/>
      <c r="J880" s="97"/>
      <c r="K880" s="72"/>
    </row>
    <row r="881" spans="8:11" x14ac:dyDescent="0.2">
      <c r="H881" s="97"/>
      <c r="I881" s="72"/>
      <c r="J881" s="97"/>
      <c r="K881" s="72"/>
    </row>
    <row r="882" spans="8:11" x14ac:dyDescent="0.2">
      <c r="H882" s="97"/>
      <c r="I882" s="72"/>
      <c r="J882" s="97"/>
      <c r="K882" s="72"/>
    </row>
    <row r="883" spans="8:11" x14ac:dyDescent="0.2">
      <c r="H883" s="97"/>
      <c r="I883" s="72"/>
      <c r="J883" s="97"/>
      <c r="K883" s="72"/>
    </row>
    <row r="884" spans="8:11" x14ac:dyDescent="0.2">
      <c r="H884" s="97"/>
      <c r="I884" s="72"/>
      <c r="J884" s="97"/>
      <c r="K884" s="72"/>
    </row>
    <row r="885" spans="8:11" x14ac:dyDescent="0.2">
      <c r="H885" s="97"/>
      <c r="I885" s="72"/>
      <c r="J885" s="97"/>
      <c r="K885" s="72"/>
    </row>
    <row r="886" spans="8:11" x14ac:dyDescent="0.2">
      <c r="H886" s="97"/>
      <c r="I886" s="72"/>
      <c r="J886" s="97"/>
      <c r="K886" s="72"/>
    </row>
    <row r="887" spans="8:11" x14ac:dyDescent="0.2">
      <c r="H887" s="97"/>
      <c r="I887" s="72"/>
      <c r="J887" s="97"/>
      <c r="K887" s="72"/>
    </row>
    <row r="888" spans="8:11" x14ac:dyDescent="0.2">
      <c r="H888" s="97"/>
      <c r="I888" s="72"/>
      <c r="J888" s="97"/>
      <c r="K888" s="72"/>
    </row>
    <row r="889" spans="8:11" x14ac:dyDescent="0.2">
      <c r="H889" s="97"/>
      <c r="I889" s="72"/>
      <c r="J889" s="97"/>
      <c r="K889" s="72"/>
    </row>
    <row r="890" spans="8:11" x14ac:dyDescent="0.2">
      <c r="H890" s="97"/>
      <c r="I890" s="72"/>
      <c r="J890" s="97"/>
      <c r="K890" s="72"/>
    </row>
    <row r="891" spans="8:11" x14ac:dyDescent="0.2">
      <c r="H891" s="97"/>
      <c r="I891" s="72"/>
      <c r="J891" s="97"/>
      <c r="K891" s="72"/>
    </row>
    <row r="892" spans="8:11" x14ac:dyDescent="0.2">
      <c r="H892" s="97"/>
      <c r="I892" s="72"/>
      <c r="J892" s="97"/>
      <c r="K892" s="72"/>
    </row>
    <row r="893" spans="8:11" x14ac:dyDescent="0.2">
      <c r="H893" s="97"/>
      <c r="I893" s="72"/>
      <c r="J893" s="97"/>
      <c r="K893" s="72"/>
    </row>
    <row r="894" spans="8:11" x14ac:dyDescent="0.2">
      <c r="H894" s="97"/>
      <c r="I894" s="72"/>
      <c r="J894" s="97"/>
      <c r="K894" s="72"/>
    </row>
    <row r="895" spans="8:11" x14ac:dyDescent="0.2">
      <c r="H895" s="97"/>
      <c r="I895" s="72"/>
      <c r="J895" s="97"/>
      <c r="K895" s="72"/>
    </row>
    <row r="896" spans="8:11" x14ac:dyDescent="0.2">
      <c r="H896" s="97"/>
      <c r="I896" s="72"/>
      <c r="J896" s="97"/>
      <c r="K896" s="72"/>
    </row>
    <row r="897" spans="8:11" x14ac:dyDescent="0.2">
      <c r="H897" s="97"/>
      <c r="I897" s="72"/>
      <c r="J897" s="97"/>
      <c r="K897" s="72"/>
    </row>
    <row r="898" spans="8:11" x14ac:dyDescent="0.2">
      <c r="H898" s="97"/>
      <c r="I898" s="72"/>
      <c r="J898" s="97"/>
      <c r="K898" s="72"/>
    </row>
    <row r="899" spans="8:11" x14ac:dyDescent="0.2">
      <c r="H899" s="97"/>
      <c r="I899" s="72"/>
      <c r="J899" s="97"/>
      <c r="K899" s="72"/>
    </row>
    <row r="900" spans="8:11" x14ac:dyDescent="0.2">
      <c r="H900" s="97"/>
      <c r="I900" s="72"/>
      <c r="J900" s="97"/>
      <c r="K900" s="72"/>
    </row>
    <row r="901" spans="8:11" x14ac:dyDescent="0.2">
      <c r="H901" s="97"/>
      <c r="I901" s="72"/>
      <c r="J901" s="97"/>
      <c r="K901" s="72"/>
    </row>
    <row r="902" spans="8:11" x14ac:dyDescent="0.2">
      <c r="H902" s="97"/>
      <c r="I902" s="72"/>
      <c r="J902" s="97"/>
      <c r="K902" s="72"/>
    </row>
    <row r="903" spans="8:11" x14ac:dyDescent="0.2">
      <c r="H903" s="97"/>
      <c r="I903" s="72"/>
      <c r="J903" s="97"/>
      <c r="K903" s="72"/>
    </row>
    <row r="904" spans="8:11" x14ac:dyDescent="0.2">
      <c r="H904" s="97"/>
      <c r="I904" s="72"/>
      <c r="J904" s="97"/>
      <c r="K904" s="72"/>
    </row>
    <row r="905" spans="8:11" x14ac:dyDescent="0.2">
      <c r="H905" s="97"/>
      <c r="I905" s="72"/>
      <c r="J905" s="97"/>
      <c r="K905" s="72"/>
    </row>
    <row r="906" spans="8:11" x14ac:dyDescent="0.2">
      <c r="H906" s="97"/>
      <c r="I906" s="72"/>
      <c r="J906" s="97"/>
      <c r="K906" s="72"/>
    </row>
    <row r="907" spans="8:11" x14ac:dyDescent="0.2">
      <c r="H907" s="97"/>
      <c r="I907" s="72"/>
      <c r="J907" s="97"/>
      <c r="K907" s="72"/>
    </row>
    <row r="908" spans="8:11" x14ac:dyDescent="0.2">
      <c r="H908" s="97"/>
      <c r="I908" s="72"/>
      <c r="J908" s="97"/>
      <c r="K908" s="72"/>
    </row>
    <row r="909" spans="8:11" x14ac:dyDescent="0.2">
      <c r="H909" s="97"/>
      <c r="I909" s="72"/>
      <c r="J909" s="97"/>
      <c r="K909" s="72"/>
    </row>
    <row r="910" spans="8:11" x14ac:dyDescent="0.2">
      <c r="H910" s="97"/>
      <c r="I910" s="72"/>
      <c r="J910" s="97"/>
      <c r="K910" s="72"/>
    </row>
    <row r="911" spans="8:11" x14ac:dyDescent="0.2">
      <c r="H911" s="97"/>
      <c r="I911" s="72"/>
      <c r="J911" s="97"/>
      <c r="K911" s="72"/>
    </row>
    <row r="912" spans="8:11" x14ac:dyDescent="0.2">
      <c r="H912" s="97"/>
      <c r="I912" s="72"/>
      <c r="J912" s="97"/>
      <c r="K912" s="72"/>
    </row>
    <row r="913" spans="8:11" x14ac:dyDescent="0.2">
      <c r="H913" s="97"/>
      <c r="I913" s="72"/>
      <c r="J913" s="97"/>
      <c r="K913" s="72"/>
    </row>
    <row r="914" spans="8:11" x14ac:dyDescent="0.2">
      <c r="H914" s="97"/>
      <c r="I914" s="72"/>
      <c r="J914" s="97"/>
      <c r="K914" s="72"/>
    </row>
    <row r="915" spans="8:11" x14ac:dyDescent="0.2">
      <c r="H915" s="97"/>
      <c r="I915" s="72"/>
      <c r="J915" s="97"/>
      <c r="K915" s="72"/>
    </row>
    <row r="916" spans="8:11" x14ac:dyDescent="0.2">
      <c r="H916" s="97"/>
      <c r="I916" s="72"/>
      <c r="J916" s="97"/>
      <c r="K916" s="72"/>
    </row>
    <row r="917" spans="8:11" x14ac:dyDescent="0.2">
      <c r="H917" s="97"/>
      <c r="I917" s="72"/>
      <c r="J917" s="97"/>
      <c r="K917" s="72"/>
    </row>
    <row r="918" spans="8:11" x14ac:dyDescent="0.2">
      <c r="H918" s="97"/>
      <c r="I918" s="72"/>
      <c r="J918" s="97"/>
      <c r="K918" s="72"/>
    </row>
    <row r="919" spans="8:11" x14ac:dyDescent="0.2">
      <c r="H919" s="97"/>
      <c r="I919" s="72"/>
      <c r="J919" s="97"/>
      <c r="K919" s="72"/>
    </row>
    <row r="920" spans="8:11" x14ac:dyDescent="0.2">
      <c r="H920" s="97"/>
      <c r="I920" s="72"/>
      <c r="J920" s="97"/>
      <c r="K920" s="72"/>
    </row>
    <row r="921" spans="8:11" x14ac:dyDescent="0.2">
      <c r="H921" s="97"/>
      <c r="I921" s="72"/>
      <c r="J921" s="97"/>
      <c r="K921" s="72"/>
    </row>
    <row r="922" spans="8:11" x14ac:dyDescent="0.2">
      <c r="H922" s="97"/>
      <c r="I922" s="72"/>
      <c r="J922" s="97"/>
      <c r="K922" s="72"/>
    </row>
    <row r="923" spans="8:11" x14ac:dyDescent="0.2">
      <c r="H923" s="97"/>
      <c r="I923" s="72"/>
      <c r="J923" s="97"/>
      <c r="K923" s="72"/>
    </row>
    <row r="924" spans="8:11" x14ac:dyDescent="0.2">
      <c r="H924" s="97"/>
      <c r="I924" s="72"/>
      <c r="J924" s="97"/>
      <c r="K924" s="72"/>
    </row>
    <row r="925" spans="8:11" x14ac:dyDescent="0.2">
      <c r="H925" s="97"/>
      <c r="I925" s="72"/>
      <c r="J925" s="97"/>
      <c r="K925" s="72"/>
    </row>
    <row r="926" spans="8:11" x14ac:dyDescent="0.2">
      <c r="H926" s="97"/>
      <c r="I926" s="72"/>
      <c r="J926" s="97"/>
      <c r="K926" s="72"/>
    </row>
    <row r="927" spans="8:11" x14ac:dyDescent="0.2">
      <c r="H927" s="97"/>
      <c r="I927" s="72"/>
      <c r="J927" s="97"/>
      <c r="K927" s="72"/>
    </row>
    <row r="928" spans="8:11" x14ac:dyDescent="0.2">
      <c r="H928" s="97"/>
      <c r="I928" s="72"/>
      <c r="J928" s="97"/>
      <c r="K928" s="72"/>
    </row>
    <row r="929" spans="8:11" x14ac:dyDescent="0.2">
      <c r="H929" s="97"/>
      <c r="I929" s="72"/>
      <c r="J929" s="97"/>
      <c r="K929" s="72"/>
    </row>
    <row r="930" spans="8:11" x14ac:dyDescent="0.2">
      <c r="H930" s="97"/>
      <c r="I930" s="72"/>
      <c r="J930" s="97"/>
      <c r="K930" s="72"/>
    </row>
    <row r="931" spans="8:11" x14ac:dyDescent="0.2">
      <c r="H931" s="97"/>
      <c r="I931" s="72"/>
      <c r="J931" s="97"/>
      <c r="K931" s="72"/>
    </row>
    <row r="932" spans="8:11" x14ac:dyDescent="0.2">
      <c r="H932" s="97"/>
      <c r="I932" s="72"/>
      <c r="J932" s="97"/>
      <c r="K932" s="72"/>
    </row>
    <row r="933" spans="8:11" x14ac:dyDescent="0.2">
      <c r="H933" s="97"/>
      <c r="I933" s="72"/>
      <c r="J933" s="97"/>
      <c r="K933" s="72"/>
    </row>
    <row r="934" spans="8:11" x14ac:dyDescent="0.2">
      <c r="H934" s="97"/>
      <c r="I934" s="72"/>
      <c r="J934" s="97"/>
      <c r="K934" s="72"/>
    </row>
    <row r="935" spans="8:11" x14ac:dyDescent="0.2">
      <c r="H935" s="97"/>
      <c r="I935" s="72"/>
      <c r="J935" s="97"/>
      <c r="K935" s="72"/>
    </row>
    <row r="936" spans="8:11" x14ac:dyDescent="0.2">
      <c r="H936" s="97"/>
      <c r="I936" s="72"/>
      <c r="J936" s="97"/>
      <c r="K936" s="72"/>
    </row>
    <row r="937" spans="8:11" x14ac:dyDescent="0.2">
      <c r="H937" s="97"/>
      <c r="I937" s="72"/>
      <c r="J937" s="97"/>
      <c r="K937" s="72"/>
    </row>
    <row r="938" spans="8:11" x14ac:dyDescent="0.2">
      <c r="H938" s="97"/>
      <c r="I938" s="72"/>
      <c r="J938" s="97"/>
      <c r="K938" s="72"/>
    </row>
    <row r="939" spans="8:11" x14ac:dyDescent="0.2">
      <c r="H939" s="97"/>
      <c r="I939" s="72"/>
      <c r="J939" s="97"/>
      <c r="K939" s="72"/>
    </row>
    <row r="940" spans="8:11" x14ac:dyDescent="0.2">
      <c r="H940" s="97"/>
      <c r="I940" s="72"/>
      <c r="J940" s="97"/>
      <c r="K940" s="72"/>
    </row>
    <row r="941" spans="8:11" x14ac:dyDescent="0.2">
      <c r="H941" s="97"/>
      <c r="I941" s="72"/>
      <c r="J941" s="97"/>
      <c r="K941" s="72"/>
    </row>
    <row r="942" spans="8:11" x14ac:dyDescent="0.2">
      <c r="H942" s="97"/>
      <c r="I942" s="72"/>
      <c r="J942" s="97"/>
      <c r="K942" s="72"/>
    </row>
    <row r="943" spans="8:11" x14ac:dyDescent="0.2">
      <c r="H943" s="97"/>
      <c r="I943" s="72"/>
      <c r="J943" s="97"/>
      <c r="K943" s="72"/>
    </row>
    <row r="944" spans="8:11" x14ac:dyDescent="0.2">
      <c r="H944" s="97"/>
      <c r="I944" s="72"/>
      <c r="J944" s="97"/>
      <c r="K944" s="72"/>
    </row>
    <row r="945" spans="8:11" x14ac:dyDescent="0.2">
      <c r="H945" s="97"/>
      <c r="I945" s="72"/>
      <c r="J945" s="97"/>
      <c r="K945" s="72"/>
    </row>
    <row r="946" spans="8:11" x14ac:dyDescent="0.2">
      <c r="H946" s="97"/>
      <c r="I946" s="72"/>
      <c r="J946" s="97"/>
      <c r="K946" s="72"/>
    </row>
    <row r="947" spans="8:11" x14ac:dyDescent="0.2">
      <c r="H947" s="97"/>
      <c r="I947" s="72"/>
      <c r="J947" s="97"/>
      <c r="K947" s="72"/>
    </row>
    <row r="948" spans="8:11" x14ac:dyDescent="0.2">
      <c r="H948" s="97"/>
      <c r="I948" s="72"/>
      <c r="J948" s="97"/>
      <c r="K948" s="72"/>
    </row>
    <row r="949" spans="8:11" x14ac:dyDescent="0.2">
      <c r="H949" s="97"/>
      <c r="I949" s="72"/>
      <c r="J949" s="97"/>
      <c r="K949" s="72"/>
    </row>
    <row r="950" spans="8:11" x14ac:dyDescent="0.2">
      <c r="H950" s="97"/>
      <c r="I950" s="72"/>
      <c r="J950" s="97"/>
      <c r="K950" s="72"/>
    </row>
    <row r="951" spans="8:11" x14ac:dyDescent="0.2">
      <c r="H951" s="97"/>
      <c r="I951" s="72"/>
      <c r="J951" s="97"/>
      <c r="K951" s="72"/>
    </row>
    <row r="952" spans="8:11" x14ac:dyDescent="0.2">
      <c r="H952" s="97"/>
      <c r="I952" s="72"/>
      <c r="J952" s="97"/>
      <c r="K952" s="72"/>
    </row>
    <row r="953" spans="8:11" x14ac:dyDescent="0.2">
      <c r="H953" s="97"/>
      <c r="I953" s="72"/>
      <c r="J953" s="97"/>
      <c r="K953" s="72"/>
    </row>
    <row r="954" spans="8:11" x14ac:dyDescent="0.2">
      <c r="H954" s="97"/>
      <c r="I954" s="72"/>
      <c r="J954" s="97"/>
      <c r="K954" s="72"/>
    </row>
    <row r="955" spans="8:11" x14ac:dyDescent="0.2">
      <c r="H955" s="97"/>
      <c r="I955" s="72"/>
      <c r="J955" s="97"/>
      <c r="K955" s="72"/>
    </row>
    <row r="956" spans="8:11" x14ac:dyDescent="0.2">
      <c r="H956" s="97"/>
      <c r="I956" s="72"/>
      <c r="J956" s="97"/>
      <c r="K956" s="72"/>
    </row>
    <row r="957" spans="8:11" x14ac:dyDescent="0.2">
      <c r="H957" s="97"/>
      <c r="I957" s="72"/>
      <c r="J957" s="97"/>
      <c r="K957" s="72"/>
    </row>
    <row r="958" spans="8:11" x14ac:dyDescent="0.2">
      <c r="H958" s="97"/>
      <c r="I958" s="72"/>
      <c r="J958" s="97"/>
      <c r="K958" s="72"/>
    </row>
    <row r="959" spans="8:11" x14ac:dyDescent="0.2">
      <c r="H959" s="97"/>
      <c r="I959" s="72"/>
      <c r="J959" s="97"/>
      <c r="K959" s="72"/>
    </row>
    <row r="960" spans="8:11" x14ac:dyDescent="0.2">
      <c r="H960" s="97"/>
      <c r="I960" s="72"/>
      <c r="J960" s="97"/>
      <c r="K960" s="72"/>
    </row>
    <row r="961" spans="8:11" x14ac:dyDescent="0.2">
      <c r="H961" s="97"/>
      <c r="I961" s="72"/>
      <c r="J961" s="97"/>
      <c r="K961" s="72"/>
    </row>
    <row r="962" spans="8:11" x14ac:dyDescent="0.2">
      <c r="H962" s="97"/>
      <c r="I962" s="72"/>
      <c r="J962" s="97"/>
      <c r="K962" s="72"/>
    </row>
    <row r="963" spans="8:11" x14ac:dyDescent="0.2">
      <c r="H963" s="97"/>
      <c r="I963" s="72"/>
      <c r="J963" s="97"/>
      <c r="K963" s="72"/>
    </row>
    <row r="964" spans="8:11" x14ac:dyDescent="0.2">
      <c r="H964" s="97"/>
      <c r="I964" s="72"/>
      <c r="J964" s="97"/>
      <c r="K964" s="72"/>
    </row>
    <row r="965" spans="8:11" x14ac:dyDescent="0.2">
      <c r="H965" s="97"/>
      <c r="I965" s="72"/>
      <c r="J965" s="97"/>
      <c r="K965" s="72"/>
    </row>
    <row r="966" spans="8:11" x14ac:dyDescent="0.2">
      <c r="H966" s="97"/>
      <c r="I966" s="72"/>
      <c r="J966" s="97"/>
      <c r="K966" s="72"/>
    </row>
    <row r="967" spans="8:11" x14ac:dyDescent="0.2">
      <c r="H967" s="97"/>
      <c r="I967" s="72"/>
      <c r="J967" s="97"/>
      <c r="K967" s="72"/>
    </row>
    <row r="968" spans="8:11" x14ac:dyDescent="0.2">
      <c r="H968" s="97"/>
      <c r="I968" s="72"/>
      <c r="J968" s="97"/>
      <c r="K968" s="72"/>
    </row>
    <row r="969" spans="8:11" x14ac:dyDescent="0.2">
      <c r="H969" s="97"/>
      <c r="I969" s="72"/>
      <c r="J969" s="97"/>
      <c r="K969" s="72"/>
    </row>
    <row r="970" spans="8:11" x14ac:dyDescent="0.2">
      <c r="H970" s="97"/>
      <c r="I970" s="72"/>
      <c r="J970" s="97"/>
      <c r="K970" s="72"/>
    </row>
    <row r="971" spans="8:11" x14ac:dyDescent="0.2">
      <c r="H971" s="97"/>
      <c r="I971" s="72"/>
      <c r="J971" s="97"/>
      <c r="K971" s="72"/>
    </row>
    <row r="972" spans="8:11" x14ac:dyDescent="0.2">
      <c r="H972" s="97"/>
      <c r="I972" s="72"/>
      <c r="J972" s="97"/>
      <c r="K972" s="72"/>
    </row>
    <row r="973" spans="8:11" x14ac:dyDescent="0.2">
      <c r="H973" s="97"/>
      <c r="I973" s="72"/>
      <c r="J973" s="97"/>
      <c r="K973" s="72"/>
    </row>
    <row r="974" spans="8:11" x14ac:dyDescent="0.2">
      <c r="H974" s="97"/>
      <c r="I974" s="72"/>
      <c r="J974" s="97"/>
      <c r="K974" s="72"/>
    </row>
    <row r="975" spans="8:11" x14ac:dyDescent="0.2">
      <c r="H975" s="97"/>
      <c r="I975" s="72"/>
      <c r="J975" s="97"/>
      <c r="K975" s="72"/>
    </row>
    <row r="976" spans="8:11" x14ac:dyDescent="0.2">
      <c r="H976" s="97"/>
      <c r="I976" s="72"/>
      <c r="J976" s="97"/>
      <c r="K976" s="72"/>
    </row>
    <row r="977" spans="8:11" x14ac:dyDescent="0.2">
      <c r="H977" s="97"/>
      <c r="I977" s="72"/>
      <c r="J977" s="97"/>
      <c r="K977" s="72"/>
    </row>
    <row r="978" spans="8:11" x14ac:dyDescent="0.2">
      <c r="H978" s="97"/>
      <c r="I978" s="72"/>
      <c r="J978" s="97"/>
      <c r="K978" s="72"/>
    </row>
    <row r="979" spans="8:11" x14ac:dyDescent="0.2">
      <c r="H979" s="97"/>
      <c r="I979" s="72"/>
      <c r="J979" s="97"/>
      <c r="K979" s="72"/>
    </row>
    <row r="980" spans="8:11" x14ac:dyDescent="0.2">
      <c r="H980" s="97"/>
      <c r="I980" s="72"/>
      <c r="J980" s="97"/>
      <c r="K980" s="72"/>
    </row>
    <row r="981" spans="8:11" x14ac:dyDescent="0.2">
      <c r="H981" s="97"/>
      <c r="I981" s="72"/>
      <c r="J981" s="97"/>
      <c r="K981" s="72"/>
    </row>
    <row r="982" spans="8:11" x14ac:dyDescent="0.2">
      <c r="H982" s="97"/>
      <c r="I982" s="72"/>
      <c r="J982" s="97"/>
      <c r="K982" s="72"/>
    </row>
    <row r="983" spans="8:11" x14ac:dyDescent="0.2">
      <c r="H983" s="97"/>
      <c r="I983" s="72"/>
      <c r="J983" s="97"/>
      <c r="K983" s="72"/>
    </row>
    <row r="984" spans="8:11" x14ac:dyDescent="0.2">
      <c r="H984" s="97"/>
      <c r="I984" s="72"/>
      <c r="J984" s="97"/>
      <c r="K984" s="72"/>
    </row>
    <row r="985" spans="8:11" x14ac:dyDescent="0.2">
      <c r="H985" s="97"/>
      <c r="I985" s="72"/>
      <c r="J985" s="97"/>
      <c r="K985" s="72"/>
    </row>
    <row r="986" spans="8:11" x14ac:dyDescent="0.2">
      <c r="H986" s="97"/>
      <c r="I986" s="72"/>
      <c r="J986" s="97"/>
      <c r="K986" s="72"/>
    </row>
    <row r="987" spans="8:11" x14ac:dyDescent="0.2">
      <c r="H987" s="97"/>
      <c r="I987" s="72"/>
      <c r="J987" s="97"/>
      <c r="K987" s="72"/>
    </row>
    <row r="988" spans="8:11" x14ac:dyDescent="0.2">
      <c r="H988" s="97"/>
      <c r="I988" s="72"/>
      <c r="J988" s="97"/>
      <c r="K988" s="72"/>
    </row>
    <row r="989" spans="8:11" x14ac:dyDescent="0.2">
      <c r="H989" s="97"/>
      <c r="I989" s="72"/>
      <c r="J989" s="97"/>
      <c r="K989" s="72"/>
    </row>
    <row r="990" spans="8:11" x14ac:dyDescent="0.2">
      <c r="H990" s="97"/>
      <c r="I990" s="72"/>
      <c r="J990" s="97"/>
      <c r="K990" s="72"/>
    </row>
    <row r="991" spans="8:11" x14ac:dyDescent="0.2">
      <c r="H991" s="97"/>
      <c r="I991" s="72"/>
      <c r="J991" s="97"/>
      <c r="K991" s="72"/>
    </row>
    <row r="992" spans="8:11" x14ac:dyDescent="0.2">
      <c r="H992" s="97"/>
      <c r="I992" s="72"/>
      <c r="J992" s="97"/>
      <c r="K992" s="72"/>
    </row>
    <row r="993" spans="8:11" x14ac:dyDescent="0.2">
      <c r="H993" s="97"/>
      <c r="I993" s="72"/>
      <c r="J993" s="97"/>
      <c r="K993" s="72"/>
    </row>
    <row r="994" spans="8:11" x14ac:dyDescent="0.2">
      <c r="H994" s="97"/>
      <c r="I994" s="72"/>
      <c r="J994" s="97"/>
      <c r="K994" s="72"/>
    </row>
    <row r="995" spans="8:11" x14ac:dyDescent="0.2">
      <c r="H995" s="97"/>
      <c r="I995" s="72"/>
      <c r="J995" s="97"/>
      <c r="K995" s="72"/>
    </row>
    <row r="996" spans="8:11" x14ac:dyDescent="0.2">
      <c r="H996" s="97"/>
      <c r="I996" s="72"/>
      <c r="J996" s="97"/>
      <c r="K996" s="72"/>
    </row>
    <row r="997" spans="8:11" x14ac:dyDescent="0.2">
      <c r="H997" s="97"/>
      <c r="I997" s="72"/>
      <c r="J997" s="97"/>
      <c r="K997" s="72"/>
    </row>
    <row r="998" spans="8:11" x14ac:dyDescent="0.2">
      <c r="H998" s="97"/>
      <c r="I998" s="72"/>
      <c r="J998" s="97"/>
      <c r="K998" s="72"/>
    </row>
    <row r="999" spans="8:11" x14ac:dyDescent="0.2">
      <c r="H999" s="97"/>
      <c r="I999" s="72"/>
      <c r="J999" s="97"/>
      <c r="K999" s="72"/>
    </row>
    <row r="1000" spans="8:11" x14ac:dyDescent="0.2">
      <c r="H1000" s="97"/>
      <c r="I1000" s="72"/>
      <c r="J1000" s="97"/>
      <c r="K1000" s="72"/>
    </row>
    <row r="1001" spans="8:11" x14ac:dyDescent="0.2">
      <c r="H1001" s="97"/>
      <c r="I1001" s="72"/>
      <c r="J1001" s="97"/>
      <c r="K1001" s="72"/>
    </row>
    <row r="1002" spans="8:11" x14ac:dyDescent="0.2">
      <c r="H1002" s="97"/>
      <c r="I1002" s="72"/>
      <c r="J1002" s="97"/>
      <c r="K1002" s="72"/>
    </row>
    <row r="1003" spans="8:11" x14ac:dyDescent="0.2">
      <c r="H1003" s="97"/>
      <c r="I1003" s="72"/>
      <c r="J1003" s="97"/>
      <c r="K1003" s="72"/>
    </row>
    <row r="1004" spans="8:11" x14ac:dyDescent="0.2">
      <c r="H1004" s="97"/>
      <c r="I1004" s="72"/>
      <c r="J1004" s="97"/>
      <c r="K1004" s="72"/>
    </row>
    <row r="1005" spans="8:11" x14ac:dyDescent="0.2">
      <c r="H1005" s="97"/>
      <c r="I1005" s="72"/>
      <c r="J1005" s="97"/>
      <c r="K1005" s="72"/>
    </row>
    <row r="1006" spans="8:11" x14ac:dyDescent="0.2">
      <c r="H1006" s="97"/>
      <c r="I1006" s="72"/>
      <c r="J1006" s="97"/>
      <c r="K1006" s="72"/>
    </row>
    <row r="1007" spans="8:11" x14ac:dyDescent="0.2">
      <c r="H1007" s="97"/>
      <c r="I1007" s="72"/>
      <c r="J1007" s="97"/>
      <c r="K1007" s="72"/>
    </row>
    <row r="1008" spans="8:11" x14ac:dyDescent="0.2">
      <c r="H1008" s="97"/>
      <c r="I1008" s="72"/>
      <c r="J1008" s="97"/>
      <c r="K1008" s="72"/>
    </row>
    <row r="1009" spans="8:11" x14ac:dyDescent="0.2">
      <c r="H1009" s="97"/>
      <c r="I1009" s="72"/>
      <c r="J1009" s="97"/>
      <c r="K1009" s="72"/>
    </row>
    <row r="1010" spans="8:11" x14ac:dyDescent="0.2">
      <c r="H1010" s="97"/>
      <c r="I1010" s="72"/>
      <c r="J1010" s="97"/>
      <c r="K1010" s="72"/>
    </row>
    <row r="1011" spans="8:11" x14ac:dyDescent="0.2">
      <c r="H1011" s="97"/>
      <c r="I1011" s="72"/>
      <c r="J1011" s="97"/>
      <c r="K1011" s="72"/>
    </row>
    <row r="1012" spans="8:11" x14ac:dyDescent="0.2">
      <c r="H1012" s="97"/>
      <c r="I1012" s="72"/>
      <c r="J1012" s="97"/>
      <c r="K1012" s="72"/>
    </row>
    <row r="1013" spans="8:11" x14ac:dyDescent="0.2">
      <c r="H1013" s="97"/>
      <c r="I1013" s="72"/>
      <c r="J1013" s="97"/>
      <c r="K1013" s="72"/>
    </row>
    <row r="1014" spans="8:11" x14ac:dyDescent="0.2">
      <c r="H1014" s="97"/>
      <c r="I1014" s="72"/>
      <c r="J1014" s="97"/>
      <c r="K1014" s="72"/>
    </row>
    <row r="1015" spans="8:11" x14ac:dyDescent="0.2">
      <c r="H1015" s="97"/>
      <c r="I1015" s="72"/>
      <c r="J1015" s="97"/>
      <c r="K1015" s="72"/>
    </row>
    <row r="1016" spans="8:11" x14ac:dyDescent="0.2">
      <c r="H1016" s="97"/>
      <c r="I1016" s="72"/>
      <c r="J1016" s="97"/>
      <c r="K1016" s="72"/>
    </row>
    <row r="1017" spans="8:11" x14ac:dyDescent="0.2">
      <c r="H1017" s="97"/>
      <c r="I1017" s="72"/>
      <c r="J1017" s="97"/>
      <c r="K1017" s="72"/>
    </row>
    <row r="1018" spans="8:11" x14ac:dyDescent="0.2">
      <c r="H1018" s="97"/>
      <c r="I1018" s="72"/>
      <c r="J1018" s="97"/>
      <c r="K1018" s="72"/>
    </row>
    <row r="1019" spans="8:11" x14ac:dyDescent="0.2">
      <c r="H1019" s="97"/>
      <c r="I1019" s="72"/>
      <c r="J1019" s="97"/>
      <c r="K1019" s="72"/>
    </row>
    <row r="1020" spans="8:11" x14ac:dyDescent="0.2">
      <c r="H1020" s="97"/>
      <c r="I1020" s="72"/>
      <c r="J1020" s="97"/>
      <c r="K1020" s="72"/>
    </row>
    <row r="1021" spans="8:11" x14ac:dyDescent="0.2">
      <c r="H1021" s="97"/>
      <c r="I1021" s="72"/>
      <c r="J1021" s="97"/>
      <c r="K1021" s="72"/>
    </row>
    <row r="1022" spans="8:11" x14ac:dyDescent="0.2">
      <c r="H1022" s="97"/>
      <c r="I1022" s="72"/>
      <c r="J1022" s="97"/>
      <c r="K1022" s="72"/>
    </row>
    <row r="1023" spans="8:11" x14ac:dyDescent="0.2">
      <c r="H1023" s="97"/>
      <c r="I1023" s="72"/>
      <c r="J1023" s="97"/>
      <c r="K1023" s="72"/>
    </row>
    <row r="1024" spans="8:11" x14ac:dyDescent="0.2">
      <c r="H1024" s="97"/>
      <c r="I1024" s="72"/>
      <c r="J1024" s="97"/>
      <c r="K1024" s="72"/>
    </row>
    <row r="1025" spans="8:11" x14ac:dyDescent="0.2">
      <c r="H1025" s="97"/>
      <c r="I1025" s="72"/>
      <c r="J1025" s="97"/>
      <c r="K1025" s="72"/>
    </row>
    <row r="1026" spans="8:11" x14ac:dyDescent="0.2">
      <c r="H1026" s="97"/>
      <c r="I1026" s="72"/>
      <c r="J1026" s="97"/>
      <c r="K1026" s="72"/>
    </row>
    <row r="1027" spans="8:11" x14ac:dyDescent="0.2">
      <c r="H1027" s="97"/>
      <c r="I1027" s="72"/>
      <c r="J1027" s="97"/>
      <c r="K1027" s="72"/>
    </row>
    <row r="1028" spans="8:11" x14ac:dyDescent="0.2">
      <c r="H1028" s="97"/>
      <c r="I1028" s="72"/>
      <c r="J1028" s="97"/>
      <c r="K1028" s="72"/>
    </row>
    <row r="1029" spans="8:11" x14ac:dyDescent="0.2">
      <c r="H1029" s="97"/>
      <c r="I1029" s="72"/>
      <c r="J1029" s="97"/>
      <c r="K1029" s="72"/>
    </row>
    <row r="1030" spans="8:11" x14ac:dyDescent="0.2">
      <c r="H1030" s="97"/>
      <c r="I1030" s="72"/>
      <c r="J1030" s="97"/>
      <c r="K1030" s="72"/>
    </row>
    <row r="1031" spans="8:11" x14ac:dyDescent="0.2">
      <c r="H1031" s="97"/>
      <c r="I1031" s="72"/>
      <c r="J1031" s="97"/>
      <c r="K1031" s="72"/>
    </row>
    <row r="1032" spans="8:11" x14ac:dyDescent="0.2">
      <c r="H1032" s="97"/>
      <c r="I1032" s="72"/>
      <c r="J1032" s="97"/>
      <c r="K1032" s="72"/>
    </row>
    <row r="1033" spans="8:11" x14ac:dyDescent="0.2">
      <c r="H1033" s="97"/>
      <c r="I1033" s="72"/>
      <c r="J1033" s="97"/>
      <c r="K1033" s="72"/>
    </row>
    <row r="1034" spans="8:11" x14ac:dyDescent="0.2">
      <c r="H1034" s="97"/>
      <c r="I1034" s="72"/>
      <c r="J1034" s="97"/>
      <c r="K1034" s="72"/>
    </row>
    <row r="1035" spans="8:11" x14ac:dyDescent="0.2">
      <c r="H1035" s="97"/>
      <c r="I1035" s="72"/>
      <c r="J1035" s="97"/>
      <c r="K1035" s="72"/>
    </row>
    <row r="1036" spans="8:11" x14ac:dyDescent="0.2">
      <c r="H1036" s="97"/>
      <c r="I1036" s="72"/>
      <c r="J1036" s="97"/>
      <c r="K1036" s="72"/>
    </row>
    <row r="1037" spans="8:11" x14ac:dyDescent="0.2">
      <c r="H1037" s="97"/>
      <c r="I1037" s="72"/>
      <c r="J1037" s="97"/>
      <c r="K1037" s="72"/>
    </row>
    <row r="1038" spans="8:11" x14ac:dyDescent="0.2">
      <c r="H1038" s="97"/>
      <c r="I1038" s="72"/>
      <c r="J1038" s="97"/>
      <c r="K1038" s="72"/>
    </row>
    <row r="1039" spans="8:11" x14ac:dyDescent="0.2">
      <c r="H1039" s="97"/>
      <c r="I1039" s="72"/>
      <c r="J1039" s="97"/>
      <c r="K1039" s="72"/>
    </row>
    <row r="1040" spans="8:11" x14ac:dyDescent="0.2">
      <c r="H1040" s="97"/>
      <c r="I1040" s="72"/>
      <c r="J1040" s="97"/>
      <c r="K1040" s="72"/>
    </row>
    <row r="1041" spans="8:11" x14ac:dyDescent="0.2">
      <c r="H1041" s="97"/>
      <c r="I1041" s="72"/>
      <c r="J1041" s="97"/>
      <c r="K1041" s="72"/>
    </row>
    <row r="1042" spans="8:11" x14ac:dyDescent="0.2">
      <c r="H1042" s="97"/>
      <c r="I1042" s="72"/>
      <c r="J1042" s="97"/>
      <c r="K1042" s="72"/>
    </row>
    <row r="1043" spans="8:11" x14ac:dyDescent="0.2">
      <c r="H1043" s="97"/>
      <c r="I1043" s="72"/>
      <c r="J1043" s="97"/>
      <c r="K1043" s="72"/>
    </row>
    <row r="1044" spans="8:11" x14ac:dyDescent="0.2">
      <c r="H1044" s="97"/>
      <c r="I1044" s="72"/>
      <c r="J1044" s="97"/>
      <c r="K1044" s="72"/>
    </row>
    <row r="1045" spans="8:11" x14ac:dyDescent="0.2">
      <c r="H1045" s="97"/>
      <c r="I1045" s="72"/>
      <c r="J1045" s="97"/>
      <c r="K1045" s="72"/>
    </row>
    <row r="1046" spans="8:11" x14ac:dyDescent="0.2">
      <c r="H1046" s="97"/>
      <c r="I1046" s="72"/>
      <c r="J1046" s="97"/>
      <c r="K1046" s="72"/>
    </row>
    <row r="1047" spans="8:11" x14ac:dyDescent="0.2">
      <c r="H1047" s="97"/>
      <c r="I1047" s="72"/>
      <c r="J1047" s="97"/>
      <c r="K1047" s="72"/>
    </row>
    <row r="1048" spans="8:11" x14ac:dyDescent="0.2">
      <c r="H1048" s="97"/>
      <c r="I1048" s="72"/>
      <c r="J1048" s="97"/>
      <c r="K1048" s="72"/>
    </row>
    <row r="1049" spans="8:11" x14ac:dyDescent="0.2">
      <c r="H1049" s="97"/>
      <c r="I1049" s="72"/>
      <c r="J1049" s="97"/>
      <c r="K1049" s="72"/>
    </row>
    <row r="1050" spans="8:11" x14ac:dyDescent="0.2">
      <c r="H1050" s="97"/>
      <c r="I1050" s="72"/>
      <c r="J1050" s="97"/>
      <c r="K1050" s="72"/>
    </row>
    <row r="1051" spans="8:11" x14ac:dyDescent="0.2">
      <c r="H1051" s="97"/>
      <c r="I1051" s="72"/>
      <c r="J1051" s="97"/>
      <c r="K1051" s="72"/>
    </row>
    <row r="1052" spans="8:11" x14ac:dyDescent="0.2">
      <c r="H1052" s="97"/>
      <c r="I1052" s="72"/>
      <c r="J1052" s="97"/>
      <c r="K1052" s="72"/>
    </row>
    <row r="1053" spans="8:11" x14ac:dyDescent="0.2">
      <c r="H1053" s="97"/>
      <c r="I1053" s="72"/>
      <c r="J1053" s="97"/>
      <c r="K1053" s="72"/>
    </row>
    <row r="1054" spans="8:11" x14ac:dyDescent="0.2">
      <c r="H1054" s="97"/>
      <c r="I1054" s="72"/>
      <c r="J1054" s="97"/>
      <c r="K1054" s="72"/>
    </row>
    <row r="1055" spans="8:11" x14ac:dyDescent="0.2">
      <c r="H1055" s="97"/>
      <c r="I1055" s="72"/>
      <c r="J1055" s="97"/>
      <c r="K1055" s="72"/>
    </row>
    <row r="1056" spans="8:11" x14ac:dyDescent="0.2">
      <c r="H1056" s="97"/>
      <c r="I1056" s="72"/>
      <c r="J1056" s="97"/>
      <c r="K1056" s="72"/>
    </row>
    <row r="1057" spans="8:11" x14ac:dyDescent="0.2">
      <c r="H1057" s="97"/>
      <c r="I1057" s="72"/>
      <c r="J1057" s="97"/>
      <c r="K1057" s="72"/>
    </row>
    <row r="1058" spans="8:11" x14ac:dyDescent="0.2">
      <c r="H1058" s="97"/>
      <c r="I1058" s="72"/>
      <c r="J1058" s="97"/>
      <c r="K1058" s="72"/>
    </row>
    <row r="1059" spans="8:11" x14ac:dyDescent="0.2">
      <c r="H1059" s="97"/>
      <c r="I1059" s="72"/>
      <c r="J1059" s="97"/>
      <c r="K1059" s="72"/>
    </row>
    <row r="1060" spans="8:11" x14ac:dyDescent="0.2">
      <c r="H1060" s="97"/>
      <c r="I1060" s="72"/>
      <c r="J1060" s="97"/>
      <c r="K1060" s="72"/>
    </row>
    <row r="1061" spans="8:11" x14ac:dyDescent="0.2">
      <c r="H1061" s="97"/>
      <c r="I1061" s="72"/>
      <c r="J1061" s="97"/>
      <c r="K1061" s="72"/>
    </row>
    <row r="1062" spans="8:11" x14ac:dyDescent="0.2">
      <c r="H1062" s="97"/>
      <c r="I1062" s="72"/>
      <c r="J1062" s="97"/>
      <c r="K1062" s="72"/>
    </row>
    <row r="1063" spans="8:11" x14ac:dyDescent="0.2">
      <c r="H1063" s="97"/>
      <c r="I1063" s="72"/>
      <c r="J1063" s="97"/>
      <c r="K1063" s="72"/>
    </row>
    <row r="1064" spans="8:11" x14ac:dyDescent="0.2">
      <c r="H1064" s="97"/>
      <c r="I1064" s="72"/>
      <c r="J1064" s="97"/>
      <c r="K1064" s="72"/>
    </row>
    <row r="1065" spans="8:11" x14ac:dyDescent="0.2">
      <c r="H1065" s="97"/>
      <c r="I1065" s="72"/>
      <c r="J1065" s="97"/>
      <c r="K1065" s="72"/>
    </row>
    <row r="1066" spans="8:11" x14ac:dyDescent="0.2">
      <c r="H1066" s="97"/>
      <c r="I1066" s="72"/>
      <c r="J1066" s="97"/>
      <c r="K1066" s="72"/>
    </row>
    <row r="1067" spans="8:11" x14ac:dyDescent="0.2">
      <c r="H1067" s="97"/>
      <c r="I1067" s="72"/>
      <c r="J1067" s="97"/>
      <c r="K1067" s="72"/>
    </row>
    <row r="1068" spans="8:11" x14ac:dyDescent="0.2">
      <c r="H1068" s="97"/>
      <c r="I1068" s="72"/>
      <c r="J1068" s="97"/>
      <c r="K1068" s="72"/>
    </row>
    <row r="1069" spans="8:11" x14ac:dyDescent="0.2">
      <c r="H1069" s="97"/>
      <c r="I1069" s="72"/>
      <c r="J1069" s="97"/>
      <c r="K1069" s="72"/>
    </row>
    <row r="1070" spans="8:11" x14ac:dyDescent="0.2">
      <c r="H1070" s="97"/>
      <c r="I1070" s="72"/>
      <c r="J1070" s="97"/>
      <c r="K1070" s="72"/>
    </row>
    <row r="1071" spans="8:11" x14ac:dyDescent="0.2">
      <c r="H1071" s="97"/>
      <c r="I1071" s="72"/>
      <c r="J1071" s="97"/>
      <c r="K1071" s="72"/>
    </row>
    <row r="1072" spans="8:11" x14ac:dyDescent="0.2">
      <c r="H1072" s="97"/>
      <c r="I1072" s="72"/>
      <c r="J1072" s="97"/>
      <c r="K1072" s="72"/>
    </row>
    <row r="1073" spans="8:11" x14ac:dyDescent="0.2">
      <c r="H1073" s="97"/>
      <c r="I1073" s="72"/>
      <c r="J1073" s="97"/>
      <c r="K1073" s="72"/>
    </row>
    <row r="1074" spans="8:11" x14ac:dyDescent="0.2">
      <c r="H1074" s="97"/>
      <c r="I1074" s="72"/>
      <c r="J1074" s="97"/>
      <c r="K1074" s="72"/>
    </row>
    <row r="1075" spans="8:11" x14ac:dyDescent="0.2">
      <c r="H1075" s="97"/>
      <c r="I1075" s="72"/>
      <c r="J1075" s="97"/>
      <c r="K1075" s="72"/>
    </row>
    <row r="1076" spans="8:11" x14ac:dyDescent="0.2">
      <c r="H1076" s="97"/>
      <c r="I1076" s="72"/>
      <c r="J1076" s="97"/>
      <c r="K1076" s="72"/>
    </row>
    <row r="1077" spans="8:11" x14ac:dyDescent="0.2">
      <c r="H1077" s="97"/>
      <c r="I1077" s="72"/>
      <c r="J1077" s="97"/>
      <c r="K1077" s="72"/>
    </row>
    <row r="1078" spans="8:11" x14ac:dyDescent="0.2">
      <c r="H1078" s="97"/>
      <c r="I1078" s="72"/>
      <c r="J1078" s="97"/>
      <c r="K1078" s="72"/>
    </row>
    <row r="1079" spans="8:11" x14ac:dyDescent="0.2">
      <c r="H1079" s="97"/>
      <c r="I1079" s="72"/>
      <c r="J1079" s="97"/>
      <c r="K1079" s="72"/>
    </row>
    <row r="1080" spans="8:11" x14ac:dyDescent="0.2">
      <c r="H1080" s="97"/>
      <c r="I1080" s="72"/>
      <c r="J1080" s="97"/>
      <c r="K1080" s="72"/>
    </row>
    <row r="1081" spans="8:11" x14ac:dyDescent="0.2">
      <c r="H1081" s="97"/>
      <c r="I1081" s="72"/>
      <c r="J1081" s="97"/>
      <c r="K1081" s="72"/>
    </row>
    <row r="1082" spans="8:11" x14ac:dyDescent="0.2">
      <c r="H1082" s="97"/>
      <c r="I1082" s="72"/>
      <c r="J1082" s="97"/>
      <c r="K1082" s="72"/>
    </row>
    <row r="1083" spans="8:11" x14ac:dyDescent="0.2">
      <c r="H1083" s="97"/>
      <c r="I1083" s="72"/>
      <c r="J1083" s="97"/>
      <c r="K1083" s="72"/>
    </row>
    <row r="1084" spans="8:11" x14ac:dyDescent="0.2">
      <c r="H1084" s="97"/>
      <c r="I1084" s="72"/>
      <c r="J1084" s="97"/>
      <c r="K1084" s="72"/>
    </row>
    <row r="1085" spans="8:11" x14ac:dyDescent="0.2">
      <c r="H1085" s="97"/>
      <c r="I1085" s="72"/>
      <c r="J1085" s="97"/>
      <c r="K1085" s="72"/>
    </row>
    <row r="1086" spans="8:11" x14ac:dyDescent="0.2">
      <c r="H1086" s="97"/>
      <c r="I1086" s="72"/>
      <c r="J1086" s="97"/>
      <c r="K1086" s="72"/>
    </row>
    <row r="1087" spans="8:11" x14ac:dyDescent="0.2">
      <c r="H1087" s="97"/>
      <c r="I1087" s="72"/>
      <c r="J1087" s="97"/>
      <c r="K1087" s="72"/>
    </row>
    <row r="1088" spans="8:11" x14ac:dyDescent="0.2">
      <c r="H1088" s="97"/>
      <c r="I1088" s="72"/>
      <c r="J1088" s="97"/>
      <c r="K1088" s="72"/>
    </row>
    <row r="1089" spans="8:11" x14ac:dyDescent="0.2">
      <c r="H1089" s="97"/>
      <c r="I1089" s="72"/>
      <c r="J1089" s="97"/>
      <c r="K1089" s="72"/>
    </row>
    <row r="1090" spans="8:11" x14ac:dyDescent="0.2">
      <c r="H1090" s="97"/>
      <c r="I1090" s="72"/>
      <c r="J1090" s="97"/>
      <c r="K1090" s="72"/>
    </row>
    <row r="1091" spans="8:11" x14ac:dyDescent="0.2">
      <c r="H1091" s="97"/>
      <c r="I1091" s="72"/>
      <c r="J1091" s="97"/>
      <c r="K1091" s="72"/>
    </row>
    <row r="1092" spans="8:11" x14ac:dyDescent="0.2">
      <c r="H1092" s="97"/>
      <c r="I1092" s="72"/>
      <c r="J1092" s="97"/>
      <c r="K1092" s="72"/>
    </row>
    <row r="1093" spans="8:11" x14ac:dyDescent="0.2">
      <c r="H1093" s="97"/>
      <c r="I1093" s="72"/>
      <c r="J1093" s="97"/>
      <c r="K1093" s="72"/>
    </row>
    <row r="1094" spans="8:11" x14ac:dyDescent="0.2">
      <c r="H1094" s="97"/>
      <c r="I1094" s="72"/>
      <c r="J1094" s="97"/>
      <c r="K1094" s="72"/>
    </row>
    <row r="1095" spans="8:11" x14ac:dyDescent="0.2">
      <c r="H1095" s="97"/>
      <c r="I1095" s="72"/>
      <c r="J1095" s="97"/>
      <c r="K1095" s="72"/>
    </row>
    <row r="1096" spans="8:11" x14ac:dyDescent="0.2">
      <c r="H1096" s="97"/>
      <c r="I1096" s="72"/>
      <c r="J1096" s="97"/>
      <c r="K1096" s="72"/>
    </row>
    <row r="1097" spans="8:11" x14ac:dyDescent="0.2">
      <c r="H1097" s="97"/>
      <c r="I1097" s="72"/>
      <c r="J1097" s="97"/>
      <c r="K1097" s="72"/>
    </row>
    <row r="1098" spans="8:11" x14ac:dyDescent="0.2">
      <c r="H1098" s="97"/>
      <c r="I1098" s="72"/>
      <c r="J1098" s="97"/>
      <c r="K1098" s="72"/>
    </row>
    <row r="1099" spans="8:11" x14ac:dyDescent="0.2">
      <c r="H1099" s="97"/>
      <c r="I1099" s="72"/>
      <c r="J1099" s="97"/>
      <c r="K1099" s="72"/>
    </row>
    <row r="1100" spans="8:11" x14ac:dyDescent="0.2">
      <c r="H1100" s="97"/>
      <c r="I1100" s="72"/>
      <c r="J1100" s="97"/>
      <c r="K1100" s="72"/>
    </row>
    <row r="1101" spans="8:11" x14ac:dyDescent="0.2">
      <c r="H1101" s="97"/>
      <c r="I1101" s="72"/>
      <c r="J1101" s="97"/>
      <c r="K1101" s="72"/>
    </row>
    <row r="1102" spans="8:11" x14ac:dyDescent="0.2">
      <c r="H1102" s="97"/>
      <c r="I1102" s="72"/>
      <c r="J1102" s="97"/>
      <c r="K1102" s="72"/>
    </row>
    <row r="1103" spans="8:11" x14ac:dyDescent="0.2">
      <c r="H1103" s="97"/>
      <c r="I1103" s="72"/>
      <c r="J1103" s="97"/>
      <c r="K1103" s="72"/>
    </row>
    <row r="1104" spans="8:11" x14ac:dyDescent="0.2">
      <c r="H1104" s="97"/>
      <c r="I1104" s="72"/>
      <c r="J1104" s="97"/>
      <c r="K1104" s="72"/>
    </row>
    <row r="1105" spans="8:11" x14ac:dyDescent="0.2">
      <c r="H1105" s="97"/>
      <c r="I1105" s="72"/>
      <c r="J1105" s="97"/>
      <c r="K1105" s="72"/>
    </row>
    <row r="1106" spans="8:11" x14ac:dyDescent="0.2">
      <c r="H1106" s="97"/>
      <c r="I1106" s="72"/>
      <c r="J1106" s="97"/>
      <c r="K1106" s="72"/>
    </row>
    <row r="1107" spans="8:11" x14ac:dyDescent="0.2">
      <c r="H1107" s="97"/>
      <c r="I1107" s="72"/>
      <c r="J1107" s="97"/>
      <c r="K1107" s="72"/>
    </row>
    <row r="1108" spans="8:11" x14ac:dyDescent="0.2">
      <c r="H1108" s="97"/>
      <c r="I1108" s="72"/>
      <c r="J1108" s="97"/>
      <c r="K1108" s="72"/>
    </row>
    <row r="1109" spans="8:11" x14ac:dyDescent="0.2">
      <c r="H1109" s="97"/>
      <c r="I1109" s="72"/>
      <c r="J1109" s="97"/>
      <c r="K1109" s="72"/>
    </row>
    <row r="1110" spans="8:11" x14ac:dyDescent="0.2">
      <c r="H1110" s="97"/>
      <c r="I1110" s="72"/>
      <c r="J1110" s="97"/>
      <c r="K1110" s="72"/>
    </row>
    <row r="1111" spans="8:11" x14ac:dyDescent="0.2">
      <c r="H1111" s="97"/>
      <c r="I1111" s="72"/>
      <c r="J1111" s="97"/>
      <c r="K1111" s="72"/>
    </row>
    <row r="1112" spans="8:11" x14ac:dyDescent="0.2">
      <c r="H1112" s="97"/>
      <c r="I1112" s="72"/>
      <c r="J1112" s="97"/>
      <c r="K1112" s="72"/>
    </row>
    <row r="1113" spans="8:11" x14ac:dyDescent="0.2">
      <c r="H1113" s="97"/>
      <c r="I1113" s="72"/>
      <c r="J1113" s="97"/>
      <c r="K1113" s="72"/>
    </row>
    <row r="1114" spans="8:11" x14ac:dyDescent="0.2">
      <c r="H1114" s="97"/>
      <c r="I1114" s="72"/>
      <c r="J1114" s="97"/>
      <c r="K1114" s="72"/>
    </row>
    <row r="1115" spans="8:11" x14ac:dyDescent="0.2">
      <c r="H1115" s="97"/>
      <c r="I1115" s="72"/>
      <c r="J1115" s="97"/>
      <c r="K1115" s="72"/>
    </row>
    <row r="1116" spans="8:11" x14ac:dyDescent="0.2">
      <c r="H1116" s="97"/>
      <c r="I1116" s="72"/>
      <c r="J1116" s="97"/>
      <c r="K1116" s="72"/>
    </row>
    <row r="1117" spans="8:11" x14ac:dyDescent="0.2">
      <c r="H1117" s="97"/>
      <c r="I1117" s="72"/>
      <c r="J1117" s="97"/>
      <c r="K1117" s="72"/>
    </row>
    <row r="1118" spans="8:11" x14ac:dyDescent="0.2">
      <c r="H1118" s="97"/>
      <c r="I1118" s="72"/>
      <c r="J1118" s="97"/>
      <c r="K1118" s="72"/>
    </row>
    <row r="1119" spans="8:11" x14ac:dyDescent="0.2">
      <c r="H1119" s="97"/>
      <c r="I1119" s="72"/>
      <c r="J1119" s="97"/>
      <c r="K1119" s="72"/>
    </row>
    <row r="1120" spans="8:11" x14ac:dyDescent="0.2">
      <c r="H1120" s="97"/>
      <c r="I1120" s="72"/>
      <c r="J1120" s="97"/>
      <c r="K1120" s="72"/>
    </row>
    <row r="1121" spans="8:11" x14ac:dyDescent="0.2">
      <c r="H1121" s="97"/>
      <c r="I1121" s="72"/>
      <c r="J1121" s="97"/>
      <c r="K1121" s="72"/>
    </row>
    <row r="1122" spans="8:11" x14ac:dyDescent="0.2">
      <c r="H1122" s="97"/>
      <c r="I1122" s="72"/>
      <c r="J1122" s="97"/>
      <c r="K1122" s="72"/>
    </row>
    <row r="1123" spans="8:11" x14ac:dyDescent="0.2">
      <c r="H1123" s="97"/>
      <c r="I1123" s="72"/>
      <c r="J1123" s="97"/>
      <c r="K1123" s="72"/>
    </row>
    <row r="1124" spans="8:11" x14ac:dyDescent="0.2">
      <c r="H1124" s="97"/>
      <c r="I1124" s="72"/>
      <c r="J1124" s="97"/>
      <c r="K1124" s="72"/>
    </row>
    <row r="1125" spans="8:11" x14ac:dyDescent="0.2">
      <c r="H1125" s="97"/>
      <c r="I1125" s="72"/>
      <c r="J1125" s="97"/>
      <c r="K1125" s="72"/>
    </row>
    <row r="1126" spans="8:11" x14ac:dyDescent="0.2">
      <c r="H1126" s="97"/>
      <c r="I1126" s="72"/>
      <c r="J1126" s="97"/>
      <c r="K1126" s="72"/>
    </row>
    <row r="1127" spans="8:11" x14ac:dyDescent="0.2">
      <c r="H1127" s="97"/>
      <c r="I1127" s="72"/>
      <c r="J1127" s="97"/>
      <c r="K1127" s="72"/>
    </row>
    <row r="1128" spans="8:11" x14ac:dyDescent="0.2">
      <c r="H1128" s="97"/>
      <c r="I1128" s="72"/>
      <c r="J1128" s="97"/>
      <c r="K1128" s="72"/>
    </row>
    <row r="1129" spans="8:11" x14ac:dyDescent="0.2">
      <c r="H1129" s="97"/>
      <c r="I1129" s="72"/>
      <c r="J1129" s="97"/>
      <c r="K1129" s="72"/>
    </row>
    <row r="1130" spans="8:11" x14ac:dyDescent="0.2">
      <c r="H1130" s="97"/>
      <c r="I1130" s="72"/>
      <c r="J1130" s="97"/>
      <c r="K1130" s="72"/>
    </row>
    <row r="1131" spans="8:11" x14ac:dyDescent="0.2">
      <c r="H1131" s="97"/>
      <c r="I1131" s="72"/>
      <c r="J1131" s="97"/>
      <c r="K1131" s="72"/>
    </row>
    <row r="1132" spans="8:11" x14ac:dyDescent="0.2">
      <c r="H1132" s="97"/>
      <c r="I1132" s="72"/>
      <c r="J1132" s="97"/>
      <c r="K1132" s="72"/>
    </row>
    <row r="1133" spans="8:11" x14ac:dyDescent="0.2">
      <c r="H1133" s="97"/>
      <c r="I1133" s="72"/>
      <c r="J1133" s="97"/>
      <c r="K1133" s="72"/>
    </row>
    <row r="1134" spans="8:11" x14ac:dyDescent="0.2">
      <c r="H1134" s="97"/>
      <c r="I1134" s="72"/>
      <c r="J1134" s="97"/>
      <c r="K1134" s="72"/>
    </row>
    <row r="1135" spans="8:11" x14ac:dyDescent="0.2">
      <c r="H1135" s="97"/>
      <c r="I1135" s="72"/>
      <c r="J1135" s="97"/>
      <c r="K1135" s="72"/>
    </row>
    <row r="1136" spans="8:11" x14ac:dyDescent="0.2">
      <c r="H1136" s="97"/>
      <c r="I1136" s="72"/>
      <c r="J1136" s="97"/>
      <c r="K1136" s="72"/>
    </row>
    <row r="1137" spans="8:11" x14ac:dyDescent="0.2">
      <c r="H1137" s="97"/>
      <c r="I1137" s="72"/>
      <c r="J1137" s="97"/>
      <c r="K1137" s="72"/>
    </row>
    <row r="1138" spans="8:11" x14ac:dyDescent="0.2">
      <c r="H1138" s="97"/>
      <c r="I1138" s="72"/>
      <c r="J1138" s="97"/>
      <c r="K1138" s="72"/>
    </row>
    <row r="1139" spans="8:11" x14ac:dyDescent="0.2">
      <c r="H1139" s="97"/>
      <c r="I1139" s="72"/>
      <c r="J1139" s="97"/>
      <c r="K1139" s="72"/>
    </row>
    <row r="1140" spans="8:11" x14ac:dyDescent="0.2">
      <c r="H1140" s="97"/>
      <c r="I1140" s="72"/>
      <c r="J1140" s="97"/>
      <c r="K1140" s="72"/>
    </row>
    <row r="1141" spans="8:11" x14ac:dyDescent="0.2">
      <c r="H1141" s="97"/>
      <c r="I1141" s="72"/>
      <c r="J1141" s="97"/>
      <c r="K1141" s="72"/>
    </row>
    <row r="1142" spans="8:11" x14ac:dyDescent="0.2">
      <c r="H1142" s="97"/>
      <c r="I1142" s="72"/>
      <c r="J1142" s="97"/>
      <c r="K1142" s="72"/>
    </row>
    <row r="1143" spans="8:11" x14ac:dyDescent="0.2">
      <c r="H1143" s="97"/>
      <c r="I1143" s="72"/>
      <c r="J1143" s="97"/>
      <c r="K1143" s="72"/>
    </row>
    <row r="1144" spans="8:11" x14ac:dyDescent="0.2">
      <c r="H1144" s="97"/>
      <c r="I1144" s="72"/>
      <c r="J1144" s="97"/>
      <c r="K1144" s="72"/>
    </row>
    <row r="1145" spans="8:11" x14ac:dyDescent="0.2">
      <c r="H1145" s="97"/>
      <c r="I1145" s="72"/>
      <c r="J1145" s="97"/>
      <c r="K1145" s="72"/>
    </row>
    <row r="1146" spans="8:11" x14ac:dyDescent="0.2">
      <c r="H1146" s="97"/>
      <c r="I1146" s="72"/>
      <c r="J1146" s="97"/>
      <c r="K1146" s="72"/>
    </row>
    <row r="1147" spans="8:11" x14ac:dyDescent="0.2">
      <c r="H1147" s="97"/>
      <c r="I1147" s="72"/>
      <c r="J1147" s="97"/>
      <c r="K1147" s="72"/>
    </row>
    <row r="1148" spans="8:11" x14ac:dyDescent="0.2">
      <c r="H1148" s="97"/>
      <c r="I1148" s="72"/>
      <c r="J1148" s="97"/>
      <c r="K1148" s="72"/>
    </row>
    <row r="1149" spans="8:11" x14ac:dyDescent="0.2">
      <c r="H1149" s="97"/>
      <c r="I1149" s="72"/>
      <c r="J1149" s="97"/>
      <c r="K1149" s="72"/>
    </row>
    <row r="1150" spans="8:11" x14ac:dyDescent="0.2">
      <c r="H1150" s="97"/>
      <c r="I1150" s="72"/>
      <c r="J1150" s="97"/>
      <c r="K1150" s="72"/>
    </row>
    <row r="1151" spans="8:11" x14ac:dyDescent="0.2">
      <c r="H1151" s="97"/>
      <c r="I1151" s="72"/>
      <c r="J1151" s="97"/>
      <c r="K1151" s="72"/>
    </row>
    <row r="1152" spans="8:11" x14ac:dyDescent="0.2">
      <c r="H1152" s="97"/>
      <c r="I1152" s="72"/>
      <c r="J1152" s="97"/>
      <c r="K1152" s="72"/>
    </row>
    <row r="1153" spans="8:11" x14ac:dyDescent="0.2">
      <c r="H1153" s="97"/>
      <c r="I1153" s="72"/>
      <c r="J1153" s="97"/>
      <c r="K1153" s="72"/>
    </row>
    <row r="1154" spans="8:11" x14ac:dyDescent="0.2">
      <c r="H1154" s="97"/>
      <c r="I1154" s="72"/>
      <c r="J1154" s="97"/>
      <c r="K1154" s="72"/>
    </row>
    <row r="1155" spans="8:11" x14ac:dyDescent="0.2">
      <c r="H1155" s="97"/>
      <c r="I1155" s="72"/>
      <c r="J1155" s="97"/>
      <c r="K1155" s="72"/>
    </row>
    <row r="1156" spans="8:11" x14ac:dyDescent="0.2">
      <c r="H1156" s="97"/>
      <c r="I1156" s="72"/>
      <c r="J1156" s="97"/>
      <c r="K1156" s="72"/>
    </row>
    <row r="1157" spans="8:11" x14ac:dyDescent="0.2">
      <c r="H1157" s="97"/>
      <c r="I1157" s="72"/>
      <c r="J1157" s="97"/>
      <c r="K1157" s="72"/>
    </row>
    <row r="1158" spans="8:11" x14ac:dyDescent="0.2">
      <c r="H1158" s="97"/>
      <c r="I1158" s="72"/>
      <c r="J1158" s="97"/>
      <c r="K1158" s="72"/>
    </row>
    <row r="1159" spans="8:11" x14ac:dyDescent="0.2">
      <c r="H1159" s="97"/>
      <c r="I1159" s="72"/>
      <c r="J1159" s="97"/>
      <c r="K1159" s="72"/>
    </row>
    <row r="1160" spans="8:11" x14ac:dyDescent="0.2">
      <c r="H1160" s="97"/>
      <c r="I1160" s="72"/>
      <c r="J1160" s="97"/>
      <c r="K1160" s="72"/>
    </row>
    <row r="1161" spans="8:11" x14ac:dyDescent="0.2">
      <c r="H1161" s="97"/>
      <c r="I1161" s="72"/>
      <c r="J1161" s="97"/>
      <c r="K1161" s="72"/>
    </row>
    <row r="1162" spans="8:11" x14ac:dyDescent="0.2">
      <c r="H1162" s="97"/>
      <c r="I1162" s="72"/>
      <c r="J1162" s="97"/>
      <c r="K1162" s="72"/>
    </row>
    <row r="1163" spans="8:11" x14ac:dyDescent="0.2">
      <c r="H1163" s="97"/>
      <c r="I1163" s="72"/>
      <c r="J1163" s="97"/>
      <c r="K1163" s="72"/>
    </row>
    <row r="1164" spans="8:11" x14ac:dyDescent="0.2">
      <c r="H1164" s="97"/>
      <c r="I1164" s="72"/>
      <c r="J1164" s="97"/>
      <c r="K1164" s="72"/>
    </row>
    <row r="1165" spans="8:11" x14ac:dyDescent="0.2">
      <c r="H1165" s="97"/>
      <c r="I1165" s="72"/>
      <c r="J1165" s="97"/>
      <c r="K1165" s="72"/>
    </row>
    <row r="1166" spans="8:11" x14ac:dyDescent="0.2">
      <c r="H1166" s="97"/>
      <c r="I1166" s="72"/>
      <c r="J1166" s="97"/>
      <c r="K1166" s="72"/>
    </row>
    <row r="1167" spans="8:11" x14ac:dyDescent="0.2">
      <c r="H1167" s="97"/>
      <c r="I1167" s="72"/>
      <c r="J1167" s="97"/>
      <c r="K1167" s="72"/>
    </row>
    <row r="1168" spans="8:11" x14ac:dyDescent="0.2">
      <c r="H1168" s="97"/>
      <c r="I1168" s="72"/>
      <c r="J1168" s="97"/>
      <c r="K1168" s="72"/>
    </row>
    <row r="1169" spans="8:11" x14ac:dyDescent="0.2">
      <c r="H1169" s="97"/>
      <c r="I1169" s="72"/>
      <c r="J1169" s="97"/>
      <c r="K1169" s="72"/>
    </row>
    <row r="1170" spans="8:11" x14ac:dyDescent="0.2">
      <c r="H1170" s="97"/>
      <c r="I1170" s="72"/>
      <c r="J1170" s="97"/>
      <c r="K1170" s="72"/>
    </row>
    <row r="1171" spans="8:11" x14ac:dyDescent="0.2">
      <c r="H1171" s="97"/>
      <c r="I1171" s="72"/>
      <c r="J1171" s="97"/>
      <c r="K1171" s="72"/>
    </row>
    <row r="1172" spans="8:11" x14ac:dyDescent="0.2">
      <c r="H1172" s="97"/>
      <c r="I1172" s="72"/>
      <c r="J1172" s="97"/>
      <c r="K1172" s="72"/>
    </row>
    <row r="1173" spans="8:11" x14ac:dyDescent="0.2">
      <c r="H1173" s="97"/>
      <c r="I1173" s="72"/>
      <c r="J1173" s="97"/>
      <c r="K1173" s="72"/>
    </row>
    <row r="1174" spans="8:11" x14ac:dyDescent="0.2">
      <c r="H1174" s="97"/>
      <c r="I1174" s="72"/>
      <c r="J1174" s="97"/>
      <c r="K1174" s="72"/>
    </row>
    <row r="1175" spans="8:11" x14ac:dyDescent="0.2">
      <c r="H1175" s="97"/>
      <c r="I1175" s="72"/>
      <c r="J1175" s="97"/>
      <c r="K1175" s="72"/>
    </row>
    <row r="1176" spans="8:11" x14ac:dyDescent="0.2">
      <c r="H1176" s="97"/>
      <c r="I1176" s="72"/>
      <c r="J1176" s="97"/>
      <c r="K1176" s="72"/>
    </row>
    <row r="1177" spans="8:11" x14ac:dyDescent="0.2">
      <c r="H1177" s="97"/>
      <c r="I1177" s="72"/>
      <c r="J1177" s="97"/>
      <c r="K1177" s="72"/>
    </row>
    <row r="1178" spans="8:11" x14ac:dyDescent="0.2">
      <c r="H1178" s="97"/>
      <c r="I1178" s="72"/>
      <c r="J1178" s="97"/>
      <c r="K1178" s="72"/>
    </row>
    <row r="1179" spans="8:11" x14ac:dyDescent="0.2">
      <c r="H1179" s="97"/>
      <c r="I1179" s="72"/>
      <c r="J1179" s="97"/>
      <c r="K1179" s="72"/>
    </row>
    <row r="1180" spans="8:11" x14ac:dyDescent="0.2">
      <c r="H1180" s="97"/>
      <c r="I1180" s="72"/>
      <c r="J1180" s="97"/>
      <c r="K1180" s="72"/>
    </row>
    <row r="1181" spans="8:11" x14ac:dyDescent="0.2">
      <c r="H1181" s="97"/>
      <c r="I1181" s="72"/>
      <c r="J1181" s="97"/>
      <c r="K1181" s="72"/>
    </row>
    <row r="1182" spans="8:11" x14ac:dyDescent="0.2">
      <c r="H1182" s="97"/>
      <c r="I1182" s="72"/>
      <c r="J1182" s="97"/>
      <c r="K1182" s="72"/>
    </row>
    <row r="1183" spans="8:11" x14ac:dyDescent="0.2">
      <c r="H1183" s="97"/>
      <c r="I1183" s="72"/>
      <c r="J1183" s="97"/>
      <c r="K1183" s="72"/>
    </row>
    <row r="1184" spans="8:11" x14ac:dyDescent="0.2">
      <c r="H1184" s="97"/>
      <c r="I1184" s="72"/>
      <c r="J1184" s="97"/>
      <c r="K1184" s="72"/>
    </row>
    <row r="1185" spans="8:11" x14ac:dyDescent="0.2">
      <c r="H1185" s="97"/>
      <c r="I1185" s="72"/>
      <c r="J1185" s="97"/>
      <c r="K1185" s="72"/>
    </row>
    <row r="1186" spans="8:11" x14ac:dyDescent="0.2">
      <c r="H1186" s="97"/>
      <c r="I1186" s="72"/>
      <c r="J1186" s="97"/>
      <c r="K1186" s="72"/>
    </row>
    <row r="1187" spans="8:11" x14ac:dyDescent="0.2">
      <c r="H1187" s="97"/>
      <c r="I1187" s="72"/>
      <c r="J1187" s="97"/>
      <c r="K1187" s="72"/>
    </row>
    <row r="1188" spans="8:11" x14ac:dyDescent="0.2">
      <c r="H1188" s="97"/>
      <c r="I1188" s="72"/>
      <c r="J1188" s="97"/>
      <c r="K1188" s="72"/>
    </row>
    <row r="1189" spans="8:11" x14ac:dyDescent="0.2">
      <c r="H1189" s="97"/>
      <c r="I1189" s="72"/>
      <c r="J1189" s="97"/>
      <c r="K1189" s="72"/>
    </row>
    <row r="1190" spans="8:11" x14ac:dyDescent="0.2">
      <c r="H1190" s="97"/>
      <c r="I1190" s="72"/>
      <c r="J1190" s="97"/>
      <c r="K1190" s="72"/>
    </row>
    <row r="1191" spans="8:11" x14ac:dyDescent="0.2">
      <c r="H1191" s="97"/>
      <c r="I1191" s="72"/>
      <c r="J1191" s="97"/>
      <c r="K1191" s="72"/>
    </row>
    <row r="1192" spans="8:11" x14ac:dyDescent="0.2">
      <c r="H1192" s="97"/>
      <c r="I1192" s="72"/>
      <c r="J1192" s="97"/>
      <c r="K1192" s="72"/>
    </row>
    <row r="1193" spans="8:11" x14ac:dyDescent="0.2">
      <c r="H1193" s="97"/>
      <c r="I1193" s="72"/>
      <c r="J1193" s="97"/>
      <c r="K1193" s="72"/>
    </row>
    <row r="1194" spans="8:11" x14ac:dyDescent="0.2">
      <c r="H1194" s="97"/>
      <c r="I1194" s="72"/>
      <c r="J1194" s="97"/>
      <c r="K1194" s="72"/>
    </row>
    <row r="1195" spans="8:11" x14ac:dyDescent="0.2">
      <c r="H1195" s="97"/>
      <c r="I1195" s="72"/>
      <c r="J1195" s="97"/>
      <c r="K1195" s="72"/>
    </row>
    <row r="1196" spans="8:11" x14ac:dyDescent="0.2">
      <c r="H1196" s="97"/>
      <c r="I1196" s="72"/>
      <c r="J1196" s="97"/>
      <c r="K1196" s="72"/>
    </row>
    <row r="1197" spans="8:11" x14ac:dyDescent="0.2">
      <c r="H1197" s="97"/>
      <c r="I1197" s="72"/>
      <c r="J1197" s="97"/>
      <c r="K1197" s="72"/>
    </row>
    <row r="1198" spans="8:11" x14ac:dyDescent="0.2">
      <c r="H1198" s="97"/>
      <c r="I1198" s="72"/>
      <c r="J1198" s="97"/>
      <c r="K1198" s="72"/>
    </row>
    <row r="1199" spans="8:11" x14ac:dyDescent="0.2">
      <c r="H1199" s="97"/>
      <c r="I1199" s="72"/>
      <c r="J1199" s="97"/>
      <c r="K1199" s="72"/>
    </row>
    <row r="1200" spans="8:11" x14ac:dyDescent="0.2">
      <c r="H1200" s="97"/>
      <c r="I1200" s="72"/>
      <c r="J1200" s="97"/>
      <c r="K1200" s="72"/>
    </row>
    <row r="1201" spans="8:11" x14ac:dyDescent="0.2">
      <c r="H1201" s="97"/>
      <c r="I1201" s="72"/>
      <c r="J1201" s="97"/>
      <c r="K1201" s="72"/>
    </row>
    <row r="1202" spans="8:11" x14ac:dyDescent="0.2">
      <c r="H1202" s="97"/>
      <c r="I1202" s="72"/>
      <c r="J1202" s="97"/>
      <c r="K1202" s="72"/>
    </row>
    <row r="1203" spans="8:11" x14ac:dyDescent="0.2">
      <c r="H1203" s="97"/>
      <c r="I1203" s="72"/>
      <c r="J1203" s="97"/>
      <c r="K1203" s="72"/>
    </row>
    <row r="1204" spans="8:11" x14ac:dyDescent="0.2">
      <c r="H1204" s="97"/>
      <c r="I1204" s="72"/>
      <c r="J1204" s="97"/>
      <c r="K1204" s="72"/>
    </row>
    <row r="1205" spans="8:11" x14ac:dyDescent="0.2">
      <c r="H1205" s="97"/>
      <c r="I1205" s="72"/>
      <c r="J1205" s="97"/>
      <c r="K1205" s="72"/>
    </row>
    <row r="1206" spans="8:11" x14ac:dyDescent="0.2">
      <c r="H1206" s="97"/>
      <c r="I1206" s="72"/>
      <c r="J1206" s="97"/>
      <c r="K1206" s="72"/>
    </row>
    <row r="1207" spans="8:11" x14ac:dyDescent="0.2">
      <c r="H1207" s="97"/>
      <c r="I1207" s="72"/>
      <c r="J1207" s="97"/>
      <c r="K1207" s="72"/>
    </row>
    <row r="1208" spans="8:11" x14ac:dyDescent="0.2">
      <c r="H1208" s="97"/>
      <c r="I1208" s="72"/>
      <c r="J1208" s="97"/>
      <c r="K1208" s="72"/>
    </row>
    <row r="1209" spans="8:11" x14ac:dyDescent="0.2">
      <c r="H1209" s="97"/>
      <c r="I1209" s="72"/>
      <c r="J1209" s="97"/>
      <c r="K1209" s="72"/>
    </row>
    <row r="1210" spans="8:11" x14ac:dyDescent="0.2">
      <c r="H1210" s="97"/>
      <c r="I1210" s="72"/>
      <c r="J1210" s="97"/>
      <c r="K1210" s="72"/>
    </row>
    <row r="1211" spans="8:11" x14ac:dyDescent="0.2">
      <c r="H1211" s="97"/>
      <c r="I1211" s="72"/>
      <c r="J1211" s="97"/>
      <c r="K1211" s="72"/>
    </row>
    <row r="1212" spans="8:11" x14ac:dyDescent="0.2">
      <c r="H1212" s="97"/>
      <c r="I1212" s="72"/>
      <c r="J1212" s="97"/>
      <c r="K1212" s="72"/>
    </row>
    <row r="1213" spans="8:11" x14ac:dyDescent="0.2">
      <c r="H1213" s="97"/>
      <c r="I1213" s="72"/>
      <c r="J1213" s="97"/>
      <c r="K1213" s="72"/>
    </row>
    <row r="1214" spans="8:11" x14ac:dyDescent="0.2">
      <c r="H1214" s="97"/>
      <c r="I1214" s="72"/>
      <c r="J1214" s="97"/>
      <c r="K1214" s="72"/>
    </row>
    <row r="1215" spans="8:11" x14ac:dyDescent="0.2">
      <c r="H1215" s="97"/>
      <c r="I1215" s="72"/>
      <c r="J1215" s="97"/>
      <c r="K1215" s="72"/>
    </row>
    <row r="1216" spans="8:11" x14ac:dyDescent="0.2">
      <c r="H1216" s="97"/>
      <c r="I1216" s="72"/>
      <c r="J1216" s="97"/>
      <c r="K1216" s="72"/>
    </row>
    <row r="1217" spans="8:11" x14ac:dyDescent="0.2">
      <c r="H1217" s="97"/>
      <c r="I1217" s="72"/>
      <c r="J1217" s="97"/>
      <c r="K1217" s="72"/>
    </row>
    <row r="1218" spans="8:11" x14ac:dyDescent="0.2">
      <c r="H1218" s="97"/>
      <c r="I1218" s="72"/>
      <c r="J1218" s="97"/>
      <c r="K1218" s="72"/>
    </row>
    <row r="1219" spans="8:11" x14ac:dyDescent="0.2">
      <c r="H1219" s="97"/>
      <c r="I1219" s="72"/>
      <c r="J1219" s="97"/>
      <c r="K1219" s="72"/>
    </row>
    <row r="1220" spans="8:11" x14ac:dyDescent="0.2">
      <c r="H1220" s="97"/>
      <c r="I1220" s="72"/>
      <c r="J1220" s="97"/>
      <c r="K1220" s="72"/>
    </row>
    <row r="1221" spans="8:11" x14ac:dyDescent="0.2">
      <c r="H1221" s="97"/>
      <c r="I1221" s="72"/>
      <c r="J1221" s="97"/>
      <c r="K1221" s="72"/>
    </row>
    <row r="1222" spans="8:11" x14ac:dyDescent="0.2">
      <c r="H1222" s="97"/>
      <c r="I1222" s="72"/>
      <c r="J1222" s="97"/>
      <c r="K1222" s="72"/>
    </row>
    <row r="1223" spans="8:11" x14ac:dyDescent="0.2">
      <c r="H1223" s="97"/>
      <c r="I1223" s="72"/>
      <c r="J1223" s="97"/>
      <c r="K1223" s="72"/>
    </row>
    <row r="1224" spans="8:11" x14ac:dyDescent="0.2">
      <c r="H1224" s="97"/>
      <c r="I1224" s="72"/>
      <c r="J1224" s="97"/>
      <c r="K1224" s="72"/>
    </row>
    <row r="1225" spans="8:11" x14ac:dyDescent="0.2">
      <c r="H1225" s="97"/>
      <c r="I1225" s="72"/>
      <c r="J1225" s="97"/>
      <c r="K1225" s="72"/>
    </row>
    <row r="1226" spans="8:11" x14ac:dyDescent="0.2">
      <c r="H1226" s="97"/>
      <c r="I1226" s="72"/>
      <c r="J1226" s="97"/>
      <c r="K1226" s="72"/>
    </row>
    <row r="1227" spans="8:11" x14ac:dyDescent="0.2">
      <c r="H1227" s="97"/>
      <c r="I1227" s="72"/>
      <c r="J1227" s="97"/>
      <c r="K1227" s="72"/>
    </row>
    <row r="1228" spans="8:11" x14ac:dyDescent="0.2">
      <c r="H1228" s="97"/>
      <c r="I1228" s="72"/>
      <c r="J1228" s="97"/>
      <c r="K1228" s="72"/>
    </row>
    <row r="1229" spans="8:11" x14ac:dyDescent="0.2">
      <c r="H1229" s="97"/>
      <c r="I1229" s="72"/>
      <c r="J1229" s="97"/>
      <c r="K1229" s="72"/>
    </row>
    <row r="1230" spans="8:11" x14ac:dyDescent="0.2">
      <c r="H1230" s="97"/>
      <c r="I1230" s="72"/>
      <c r="J1230" s="97"/>
      <c r="K1230" s="72"/>
    </row>
    <row r="1231" spans="8:11" x14ac:dyDescent="0.2">
      <c r="H1231" s="97"/>
      <c r="I1231" s="72"/>
      <c r="J1231" s="97"/>
      <c r="K1231" s="72"/>
    </row>
    <row r="1232" spans="8:11" x14ac:dyDescent="0.2">
      <c r="H1232" s="97"/>
      <c r="I1232" s="72"/>
      <c r="J1232" s="97"/>
      <c r="K1232" s="72"/>
    </row>
    <row r="1233" spans="8:11" x14ac:dyDescent="0.2">
      <c r="H1233" s="97"/>
      <c r="I1233" s="72"/>
      <c r="J1233" s="97"/>
      <c r="K1233" s="72"/>
    </row>
    <row r="1234" spans="8:11" x14ac:dyDescent="0.2">
      <c r="H1234" s="97"/>
      <c r="I1234" s="72"/>
      <c r="J1234" s="97"/>
      <c r="K1234" s="72"/>
    </row>
    <row r="1235" spans="8:11" x14ac:dyDescent="0.2">
      <c r="H1235" s="97"/>
      <c r="I1235" s="72"/>
      <c r="J1235" s="97"/>
      <c r="K1235" s="72"/>
    </row>
    <row r="1236" spans="8:11" x14ac:dyDescent="0.2">
      <c r="H1236" s="97"/>
      <c r="I1236" s="72"/>
      <c r="J1236" s="97"/>
      <c r="K1236" s="72"/>
    </row>
    <row r="1237" spans="8:11" x14ac:dyDescent="0.2">
      <c r="H1237" s="97"/>
      <c r="I1237" s="72"/>
      <c r="J1237" s="97"/>
      <c r="K1237" s="72"/>
    </row>
    <row r="1238" spans="8:11" x14ac:dyDescent="0.2">
      <c r="H1238" s="97"/>
      <c r="I1238" s="72"/>
      <c r="J1238" s="97"/>
      <c r="K1238" s="72"/>
    </row>
    <row r="1239" spans="8:11" x14ac:dyDescent="0.2">
      <c r="H1239" s="97"/>
      <c r="I1239" s="72"/>
      <c r="J1239" s="97"/>
      <c r="K1239" s="72"/>
    </row>
    <row r="1240" spans="8:11" x14ac:dyDescent="0.2">
      <c r="H1240" s="97"/>
      <c r="I1240" s="72"/>
      <c r="J1240" s="97"/>
      <c r="K1240" s="72"/>
    </row>
    <row r="1241" spans="8:11" x14ac:dyDescent="0.2">
      <c r="H1241" s="97"/>
      <c r="I1241" s="72"/>
      <c r="J1241" s="97"/>
      <c r="K1241" s="72"/>
    </row>
    <row r="1242" spans="8:11" x14ac:dyDescent="0.2">
      <c r="H1242" s="97"/>
      <c r="I1242" s="72"/>
      <c r="J1242" s="97"/>
      <c r="K1242" s="72"/>
    </row>
    <row r="1243" spans="8:11" x14ac:dyDescent="0.2">
      <c r="H1243" s="97"/>
      <c r="I1243" s="72"/>
      <c r="J1243" s="97"/>
      <c r="K1243" s="72"/>
    </row>
    <row r="1244" spans="8:11" x14ac:dyDescent="0.2">
      <c r="H1244" s="97"/>
      <c r="I1244" s="72"/>
      <c r="J1244" s="97"/>
      <c r="K1244" s="72"/>
    </row>
    <row r="1245" spans="8:11" x14ac:dyDescent="0.2">
      <c r="H1245" s="97"/>
      <c r="I1245" s="72"/>
      <c r="J1245" s="97"/>
      <c r="K1245" s="72"/>
    </row>
    <row r="1246" spans="8:11" x14ac:dyDescent="0.2">
      <c r="H1246" s="97"/>
      <c r="I1246" s="72"/>
      <c r="J1246" s="97"/>
      <c r="K1246" s="72"/>
    </row>
    <row r="1247" spans="8:11" x14ac:dyDescent="0.2">
      <c r="H1247" s="97"/>
      <c r="I1247" s="72"/>
      <c r="J1247" s="97"/>
      <c r="K1247" s="72"/>
    </row>
    <row r="1248" spans="8:11" x14ac:dyDescent="0.2">
      <c r="H1248" s="97"/>
      <c r="I1248" s="72"/>
      <c r="J1248" s="97"/>
      <c r="K1248" s="72"/>
    </row>
    <row r="1249" spans="8:11" x14ac:dyDescent="0.2">
      <c r="H1249" s="97"/>
      <c r="I1249" s="72"/>
      <c r="J1249" s="97"/>
      <c r="K1249" s="72"/>
    </row>
    <row r="1250" spans="8:11" x14ac:dyDescent="0.2">
      <c r="H1250" s="97"/>
      <c r="I1250" s="72"/>
      <c r="J1250" s="97"/>
      <c r="K1250" s="72"/>
    </row>
    <row r="1251" spans="8:11" x14ac:dyDescent="0.2">
      <c r="H1251" s="97"/>
      <c r="I1251" s="72"/>
      <c r="J1251" s="97"/>
      <c r="K1251" s="72"/>
    </row>
    <row r="1252" spans="8:11" x14ac:dyDescent="0.2">
      <c r="H1252" s="97"/>
      <c r="I1252" s="72"/>
      <c r="J1252" s="97"/>
      <c r="K1252" s="72"/>
    </row>
    <row r="1253" spans="8:11" x14ac:dyDescent="0.2">
      <c r="H1253" s="97"/>
      <c r="I1253" s="72"/>
      <c r="J1253" s="97"/>
      <c r="K1253" s="72"/>
    </row>
    <row r="1254" spans="8:11" x14ac:dyDescent="0.2">
      <c r="H1254" s="97"/>
      <c r="I1254" s="72"/>
      <c r="J1254" s="97"/>
      <c r="K1254" s="72"/>
    </row>
    <row r="1255" spans="8:11" x14ac:dyDescent="0.2">
      <c r="H1255" s="97"/>
      <c r="I1255" s="72"/>
      <c r="J1255" s="97"/>
      <c r="K1255" s="72"/>
    </row>
    <row r="1256" spans="8:11" x14ac:dyDescent="0.2">
      <c r="H1256" s="97"/>
      <c r="I1256" s="72"/>
      <c r="J1256" s="97"/>
      <c r="K1256" s="72"/>
    </row>
    <row r="1257" spans="8:11" x14ac:dyDescent="0.2">
      <c r="H1257" s="97"/>
      <c r="I1257" s="72"/>
      <c r="J1257" s="97"/>
      <c r="K1257" s="72"/>
    </row>
    <row r="1258" spans="8:11" x14ac:dyDescent="0.2">
      <c r="H1258" s="97"/>
      <c r="I1258" s="72"/>
      <c r="J1258" s="97"/>
      <c r="K1258" s="72"/>
    </row>
    <row r="1259" spans="8:11" x14ac:dyDescent="0.2">
      <c r="H1259" s="97"/>
      <c r="I1259" s="72"/>
      <c r="J1259" s="97"/>
      <c r="K1259" s="72"/>
    </row>
    <row r="1260" spans="8:11" x14ac:dyDescent="0.2">
      <c r="H1260" s="97"/>
      <c r="I1260" s="72"/>
      <c r="J1260" s="97"/>
      <c r="K1260" s="72"/>
    </row>
    <row r="1261" spans="8:11" x14ac:dyDescent="0.2">
      <c r="H1261" s="97"/>
      <c r="I1261" s="72"/>
      <c r="J1261" s="97"/>
      <c r="K1261" s="72"/>
    </row>
    <row r="1262" spans="8:11" x14ac:dyDescent="0.2">
      <c r="H1262" s="97"/>
      <c r="I1262" s="72"/>
      <c r="J1262" s="97"/>
      <c r="K1262" s="72"/>
    </row>
    <row r="1263" spans="8:11" x14ac:dyDescent="0.2">
      <c r="H1263" s="97"/>
      <c r="I1263" s="72"/>
      <c r="J1263" s="97"/>
      <c r="K1263" s="72"/>
    </row>
    <row r="1264" spans="8:11" x14ac:dyDescent="0.2">
      <c r="H1264" s="97"/>
      <c r="I1264" s="72"/>
      <c r="J1264" s="97"/>
      <c r="K1264" s="72"/>
    </row>
    <row r="1265" spans="8:11" x14ac:dyDescent="0.2">
      <c r="H1265" s="97"/>
      <c r="I1265" s="72"/>
      <c r="J1265" s="97"/>
      <c r="K1265" s="72"/>
    </row>
    <row r="1266" spans="8:11" x14ac:dyDescent="0.2">
      <c r="H1266" s="97"/>
      <c r="I1266" s="72"/>
      <c r="J1266" s="97"/>
      <c r="K1266" s="72"/>
    </row>
    <row r="1267" spans="8:11" x14ac:dyDescent="0.2">
      <c r="H1267" s="97"/>
      <c r="I1267" s="72"/>
      <c r="J1267" s="97"/>
      <c r="K1267" s="72"/>
    </row>
    <row r="1268" spans="8:11" x14ac:dyDescent="0.2">
      <c r="H1268" s="97"/>
      <c r="I1268" s="72"/>
      <c r="J1268" s="97"/>
      <c r="K1268" s="72"/>
    </row>
    <row r="1269" spans="8:11" x14ac:dyDescent="0.2">
      <c r="H1269" s="97"/>
      <c r="I1269" s="72"/>
      <c r="J1269" s="97"/>
      <c r="K1269" s="72"/>
    </row>
    <row r="1270" spans="8:11" x14ac:dyDescent="0.2">
      <c r="H1270" s="97"/>
      <c r="I1270" s="72"/>
      <c r="J1270" s="97"/>
      <c r="K1270" s="72"/>
    </row>
    <row r="1271" spans="8:11" x14ac:dyDescent="0.2">
      <c r="H1271" s="97"/>
      <c r="I1271" s="72"/>
      <c r="J1271" s="97"/>
      <c r="K1271" s="72"/>
    </row>
    <row r="1272" spans="8:11" x14ac:dyDescent="0.2">
      <c r="H1272" s="97"/>
      <c r="I1272" s="72"/>
      <c r="J1272" s="97"/>
      <c r="K1272" s="72"/>
    </row>
    <row r="1273" spans="8:11" x14ac:dyDescent="0.2">
      <c r="H1273" s="97"/>
      <c r="I1273" s="72"/>
      <c r="J1273" s="97"/>
      <c r="K1273" s="72"/>
    </row>
    <row r="1274" spans="8:11" x14ac:dyDescent="0.2">
      <c r="H1274" s="97"/>
      <c r="I1274" s="72"/>
      <c r="J1274" s="97"/>
      <c r="K1274" s="72"/>
    </row>
    <row r="1275" spans="8:11" x14ac:dyDescent="0.2">
      <c r="H1275" s="97"/>
      <c r="I1275" s="72"/>
      <c r="J1275" s="97"/>
      <c r="K1275" s="72"/>
    </row>
    <row r="1276" spans="8:11" x14ac:dyDescent="0.2">
      <c r="H1276" s="97"/>
      <c r="I1276" s="72"/>
      <c r="J1276" s="97"/>
      <c r="K1276" s="72"/>
    </row>
    <row r="1277" spans="8:11" x14ac:dyDescent="0.2">
      <c r="H1277" s="97"/>
      <c r="I1277" s="72"/>
      <c r="J1277" s="97"/>
      <c r="K1277" s="72"/>
    </row>
    <row r="1278" spans="8:11" x14ac:dyDescent="0.2">
      <c r="H1278" s="97"/>
      <c r="I1278" s="72"/>
      <c r="J1278" s="97"/>
      <c r="K1278" s="72"/>
    </row>
    <row r="1279" spans="8:11" x14ac:dyDescent="0.2">
      <c r="H1279" s="97"/>
      <c r="I1279" s="72"/>
      <c r="J1279" s="97"/>
      <c r="K1279" s="72"/>
    </row>
    <row r="1280" spans="8:11" x14ac:dyDescent="0.2">
      <c r="H1280" s="97"/>
      <c r="I1280" s="72"/>
      <c r="J1280" s="97"/>
      <c r="K1280" s="72"/>
    </row>
    <row r="1281" spans="8:11" x14ac:dyDescent="0.2">
      <c r="H1281" s="97"/>
      <c r="I1281" s="72"/>
      <c r="J1281" s="97"/>
      <c r="K1281" s="72"/>
    </row>
    <row r="1282" spans="8:11" x14ac:dyDescent="0.2">
      <c r="H1282" s="97"/>
      <c r="I1282" s="72"/>
      <c r="J1282" s="97"/>
      <c r="K1282" s="72"/>
    </row>
    <row r="1283" spans="8:11" x14ac:dyDescent="0.2">
      <c r="H1283" s="97"/>
      <c r="I1283" s="72"/>
      <c r="J1283" s="97"/>
      <c r="K1283" s="72"/>
    </row>
    <row r="1284" spans="8:11" x14ac:dyDescent="0.2">
      <c r="H1284" s="97"/>
      <c r="I1284" s="72"/>
      <c r="J1284" s="97"/>
      <c r="K1284" s="72"/>
    </row>
    <row r="1285" spans="8:11" x14ac:dyDescent="0.2">
      <c r="H1285" s="97"/>
      <c r="I1285" s="72"/>
      <c r="J1285" s="97"/>
      <c r="K1285" s="72"/>
    </row>
    <row r="1286" spans="8:11" x14ac:dyDescent="0.2">
      <c r="H1286" s="97"/>
      <c r="I1286" s="72"/>
      <c r="J1286" s="97"/>
      <c r="K1286" s="72"/>
    </row>
    <row r="1287" spans="8:11" x14ac:dyDescent="0.2">
      <c r="H1287" s="97"/>
      <c r="I1287" s="72"/>
      <c r="J1287" s="97"/>
      <c r="K1287" s="72"/>
    </row>
    <row r="1288" spans="8:11" x14ac:dyDescent="0.2">
      <c r="H1288" s="97"/>
      <c r="I1288" s="72"/>
      <c r="J1288" s="97"/>
      <c r="K1288" s="72"/>
    </row>
    <row r="1289" spans="8:11" x14ac:dyDescent="0.2">
      <c r="H1289" s="97"/>
      <c r="I1289" s="72"/>
      <c r="J1289" s="97"/>
      <c r="K1289" s="72"/>
    </row>
    <row r="1290" spans="8:11" x14ac:dyDescent="0.2">
      <c r="H1290" s="97"/>
      <c r="I1290" s="72"/>
      <c r="J1290" s="97"/>
      <c r="K1290" s="72"/>
    </row>
    <row r="1291" spans="8:11" x14ac:dyDescent="0.2">
      <c r="H1291" s="97"/>
      <c r="I1291" s="72"/>
      <c r="J1291" s="97"/>
      <c r="K1291" s="72"/>
    </row>
    <row r="1292" spans="8:11" x14ac:dyDescent="0.2">
      <c r="H1292" s="97"/>
      <c r="I1292" s="72"/>
      <c r="J1292" s="97"/>
      <c r="K1292" s="72"/>
    </row>
    <row r="1293" spans="8:11" x14ac:dyDescent="0.2">
      <c r="H1293" s="97"/>
      <c r="I1293" s="72"/>
      <c r="J1293" s="97"/>
      <c r="K1293" s="72"/>
    </row>
    <row r="1294" spans="8:11" x14ac:dyDescent="0.2">
      <c r="H1294" s="97"/>
      <c r="I1294" s="72"/>
      <c r="J1294" s="97"/>
      <c r="K1294" s="72"/>
    </row>
    <row r="1295" spans="8:11" x14ac:dyDescent="0.2">
      <c r="H1295" s="97"/>
      <c r="I1295" s="72"/>
      <c r="J1295" s="97"/>
      <c r="K1295" s="72"/>
    </row>
    <row r="1296" spans="8:11" x14ac:dyDescent="0.2">
      <c r="H1296" s="97"/>
      <c r="I1296" s="72"/>
      <c r="J1296" s="97"/>
      <c r="K1296" s="72"/>
    </row>
    <row r="1297" spans="8:11" x14ac:dyDescent="0.2">
      <c r="H1297" s="97"/>
      <c r="I1297" s="72"/>
      <c r="J1297" s="97"/>
      <c r="K1297" s="72"/>
    </row>
    <row r="1298" spans="8:11" x14ac:dyDescent="0.2">
      <c r="H1298" s="97"/>
      <c r="I1298" s="72"/>
      <c r="J1298" s="97"/>
      <c r="K1298" s="72"/>
    </row>
    <row r="1299" spans="8:11" x14ac:dyDescent="0.2">
      <c r="H1299" s="97"/>
      <c r="I1299" s="72"/>
      <c r="J1299" s="97"/>
      <c r="K1299" s="72"/>
    </row>
    <row r="1300" spans="8:11" x14ac:dyDescent="0.2">
      <c r="H1300" s="97"/>
      <c r="I1300" s="72"/>
      <c r="J1300" s="97"/>
      <c r="K1300" s="72"/>
    </row>
    <row r="1301" spans="8:11" x14ac:dyDescent="0.2">
      <c r="H1301" s="97"/>
      <c r="I1301" s="72"/>
      <c r="J1301" s="97"/>
      <c r="K1301" s="72"/>
    </row>
    <row r="1302" spans="8:11" x14ac:dyDescent="0.2">
      <c r="H1302" s="97"/>
      <c r="I1302" s="72"/>
      <c r="J1302" s="97"/>
      <c r="K1302" s="72"/>
    </row>
    <row r="1303" spans="8:11" x14ac:dyDescent="0.2">
      <c r="H1303" s="97"/>
      <c r="I1303" s="72"/>
      <c r="J1303" s="97"/>
      <c r="K1303" s="72"/>
    </row>
    <row r="1304" spans="8:11" x14ac:dyDescent="0.2">
      <c r="H1304" s="97"/>
      <c r="I1304" s="72"/>
      <c r="J1304" s="97"/>
      <c r="K1304" s="72"/>
    </row>
    <row r="1305" spans="8:11" x14ac:dyDescent="0.2">
      <c r="H1305" s="97"/>
      <c r="I1305" s="72"/>
      <c r="J1305" s="97"/>
      <c r="K1305" s="72"/>
    </row>
    <row r="1306" spans="8:11" x14ac:dyDescent="0.2">
      <c r="H1306" s="97"/>
      <c r="I1306" s="72"/>
      <c r="J1306" s="97"/>
      <c r="K1306" s="72"/>
    </row>
    <row r="1307" spans="8:11" x14ac:dyDescent="0.2">
      <c r="H1307" s="97"/>
      <c r="I1307" s="72"/>
      <c r="J1307" s="97"/>
      <c r="K1307" s="72"/>
    </row>
    <row r="1308" spans="8:11" x14ac:dyDescent="0.2">
      <c r="H1308" s="97"/>
      <c r="I1308" s="72"/>
      <c r="J1308" s="97"/>
      <c r="K1308" s="72"/>
    </row>
    <row r="1309" spans="8:11" x14ac:dyDescent="0.2">
      <c r="H1309" s="97"/>
      <c r="I1309" s="72"/>
      <c r="J1309" s="97"/>
      <c r="K1309" s="72"/>
    </row>
    <row r="1310" spans="8:11" x14ac:dyDescent="0.2">
      <c r="H1310" s="97"/>
      <c r="I1310" s="72"/>
      <c r="J1310" s="97"/>
      <c r="K1310" s="72"/>
    </row>
    <row r="1311" spans="8:11" x14ac:dyDescent="0.2">
      <c r="H1311" s="97"/>
      <c r="I1311" s="72"/>
      <c r="J1311" s="97"/>
      <c r="K1311" s="72"/>
    </row>
    <row r="1312" spans="8:11" x14ac:dyDescent="0.2">
      <c r="H1312" s="97"/>
      <c r="I1312" s="72"/>
      <c r="J1312" s="97"/>
      <c r="K1312" s="72"/>
    </row>
    <row r="1313" spans="8:11" x14ac:dyDescent="0.2">
      <c r="H1313" s="97"/>
      <c r="I1313" s="72"/>
      <c r="J1313" s="97"/>
      <c r="K1313" s="72"/>
    </row>
    <row r="1314" spans="8:11" x14ac:dyDescent="0.2">
      <c r="H1314" s="97"/>
      <c r="I1314" s="72"/>
      <c r="J1314" s="97"/>
      <c r="K1314" s="72"/>
    </row>
    <row r="1315" spans="8:11" x14ac:dyDescent="0.2">
      <c r="H1315" s="97"/>
      <c r="I1315" s="72"/>
      <c r="J1315" s="97"/>
      <c r="K1315" s="72"/>
    </row>
    <row r="1316" spans="8:11" x14ac:dyDescent="0.2">
      <c r="H1316" s="97"/>
      <c r="I1316" s="72"/>
      <c r="J1316" s="97"/>
      <c r="K1316" s="72"/>
    </row>
    <row r="1317" spans="8:11" x14ac:dyDescent="0.2">
      <c r="H1317" s="97"/>
      <c r="I1317" s="72"/>
      <c r="J1317" s="97"/>
      <c r="K1317" s="72"/>
    </row>
    <row r="1318" spans="8:11" x14ac:dyDescent="0.2">
      <c r="H1318" s="97"/>
      <c r="I1318" s="72"/>
      <c r="J1318" s="97"/>
      <c r="K1318" s="72"/>
    </row>
    <row r="1319" spans="8:11" x14ac:dyDescent="0.2">
      <c r="H1319" s="97"/>
      <c r="I1319" s="72"/>
      <c r="J1319" s="97"/>
      <c r="K1319" s="72"/>
    </row>
    <row r="1320" spans="8:11" x14ac:dyDescent="0.2">
      <c r="H1320" s="97"/>
      <c r="I1320" s="72"/>
      <c r="J1320" s="97"/>
      <c r="K1320" s="72"/>
    </row>
    <row r="1321" spans="8:11" x14ac:dyDescent="0.2">
      <c r="H1321" s="97"/>
      <c r="I1321" s="72"/>
      <c r="J1321" s="97"/>
      <c r="K1321" s="72"/>
    </row>
    <row r="1322" spans="8:11" x14ac:dyDescent="0.2">
      <c r="H1322" s="97"/>
      <c r="I1322" s="72"/>
      <c r="J1322" s="97"/>
      <c r="K1322" s="72"/>
    </row>
    <row r="1323" spans="8:11" x14ac:dyDescent="0.2">
      <c r="H1323" s="97"/>
      <c r="I1323" s="72"/>
      <c r="J1323" s="97"/>
      <c r="K1323" s="72"/>
    </row>
    <row r="1324" spans="8:11" x14ac:dyDescent="0.2">
      <c r="H1324" s="97"/>
      <c r="I1324" s="72"/>
      <c r="J1324" s="97"/>
      <c r="K1324" s="72"/>
    </row>
    <row r="1325" spans="8:11" x14ac:dyDescent="0.2">
      <c r="H1325" s="97"/>
      <c r="I1325" s="72"/>
      <c r="J1325" s="97"/>
      <c r="K1325" s="72"/>
    </row>
    <row r="1326" spans="8:11" x14ac:dyDescent="0.2">
      <c r="H1326" s="97"/>
      <c r="I1326" s="72"/>
      <c r="J1326" s="97"/>
      <c r="K1326" s="72"/>
    </row>
    <row r="1327" spans="8:11" x14ac:dyDescent="0.2">
      <c r="H1327" s="97"/>
      <c r="I1327" s="72"/>
      <c r="J1327" s="97"/>
      <c r="K1327" s="72"/>
    </row>
    <row r="1328" spans="8:11" x14ac:dyDescent="0.2">
      <c r="H1328" s="97"/>
      <c r="I1328" s="72"/>
      <c r="J1328" s="97"/>
      <c r="K1328" s="72"/>
    </row>
    <row r="1329" spans="8:11" x14ac:dyDescent="0.2">
      <c r="H1329" s="97"/>
      <c r="I1329" s="72"/>
      <c r="J1329" s="97"/>
      <c r="K1329" s="72"/>
    </row>
    <row r="1330" spans="8:11" x14ac:dyDescent="0.2">
      <c r="H1330" s="97"/>
      <c r="I1330" s="72"/>
      <c r="J1330" s="97"/>
      <c r="K1330" s="72"/>
    </row>
    <row r="1331" spans="8:11" x14ac:dyDescent="0.2">
      <c r="H1331" s="97"/>
      <c r="I1331" s="72"/>
      <c r="J1331" s="97"/>
      <c r="K1331" s="72"/>
    </row>
    <row r="1332" spans="8:11" x14ac:dyDescent="0.2">
      <c r="H1332" s="97"/>
      <c r="I1332" s="72"/>
      <c r="J1332" s="97"/>
      <c r="K1332" s="72"/>
    </row>
    <row r="1333" spans="8:11" x14ac:dyDescent="0.2">
      <c r="H1333" s="97"/>
      <c r="I1333" s="72"/>
      <c r="J1333" s="97"/>
      <c r="K1333" s="72"/>
    </row>
    <row r="1334" spans="8:11" x14ac:dyDescent="0.2">
      <c r="H1334" s="97"/>
      <c r="I1334" s="72"/>
      <c r="J1334" s="97"/>
      <c r="K1334" s="72"/>
    </row>
    <row r="1335" spans="8:11" x14ac:dyDescent="0.2">
      <c r="H1335" s="97"/>
      <c r="I1335" s="72"/>
      <c r="J1335" s="97"/>
      <c r="K1335" s="72"/>
    </row>
    <row r="1336" spans="8:11" x14ac:dyDescent="0.2">
      <c r="H1336" s="97"/>
      <c r="I1336" s="72"/>
      <c r="J1336" s="97"/>
      <c r="K1336" s="72"/>
    </row>
    <row r="1337" spans="8:11" x14ac:dyDescent="0.2">
      <c r="H1337" s="97"/>
      <c r="I1337" s="72"/>
      <c r="J1337" s="97"/>
      <c r="K1337" s="72"/>
    </row>
    <row r="1338" spans="8:11" x14ac:dyDescent="0.2">
      <c r="H1338" s="97"/>
      <c r="I1338" s="72"/>
      <c r="J1338" s="97"/>
      <c r="K1338" s="72"/>
    </row>
    <row r="1339" spans="8:11" x14ac:dyDescent="0.2">
      <c r="H1339" s="97"/>
      <c r="I1339" s="72"/>
      <c r="J1339" s="97"/>
      <c r="K1339" s="72"/>
    </row>
    <row r="1340" spans="8:11" x14ac:dyDescent="0.2">
      <c r="H1340" s="97"/>
      <c r="I1340" s="72"/>
      <c r="J1340" s="97"/>
      <c r="K1340" s="72"/>
    </row>
    <row r="1341" spans="8:11" x14ac:dyDescent="0.2">
      <c r="H1341" s="97"/>
      <c r="I1341" s="72"/>
      <c r="J1341" s="97"/>
      <c r="K1341" s="72"/>
    </row>
    <row r="1342" spans="8:11" x14ac:dyDescent="0.2">
      <c r="H1342" s="97"/>
      <c r="I1342" s="72"/>
      <c r="J1342" s="97"/>
      <c r="K1342" s="72"/>
    </row>
    <row r="1343" spans="8:11" x14ac:dyDescent="0.2">
      <c r="H1343" s="97"/>
      <c r="I1343" s="72"/>
      <c r="J1343" s="97"/>
      <c r="K1343" s="72"/>
    </row>
    <row r="1344" spans="8:11" x14ac:dyDescent="0.2">
      <c r="H1344" s="97"/>
      <c r="I1344" s="72"/>
      <c r="J1344" s="97"/>
      <c r="K1344" s="72"/>
    </row>
    <row r="1345" spans="8:11" x14ac:dyDescent="0.2">
      <c r="H1345" s="97"/>
      <c r="I1345" s="72"/>
      <c r="J1345" s="97"/>
      <c r="K1345" s="72"/>
    </row>
    <row r="1346" spans="8:11" x14ac:dyDescent="0.2">
      <c r="H1346" s="97"/>
      <c r="I1346" s="72"/>
      <c r="J1346" s="97"/>
      <c r="K1346" s="72"/>
    </row>
    <row r="1347" spans="8:11" x14ac:dyDescent="0.2">
      <c r="H1347" s="97"/>
      <c r="I1347" s="72"/>
      <c r="J1347" s="97"/>
      <c r="K1347" s="72"/>
    </row>
    <row r="1348" spans="8:11" x14ac:dyDescent="0.2">
      <c r="H1348" s="97"/>
      <c r="I1348" s="72"/>
      <c r="J1348" s="97"/>
      <c r="K1348" s="72"/>
    </row>
    <row r="1349" spans="8:11" x14ac:dyDescent="0.2">
      <c r="H1349" s="97"/>
      <c r="I1349" s="72"/>
      <c r="J1349" s="97"/>
      <c r="K1349" s="72"/>
    </row>
    <row r="1350" spans="8:11" x14ac:dyDescent="0.2">
      <c r="H1350" s="97"/>
      <c r="I1350" s="72"/>
      <c r="J1350" s="97"/>
      <c r="K1350" s="72"/>
    </row>
    <row r="1351" spans="8:11" x14ac:dyDescent="0.2">
      <c r="H1351" s="97"/>
      <c r="I1351" s="72"/>
      <c r="J1351" s="97"/>
      <c r="K1351" s="72"/>
    </row>
    <row r="1352" spans="8:11" x14ac:dyDescent="0.2">
      <c r="H1352" s="97"/>
      <c r="I1352" s="72"/>
      <c r="J1352" s="97"/>
      <c r="K1352" s="72"/>
    </row>
    <row r="1353" spans="8:11" x14ac:dyDescent="0.2">
      <c r="H1353" s="97"/>
      <c r="I1353" s="72"/>
      <c r="J1353" s="97"/>
      <c r="K1353" s="72"/>
    </row>
    <row r="1354" spans="8:11" x14ac:dyDescent="0.2">
      <c r="H1354" s="97"/>
      <c r="I1354" s="72"/>
      <c r="J1354" s="97"/>
      <c r="K1354" s="72"/>
    </row>
    <row r="1355" spans="8:11" x14ac:dyDescent="0.2">
      <c r="H1355" s="97"/>
      <c r="I1355" s="72"/>
      <c r="J1355" s="97"/>
      <c r="K1355" s="72"/>
    </row>
    <row r="1356" spans="8:11" x14ac:dyDescent="0.2">
      <c r="H1356" s="97"/>
      <c r="I1356" s="72"/>
      <c r="J1356" s="97"/>
      <c r="K1356" s="72"/>
    </row>
    <row r="1357" spans="8:11" x14ac:dyDescent="0.2">
      <c r="H1357" s="97"/>
      <c r="I1357" s="72"/>
      <c r="J1357" s="97"/>
      <c r="K1357" s="72"/>
    </row>
    <row r="1358" spans="8:11" x14ac:dyDescent="0.2">
      <c r="H1358" s="97"/>
      <c r="I1358" s="72"/>
      <c r="J1358" s="97"/>
      <c r="K1358" s="72"/>
    </row>
    <row r="1359" spans="8:11" x14ac:dyDescent="0.2">
      <c r="H1359" s="97"/>
      <c r="I1359" s="72"/>
      <c r="J1359" s="97"/>
      <c r="K1359" s="72"/>
    </row>
    <row r="1360" spans="8:11" x14ac:dyDescent="0.2">
      <c r="H1360" s="97"/>
      <c r="I1360" s="72"/>
      <c r="J1360" s="97"/>
      <c r="K1360" s="72"/>
    </row>
    <row r="1361" spans="8:11" x14ac:dyDescent="0.2">
      <c r="H1361" s="97"/>
      <c r="I1361" s="72"/>
      <c r="J1361" s="97"/>
      <c r="K1361" s="72"/>
    </row>
    <row r="1362" spans="8:11" x14ac:dyDescent="0.2">
      <c r="H1362" s="97"/>
      <c r="I1362" s="72"/>
      <c r="J1362" s="97"/>
      <c r="K1362" s="72"/>
    </row>
    <row r="1363" spans="8:11" x14ac:dyDescent="0.2">
      <c r="H1363" s="97"/>
      <c r="I1363" s="72"/>
      <c r="J1363" s="97"/>
      <c r="K1363" s="72"/>
    </row>
    <row r="1364" spans="8:11" x14ac:dyDescent="0.2">
      <c r="H1364" s="97"/>
      <c r="I1364" s="72"/>
      <c r="J1364" s="97"/>
      <c r="K1364" s="72"/>
    </row>
    <row r="1365" spans="8:11" x14ac:dyDescent="0.2">
      <c r="H1365" s="97"/>
      <c r="I1365" s="72"/>
      <c r="J1365" s="97"/>
      <c r="K1365" s="72"/>
    </row>
    <row r="1366" spans="8:11" x14ac:dyDescent="0.2">
      <c r="H1366" s="97"/>
      <c r="I1366" s="72"/>
      <c r="J1366" s="97"/>
      <c r="K1366" s="72"/>
    </row>
    <row r="1367" spans="8:11" x14ac:dyDescent="0.2">
      <c r="H1367" s="97"/>
      <c r="I1367" s="72"/>
      <c r="J1367" s="97"/>
      <c r="K1367" s="72"/>
    </row>
    <row r="1368" spans="8:11" x14ac:dyDescent="0.2">
      <c r="H1368" s="97"/>
      <c r="I1368" s="72"/>
      <c r="J1368" s="97"/>
      <c r="K1368" s="72"/>
    </row>
    <row r="1369" spans="8:11" x14ac:dyDescent="0.2">
      <c r="H1369" s="97"/>
      <c r="I1369" s="72"/>
      <c r="J1369" s="97"/>
      <c r="K1369" s="72"/>
    </row>
    <row r="1370" spans="8:11" x14ac:dyDescent="0.2">
      <c r="H1370" s="97"/>
      <c r="I1370" s="72"/>
      <c r="J1370" s="97"/>
      <c r="K1370" s="72"/>
    </row>
    <row r="1371" spans="8:11" x14ac:dyDescent="0.2">
      <c r="H1371" s="97"/>
      <c r="I1371" s="72"/>
      <c r="J1371" s="97"/>
      <c r="K1371" s="72"/>
    </row>
    <row r="1372" spans="8:11" x14ac:dyDescent="0.2">
      <c r="H1372" s="97"/>
      <c r="I1372" s="72"/>
      <c r="J1372" s="97"/>
      <c r="K1372" s="72"/>
    </row>
    <row r="1373" spans="8:11" x14ac:dyDescent="0.2">
      <c r="H1373" s="97"/>
      <c r="I1373" s="72"/>
      <c r="J1373" s="97"/>
      <c r="K1373" s="72"/>
    </row>
    <row r="1374" spans="8:11" x14ac:dyDescent="0.2">
      <c r="H1374" s="97"/>
      <c r="I1374" s="72"/>
      <c r="J1374" s="97"/>
      <c r="K1374" s="72"/>
    </row>
    <row r="1375" spans="8:11" x14ac:dyDescent="0.2">
      <c r="H1375" s="97"/>
      <c r="I1375" s="72"/>
      <c r="J1375" s="97"/>
      <c r="K1375" s="72"/>
    </row>
    <row r="1376" spans="8:11" x14ac:dyDescent="0.2">
      <c r="H1376" s="97"/>
      <c r="I1376" s="72"/>
      <c r="J1376" s="97"/>
      <c r="K1376" s="72"/>
    </row>
    <row r="1377" spans="8:11" x14ac:dyDescent="0.2">
      <c r="H1377" s="97"/>
      <c r="I1377" s="72"/>
      <c r="J1377" s="97"/>
      <c r="K1377" s="72"/>
    </row>
    <row r="1378" spans="8:11" x14ac:dyDescent="0.2">
      <c r="H1378" s="97"/>
      <c r="I1378" s="72"/>
      <c r="J1378" s="97"/>
      <c r="K1378" s="72"/>
    </row>
    <row r="1379" spans="8:11" x14ac:dyDescent="0.2">
      <c r="H1379" s="97"/>
      <c r="I1379" s="72"/>
      <c r="J1379" s="97"/>
      <c r="K1379" s="72"/>
    </row>
    <row r="1380" spans="8:11" x14ac:dyDescent="0.2">
      <c r="H1380" s="97"/>
      <c r="I1380" s="72"/>
      <c r="J1380" s="97"/>
      <c r="K1380" s="72"/>
    </row>
    <row r="1381" spans="8:11" x14ac:dyDescent="0.2">
      <c r="H1381" s="97"/>
      <c r="I1381" s="72"/>
      <c r="J1381" s="97"/>
      <c r="K1381" s="72"/>
    </row>
    <row r="1382" spans="8:11" x14ac:dyDescent="0.2">
      <c r="H1382" s="97"/>
      <c r="I1382" s="72"/>
      <c r="J1382" s="97"/>
      <c r="K1382" s="72"/>
    </row>
    <row r="1383" spans="8:11" x14ac:dyDescent="0.2">
      <c r="H1383" s="97"/>
      <c r="I1383" s="72"/>
      <c r="J1383" s="97"/>
      <c r="K1383" s="72"/>
    </row>
    <row r="1384" spans="8:11" x14ac:dyDescent="0.2">
      <c r="H1384" s="97"/>
      <c r="I1384" s="72"/>
      <c r="J1384" s="97"/>
      <c r="K1384" s="72"/>
    </row>
    <row r="1385" spans="8:11" x14ac:dyDescent="0.2">
      <c r="H1385" s="97"/>
      <c r="I1385" s="72"/>
      <c r="J1385" s="97"/>
      <c r="K1385" s="72"/>
    </row>
    <row r="1386" spans="8:11" x14ac:dyDescent="0.2">
      <c r="H1386" s="97"/>
      <c r="I1386" s="72"/>
      <c r="J1386" s="97"/>
      <c r="K1386" s="72"/>
    </row>
    <row r="1387" spans="8:11" x14ac:dyDescent="0.2">
      <c r="H1387" s="97"/>
      <c r="I1387" s="72"/>
      <c r="J1387" s="97"/>
      <c r="K1387" s="72"/>
    </row>
    <row r="1388" spans="8:11" x14ac:dyDescent="0.2">
      <c r="H1388" s="97"/>
      <c r="I1388" s="72"/>
      <c r="J1388" s="97"/>
      <c r="K1388" s="72"/>
    </row>
    <row r="1389" spans="8:11" x14ac:dyDescent="0.2">
      <c r="H1389" s="97"/>
      <c r="I1389" s="72"/>
      <c r="J1389" s="97"/>
      <c r="K1389" s="72"/>
    </row>
    <row r="1390" spans="8:11" x14ac:dyDescent="0.2">
      <c r="H1390" s="97"/>
      <c r="I1390" s="72"/>
      <c r="J1390" s="97"/>
      <c r="K1390" s="72"/>
    </row>
    <row r="1391" spans="8:11" x14ac:dyDescent="0.2">
      <c r="H1391" s="97"/>
      <c r="I1391" s="72"/>
      <c r="J1391" s="97"/>
      <c r="K1391" s="72"/>
    </row>
    <row r="1392" spans="8:11" x14ac:dyDescent="0.2">
      <c r="H1392" s="97"/>
      <c r="I1392" s="72"/>
      <c r="J1392" s="97"/>
      <c r="K1392" s="72"/>
    </row>
    <row r="1393" spans="8:11" x14ac:dyDescent="0.2">
      <c r="H1393" s="97"/>
      <c r="I1393" s="72"/>
      <c r="J1393" s="97"/>
      <c r="K1393" s="72"/>
    </row>
    <row r="1394" spans="8:11" x14ac:dyDescent="0.2">
      <c r="H1394" s="97"/>
      <c r="I1394" s="72"/>
      <c r="J1394" s="97"/>
      <c r="K1394" s="72"/>
    </row>
    <row r="1395" spans="8:11" x14ac:dyDescent="0.2">
      <c r="H1395" s="97"/>
      <c r="I1395" s="72"/>
      <c r="J1395" s="97"/>
      <c r="K1395" s="72"/>
    </row>
    <row r="1396" spans="8:11" x14ac:dyDescent="0.2">
      <c r="H1396" s="97"/>
      <c r="I1396" s="72"/>
      <c r="J1396" s="97"/>
      <c r="K1396" s="72"/>
    </row>
    <row r="1397" spans="8:11" x14ac:dyDescent="0.2">
      <c r="H1397" s="97"/>
      <c r="I1397" s="72"/>
      <c r="J1397" s="97"/>
      <c r="K1397" s="72"/>
    </row>
    <row r="1398" spans="8:11" x14ac:dyDescent="0.2">
      <c r="H1398" s="97"/>
      <c r="I1398" s="72"/>
      <c r="J1398" s="97"/>
      <c r="K1398" s="72"/>
    </row>
    <row r="1399" spans="8:11" x14ac:dyDescent="0.2">
      <c r="H1399" s="97"/>
      <c r="I1399" s="72"/>
      <c r="J1399" s="97"/>
      <c r="K1399" s="72"/>
    </row>
    <row r="1400" spans="8:11" x14ac:dyDescent="0.2">
      <c r="H1400" s="97"/>
      <c r="I1400" s="72"/>
      <c r="J1400" s="97"/>
      <c r="K1400" s="72"/>
    </row>
    <row r="1401" spans="8:11" x14ac:dyDescent="0.2">
      <c r="H1401" s="97"/>
      <c r="I1401" s="72"/>
      <c r="J1401" s="97"/>
      <c r="K1401" s="72"/>
    </row>
    <row r="1402" spans="8:11" x14ac:dyDescent="0.2">
      <c r="H1402" s="97"/>
      <c r="I1402" s="72"/>
      <c r="J1402" s="97"/>
      <c r="K1402" s="72"/>
    </row>
    <row r="1403" spans="8:11" x14ac:dyDescent="0.2">
      <c r="H1403" s="97"/>
      <c r="I1403" s="72"/>
      <c r="J1403" s="97"/>
      <c r="K1403" s="72"/>
    </row>
    <row r="1404" spans="8:11" x14ac:dyDescent="0.2">
      <c r="H1404" s="97"/>
      <c r="I1404" s="72"/>
      <c r="J1404" s="97"/>
      <c r="K1404" s="72"/>
    </row>
    <row r="1405" spans="8:11" x14ac:dyDescent="0.2">
      <c r="H1405" s="97"/>
      <c r="I1405" s="72"/>
      <c r="J1405" s="97"/>
      <c r="K1405" s="72"/>
    </row>
    <row r="1406" spans="8:11" x14ac:dyDescent="0.2">
      <c r="H1406" s="97"/>
      <c r="I1406" s="72"/>
      <c r="J1406" s="97"/>
      <c r="K1406" s="72"/>
    </row>
    <row r="1407" spans="8:11" x14ac:dyDescent="0.2">
      <c r="H1407" s="97"/>
      <c r="I1407" s="72"/>
      <c r="J1407" s="97"/>
      <c r="K1407" s="72"/>
    </row>
    <row r="1408" spans="8:11" x14ac:dyDescent="0.2">
      <c r="H1408" s="97"/>
      <c r="I1408" s="72"/>
      <c r="J1408" s="97"/>
      <c r="K1408" s="72"/>
    </row>
    <row r="1409" spans="8:11" x14ac:dyDescent="0.2">
      <c r="H1409" s="97"/>
      <c r="I1409" s="72"/>
      <c r="J1409" s="97"/>
      <c r="K1409" s="72"/>
    </row>
    <row r="1410" spans="8:11" x14ac:dyDescent="0.2">
      <c r="H1410" s="97"/>
      <c r="I1410" s="72"/>
      <c r="J1410" s="97"/>
      <c r="K1410" s="72"/>
    </row>
    <row r="1411" spans="8:11" x14ac:dyDescent="0.2">
      <c r="H1411" s="97"/>
      <c r="I1411" s="72"/>
      <c r="J1411" s="97"/>
      <c r="K1411" s="72"/>
    </row>
    <row r="1412" spans="8:11" x14ac:dyDescent="0.2">
      <c r="H1412" s="97"/>
      <c r="I1412" s="72"/>
      <c r="J1412" s="97"/>
      <c r="K1412" s="72"/>
    </row>
    <row r="1413" spans="8:11" x14ac:dyDescent="0.2">
      <c r="H1413" s="97"/>
      <c r="I1413" s="72"/>
      <c r="J1413" s="97"/>
      <c r="K1413" s="72"/>
    </row>
    <row r="1414" spans="8:11" x14ac:dyDescent="0.2">
      <c r="H1414" s="97"/>
      <c r="I1414" s="72"/>
      <c r="J1414" s="97"/>
      <c r="K1414" s="72"/>
    </row>
    <row r="1415" spans="8:11" x14ac:dyDescent="0.2">
      <c r="H1415" s="97"/>
      <c r="I1415" s="72"/>
      <c r="J1415" s="97"/>
      <c r="K1415" s="72"/>
    </row>
    <row r="1416" spans="8:11" x14ac:dyDescent="0.2">
      <c r="H1416" s="97"/>
      <c r="I1416" s="72"/>
      <c r="J1416" s="97"/>
      <c r="K1416" s="72"/>
    </row>
    <row r="1417" spans="8:11" x14ac:dyDescent="0.2">
      <c r="H1417" s="97"/>
      <c r="I1417" s="72"/>
      <c r="J1417" s="97"/>
      <c r="K1417" s="72"/>
    </row>
    <row r="1418" spans="8:11" x14ac:dyDescent="0.2">
      <c r="H1418" s="97"/>
      <c r="I1418" s="72"/>
      <c r="J1418" s="97"/>
      <c r="K1418" s="72"/>
    </row>
    <row r="1419" spans="8:11" x14ac:dyDescent="0.2">
      <c r="H1419" s="97"/>
      <c r="I1419" s="72"/>
      <c r="J1419" s="97"/>
      <c r="K1419" s="72"/>
    </row>
    <row r="1420" spans="8:11" x14ac:dyDescent="0.2">
      <c r="H1420" s="97"/>
      <c r="I1420" s="72"/>
      <c r="J1420" s="97"/>
      <c r="K1420" s="72"/>
    </row>
    <row r="1421" spans="8:11" x14ac:dyDescent="0.2">
      <c r="H1421" s="97"/>
      <c r="I1421" s="72"/>
      <c r="J1421" s="97"/>
      <c r="K1421" s="72"/>
    </row>
    <row r="1422" spans="8:11" x14ac:dyDescent="0.2">
      <c r="H1422" s="97"/>
      <c r="I1422" s="72"/>
      <c r="J1422" s="97"/>
      <c r="K1422" s="72"/>
    </row>
    <row r="1423" spans="8:11" x14ac:dyDescent="0.2">
      <c r="H1423" s="97"/>
      <c r="I1423" s="72"/>
      <c r="J1423" s="97"/>
      <c r="K1423" s="72"/>
    </row>
    <row r="1424" spans="8:11" x14ac:dyDescent="0.2">
      <c r="H1424" s="97"/>
      <c r="I1424" s="72"/>
      <c r="J1424" s="97"/>
      <c r="K1424" s="72"/>
    </row>
    <row r="1425" spans="8:11" x14ac:dyDescent="0.2">
      <c r="H1425" s="97"/>
      <c r="I1425" s="72"/>
      <c r="J1425" s="97"/>
      <c r="K1425" s="72"/>
    </row>
    <row r="1426" spans="8:11" x14ac:dyDescent="0.2">
      <c r="H1426" s="97"/>
      <c r="I1426" s="72"/>
      <c r="J1426" s="97"/>
      <c r="K1426" s="72"/>
    </row>
    <row r="1427" spans="8:11" x14ac:dyDescent="0.2">
      <c r="H1427" s="97"/>
      <c r="I1427" s="72"/>
      <c r="J1427" s="97"/>
      <c r="K1427" s="72"/>
    </row>
    <row r="1428" spans="8:11" x14ac:dyDescent="0.2">
      <c r="H1428" s="97"/>
      <c r="I1428" s="72"/>
      <c r="J1428" s="97"/>
      <c r="K1428" s="72"/>
    </row>
    <row r="1429" spans="8:11" x14ac:dyDescent="0.2">
      <c r="H1429" s="97"/>
      <c r="I1429" s="72"/>
      <c r="J1429" s="97"/>
      <c r="K1429" s="72"/>
    </row>
    <row r="1430" spans="8:11" x14ac:dyDescent="0.2">
      <c r="H1430" s="97"/>
      <c r="I1430" s="72"/>
      <c r="J1430" s="97"/>
      <c r="K1430" s="72"/>
    </row>
    <row r="1431" spans="8:11" x14ac:dyDescent="0.2">
      <c r="H1431" s="97"/>
      <c r="I1431" s="72"/>
      <c r="J1431" s="97"/>
      <c r="K1431" s="72"/>
    </row>
    <row r="1432" spans="8:11" x14ac:dyDescent="0.2">
      <c r="H1432" s="97"/>
      <c r="I1432" s="72"/>
      <c r="J1432" s="97"/>
      <c r="K1432" s="72"/>
    </row>
    <row r="1433" spans="8:11" x14ac:dyDescent="0.2">
      <c r="H1433" s="97"/>
      <c r="I1433" s="72"/>
      <c r="J1433" s="97"/>
      <c r="K1433" s="72"/>
    </row>
    <row r="1434" spans="8:11" x14ac:dyDescent="0.2">
      <c r="H1434" s="97"/>
      <c r="I1434" s="72"/>
      <c r="J1434" s="97"/>
      <c r="K1434" s="72"/>
    </row>
    <row r="1435" spans="8:11" x14ac:dyDescent="0.2">
      <c r="H1435" s="97"/>
      <c r="I1435" s="72"/>
      <c r="J1435" s="97"/>
      <c r="K1435" s="72"/>
    </row>
    <row r="1436" spans="8:11" x14ac:dyDescent="0.2">
      <c r="H1436" s="97"/>
      <c r="I1436" s="72"/>
      <c r="J1436" s="97"/>
      <c r="K1436" s="72"/>
    </row>
    <row r="1437" spans="8:11" x14ac:dyDescent="0.2">
      <c r="H1437" s="97"/>
      <c r="I1437" s="72"/>
      <c r="J1437" s="97"/>
      <c r="K1437" s="72"/>
    </row>
    <row r="1438" spans="8:11" x14ac:dyDescent="0.2">
      <c r="H1438" s="97"/>
      <c r="I1438" s="72"/>
      <c r="J1438" s="97"/>
      <c r="K1438" s="72"/>
    </row>
    <row r="1439" spans="8:11" x14ac:dyDescent="0.2">
      <c r="H1439" s="97"/>
      <c r="I1439" s="72"/>
      <c r="J1439" s="97"/>
      <c r="K1439" s="72"/>
    </row>
    <row r="1440" spans="8:11" x14ac:dyDescent="0.2">
      <c r="H1440" s="97"/>
      <c r="I1440" s="72"/>
      <c r="J1440" s="97"/>
      <c r="K1440" s="72"/>
    </row>
    <row r="1441" spans="8:11" x14ac:dyDescent="0.2">
      <c r="H1441" s="97"/>
      <c r="I1441" s="72"/>
      <c r="J1441" s="97"/>
      <c r="K1441" s="72"/>
    </row>
    <row r="1442" spans="8:11" x14ac:dyDescent="0.2">
      <c r="H1442" s="97"/>
      <c r="I1442" s="72"/>
      <c r="J1442" s="97"/>
      <c r="K1442" s="72"/>
    </row>
    <row r="1443" spans="8:11" x14ac:dyDescent="0.2">
      <c r="H1443" s="97"/>
      <c r="I1443" s="72"/>
      <c r="J1443" s="97"/>
      <c r="K1443" s="72"/>
    </row>
    <row r="1444" spans="8:11" x14ac:dyDescent="0.2">
      <c r="H1444" s="97"/>
      <c r="I1444" s="72"/>
      <c r="J1444" s="97"/>
      <c r="K1444" s="72"/>
    </row>
    <row r="1445" spans="8:11" x14ac:dyDescent="0.2">
      <c r="H1445" s="97"/>
      <c r="I1445" s="72"/>
      <c r="J1445" s="97"/>
      <c r="K1445" s="72"/>
    </row>
    <row r="1446" spans="8:11" x14ac:dyDescent="0.2">
      <c r="H1446" s="97"/>
      <c r="I1446" s="72"/>
      <c r="J1446" s="97"/>
      <c r="K1446" s="72"/>
    </row>
    <row r="1447" spans="8:11" x14ac:dyDescent="0.2">
      <c r="H1447" s="97"/>
      <c r="I1447" s="72"/>
      <c r="J1447" s="97"/>
      <c r="K1447" s="72"/>
    </row>
    <row r="1448" spans="8:11" x14ac:dyDescent="0.2">
      <c r="H1448" s="97"/>
      <c r="I1448" s="72"/>
      <c r="J1448" s="97"/>
      <c r="K1448" s="72"/>
    </row>
    <row r="1449" spans="8:11" x14ac:dyDescent="0.2">
      <c r="H1449" s="97"/>
      <c r="I1449" s="72"/>
      <c r="J1449" s="97"/>
      <c r="K1449" s="72"/>
    </row>
    <row r="1450" spans="8:11" x14ac:dyDescent="0.2">
      <c r="H1450" s="97"/>
      <c r="I1450" s="72"/>
      <c r="J1450" s="97"/>
      <c r="K1450" s="72"/>
    </row>
    <row r="1451" spans="8:11" x14ac:dyDescent="0.2">
      <c r="H1451" s="97"/>
      <c r="I1451" s="72"/>
      <c r="J1451" s="97"/>
      <c r="K1451" s="72"/>
    </row>
    <row r="1452" spans="8:11" x14ac:dyDescent="0.2">
      <c r="H1452" s="97"/>
      <c r="I1452" s="72"/>
      <c r="J1452" s="97"/>
      <c r="K1452" s="72"/>
    </row>
    <row r="1453" spans="8:11" x14ac:dyDescent="0.2">
      <c r="H1453" s="97"/>
      <c r="I1453" s="72"/>
      <c r="J1453" s="97"/>
      <c r="K1453" s="72"/>
    </row>
    <row r="1454" spans="8:11" x14ac:dyDescent="0.2">
      <c r="H1454" s="97"/>
      <c r="I1454" s="72"/>
      <c r="J1454" s="97"/>
      <c r="K1454" s="72"/>
    </row>
    <row r="1455" spans="8:11" x14ac:dyDescent="0.2">
      <c r="H1455" s="97"/>
      <c r="I1455" s="72"/>
      <c r="J1455" s="97"/>
      <c r="K1455" s="72"/>
    </row>
    <row r="1456" spans="8:11" x14ac:dyDescent="0.2">
      <c r="H1456" s="97"/>
      <c r="I1456" s="72"/>
      <c r="J1456" s="97"/>
      <c r="K1456" s="72"/>
    </row>
    <row r="1457" spans="8:11" x14ac:dyDescent="0.2">
      <c r="H1457" s="97"/>
      <c r="I1457" s="72"/>
      <c r="J1457" s="97"/>
      <c r="K1457" s="72"/>
    </row>
    <row r="1458" spans="8:11" x14ac:dyDescent="0.2">
      <c r="H1458" s="97"/>
      <c r="I1458" s="72"/>
      <c r="J1458" s="97"/>
      <c r="K1458" s="72"/>
    </row>
    <row r="1459" spans="8:11" x14ac:dyDescent="0.2">
      <c r="H1459" s="97"/>
      <c r="I1459" s="72"/>
      <c r="J1459" s="97"/>
      <c r="K1459" s="72"/>
    </row>
    <row r="1460" spans="8:11" x14ac:dyDescent="0.2">
      <c r="H1460" s="97"/>
      <c r="I1460" s="72"/>
      <c r="J1460" s="97"/>
      <c r="K1460" s="72"/>
    </row>
    <row r="1461" spans="8:11" x14ac:dyDescent="0.2">
      <c r="H1461" s="97"/>
      <c r="I1461" s="72"/>
      <c r="J1461" s="97"/>
      <c r="K1461" s="72"/>
    </row>
    <row r="1462" spans="8:11" x14ac:dyDescent="0.2">
      <c r="H1462" s="97"/>
      <c r="I1462" s="72"/>
      <c r="J1462" s="97"/>
      <c r="K1462" s="72"/>
    </row>
    <row r="1463" spans="8:11" x14ac:dyDescent="0.2">
      <c r="H1463" s="97"/>
      <c r="I1463" s="72"/>
      <c r="J1463" s="97"/>
      <c r="K1463" s="72"/>
    </row>
    <row r="1464" spans="8:11" x14ac:dyDescent="0.2">
      <c r="H1464" s="97"/>
      <c r="I1464" s="72"/>
      <c r="J1464" s="97"/>
      <c r="K1464" s="72"/>
    </row>
    <row r="1465" spans="8:11" x14ac:dyDescent="0.2">
      <c r="H1465" s="97"/>
      <c r="I1465" s="72"/>
      <c r="J1465" s="97"/>
      <c r="K1465" s="72"/>
    </row>
    <row r="1466" spans="8:11" x14ac:dyDescent="0.2">
      <c r="H1466" s="97"/>
      <c r="I1466" s="72"/>
      <c r="J1466" s="97"/>
      <c r="K1466" s="72"/>
    </row>
    <row r="1467" spans="8:11" x14ac:dyDescent="0.2">
      <c r="H1467" s="97"/>
      <c r="I1467" s="72"/>
      <c r="J1467" s="97"/>
      <c r="K1467" s="72"/>
    </row>
    <row r="1468" spans="8:11" x14ac:dyDescent="0.2">
      <c r="H1468" s="97"/>
      <c r="I1468" s="72"/>
      <c r="J1468" s="97"/>
      <c r="K1468" s="72"/>
    </row>
    <row r="1469" spans="8:11" x14ac:dyDescent="0.2">
      <c r="H1469" s="97"/>
      <c r="I1469" s="72"/>
      <c r="J1469" s="97"/>
      <c r="K1469" s="72"/>
    </row>
    <row r="1470" spans="8:11" x14ac:dyDescent="0.2">
      <c r="H1470" s="97"/>
      <c r="I1470" s="72"/>
      <c r="J1470" s="97"/>
      <c r="K1470" s="72"/>
    </row>
    <row r="1471" spans="8:11" x14ac:dyDescent="0.2">
      <c r="H1471" s="97"/>
      <c r="I1471" s="72"/>
      <c r="J1471" s="97"/>
      <c r="K1471" s="72"/>
    </row>
    <row r="1472" spans="8:11" x14ac:dyDescent="0.2">
      <c r="H1472" s="97"/>
      <c r="I1472" s="72"/>
      <c r="J1472" s="97"/>
      <c r="K1472" s="72"/>
    </row>
    <row r="1473" spans="8:11" x14ac:dyDescent="0.2">
      <c r="H1473" s="97"/>
      <c r="I1473" s="72"/>
      <c r="J1473" s="97"/>
      <c r="K1473" s="72"/>
    </row>
    <row r="1474" spans="8:11" x14ac:dyDescent="0.2">
      <c r="H1474" s="97"/>
      <c r="I1474" s="72"/>
      <c r="J1474" s="97"/>
      <c r="K1474" s="72"/>
    </row>
    <row r="1475" spans="8:11" x14ac:dyDescent="0.2">
      <c r="H1475" s="97"/>
      <c r="I1475" s="72"/>
      <c r="J1475" s="97"/>
      <c r="K1475" s="72"/>
    </row>
    <row r="1476" spans="8:11" x14ac:dyDescent="0.2">
      <c r="H1476" s="97"/>
      <c r="I1476" s="72"/>
      <c r="J1476" s="97"/>
      <c r="K1476" s="72"/>
    </row>
    <row r="1477" spans="8:11" x14ac:dyDescent="0.2">
      <c r="H1477" s="97"/>
      <c r="I1477" s="72"/>
      <c r="J1477" s="97"/>
      <c r="K1477" s="72"/>
    </row>
    <row r="1478" spans="8:11" x14ac:dyDescent="0.2">
      <c r="H1478" s="97"/>
      <c r="I1478" s="72"/>
      <c r="J1478" s="97"/>
      <c r="K1478" s="72"/>
    </row>
    <row r="1479" spans="8:11" x14ac:dyDescent="0.2">
      <c r="H1479" s="97"/>
      <c r="I1479" s="72"/>
      <c r="J1479" s="97"/>
      <c r="K1479" s="72"/>
    </row>
    <row r="1480" spans="8:11" x14ac:dyDescent="0.2">
      <c r="H1480" s="97"/>
      <c r="I1480" s="72"/>
      <c r="J1480" s="97"/>
      <c r="K1480" s="72"/>
    </row>
    <row r="1481" spans="8:11" x14ac:dyDescent="0.2">
      <c r="H1481" s="97"/>
      <c r="I1481" s="72"/>
      <c r="J1481" s="97"/>
      <c r="K1481" s="72"/>
    </row>
    <row r="1482" spans="8:11" x14ac:dyDescent="0.2">
      <c r="H1482" s="97"/>
      <c r="I1482" s="72"/>
      <c r="J1482" s="97"/>
      <c r="K1482" s="72"/>
    </row>
    <row r="1483" spans="8:11" x14ac:dyDescent="0.2">
      <c r="H1483" s="97"/>
      <c r="I1483" s="72"/>
      <c r="J1483" s="97"/>
      <c r="K1483" s="72"/>
    </row>
    <row r="1484" spans="8:11" x14ac:dyDescent="0.2">
      <c r="H1484" s="97"/>
      <c r="I1484" s="72"/>
      <c r="J1484" s="97"/>
      <c r="K1484" s="72"/>
    </row>
    <row r="1485" spans="8:11" x14ac:dyDescent="0.2">
      <c r="H1485" s="97"/>
      <c r="I1485" s="72"/>
      <c r="J1485" s="97"/>
      <c r="K1485" s="72"/>
    </row>
    <row r="1486" spans="8:11" x14ac:dyDescent="0.2">
      <c r="H1486" s="97"/>
      <c r="I1486" s="72"/>
      <c r="J1486" s="97"/>
      <c r="K1486" s="72"/>
    </row>
    <row r="1487" spans="8:11" x14ac:dyDescent="0.2">
      <c r="H1487" s="97"/>
      <c r="I1487" s="72"/>
      <c r="J1487" s="97"/>
      <c r="K1487" s="72"/>
    </row>
    <row r="1488" spans="8:11" x14ac:dyDescent="0.2">
      <c r="H1488" s="97"/>
      <c r="I1488" s="72"/>
      <c r="J1488" s="97"/>
      <c r="K1488" s="72"/>
    </row>
    <row r="1489" spans="8:11" x14ac:dyDescent="0.2">
      <c r="H1489" s="97"/>
      <c r="I1489" s="72"/>
      <c r="J1489" s="97"/>
      <c r="K1489" s="72"/>
    </row>
    <row r="1490" spans="8:11" x14ac:dyDescent="0.2">
      <c r="H1490" s="97"/>
      <c r="I1490" s="72"/>
      <c r="J1490" s="97"/>
      <c r="K1490" s="72"/>
    </row>
    <row r="1491" spans="8:11" x14ac:dyDescent="0.2">
      <c r="H1491" s="97"/>
      <c r="I1491" s="72"/>
      <c r="J1491" s="97"/>
      <c r="K1491" s="72"/>
    </row>
    <row r="1492" spans="8:11" x14ac:dyDescent="0.2">
      <c r="H1492" s="97"/>
      <c r="I1492" s="72"/>
      <c r="J1492" s="97"/>
      <c r="K1492" s="72"/>
    </row>
    <row r="1493" spans="8:11" x14ac:dyDescent="0.2">
      <c r="H1493" s="97"/>
      <c r="I1493" s="72"/>
      <c r="J1493" s="97"/>
      <c r="K1493" s="72"/>
    </row>
    <row r="1494" spans="8:11" x14ac:dyDescent="0.2">
      <c r="H1494" s="97"/>
      <c r="I1494" s="72"/>
      <c r="J1494" s="97"/>
      <c r="K1494" s="72"/>
    </row>
    <row r="1495" spans="8:11" x14ac:dyDescent="0.2">
      <c r="H1495" s="97"/>
      <c r="I1495" s="72"/>
      <c r="J1495" s="97"/>
      <c r="K1495" s="72"/>
    </row>
    <row r="1496" spans="8:11" x14ac:dyDescent="0.2">
      <c r="H1496" s="97"/>
      <c r="I1496" s="72"/>
      <c r="J1496" s="97"/>
      <c r="K1496" s="72"/>
    </row>
    <row r="1497" spans="8:11" x14ac:dyDescent="0.2">
      <c r="H1497" s="97"/>
      <c r="I1497" s="72"/>
      <c r="J1497" s="97"/>
      <c r="K1497" s="72"/>
    </row>
    <row r="1498" spans="8:11" x14ac:dyDescent="0.2">
      <c r="H1498" s="97"/>
      <c r="I1498" s="72"/>
      <c r="J1498" s="97"/>
      <c r="K1498" s="72"/>
    </row>
    <row r="1499" spans="8:11" x14ac:dyDescent="0.2">
      <c r="H1499" s="97"/>
      <c r="I1499" s="72"/>
      <c r="J1499" s="97"/>
      <c r="K1499" s="72"/>
    </row>
    <row r="1500" spans="8:11" x14ac:dyDescent="0.2">
      <c r="H1500" s="97"/>
      <c r="I1500" s="72"/>
      <c r="J1500" s="97"/>
      <c r="K1500" s="72"/>
    </row>
    <row r="1501" spans="8:11" x14ac:dyDescent="0.2">
      <c r="H1501" s="97"/>
      <c r="I1501" s="72"/>
      <c r="J1501" s="97"/>
      <c r="K1501" s="72"/>
    </row>
    <row r="1502" spans="8:11" x14ac:dyDescent="0.2">
      <c r="H1502" s="97"/>
      <c r="I1502" s="72"/>
      <c r="J1502" s="97"/>
      <c r="K1502" s="72"/>
    </row>
    <row r="1503" spans="8:11" x14ac:dyDescent="0.2">
      <c r="H1503" s="97"/>
      <c r="I1503" s="72"/>
      <c r="J1503" s="97"/>
      <c r="K1503" s="72"/>
    </row>
    <row r="1504" spans="8:11" x14ac:dyDescent="0.2">
      <c r="H1504" s="97"/>
      <c r="I1504" s="72"/>
      <c r="J1504" s="97"/>
      <c r="K1504" s="72"/>
    </row>
    <row r="1505" spans="8:11" x14ac:dyDescent="0.2">
      <c r="H1505" s="97"/>
      <c r="I1505" s="72"/>
      <c r="J1505" s="97"/>
      <c r="K1505" s="72"/>
    </row>
    <row r="1506" spans="8:11" x14ac:dyDescent="0.2">
      <c r="H1506" s="97"/>
      <c r="I1506" s="72"/>
      <c r="J1506" s="97"/>
      <c r="K1506" s="72"/>
    </row>
    <row r="1507" spans="8:11" x14ac:dyDescent="0.2">
      <c r="H1507" s="97"/>
      <c r="I1507" s="72"/>
      <c r="J1507" s="97"/>
      <c r="K1507" s="72"/>
    </row>
    <row r="1508" spans="8:11" x14ac:dyDescent="0.2">
      <c r="H1508" s="97"/>
      <c r="I1508" s="72"/>
      <c r="J1508" s="97"/>
      <c r="K1508" s="72"/>
    </row>
    <row r="1509" spans="8:11" x14ac:dyDescent="0.2">
      <c r="H1509" s="97"/>
      <c r="I1509" s="72"/>
      <c r="J1509" s="97"/>
      <c r="K1509" s="72"/>
    </row>
    <row r="1510" spans="8:11" x14ac:dyDescent="0.2">
      <c r="H1510" s="97"/>
      <c r="I1510" s="72"/>
      <c r="J1510" s="97"/>
      <c r="K1510" s="72"/>
    </row>
    <row r="1511" spans="8:11" x14ac:dyDescent="0.2">
      <c r="H1511" s="97"/>
      <c r="I1511" s="72"/>
      <c r="J1511" s="97"/>
      <c r="K1511" s="72"/>
    </row>
    <row r="1512" spans="8:11" x14ac:dyDescent="0.2">
      <c r="H1512" s="97"/>
      <c r="I1512" s="72"/>
      <c r="J1512" s="97"/>
      <c r="K1512" s="72"/>
    </row>
    <row r="1513" spans="8:11" x14ac:dyDescent="0.2">
      <c r="H1513" s="97"/>
      <c r="I1513" s="72"/>
      <c r="J1513" s="97"/>
      <c r="K1513" s="72"/>
    </row>
    <row r="1514" spans="8:11" x14ac:dyDescent="0.2">
      <c r="H1514" s="97"/>
      <c r="I1514" s="72"/>
      <c r="J1514" s="97"/>
      <c r="K1514" s="72"/>
    </row>
    <row r="1515" spans="8:11" x14ac:dyDescent="0.2">
      <c r="H1515" s="97"/>
      <c r="I1515" s="72"/>
      <c r="J1515" s="97"/>
      <c r="K1515" s="72"/>
    </row>
    <row r="1516" spans="8:11" x14ac:dyDescent="0.2">
      <c r="H1516" s="97"/>
      <c r="I1516" s="72"/>
      <c r="J1516" s="97"/>
      <c r="K1516" s="72"/>
    </row>
    <row r="1517" spans="8:11" x14ac:dyDescent="0.2">
      <c r="H1517" s="97"/>
      <c r="I1517" s="72"/>
      <c r="J1517" s="97"/>
      <c r="K1517" s="72"/>
    </row>
    <row r="1518" spans="8:11" x14ac:dyDescent="0.2">
      <c r="H1518" s="97"/>
      <c r="I1518" s="72"/>
      <c r="J1518" s="97"/>
      <c r="K1518" s="72"/>
    </row>
    <row r="1519" spans="8:11" x14ac:dyDescent="0.2">
      <c r="H1519" s="97"/>
      <c r="I1519" s="72"/>
      <c r="J1519" s="97"/>
      <c r="K1519" s="72"/>
    </row>
    <row r="1520" spans="8:11" x14ac:dyDescent="0.2">
      <c r="H1520" s="97"/>
      <c r="I1520" s="72"/>
      <c r="J1520" s="97"/>
      <c r="K1520" s="72"/>
    </row>
    <row r="1521" spans="8:11" x14ac:dyDescent="0.2">
      <c r="H1521" s="97"/>
      <c r="I1521" s="72"/>
      <c r="J1521" s="97"/>
      <c r="K1521" s="72"/>
    </row>
    <row r="1522" spans="8:11" x14ac:dyDescent="0.2">
      <c r="H1522" s="97"/>
      <c r="I1522" s="72"/>
      <c r="J1522" s="97"/>
      <c r="K1522" s="72"/>
    </row>
    <row r="1523" spans="8:11" x14ac:dyDescent="0.2">
      <c r="H1523" s="97"/>
      <c r="I1523" s="72"/>
      <c r="J1523" s="97"/>
      <c r="K1523" s="72"/>
    </row>
    <row r="1524" spans="8:11" x14ac:dyDescent="0.2">
      <c r="H1524" s="97"/>
      <c r="I1524" s="72"/>
      <c r="J1524" s="97"/>
      <c r="K1524" s="72"/>
    </row>
    <row r="1525" spans="8:11" x14ac:dyDescent="0.2">
      <c r="H1525" s="97"/>
      <c r="I1525" s="72"/>
      <c r="J1525" s="97"/>
      <c r="K1525" s="72"/>
    </row>
    <row r="1526" spans="8:11" x14ac:dyDescent="0.2">
      <c r="H1526" s="97"/>
      <c r="I1526" s="72"/>
      <c r="J1526" s="97"/>
      <c r="K1526" s="72"/>
    </row>
    <row r="1527" spans="8:11" x14ac:dyDescent="0.2">
      <c r="H1527" s="97"/>
      <c r="I1527" s="72"/>
      <c r="J1527" s="97"/>
      <c r="K1527" s="72"/>
    </row>
    <row r="1528" spans="8:11" x14ac:dyDescent="0.2">
      <c r="H1528" s="97"/>
      <c r="I1528" s="72"/>
      <c r="J1528" s="97"/>
      <c r="K1528" s="72"/>
    </row>
    <row r="1529" spans="8:11" x14ac:dyDescent="0.2">
      <c r="H1529" s="97"/>
      <c r="I1529" s="72"/>
      <c r="J1529" s="97"/>
      <c r="K1529" s="72"/>
    </row>
    <row r="1530" spans="8:11" x14ac:dyDescent="0.2">
      <c r="H1530" s="97"/>
      <c r="I1530" s="72"/>
      <c r="J1530" s="97"/>
      <c r="K1530" s="72"/>
    </row>
    <row r="1531" spans="8:11" x14ac:dyDescent="0.2">
      <c r="H1531" s="97"/>
      <c r="I1531" s="72"/>
      <c r="J1531" s="97"/>
      <c r="K1531" s="72"/>
    </row>
    <row r="1532" spans="8:11" x14ac:dyDescent="0.2">
      <c r="H1532" s="97"/>
      <c r="I1532" s="72"/>
      <c r="J1532" s="97"/>
      <c r="K1532" s="72"/>
    </row>
    <row r="1533" spans="8:11" x14ac:dyDescent="0.2">
      <c r="H1533" s="97"/>
      <c r="I1533" s="72"/>
      <c r="J1533" s="97"/>
      <c r="K1533" s="72"/>
    </row>
    <row r="1534" spans="8:11" x14ac:dyDescent="0.2">
      <c r="H1534" s="97"/>
      <c r="I1534" s="72"/>
      <c r="J1534" s="97"/>
      <c r="K1534" s="72"/>
    </row>
    <row r="1535" spans="8:11" x14ac:dyDescent="0.2">
      <c r="H1535" s="97"/>
      <c r="I1535" s="72"/>
      <c r="J1535" s="97"/>
      <c r="K1535" s="72"/>
    </row>
    <row r="1536" spans="8:11" x14ac:dyDescent="0.2">
      <c r="H1536" s="97"/>
      <c r="I1536" s="72"/>
      <c r="J1536" s="97"/>
      <c r="K1536" s="72"/>
    </row>
    <row r="1537" spans="8:11" x14ac:dyDescent="0.2">
      <c r="H1537" s="97"/>
      <c r="I1537" s="72"/>
      <c r="J1537" s="97"/>
      <c r="K1537" s="72"/>
    </row>
    <row r="1538" spans="8:11" x14ac:dyDescent="0.2">
      <c r="H1538" s="97"/>
      <c r="I1538" s="72"/>
      <c r="J1538" s="97"/>
      <c r="K1538" s="72"/>
    </row>
    <row r="1539" spans="8:11" x14ac:dyDescent="0.2">
      <c r="H1539" s="97"/>
      <c r="I1539" s="72"/>
      <c r="J1539" s="97"/>
      <c r="K1539" s="72"/>
    </row>
    <row r="1540" spans="8:11" x14ac:dyDescent="0.2">
      <c r="H1540" s="97"/>
      <c r="I1540" s="72"/>
      <c r="J1540" s="97"/>
      <c r="K1540" s="72"/>
    </row>
    <row r="1541" spans="8:11" x14ac:dyDescent="0.2">
      <c r="H1541" s="97"/>
      <c r="I1541" s="72"/>
      <c r="J1541" s="97"/>
      <c r="K1541" s="72"/>
    </row>
    <row r="1542" spans="8:11" x14ac:dyDescent="0.2">
      <c r="H1542" s="97"/>
      <c r="I1542" s="72"/>
      <c r="J1542" s="97"/>
      <c r="K1542" s="72"/>
    </row>
    <row r="1543" spans="8:11" x14ac:dyDescent="0.2">
      <c r="H1543" s="97"/>
      <c r="I1543" s="72"/>
      <c r="J1543" s="97"/>
      <c r="K1543" s="72"/>
    </row>
    <row r="1544" spans="8:11" x14ac:dyDescent="0.2">
      <c r="H1544" s="97"/>
      <c r="I1544" s="72"/>
      <c r="J1544" s="97"/>
      <c r="K1544" s="72"/>
    </row>
    <row r="1545" spans="8:11" x14ac:dyDescent="0.2">
      <c r="H1545" s="97"/>
      <c r="I1545" s="72"/>
      <c r="J1545" s="97"/>
      <c r="K1545" s="72"/>
    </row>
    <row r="1546" spans="8:11" x14ac:dyDescent="0.2">
      <c r="H1546" s="97"/>
      <c r="I1546" s="72"/>
      <c r="J1546" s="97"/>
      <c r="K1546" s="72"/>
    </row>
    <row r="1547" spans="8:11" x14ac:dyDescent="0.2">
      <c r="H1547" s="97"/>
      <c r="I1547" s="72"/>
      <c r="J1547" s="97"/>
      <c r="K1547" s="72"/>
    </row>
    <row r="1548" spans="8:11" x14ac:dyDescent="0.2">
      <c r="H1548" s="97"/>
      <c r="I1548" s="72"/>
      <c r="J1548" s="97"/>
      <c r="K1548" s="72"/>
    </row>
    <row r="1549" spans="8:11" x14ac:dyDescent="0.2">
      <c r="H1549" s="97"/>
      <c r="I1549" s="72"/>
      <c r="J1549" s="97"/>
      <c r="K1549" s="72"/>
    </row>
    <row r="1550" spans="8:11" x14ac:dyDescent="0.2">
      <c r="H1550" s="97"/>
      <c r="I1550" s="72"/>
      <c r="J1550" s="97"/>
      <c r="K1550" s="72"/>
    </row>
    <row r="1551" spans="8:11" x14ac:dyDescent="0.2">
      <c r="H1551" s="97"/>
      <c r="I1551" s="72"/>
      <c r="J1551" s="97"/>
      <c r="K1551" s="72"/>
    </row>
    <row r="1552" spans="8:11" x14ac:dyDescent="0.2">
      <c r="H1552" s="97"/>
      <c r="I1552" s="72"/>
      <c r="J1552" s="97"/>
      <c r="K1552" s="72"/>
    </row>
    <row r="1553" spans="8:11" x14ac:dyDescent="0.2">
      <c r="H1553" s="97"/>
      <c r="I1553" s="72"/>
      <c r="J1553" s="97"/>
      <c r="K1553" s="72"/>
    </row>
    <row r="1554" spans="8:11" x14ac:dyDescent="0.2">
      <c r="H1554" s="97"/>
      <c r="I1554" s="72"/>
      <c r="J1554" s="97"/>
      <c r="K1554" s="72"/>
    </row>
    <row r="1555" spans="8:11" x14ac:dyDescent="0.2">
      <c r="H1555" s="97"/>
      <c r="I1555" s="72"/>
      <c r="J1555" s="97"/>
      <c r="K1555" s="72"/>
    </row>
    <row r="1556" spans="8:11" x14ac:dyDescent="0.2">
      <c r="H1556" s="97"/>
      <c r="I1556" s="72"/>
      <c r="J1556" s="97"/>
      <c r="K1556" s="72"/>
    </row>
    <row r="1557" spans="8:11" x14ac:dyDescent="0.2">
      <c r="H1557" s="97"/>
      <c r="I1557" s="72"/>
      <c r="J1557" s="97"/>
      <c r="K1557" s="72"/>
    </row>
    <row r="1558" spans="8:11" x14ac:dyDescent="0.2">
      <c r="H1558" s="97"/>
      <c r="I1558" s="72"/>
      <c r="J1558" s="97"/>
      <c r="K1558" s="72"/>
    </row>
    <row r="1559" spans="8:11" x14ac:dyDescent="0.2">
      <c r="H1559" s="97"/>
      <c r="I1559" s="72"/>
      <c r="J1559" s="97"/>
      <c r="K1559" s="72"/>
    </row>
    <row r="1560" spans="8:11" x14ac:dyDescent="0.2">
      <c r="H1560" s="97"/>
      <c r="I1560" s="72"/>
      <c r="J1560" s="97"/>
      <c r="K1560" s="72"/>
    </row>
    <row r="1561" spans="8:11" x14ac:dyDescent="0.2">
      <c r="H1561" s="97"/>
      <c r="I1561" s="72"/>
      <c r="J1561" s="97"/>
      <c r="K1561" s="72"/>
    </row>
    <row r="1562" spans="8:11" x14ac:dyDescent="0.2">
      <c r="H1562" s="97"/>
      <c r="I1562" s="72"/>
      <c r="J1562" s="97"/>
      <c r="K1562" s="72"/>
    </row>
    <row r="1563" spans="8:11" x14ac:dyDescent="0.2">
      <c r="H1563" s="97"/>
      <c r="I1563" s="72"/>
      <c r="J1563" s="97"/>
      <c r="K1563" s="72"/>
    </row>
    <row r="1564" spans="8:11" x14ac:dyDescent="0.2">
      <c r="H1564" s="97"/>
      <c r="I1564" s="72"/>
      <c r="J1564" s="97"/>
      <c r="K1564" s="72"/>
    </row>
    <row r="1565" spans="8:11" x14ac:dyDescent="0.2">
      <c r="H1565" s="97"/>
      <c r="I1565" s="72"/>
      <c r="J1565" s="97"/>
      <c r="K1565" s="72"/>
    </row>
    <row r="1566" spans="8:11" x14ac:dyDescent="0.2">
      <c r="H1566" s="97"/>
      <c r="I1566" s="72"/>
      <c r="J1566" s="97"/>
      <c r="K1566" s="72"/>
    </row>
    <row r="1567" spans="8:11" x14ac:dyDescent="0.2">
      <c r="H1567" s="97"/>
      <c r="I1567" s="72"/>
      <c r="J1567" s="97"/>
      <c r="K1567" s="72"/>
    </row>
    <row r="1568" spans="8:11" x14ac:dyDescent="0.2">
      <c r="H1568" s="97"/>
      <c r="I1568" s="72"/>
      <c r="J1568" s="97"/>
      <c r="K1568" s="72"/>
    </row>
    <row r="1569" spans="8:11" x14ac:dyDescent="0.2">
      <c r="H1569" s="97"/>
      <c r="I1569" s="72"/>
      <c r="J1569" s="97"/>
      <c r="K1569" s="72"/>
    </row>
    <row r="1570" spans="8:11" x14ac:dyDescent="0.2">
      <c r="H1570" s="97"/>
      <c r="I1570" s="72"/>
      <c r="J1570" s="97"/>
      <c r="K1570" s="72"/>
    </row>
    <row r="1571" spans="8:11" x14ac:dyDescent="0.2">
      <c r="H1571" s="97"/>
      <c r="I1571" s="72"/>
      <c r="J1571" s="97"/>
      <c r="K1571" s="72"/>
    </row>
    <row r="1572" spans="8:11" x14ac:dyDescent="0.2">
      <c r="H1572" s="97"/>
      <c r="I1572" s="72"/>
      <c r="J1572" s="97"/>
      <c r="K1572" s="72"/>
    </row>
    <row r="1573" spans="8:11" x14ac:dyDescent="0.2">
      <c r="H1573" s="97"/>
      <c r="I1573" s="72"/>
      <c r="J1573" s="97"/>
      <c r="K1573" s="72"/>
    </row>
    <row r="1574" spans="8:11" x14ac:dyDescent="0.2">
      <c r="H1574" s="97"/>
      <c r="I1574" s="72"/>
      <c r="J1574" s="97"/>
      <c r="K1574" s="72"/>
    </row>
    <row r="1575" spans="8:11" x14ac:dyDescent="0.2">
      <c r="H1575" s="97"/>
      <c r="I1575" s="72"/>
      <c r="J1575" s="97"/>
      <c r="K1575" s="72"/>
    </row>
    <row r="1576" spans="8:11" x14ac:dyDescent="0.2">
      <c r="H1576" s="97"/>
      <c r="I1576" s="72"/>
      <c r="J1576" s="97"/>
      <c r="K1576" s="72"/>
    </row>
    <row r="1577" spans="8:11" x14ac:dyDescent="0.2">
      <c r="H1577" s="97"/>
      <c r="I1577" s="72"/>
      <c r="J1577" s="97"/>
      <c r="K1577" s="72"/>
    </row>
    <row r="1578" spans="8:11" x14ac:dyDescent="0.2">
      <c r="H1578" s="97"/>
      <c r="I1578" s="72"/>
      <c r="J1578" s="97"/>
      <c r="K1578" s="72"/>
    </row>
    <row r="1579" spans="8:11" x14ac:dyDescent="0.2">
      <c r="H1579" s="97"/>
      <c r="I1579" s="72"/>
      <c r="J1579" s="97"/>
      <c r="K1579" s="72"/>
    </row>
    <row r="1580" spans="8:11" x14ac:dyDescent="0.2">
      <c r="H1580" s="97"/>
      <c r="I1580" s="72"/>
      <c r="J1580" s="97"/>
      <c r="K1580" s="72"/>
    </row>
    <row r="1581" spans="8:11" x14ac:dyDescent="0.2">
      <c r="H1581" s="97"/>
      <c r="I1581" s="72"/>
      <c r="J1581" s="97"/>
      <c r="K1581" s="72"/>
    </row>
    <row r="1582" spans="8:11" x14ac:dyDescent="0.2">
      <c r="H1582" s="97"/>
      <c r="I1582" s="72"/>
      <c r="J1582" s="97"/>
      <c r="K1582" s="72"/>
    </row>
    <row r="1583" spans="8:11" x14ac:dyDescent="0.2">
      <c r="H1583" s="97"/>
      <c r="I1583" s="72"/>
      <c r="J1583" s="97"/>
      <c r="K1583" s="72"/>
    </row>
    <row r="1584" spans="8:11" x14ac:dyDescent="0.2">
      <c r="H1584" s="97"/>
      <c r="I1584" s="72"/>
      <c r="J1584" s="97"/>
      <c r="K1584" s="72"/>
    </row>
    <row r="1585" spans="8:11" x14ac:dyDescent="0.2">
      <c r="H1585" s="97"/>
      <c r="I1585" s="72"/>
      <c r="J1585" s="97"/>
      <c r="K1585" s="72"/>
    </row>
    <row r="1586" spans="8:11" x14ac:dyDescent="0.2">
      <c r="H1586" s="97"/>
      <c r="I1586" s="72"/>
      <c r="J1586" s="97"/>
      <c r="K1586" s="72"/>
    </row>
    <row r="1587" spans="8:11" x14ac:dyDescent="0.2">
      <c r="H1587" s="97"/>
      <c r="I1587" s="72"/>
      <c r="J1587" s="97"/>
      <c r="K1587" s="72"/>
    </row>
    <row r="1588" spans="8:11" x14ac:dyDescent="0.2">
      <c r="H1588" s="97"/>
      <c r="I1588" s="72"/>
      <c r="J1588" s="97"/>
      <c r="K1588" s="72"/>
    </row>
    <row r="1589" spans="8:11" x14ac:dyDescent="0.2">
      <c r="H1589" s="97"/>
      <c r="I1589" s="72"/>
      <c r="J1589" s="97"/>
      <c r="K1589" s="72"/>
    </row>
    <row r="1590" spans="8:11" x14ac:dyDescent="0.2">
      <c r="H1590" s="97"/>
      <c r="I1590" s="72"/>
      <c r="J1590" s="97"/>
      <c r="K1590" s="72"/>
    </row>
    <row r="1591" spans="8:11" x14ac:dyDescent="0.2">
      <c r="H1591" s="97"/>
      <c r="I1591" s="72"/>
      <c r="J1591" s="97"/>
      <c r="K1591" s="72"/>
    </row>
    <row r="1592" spans="8:11" x14ac:dyDescent="0.2">
      <c r="H1592" s="97"/>
      <c r="I1592" s="72"/>
      <c r="J1592" s="97"/>
      <c r="K1592" s="72"/>
    </row>
    <row r="1593" spans="8:11" x14ac:dyDescent="0.2">
      <c r="H1593" s="97"/>
      <c r="I1593" s="72"/>
      <c r="J1593" s="97"/>
      <c r="K1593" s="72"/>
    </row>
    <row r="1594" spans="8:11" x14ac:dyDescent="0.2">
      <c r="H1594" s="97"/>
      <c r="I1594" s="72"/>
      <c r="J1594" s="97"/>
      <c r="K1594" s="72"/>
    </row>
    <row r="1595" spans="8:11" x14ac:dyDescent="0.2">
      <c r="H1595" s="97"/>
      <c r="I1595" s="72"/>
      <c r="J1595" s="97"/>
      <c r="K1595" s="72"/>
    </row>
    <row r="1596" spans="8:11" x14ac:dyDescent="0.2">
      <c r="H1596" s="97"/>
      <c r="I1596" s="72"/>
      <c r="J1596" s="97"/>
      <c r="K1596" s="72"/>
    </row>
    <row r="1597" spans="8:11" x14ac:dyDescent="0.2">
      <c r="H1597" s="97"/>
      <c r="I1597" s="72"/>
      <c r="J1597" s="97"/>
      <c r="K1597" s="72"/>
    </row>
    <row r="1598" spans="8:11" x14ac:dyDescent="0.2">
      <c r="H1598" s="97"/>
      <c r="I1598" s="72"/>
      <c r="J1598" s="97"/>
      <c r="K1598" s="72"/>
    </row>
    <row r="1599" spans="8:11" x14ac:dyDescent="0.2">
      <c r="H1599" s="97"/>
      <c r="I1599" s="72"/>
      <c r="J1599" s="97"/>
      <c r="K1599" s="72"/>
    </row>
    <row r="1600" spans="8:11" x14ac:dyDescent="0.2">
      <c r="H1600" s="97"/>
      <c r="I1600" s="72"/>
      <c r="J1600" s="97"/>
      <c r="K1600" s="72"/>
    </row>
    <row r="1601" spans="8:11" x14ac:dyDescent="0.2">
      <c r="H1601" s="97"/>
      <c r="I1601" s="72"/>
      <c r="J1601" s="97"/>
      <c r="K1601" s="72"/>
    </row>
    <row r="1602" spans="8:11" x14ac:dyDescent="0.2">
      <c r="H1602" s="97"/>
      <c r="I1602" s="72"/>
      <c r="J1602" s="97"/>
      <c r="K1602" s="72"/>
    </row>
    <row r="1603" spans="8:11" x14ac:dyDescent="0.2">
      <c r="H1603" s="97"/>
      <c r="I1603" s="72"/>
      <c r="J1603" s="97"/>
      <c r="K1603" s="72"/>
    </row>
    <row r="1604" spans="8:11" x14ac:dyDescent="0.2">
      <c r="H1604" s="97"/>
      <c r="I1604" s="72"/>
      <c r="J1604" s="97"/>
      <c r="K1604" s="72"/>
    </row>
    <row r="1605" spans="8:11" x14ac:dyDescent="0.2">
      <c r="H1605" s="97"/>
      <c r="I1605" s="72"/>
      <c r="J1605" s="97"/>
      <c r="K1605" s="72"/>
    </row>
    <row r="1606" spans="8:11" x14ac:dyDescent="0.2">
      <c r="H1606" s="97"/>
      <c r="I1606" s="72"/>
      <c r="J1606" s="97"/>
      <c r="K1606" s="72"/>
    </row>
    <row r="1607" spans="8:11" x14ac:dyDescent="0.2">
      <c r="H1607" s="97"/>
      <c r="I1607" s="72"/>
      <c r="J1607" s="97"/>
      <c r="K1607" s="72"/>
    </row>
    <row r="1608" spans="8:11" x14ac:dyDescent="0.2">
      <c r="H1608" s="97"/>
      <c r="I1608" s="72"/>
      <c r="J1608" s="97"/>
      <c r="K1608" s="72"/>
    </row>
    <row r="1609" spans="8:11" x14ac:dyDescent="0.2">
      <c r="H1609" s="97"/>
      <c r="I1609" s="72"/>
      <c r="J1609" s="97"/>
      <c r="K1609" s="72"/>
    </row>
    <row r="1610" spans="8:11" x14ac:dyDescent="0.2">
      <c r="H1610" s="97"/>
      <c r="I1610" s="72"/>
      <c r="J1610" s="97"/>
      <c r="K1610" s="72"/>
    </row>
    <row r="1611" spans="8:11" x14ac:dyDescent="0.2">
      <c r="H1611" s="97"/>
      <c r="I1611" s="72"/>
      <c r="J1611" s="97"/>
      <c r="K1611" s="72"/>
    </row>
    <row r="1612" spans="8:11" x14ac:dyDescent="0.2">
      <c r="H1612" s="97"/>
      <c r="I1612" s="72"/>
      <c r="J1612" s="97"/>
      <c r="K1612" s="72"/>
    </row>
    <row r="1613" spans="8:11" x14ac:dyDescent="0.2">
      <c r="H1613" s="97"/>
      <c r="I1613" s="72"/>
      <c r="J1613" s="97"/>
      <c r="K1613" s="72"/>
    </row>
    <row r="1614" spans="8:11" x14ac:dyDescent="0.2">
      <c r="H1614" s="97"/>
      <c r="I1614" s="72"/>
      <c r="J1614" s="97"/>
      <c r="K1614" s="72"/>
    </row>
    <row r="1615" spans="8:11" x14ac:dyDescent="0.2">
      <c r="H1615" s="97"/>
      <c r="I1615" s="72"/>
      <c r="J1615" s="97"/>
      <c r="K1615" s="72"/>
    </row>
    <row r="1616" spans="8:11" x14ac:dyDescent="0.2">
      <c r="H1616" s="97"/>
      <c r="I1616" s="72"/>
      <c r="J1616" s="97"/>
      <c r="K1616" s="72"/>
    </row>
    <row r="1617" spans="8:11" x14ac:dyDescent="0.2">
      <c r="H1617" s="97"/>
      <c r="I1617" s="72"/>
      <c r="J1617" s="97"/>
      <c r="K1617" s="72"/>
    </row>
    <row r="1618" spans="8:11" x14ac:dyDescent="0.2">
      <c r="H1618" s="97"/>
      <c r="I1618" s="72"/>
      <c r="J1618" s="97"/>
      <c r="K1618" s="72"/>
    </row>
    <row r="1619" spans="8:11" x14ac:dyDescent="0.2">
      <c r="H1619" s="97"/>
      <c r="I1619" s="72"/>
      <c r="J1619" s="97"/>
      <c r="K1619" s="72"/>
    </row>
    <row r="1620" spans="8:11" x14ac:dyDescent="0.2">
      <c r="H1620" s="97"/>
      <c r="I1620" s="72"/>
      <c r="J1620" s="97"/>
      <c r="K1620" s="72"/>
    </row>
    <row r="1621" spans="8:11" x14ac:dyDescent="0.2">
      <c r="H1621" s="97"/>
      <c r="I1621" s="72"/>
      <c r="J1621" s="97"/>
      <c r="K1621" s="72"/>
    </row>
    <row r="1622" spans="8:11" x14ac:dyDescent="0.2">
      <c r="H1622" s="97"/>
      <c r="I1622" s="72"/>
      <c r="J1622" s="97"/>
      <c r="K1622" s="72"/>
    </row>
    <row r="1623" spans="8:11" x14ac:dyDescent="0.2">
      <c r="H1623" s="97"/>
      <c r="I1623" s="72"/>
      <c r="J1623" s="97"/>
      <c r="K1623" s="72"/>
    </row>
    <row r="1624" spans="8:11" x14ac:dyDescent="0.2">
      <c r="H1624" s="97"/>
      <c r="I1624" s="72"/>
      <c r="J1624" s="97"/>
      <c r="K1624" s="72"/>
    </row>
    <row r="1625" spans="8:11" x14ac:dyDescent="0.2">
      <c r="H1625" s="97"/>
      <c r="I1625" s="72"/>
      <c r="J1625" s="97"/>
      <c r="K1625" s="72"/>
    </row>
    <row r="1626" spans="8:11" x14ac:dyDescent="0.2">
      <c r="H1626" s="97"/>
      <c r="I1626" s="72"/>
      <c r="J1626" s="97"/>
      <c r="K1626" s="72"/>
    </row>
    <row r="1627" spans="8:11" x14ac:dyDescent="0.2">
      <c r="H1627" s="97"/>
      <c r="I1627" s="72"/>
      <c r="J1627" s="97"/>
      <c r="K1627" s="72"/>
    </row>
    <row r="1628" spans="8:11" x14ac:dyDescent="0.2">
      <c r="H1628" s="97"/>
      <c r="I1628" s="72"/>
      <c r="J1628" s="97"/>
      <c r="K1628" s="72"/>
    </row>
    <row r="1629" spans="8:11" x14ac:dyDescent="0.2">
      <c r="H1629" s="97"/>
      <c r="I1629" s="72"/>
      <c r="J1629" s="97"/>
      <c r="K1629" s="72"/>
    </row>
    <row r="1630" spans="8:11" x14ac:dyDescent="0.2">
      <c r="H1630" s="97"/>
      <c r="I1630" s="72"/>
      <c r="J1630" s="97"/>
      <c r="K1630" s="72"/>
    </row>
    <row r="1631" spans="8:11" x14ac:dyDescent="0.2">
      <c r="H1631" s="97"/>
      <c r="I1631" s="72"/>
      <c r="J1631" s="97"/>
      <c r="K1631" s="72"/>
    </row>
    <row r="1632" spans="8:11" x14ac:dyDescent="0.2">
      <c r="H1632" s="97"/>
      <c r="I1632" s="72"/>
      <c r="J1632" s="97"/>
      <c r="K1632" s="72"/>
    </row>
    <row r="1633" spans="8:11" x14ac:dyDescent="0.2">
      <c r="H1633" s="97"/>
      <c r="I1633" s="72"/>
      <c r="J1633" s="97"/>
      <c r="K1633" s="72"/>
    </row>
    <row r="1634" spans="8:11" x14ac:dyDescent="0.2">
      <c r="H1634" s="97"/>
      <c r="I1634" s="72"/>
      <c r="J1634" s="97"/>
      <c r="K1634" s="72"/>
    </row>
    <row r="1635" spans="8:11" x14ac:dyDescent="0.2">
      <c r="H1635" s="97"/>
      <c r="I1635" s="72"/>
      <c r="J1635" s="97"/>
      <c r="K1635" s="72"/>
    </row>
    <row r="1636" spans="8:11" x14ac:dyDescent="0.2">
      <c r="H1636" s="97"/>
      <c r="I1636" s="72"/>
      <c r="J1636" s="97"/>
      <c r="K1636" s="72"/>
    </row>
    <row r="1637" spans="8:11" x14ac:dyDescent="0.2">
      <c r="H1637" s="97"/>
      <c r="I1637" s="72"/>
      <c r="J1637" s="97"/>
      <c r="K1637" s="72"/>
    </row>
    <row r="1638" spans="8:11" x14ac:dyDescent="0.2">
      <c r="H1638" s="97"/>
      <c r="I1638" s="72"/>
      <c r="J1638" s="97"/>
      <c r="K1638" s="72"/>
    </row>
    <row r="1639" spans="8:11" x14ac:dyDescent="0.2">
      <c r="H1639" s="97"/>
      <c r="I1639" s="72"/>
      <c r="J1639" s="97"/>
      <c r="K1639" s="72"/>
    </row>
    <row r="1640" spans="8:11" x14ac:dyDescent="0.2">
      <c r="H1640" s="97"/>
      <c r="I1640" s="72"/>
      <c r="J1640" s="97"/>
      <c r="K1640" s="72"/>
    </row>
    <row r="1641" spans="8:11" x14ac:dyDescent="0.2">
      <c r="H1641" s="97"/>
      <c r="I1641" s="72"/>
      <c r="J1641" s="97"/>
      <c r="K1641" s="72"/>
    </row>
    <row r="1642" spans="8:11" x14ac:dyDescent="0.2">
      <c r="H1642" s="97"/>
      <c r="I1642" s="72"/>
      <c r="J1642" s="97"/>
      <c r="K1642" s="72"/>
    </row>
    <row r="1643" spans="8:11" x14ac:dyDescent="0.2">
      <c r="H1643" s="97"/>
      <c r="I1643" s="72"/>
      <c r="J1643" s="97"/>
      <c r="K1643" s="72"/>
    </row>
    <row r="1644" spans="8:11" x14ac:dyDescent="0.2">
      <c r="H1644" s="97"/>
      <c r="I1644" s="72"/>
      <c r="J1644" s="97"/>
      <c r="K1644" s="72"/>
    </row>
    <row r="1645" spans="8:11" x14ac:dyDescent="0.2">
      <c r="H1645" s="97"/>
      <c r="I1645" s="72"/>
      <c r="J1645" s="97"/>
      <c r="K1645" s="72"/>
    </row>
    <row r="1646" spans="8:11" x14ac:dyDescent="0.2">
      <c r="H1646" s="97"/>
      <c r="I1646" s="72"/>
      <c r="J1646" s="97"/>
      <c r="K1646" s="72"/>
    </row>
    <row r="1647" spans="8:11" x14ac:dyDescent="0.2">
      <c r="H1647" s="97"/>
      <c r="I1647" s="72"/>
      <c r="J1647" s="97"/>
      <c r="K1647" s="72"/>
    </row>
    <row r="1648" spans="8:11" x14ac:dyDescent="0.2">
      <c r="H1648" s="97"/>
      <c r="I1648" s="72"/>
      <c r="J1648" s="97"/>
      <c r="K1648" s="72"/>
    </row>
    <row r="1649" spans="8:11" x14ac:dyDescent="0.2">
      <c r="H1649" s="97"/>
      <c r="I1649" s="72"/>
      <c r="J1649" s="97"/>
      <c r="K1649" s="72"/>
    </row>
    <row r="1650" spans="8:11" x14ac:dyDescent="0.2">
      <c r="H1650" s="97"/>
      <c r="I1650" s="72"/>
      <c r="J1650" s="97"/>
      <c r="K1650" s="72"/>
    </row>
    <row r="1651" spans="8:11" x14ac:dyDescent="0.2">
      <c r="H1651" s="97"/>
      <c r="I1651" s="72"/>
      <c r="J1651" s="97"/>
      <c r="K1651" s="72"/>
    </row>
    <row r="1652" spans="8:11" x14ac:dyDescent="0.2">
      <c r="H1652" s="97"/>
      <c r="I1652" s="72"/>
      <c r="J1652" s="97"/>
      <c r="K1652" s="72"/>
    </row>
    <row r="1653" spans="8:11" x14ac:dyDescent="0.2">
      <c r="H1653" s="97"/>
      <c r="I1653" s="72"/>
      <c r="J1653" s="97"/>
      <c r="K1653" s="72"/>
    </row>
    <row r="1654" spans="8:11" x14ac:dyDescent="0.2">
      <c r="H1654" s="97"/>
      <c r="I1654" s="72"/>
      <c r="J1654" s="97"/>
      <c r="K1654" s="72"/>
    </row>
    <row r="1655" spans="8:11" x14ac:dyDescent="0.2">
      <c r="H1655" s="97"/>
      <c r="I1655" s="72"/>
      <c r="J1655" s="97"/>
      <c r="K1655" s="72"/>
    </row>
    <row r="1656" spans="8:11" x14ac:dyDescent="0.2">
      <c r="H1656" s="97"/>
      <c r="I1656" s="72"/>
      <c r="J1656" s="97"/>
      <c r="K1656" s="72"/>
    </row>
    <row r="1657" spans="8:11" x14ac:dyDescent="0.2">
      <c r="H1657" s="97"/>
      <c r="I1657" s="72"/>
      <c r="J1657" s="97"/>
      <c r="K1657" s="72"/>
    </row>
    <row r="1658" spans="8:11" x14ac:dyDescent="0.2">
      <c r="H1658" s="97"/>
      <c r="I1658" s="72"/>
      <c r="J1658" s="97"/>
      <c r="K1658" s="72"/>
    </row>
    <row r="1659" spans="8:11" x14ac:dyDescent="0.2">
      <c r="H1659" s="97"/>
      <c r="I1659" s="72"/>
      <c r="J1659" s="97"/>
      <c r="K1659" s="72"/>
    </row>
    <row r="1660" spans="8:11" x14ac:dyDescent="0.2">
      <c r="H1660" s="97"/>
      <c r="I1660" s="72"/>
      <c r="J1660" s="97"/>
      <c r="K1660" s="72"/>
    </row>
    <row r="1661" spans="8:11" x14ac:dyDescent="0.2">
      <c r="H1661" s="97"/>
      <c r="I1661" s="72"/>
      <c r="J1661" s="97"/>
      <c r="K1661" s="72"/>
    </row>
    <row r="1662" spans="8:11" x14ac:dyDescent="0.2">
      <c r="H1662" s="97"/>
      <c r="I1662" s="72"/>
      <c r="J1662" s="97"/>
      <c r="K1662" s="72"/>
    </row>
    <row r="1663" spans="8:11" x14ac:dyDescent="0.2">
      <c r="H1663" s="97"/>
      <c r="I1663" s="72"/>
      <c r="J1663" s="97"/>
      <c r="K1663" s="72"/>
    </row>
    <row r="1664" spans="8:11" x14ac:dyDescent="0.2">
      <c r="H1664" s="97"/>
      <c r="I1664" s="72"/>
      <c r="J1664" s="97"/>
      <c r="K1664" s="72"/>
    </row>
    <row r="1665" spans="8:11" x14ac:dyDescent="0.2">
      <c r="H1665" s="97"/>
      <c r="I1665" s="72"/>
      <c r="J1665" s="97"/>
      <c r="K1665" s="72"/>
    </row>
    <row r="1666" spans="8:11" x14ac:dyDescent="0.2">
      <c r="H1666" s="97"/>
      <c r="I1666" s="72"/>
      <c r="J1666" s="97"/>
      <c r="K1666" s="72"/>
    </row>
    <row r="1667" spans="8:11" x14ac:dyDescent="0.2">
      <c r="H1667" s="97"/>
      <c r="I1667" s="72"/>
      <c r="J1667" s="97"/>
      <c r="K1667" s="72"/>
    </row>
    <row r="1668" spans="8:11" x14ac:dyDescent="0.2">
      <c r="H1668" s="97"/>
      <c r="I1668" s="72"/>
      <c r="J1668" s="97"/>
      <c r="K1668" s="72"/>
    </row>
    <row r="1669" spans="8:11" x14ac:dyDescent="0.2">
      <c r="H1669" s="97"/>
      <c r="I1669" s="72"/>
      <c r="J1669" s="97"/>
      <c r="K1669" s="72"/>
    </row>
    <row r="1670" spans="8:11" x14ac:dyDescent="0.2">
      <c r="H1670" s="97"/>
      <c r="I1670" s="72"/>
      <c r="J1670" s="97"/>
      <c r="K1670" s="72"/>
    </row>
    <row r="1671" spans="8:11" x14ac:dyDescent="0.2">
      <c r="H1671" s="97"/>
      <c r="I1671" s="72"/>
      <c r="J1671" s="97"/>
      <c r="K1671" s="72"/>
    </row>
    <row r="1672" spans="8:11" x14ac:dyDescent="0.2">
      <c r="H1672" s="97"/>
      <c r="I1672" s="72"/>
      <c r="J1672" s="97"/>
      <c r="K1672" s="72"/>
    </row>
    <row r="1673" spans="8:11" x14ac:dyDescent="0.2">
      <c r="H1673" s="97"/>
      <c r="I1673" s="72"/>
      <c r="J1673" s="97"/>
      <c r="K1673" s="72"/>
    </row>
    <row r="1674" spans="8:11" x14ac:dyDescent="0.2">
      <c r="H1674" s="97"/>
      <c r="I1674" s="72"/>
      <c r="J1674" s="97"/>
      <c r="K1674" s="72"/>
    </row>
    <row r="1675" spans="8:11" x14ac:dyDescent="0.2">
      <c r="H1675" s="97"/>
      <c r="I1675" s="72"/>
      <c r="J1675" s="97"/>
      <c r="K1675" s="72"/>
    </row>
    <row r="1676" spans="8:11" x14ac:dyDescent="0.2">
      <c r="H1676" s="97"/>
      <c r="I1676" s="72"/>
      <c r="J1676" s="97"/>
      <c r="K1676" s="72"/>
    </row>
    <row r="1677" spans="8:11" x14ac:dyDescent="0.2">
      <c r="H1677" s="97"/>
      <c r="I1677" s="72"/>
      <c r="J1677" s="97"/>
      <c r="K1677" s="72"/>
    </row>
    <row r="1678" spans="8:11" x14ac:dyDescent="0.2">
      <c r="H1678" s="97"/>
      <c r="I1678" s="72"/>
      <c r="J1678" s="97"/>
      <c r="K1678" s="72"/>
    </row>
    <row r="1679" spans="8:11" x14ac:dyDescent="0.2">
      <c r="H1679" s="97"/>
      <c r="I1679" s="72"/>
      <c r="J1679" s="97"/>
      <c r="K1679" s="72"/>
    </row>
    <row r="1680" spans="8:11" x14ac:dyDescent="0.2">
      <c r="H1680" s="97"/>
      <c r="I1680" s="72"/>
      <c r="J1680" s="97"/>
      <c r="K1680" s="72"/>
    </row>
    <row r="1681" spans="8:11" x14ac:dyDescent="0.2">
      <c r="H1681" s="97"/>
      <c r="I1681" s="72"/>
      <c r="J1681" s="97"/>
      <c r="K1681" s="72"/>
    </row>
    <row r="1682" spans="8:11" x14ac:dyDescent="0.2">
      <c r="H1682" s="97"/>
      <c r="I1682" s="72"/>
      <c r="J1682" s="97"/>
      <c r="K1682" s="72"/>
    </row>
    <row r="1683" spans="8:11" x14ac:dyDescent="0.2">
      <c r="H1683" s="97"/>
      <c r="I1683" s="72"/>
      <c r="J1683" s="97"/>
      <c r="K1683" s="72"/>
    </row>
    <row r="1684" spans="8:11" x14ac:dyDescent="0.2">
      <c r="H1684" s="97"/>
      <c r="I1684" s="72"/>
      <c r="J1684" s="97"/>
      <c r="K1684" s="72"/>
    </row>
    <row r="1685" spans="8:11" x14ac:dyDescent="0.2">
      <c r="H1685" s="97"/>
      <c r="I1685" s="72"/>
      <c r="J1685" s="97"/>
      <c r="K1685" s="72"/>
    </row>
    <row r="1686" spans="8:11" x14ac:dyDescent="0.2">
      <c r="H1686" s="97"/>
      <c r="I1686" s="72"/>
      <c r="J1686" s="97"/>
      <c r="K1686" s="72"/>
    </row>
    <row r="1687" spans="8:11" x14ac:dyDescent="0.2">
      <c r="H1687" s="97"/>
      <c r="I1687" s="72"/>
      <c r="J1687" s="97"/>
      <c r="K1687" s="72"/>
    </row>
    <row r="1688" spans="8:11" x14ac:dyDescent="0.2">
      <c r="H1688" s="97"/>
      <c r="I1688" s="72"/>
      <c r="J1688" s="97"/>
      <c r="K1688" s="72"/>
    </row>
    <row r="1689" spans="8:11" x14ac:dyDescent="0.2">
      <c r="H1689" s="97"/>
      <c r="I1689" s="72"/>
      <c r="J1689" s="97"/>
      <c r="K1689" s="72"/>
    </row>
    <row r="1690" spans="8:11" x14ac:dyDescent="0.2">
      <c r="H1690" s="97"/>
      <c r="I1690" s="72"/>
      <c r="J1690" s="97"/>
      <c r="K1690" s="72"/>
    </row>
    <row r="1691" spans="8:11" x14ac:dyDescent="0.2">
      <c r="H1691" s="97"/>
      <c r="I1691" s="72"/>
      <c r="J1691" s="97"/>
      <c r="K1691" s="72"/>
    </row>
    <row r="1692" spans="8:11" x14ac:dyDescent="0.2">
      <c r="H1692" s="97"/>
      <c r="I1692" s="72"/>
      <c r="J1692" s="97"/>
      <c r="K1692" s="72"/>
    </row>
    <row r="1693" spans="8:11" x14ac:dyDescent="0.2">
      <c r="H1693" s="97"/>
      <c r="I1693" s="72"/>
      <c r="J1693" s="97"/>
      <c r="K1693" s="72"/>
    </row>
    <row r="1694" spans="8:11" x14ac:dyDescent="0.2">
      <c r="H1694" s="97"/>
      <c r="I1694" s="72"/>
      <c r="J1694" s="97"/>
      <c r="K1694" s="72"/>
    </row>
    <row r="1695" spans="8:11" x14ac:dyDescent="0.2">
      <c r="H1695" s="97"/>
      <c r="I1695" s="72"/>
      <c r="J1695" s="97"/>
      <c r="K1695" s="72"/>
    </row>
    <row r="1696" spans="8:11" x14ac:dyDescent="0.2">
      <c r="H1696" s="97"/>
      <c r="I1696" s="72"/>
      <c r="J1696" s="97"/>
      <c r="K1696" s="72"/>
    </row>
    <row r="1697" spans="8:11" x14ac:dyDescent="0.2">
      <c r="H1697" s="97"/>
      <c r="I1697" s="72"/>
      <c r="J1697" s="97"/>
      <c r="K1697" s="72"/>
    </row>
    <row r="1698" spans="8:11" x14ac:dyDescent="0.2">
      <c r="H1698" s="97"/>
      <c r="I1698" s="72"/>
      <c r="J1698" s="97"/>
      <c r="K1698" s="72"/>
    </row>
    <row r="1699" spans="8:11" x14ac:dyDescent="0.2">
      <c r="H1699" s="97"/>
      <c r="I1699" s="72"/>
      <c r="J1699" s="97"/>
      <c r="K1699" s="72"/>
    </row>
    <row r="1700" spans="8:11" x14ac:dyDescent="0.2">
      <c r="H1700" s="97"/>
      <c r="I1700" s="72"/>
      <c r="J1700" s="97"/>
      <c r="K1700" s="72"/>
    </row>
    <row r="1701" spans="8:11" x14ac:dyDescent="0.2">
      <c r="H1701" s="97"/>
      <c r="I1701" s="72"/>
      <c r="J1701" s="97"/>
      <c r="K1701" s="72"/>
    </row>
    <row r="1702" spans="8:11" x14ac:dyDescent="0.2">
      <c r="H1702" s="97"/>
      <c r="I1702" s="72"/>
      <c r="J1702" s="97"/>
      <c r="K1702" s="72"/>
    </row>
    <row r="1703" spans="8:11" x14ac:dyDescent="0.2">
      <c r="H1703" s="97"/>
      <c r="I1703" s="72"/>
      <c r="J1703" s="97"/>
      <c r="K1703" s="72"/>
    </row>
    <row r="1704" spans="8:11" x14ac:dyDescent="0.2">
      <c r="H1704" s="97"/>
      <c r="I1704" s="72"/>
      <c r="J1704" s="97"/>
      <c r="K1704" s="72"/>
    </row>
    <row r="1705" spans="8:11" x14ac:dyDescent="0.2">
      <c r="H1705" s="97"/>
      <c r="I1705" s="72"/>
      <c r="J1705" s="97"/>
      <c r="K1705" s="72"/>
    </row>
    <row r="1706" spans="8:11" x14ac:dyDescent="0.2">
      <c r="H1706" s="97"/>
      <c r="I1706" s="72"/>
      <c r="J1706" s="97"/>
      <c r="K1706" s="72"/>
    </row>
    <row r="1707" spans="8:11" x14ac:dyDescent="0.2">
      <c r="H1707" s="97"/>
      <c r="I1707" s="72"/>
      <c r="J1707" s="97"/>
      <c r="K1707" s="72"/>
    </row>
    <row r="1708" spans="8:11" x14ac:dyDescent="0.2">
      <c r="H1708" s="97"/>
      <c r="I1708" s="72"/>
      <c r="J1708" s="97"/>
      <c r="K1708" s="72"/>
    </row>
    <row r="1709" spans="8:11" x14ac:dyDescent="0.2">
      <c r="H1709" s="97"/>
      <c r="I1709" s="72"/>
      <c r="J1709" s="97"/>
      <c r="K1709" s="72"/>
    </row>
    <row r="1710" spans="8:11" x14ac:dyDescent="0.2">
      <c r="H1710" s="97"/>
      <c r="I1710" s="72"/>
      <c r="J1710" s="97"/>
      <c r="K1710" s="72"/>
    </row>
    <row r="1711" spans="8:11" x14ac:dyDescent="0.2">
      <c r="H1711" s="97"/>
      <c r="I1711" s="72"/>
      <c r="J1711" s="97"/>
      <c r="K1711" s="72"/>
    </row>
    <row r="1712" spans="8:11" x14ac:dyDescent="0.2">
      <c r="H1712" s="97"/>
      <c r="I1712" s="72"/>
      <c r="J1712" s="97"/>
      <c r="K1712" s="72"/>
    </row>
    <row r="1713" spans="8:11" x14ac:dyDescent="0.2">
      <c r="H1713" s="97"/>
      <c r="I1713" s="72"/>
      <c r="J1713" s="97"/>
      <c r="K1713" s="72"/>
    </row>
    <row r="1714" spans="8:11" x14ac:dyDescent="0.2">
      <c r="H1714" s="97"/>
      <c r="I1714" s="72"/>
      <c r="J1714" s="97"/>
      <c r="K1714" s="72"/>
    </row>
    <row r="1715" spans="8:11" x14ac:dyDescent="0.2">
      <c r="H1715" s="97"/>
      <c r="I1715" s="72"/>
      <c r="J1715" s="97"/>
      <c r="K1715" s="72"/>
    </row>
    <row r="1716" spans="8:11" x14ac:dyDescent="0.2">
      <c r="H1716" s="97"/>
      <c r="I1716" s="72"/>
      <c r="J1716" s="97"/>
      <c r="K1716" s="72"/>
    </row>
    <row r="1717" spans="8:11" x14ac:dyDescent="0.2">
      <c r="H1717" s="97"/>
      <c r="I1717" s="72"/>
      <c r="J1717" s="97"/>
      <c r="K1717" s="72"/>
    </row>
    <row r="1718" spans="8:11" x14ac:dyDescent="0.2">
      <c r="H1718" s="97"/>
      <c r="I1718" s="72"/>
      <c r="J1718" s="97"/>
      <c r="K1718" s="72"/>
    </row>
    <row r="1719" spans="8:11" x14ac:dyDescent="0.2">
      <c r="H1719" s="97"/>
      <c r="I1719" s="72"/>
      <c r="J1719" s="97"/>
      <c r="K1719" s="72"/>
    </row>
    <row r="1720" spans="8:11" x14ac:dyDescent="0.2">
      <c r="H1720" s="97"/>
      <c r="I1720" s="72"/>
      <c r="J1720" s="97"/>
      <c r="K1720" s="72"/>
    </row>
    <row r="1721" spans="8:11" x14ac:dyDescent="0.2">
      <c r="H1721" s="97"/>
      <c r="I1721" s="72"/>
      <c r="J1721" s="97"/>
      <c r="K1721" s="72"/>
    </row>
    <row r="1722" spans="8:11" x14ac:dyDescent="0.2">
      <c r="H1722" s="97"/>
      <c r="I1722" s="72"/>
      <c r="J1722" s="97"/>
      <c r="K1722" s="72"/>
    </row>
    <row r="1723" spans="8:11" x14ac:dyDescent="0.2">
      <c r="H1723" s="97"/>
      <c r="I1723" s="72"/>
      <c r="J1723" s="97"/>
      <c r="K1723" s="72"/>
    </row>
    <row r="1724" spans="8:11" x14ac:dyDescent="0.2">
      <c r="H1724" s="97"/>
      <c r="I1724" s="72"/>
      <c r="J1724" s="97"/>
      <c r="K1724" s="72"/>
    </row>
    <row r="1725" spans="8:11" x14ac:dyDescent="0.2">
      <c r="H1725" s="97"/>
      <c r="I1725" s="72"/>
      <c r="J1725" s="97"/>
      <c r="K1725" s="72"/>
    </row>
    <row r="1726" spans="8:11" x14ac:dyDescent="0.2">
      <c r="H1726" s="97"/>
      <c r="I1726" s="72"/>
      <c r="J1726" s="97"/>
      <c r="K1726" s="72"/>
    </row>
    <row r="1727" spans="8:11" x14ac:dyDescent="0.2">
      <c r="H1727" s="97"/>
      <c r="I1727" s="72"/>
      <c r="J1727" s="97"/>
      <c r="K1727" s="72"/>
    </row>
    <row r="1728" spans="8:11" x14ac:dyDescent="0.2">
      <c r="H1728" s="97"/>
      <c r="I1728" s="72"/>
      <c r="J1728" s="97"/>
      <c r="K1728" s="72"/>
    </row>
    <row r="1729" spans="8:11" x14ac:dyDescent="0.2">
      <c r="H1729" s="97"/>
      <c r="I1729" s="72"/>
      <c r="J1729" s="97"/>
      <c r="K1729" s="72"/>
    </row>
    <row r="1730" spans="8:11" x14ac:dyDescent="0.2">
      <c r="H1730" s="97"/>
      <c r="I1730" s="72"/>
      <c r="J1730" s="97"/>
      <c r="K1730" s="72"/>
    </row>
    <row r="1731" spans="8:11" x14ac:dyDescent="0.2">
      <c r="H1731" s="97"/>
      <c r="I1731" s="72"/>
      <c r="J1731" s="97"/>
      <c r="K1731" s="72"/>
    </row>
    <row r="1732" spans="8:11" x14ac:dyDescent="0.2">
      <c r="H1732" s="97"/>
      <c r="I1732" s="72"/>
      <c r="J1732" s="97"/>
      <c r="K1732" s="72"/>
    </row>
    <row r="1733" spans="8:11" x14ac:dyDescent="0.2">
      <c r="H1733" s="97"/>
      <c r="I1733" s="72"/>
      <c r="J1733" s="97"/>
      <c r="K1733" s="72"/>
    </row>
    <row r="1734" spans="8:11" x14ac:dyDescent="0.2">
      <c r="H1734" s="97"/>
      <c r="I1734" s="72"/>
      <c r="J1734" s="97"/>
      <c r="K1734" s="72"/>
    </row>
    <row r="1735" spans="8:11" x14ac:dyDescent="0.2">
      <c r="H1735" s="97"/>
      <c r="I1735" s="72"/>
      <c r="J1735" s="97"/>
      <c r="K1735" s="72"/>
    </row>
    <row r="1736" spans="8:11" x14ac:dyDescent="0.2">
      <c r="H1736" s="97"/>
      <c r="I1736" s="72"/>
      <c r="J1736" s="97"/>
      <c r="K1736" s="72"/>
    </row>
    <row r="1737" spans="8:11" x14ac:dyDescent="0.2">
      <c r="H1737" s="97"/>
      <c r="I1737" s="72"/>
      <c r="J1737" s="97"/>
      <c r="K1737" s="72"/>
    </row>
    <row r="1738" spans="8:11" x14ac:dyDescent="0.2">
      <c r="H1738" s="97"/>
      <c r="I1738" s="72"/>
      <c r="J1738" s="97"/>
      <c r="K1738" s="72"/>
    </row>
    <row r="1739" spans="8:11" x14ac:dyDescent="0.2">
      <c r="H1739" s="97"/>
      <c r="I1739" s="72"/>
      <c r="J1739" s="97"/>
      <c r="K1739" s="72"/>
    </row>
    <row r="1740" spans="8:11" x14ac:dyDescent="0.2">
      <c r="H1740" s="97"/>
      <c r="I1740" s="72"/>
      <c r="J1740" s="97"/>
      <c r="K1740" s="72"/>
    </row>
    <row r="1741" spans="8:11" x14ac:dyDescent="0.2">
      <c r="H1741" s="97"/>
      <c r="I1741" s="72"/>
      <c r="J1741" s="97"/>
      <c r="K1741" s="72"/>
    </row>
    <row r="1742" spans="8:11" x14ac:dyDescent="0.2">
      <c r="H1742" s="97"/>
      <c r="I1742" s="72"/>
      <c r="J1742" s="97"/>
      <c r="K1742" s="72"/>
    </row>
    <row r="1743" spans="8:11" x14ac:dyDescent="0.2">
      <c r="H1743" s="97"/>
      <c r="I1743" s="72"/>
      <c r="J1743" s="97"/>
      <c r="K1743" s="72"/>
    </row>
    <row r="1744" spans="8:11" x14ac:dyDescent="0.2">
      <c r="H1744" s="97"/>
      <c r="I1744" s="72"/>
      <c r="J1744" s="97"/>
      <c r="K1744" s="72"/>
    </row>
    <row r="1745" spans="8:11" x14ac:dyDescent="0.2">
      <c r="H1745" s="97"/>
      <c r="I1745" s="72"/>
      <c r="J1745" s="97"/>
      <c r="K1745" s="72"/>
    </row>
    <row r="1746" spans="8:11" x14ac:dyDescent="0.2">
      <c r="H1746" s="97"/>
      <c r="I1746" s="72"/>
      <c r="J1746" s="97"/>
      <c r="K1746" s="72"/>
    </row>
    <row r="1747" spans="8:11" x14ac:dyDescent="0.2">
      <c r="H1747" s="97"/>
      <c r="I1747" s="72"/>
      <c r="J1747" s="97"/>
      <c r="K1747" s="72"/>
    </row>
    <row r="1748" spans="8:11" x14ac:dyDescent="0.2">
      <c r="H1748" s="97"/>
      <c r="I1748" s="72"/>
      <c r="J1748" s="97"/>
      <c r="K1748" s="72"/>
    </row>
    <row r="1749" spans="8:11" x14ac:dyDescent="0.2">
      <c r="H1749" s="97"/>
      <c r="I1749" s="72"/>
      <c r="J1749" s="97"/>
      <c r="K1749" s="72"/>
    </row>
    <row r="1750" spans="8:11" x14ac:dyDescent="0.2">
      <c r="H1750" s="97"/>
      <c r="I1750" s="72"/>
      <c r="J1750" s="97"/>
      <c r="K1750" s="72"/>
    </row>
    <row r="1751" spans="8:11" x14ac:dyDescent="0.2">
      <c r="H1751" s="97"/>
      <c r="I1751" s="72"/>
      <c r="J1751" s="97"/>
      <c r="K1751" s="72"/>
    </row>
    <row r="1752" spans="8:11" x14ac:dyDescent="0.2">
      <c r="H1752" s="97"/>
      <c r="I1752" s="72"/>
      <c r="J1752" s="97"/>
      <c r="K1752" s="72"/>
    </row>
    <row r="1753" spans="8:11" x14ac:dyDescent="0.2">
      <c r="H1753" s="97"/>
      <c r="I1753" s="72"/>
      <c r="J1753" s="97"/>
      <c r="K1753" s="72"/>
    </row>
    <row r="1754" spans="8:11" x14ac:dyDescent="0.2">
      <c r="H1754" s="97"/>
      <c r="I1754" s="72"/>
      <c r="J1754" s="97"/>
      <c r="K1754" s="72"/>
    </row>
    <row r="1755" spans="8:11" x14ac:dyDescent="0.2">
      <c r="H1755" s="97"/>
      <c r="I1755" s="72"/>
      <c r="J1755" s="97"/>
      <c r="K1755" s="72"/>
    </row>
    <row r="1756" spans="8:11" x14ac:dyDescent="0.2">
      <c r="H1756" s="97"/>
      <c r="I1756" s="72"/>
      <c r="J1756" s="97"/>
      <c r="K1756" s="72"/>
    </row>
    <row r="1757" spans="8:11" x14ac:dyDescent="0.2">
      <c r="H1757" s="97"/>
      <c r="I1757" s="72"/>
      <c r="J1757" s="97"/>
      <c r="K1757" s="72"/>
    </row>
    <row r="1758" spans="8:11" x14ac:dyDescent="0.2">
      <c r="H1758" s="97"/>
      <c r="I1758" s="72"/>
      <c r="J1758" s="97"/>
      <c r="K1758" s="72"/>
    </row>
    <row r="1759" spans="8:11" x14ac:dyDescent="0.2">
      <c r="H1759" s="97"/>
      <c r="I1759" s="72"/>
      <c r="J1759" s="97"/>
      <c r="K1759" s="72"/>
    </row>
    <row r="1760" spans="8:11" x14ac:dyDescent="0.2">
      <c r="H1760" s="97"/>
      <c r="I1760" s="72"/>
      <c r="J1760" s="97"/>
      <c r="K1760" s="72"/>
    </row>
    <row r="1761" spans="8:11" x14ac:dyDescent="0.2">
      <c r="H1761" s="97"/>
      <c r="I1761" s="72"/>
      <c r="J1761" s="97"/>
      <c r="K1761" s="72"/>
    </row>
    <row r="1762" spans="8:11" x14ac:dyDescent="0.2">
      <c r="H1762" s="97"/>
      <c r="I1762" s="72"/>
      <c r="J1762" s="97"/>
      <c r="K1762" s="72"/>
    </row>
    <row r="1763" spans="8:11" x14ac:dyDescent="0.2">
      <c r="H1763" s="97"/>
      <c r="I1763" s="72"/>
      <c r="J1763" s="97"/>
      <c r="K1763" s="72"/>
    </row>
    <row r="1764" spans="8:11" x14ac:dyDescent="0.2">
      <c r="H1764" s="97"/>
      <c r="I1764" s="72"/>
      <c r="J1764" s="97"/>
      <c r="K1764" s="72"/>
    </row>
    <row r="1765" spans="8:11" x14ac:dyDescent="0.2">
      <c r="H1765" s="97"/>
      <c r="I1765" s="72"/>
      <c r="J1765" s="97"/>
      <c r="K1765" s="72"/>
    </row>
    <row r="1766" spans="8:11" x14ac:dyDescent="0.2">
      <c r="H1766" s="97"/>
      <c r="I1766" s="72"/>
      <c r="J1766" s="97"/>
      <c r="K1766" s="72"/>
    </row>
    <row r="1767" spans="8:11" x14ac:dyDescent="0.2">
      <c r="H1767" s="97"/>
      <c r="I1767" s="72"/>
      <c r="J1767" s="97"/>
      <c r="K1767" s="72"/>
    </row>
    <row r="1768" spans="8:11" x14ac:dyDescent="0.2">
      <c r="H1768" s="97"/>
      <c r="I1768" s="72"/>
      <c r="J1768" s="97"/>
      <c r="K1768" s="72"/>
    </row>
    <row r="1769" spans="8:11" x14ac:dyDescent="0.2">
      <c r="H1769" s="97"/>
      <c r="I1769" s="72"/>
      <c r="J1769" s="97"/>
      <c r="K1769" s="72"/>
    </row>
    <row r="1770" spans="8:11" x14ac:dyDescent="0.2">
      <c r="H1770" s="97"/>
      <c r="I1770" s="72"/>
      <c r="J1770" s="97"/>
      <c r="K1770" s="72"/>
    </row>
    <row r="1771" spans="8:11" x14ac:dyDescent="0.2">
      <c r="H1771" s="97"/>
      <c r="I1771" s="72"/>
      <c r="J1771" s="97"/>
      <c r="K1771" s="72"/>
    </row>
    <row r="1772" spans="8:11" x14ac:dyDescent="0.2">
      <c r="H1772" s="97"/>
      <c r="I1772" s="72"/>
      <c r="J1772" s="97"/>
      <c r="K1772" s="72"/>
    </row>
    <row r="1773" spans="8:11" x14ac:dyDescent="0.2">
      <c r="H1773" s="97"/>
      <c r="I1773" s="72"/>
      <c r="J1773" s="97"/>
      <c r="K1773" s="72"/>
    </row>
    <row r="1774" spans="8:11" x14ac:dyDescent="0.2">
      <c r="H1774" s="97"/>
      <c r="I1774" s="72"/>
      <c r="J1774" s="97"/>
      <c r="K1774" s="72"/>
    </row>
    <row r="1775" spans="8:11" x14ac:dyDescent="0.2">
      <c r="H1775" s="97"/>
      <c r="I1775" s="72"/>
      <c r="J1775" s="97"/>
      <c r="K1775" s="72"/>
    </row>
    <row r="1776" spans="8:11" x14ac:dyDescent="0.2">
      <c r="H1776" s="97"/>
      <c r="I1776" s="72"/>
      <c r="J1776" s="97"/>
      <c r="K1776" s="72"/>
    </row>
    <row r="1777" spans="8:11" x14ac:dyDescent="0.2">
      <c r="H1777" s="97"/>
      <c r="I1777" s="72"/>
      <c r="J1777" s="97"/>
      <c r="K1777" s="72"/>
    </row>
    <row r="1778" spans="8:11" x14ac:dyDescent="0.2">
      <c r="H1778" s="97"/>
      <c r="I1778" s="72"/>
      <c r="J1778" s="97"/>
      <c r="K1778" s="72"/>
    </row>
    <row r="1779" spans="8:11" x14ac:dyDescent="0.2">
      <c r="H1779" s="97"/>
      <c r="I1779" s="72"/>
      <c r="J1779" s="97"/>
      <c r="K1779" s="72"/>
    </row>
    <row r="1780" spans="8:11" x14ac:dyDescent="0.2">
      <c r="H1780" s="97"/>
      <c r="I1780" s="72"/>
      <c r="J1780" s="97"/>
      <c r="K1780" s="72"/>
    </row>
    <row r="1781" spans="8:11" x14ac:dyDescent="0.2">
      <c r="H1781" s="97"/>
      <c r="I1781" s="72"/>
      <c r="J1781" s="97"/>
      <c r="K1781" s="72"/>
    </row>
    <row r="1782" spans="8:11" x14ac:dyDescent="0.2">
      <c r="H1782" s="97"/>
      <c r="I1782" s="72"/>
      <c r="J1782" s="97"/>
      <c r="K1782" s="72"/>
    </row>
    <row r="1783" spans="8:11" x14ac:dyDescent="0.2">
      <c r="H1783" s="97"/>
      <c r="I1783" s="72"/>
      <c r="J1783" s="97"/>
      <c r="K1783" s="72"/>
    </row>
    <row r="1784" spans="8:11" x14ac:dyDescent="0.2">
      <c r="H1784" s="97"/>
      <c r="I1784" s="72"/>
      <c r="J1784" s="97"/>
      <c r="K1784" s="72"/>
    </row>
    <row r="1785" spans="8:11" x14ac:dyDescent="0.2">
      <c r="H1785" s="97"/>
      <c r="I1785" s="72"/>
      <c r="J1785" s="97"/>
      <c r="K1785" s="72"/>
    </row>
    <row r="1786" spans="8:11" x14ac:dyDescent="0.2">
      <c r="H1786" s="97"/>
      <c r="I1786" s="72"/>
      <c r="J1786" s="97"/>
      <c r="K1786" s="72"/>
    </row>
    <row r="1787" spans="8:11" x14ac:dyDescent="0.2">
      <c r="H1787" s="97"/>
      <c r="I1787" s="72"/>
      <c r="J1787" s="97"/>
      <c r="K1787" s="72"/>
    </row>
    <row r="1788" spans="8:11" x14ac:dyDescent="0.2">
      <c r="H1788" s="97"/>
      <c r="I1788" s="72"/>
      <c r="J1788" s="97"/>
      <c r="K1788" s="72"/>
    </row>
    <row r="1789" spans="8:11" x14ac:dyDescent="0.2">
      <c r="H1789" s="97"/>
      <c r="I1789" s="72"/>
      <c r="J1789" s="97"/>
      <c r="K1789" s="72"/>
    </row>
    <row r="1790" spans="8:11" x14ac:dyDescent="0.2">
      <c r="H1790" s="97"/>
      <c r="I1790" s="72"/>
      <c r="J1790" s="97"/>
      <c r="K1790" s="72"/>
    </row>
    <row r="1791" spans="8:11" x14ac:dyDescent="0.2">
      <c r="H1791" s="97"/>
      <c r="I1791" s="72"/>
      <c r="J1791" s="97"/>
      <c r="K1791" s="72"/>
    </row>
    <row r="1792" spans="8:11" x14ac:dyDescent="0.2">
      <c r="H1792" s="97"/>
      <c r="I1792" s="72"/>
      <c r="J1792" s="97"/>
      <c r="K1792" s="72"/>
    </row>
    <row r="1793" spans="8:11" x14ac:dyDescent="0.2">
      <c r="H1793" s="97"/>
      <c r="I1793" s="72"/>
      <c r="J1793" s="97"/>
      <c r="K1793" s="72"/>
    </row>
    <row r="1794" spans="8:11" x14ac:dyDescent="0.2">
      <c r="H1794" s="97"/>
      <c r="I1794" s="72"/>
      <c r="J1794" s="97"/>
      <c r="K1794" s="72"/>
    </row>
    <row r="1795" spans="8:11" x14ac:dyDescent="0.2">
      <c r="H1795" s="97"/>
      <c r="I1795" s="72"/>
      <c r="J1795" s="97"/>
      <c r="K1795" s="72"/>
    </row>
    <row r="1796" spans="8:11" x14ac:dyDescent="0.2">
      <c r="H1796" s="97"/>
      <c r="I1796" s="72"/>
      <c r="J1796" s="97"/>
      <c r="K1796" s="72"/>
    </row>
    <row r="1797" spans="8:11" x14ac:dyDescent="0.2">
      <c r="H1797" s="97"/>
      <c r="I1797" s="72"/>
      <c r="J1797" s="97"/>
      <c r="K1797" s="72"/>
    </row>
    <row r="1798" spans="8:11" x14ac:dyDescent="0.2">
      <c r="H1798" s="97"/>
      <c r="I1798" s="72"/>
      <c r="J1798" s="97"/>
      <c r="K1798" s="72"/>
    </row>
    <row r="1799" spans="8:11" x14ac:dyDescent="0.2">
      <c r="H1799" s="97"/>
      <c r="I1799" s="72"/>
      <c r="J1799" s="97"/>
      <c r="K1799" s="72"/>
    </row>
    <row r="1800" spans="8:11" x14ac:dyDescent="0.2">
      <c r="H1800" s="97"/>
      <c r="I1800" s="72"/>
      <c r="J1800" s="97"/>
      <c r="K1800" s="72"/>
    </row>
    <row r="1801" spans="8:11" x14ac:dyDescent="0.2">
      <c r="H1801" s="97"/>
      <c r="I1801" s="72"/>
      <c r="J1801" s="97"/>
      <c r="K1801" s="72"/>
    </row>
    <row r="1802" spans="8:11" x14ac:dyDescent="0.2">
      <c r="H1802" s="97"/>
      <c r="I1802" s="72"/>
      <c r="J1802" s="97"/>
      <c r="K1802" s="72"/>
    </row>
    <row r="1803" spans="8:11" x14ac:dyDescent="0.2">
      <c r="H1803" s="97"/>
      <c r="I1803" s="72"/>
      <c r="J1803" s="97"/>
      <c r="K1803" s="72"/>
    </row>
    <row r="1804" spans="8:11" x14ac:dyDescent="0.2">
      <c r="H1804" s="97"/>
      <c r="I1804" s="72"/>
      <c r="J1804" s="97"/>
      <c r="K1804" s="72"/>
    </row>
    <row r="1805" spans="8:11" x14ac:dyDescent="0.2">
      <c r="H1805" s="97"/>
      <c r="I1805" s="72"/>
      <c r="J1805" s="97"/>
      <c r="K1805" s="72"/>
    </row>
    <row r="1806" spans="8:11" x14ac:dyDescent="0.2">
      <c r="H1806" s="97"/>
      <c r="I1806" s="72"/>
      <c r="J1806" s="97"/>
      <c r="K1806" s="72"/>
    </row>
    <row r="1807" spans="8:11" x14ac:dyDescent="0.2">
      <c r="H1807" s="97"/>
      <c r="I1807" s="72"/>
      <c r="J1807" s="97"/>
      <c r="K1807" s="72"/>
    </row>
    <row r="1808" spans="8:11" x14ac:dyDescent="0.2">
      <c r="H1808" s="97"/>
      <c r="I1808" s="72"/>
      <c r="J1808" s="97"/>
      <c r="K1808" s="72"/>
    </row>
    <row r="1809" spans="8:11" x14ac:dyDescent="0.2">
      <c r="H1809" s="97"/>
      <c r="I1809" s="72"/>
      <c r="J1809" s="97"/>
      <c r="K1809" s="72"/>
    </row>
    <row r="1810" spans="8:11" x14ac:dyDescent="0.2">
      <c r="H1810" s="97"/>
      <c r="I1810" s="72"/>
      <c r="J1810" s="97"/>
      <c r="K1810" s="72"/>
    </row>
    <row r="1811" spans="8:11" x14ac:dyDescent="0.2">
      <c r="H1811" s="97"/>
      <c r="I1811" s="72"/>
      <c r="J1811" s="97"/>
      <c r="K1811" s="72"/>
    </row>
    <row r="1812" spans="8:11" x14ac:dyDescent="0.2">
      <c r="H1812" s="97"/>
      <c r="I1812" s="72"/>
      <c r="J1812" s="97"/>
      <c r="K1812" s="72"/>
    </row>
    <row r="1813" spans="8:11" x14ac:dyDescent="0.2">
      <c r="H1813" s="97"/>
      <c r="I1813" s="72"/>
      <c r="J1813" s="97"/>
      <c r="K1813" s="72"/>
    </row>
    <row r="1814" spans="8:11" x14ac:dyDescent="0.2">
      <c r="H1814" s="97"/>
      <c r="I1814" s="72"/>
      <c r="J1814" s="97"/>
      <c r="K1814" s="72"/>
    </row>
    <row r="1815" spans="8:11" x14ac:dyDescent="0.2">
      <c r="H1815" s="97"/>
      <c r="I1815" s="72"/>
      <c r="J1815" s="97"/>
      <c r="K1815" s="72"/>
    </row>
    <row r="1816" spans="8:11" x14ac:dyDescent="0.2">
      <c r="H1816" s="97"/>
      <c r="I1816" s="72"/>
      <c r="J1816" s="97"/>
      <c r="K1816" s="72"/>
    </row>
    <row r="1817" spans="8:11" x14ac:dyDescent="0.2">
      <c r="H1817" s="97"/>
      <c r="I1817" s="72"/>
      <c r="J1817" s="97"/>
      <c r="K1817" s="72"/>
    </row>
    <row r="1818" spans="8:11" x14ac:dyDescent="0.2">
      <c r="H1818" s="97"/>
      <c r="I1818" s="72"/>
      <c r="J1818" s="97"/>
      <c r="K1818" s="72"/>
    </row>
    <row r="1819" spans="8:11" x14ac:dyDescent="0.2">
      <c r="H1819" s="97"/>
      <c r="I1819" s="72"/>
      <c r="J1819" s="97"/>
      <c r="K1819" s="72"/>
    </row>
    <row r="1820" spans="8:11" x14ac:dyDescent="0.2">
      <c r="H1820" s="97"/>
      <c r="I1820" s="72"/>
      <c r="J1820" s="97"/>
      <c r="K1820" s="72"/>
    </row>
    <row r="1821" spans="8:11" x14ac:dyDescent="0.2">
      <c r="H1821" s="97"/>
      <c r="I1821" s="72"/>
      <c r="J1821" s="97"/>
      <c r="K1821" s="72"/>
    </row>
    <row r="1822" spans="8:11" x14ac:dyDescent="0.2">
      <c r="H1822" s="97"/>
      <c r="I1822" s="72"/>
      <c r="J1822" s="97"/>
      <c r="K1822" s="72"/>
    </row>
    <row r="1823" spans="8:11" x14ac:dyDescent="0.2">
      <c r="H1823" s="97"/>
      <c r="I1823" s="72"/>
      <c r="J1823" s="97"/>
      <c r="K1823" s="72"/>
    </row>
    <row r="1824" spans="8:11" x14ac:dyDescent="0.2">
      <c r="H1824" s="97"/>
      <c r="I1824" s="72"/>
      <c r="J1824" s="97"/>
      <c r="K1824" s="72"/>
    </row>
    <row r="1825" spans="8:11" x14ac:dyDescent="0.2">
      <c r="H1825" s="97"/>
      <c r="I1825" s="72"/>
      <c r="J1825" s="97"/>
      <c r="K1825" s="72"/>
    </row>
    <row r="1826" spans="8:11" x14ac:dyDescent="0.2">
      <c r="H1826" s="97"/>
      <c r="I1826" s="72"/>
      <c r="J1826" s="97"/>
      <c r="K1826" s="72"/>
    </row>
    <row r="1827" spans="8:11" x14ac:dyDescent="0.2">
      <c r="H1827" s="97"/>
      <c r="I1827" s="72"/>
      <c r="J1827" s="97"/>
      <c r="K1827" s="72"/>
    </row>
    <row r="1828" spans="8:11" x14ac:dyDescent="0.2">
      <c r="H1828" s="97"/>
      <c r="I1828" s="72"/>
      <c r="J1828" s="97"/>
      <c r="K1828" s="72"/>
    </row>
    <row r="1829" spans="8:11" x14ac:dyDescent="0.2">
      <c r="H1829" s="97"/>
      <c r="I1829" s="72"/>
      <c r="J1829" s="97"/>
      <c r="K1829" s="72"/>
    </row>
    <row r="1830" spans="8:11" x14ac:dyDescent="0.2">
      <c r="H1830" s="97"/>
      <c r="I1830" s="72"/>
      <c r="J1830" s="97"/>
      <c r="K1830" s="72"/>
    </row>
    <row r="1831" spans="8:11" x14ac:dyDescent="0.2">
      <c r="H1831" s="97"/>
      <c r="I1831" s="72"/>
      <c r="J1831" s="97"/>
      <c r="K1831" s="72"/>
    </row>
    <row r="1832" spans="8:11" x14ac:dyDescent="0.2">
      <c r="H1832" s="97"/>
      <c r="I1832" s="72"/>
      <c r="J1832" s="97"/>
      <c r="K1832" s="72"/>
    </row>
    <row r="1833" spans="8:11" x14ac:dyDescent="0.2">
      <c r="H1833" s="97"/>
      <c r="I1833" s="72"/>
      <c r="J1833" s="97"/>
      <c r="K1833" s="72"/>
    </row>
    <row r="1834" spans="8:11" x14ac:dyDescent="0.2">
      <c r="H1834" s="97"/>
      <c r="I1834" s="72"/>
      <c r="J1834" s="97"/>
      <c r="K1834" s="72"/>
    </row>
    <row r="1835" spans="8:11" x14ac:dyDescent="0.2">
      <c r="H1835" s="97"/>
      <c r="I1835" s="72"/>
      <c r="J1835" s="97"/>
      <c r="K1835" s="72"/>
    </row>
    <row r="1836" spans="8:11" x14ac:dyDescent="0.2">
      <c r="H1836" s="97"/>
      <c r="I1836" s="72"/>
      <c r="J1836" s="97"/>
      <c r="K1836" s="72"/>
    </row>
    <row r="1837" spans="8:11" x14ac:dyDescent="0.2">
      <c r="H1837" s="97"/>
      <c r="I1837" s="72"/>
      <c r="J1837" s="97"/>
      <c r="K1837" s="72"/>
    </row>
    <row r="1838" spans="8:11" x14ac:dyDescent="0.2">
      <c r="H1838" s="97"/>
      <c r="I1838" s="72"/>
      <c r="J1838" s="97"/>
      <c r="K1838" s="72"/>
    </row>
    <row r="1839" spans="8:11" x14ac:dyDescent="0.2">
      <c r="H1839" s="97"/>
      <c r="I1839" s="72"/>
      <c r="J1839" s="97"/>
      <c r="K1839" s="72"/>
    </row>
    <row r="1840" spans="8:11" x14ac:dyDescent="0.2">
      <c r="H1840" s="97"/>
      <c r="I1840" s="72"/>
      <c r="J1840" s="97"/>
      <c r="K1840" s="72"/>
    </row>
    <row r="1841" spans="8:11" x14ac:dyDescent="0.2">
      <c r="H1841" s="97"/>
      <c r="I1841" s="72"/>
      <c r="J1841" s="97"/>
      <c r="K1841" s="72"/>
    </row>
    <row r="1842" spans="8:11" x14ac:dyDescent="0.2">
      <c r="H1842" s="97"/>
      <c r="I1842" s="72"/>
      <c r="J1842" s="97"/>
      <c r="K1842" s="72"/>
    </row>
    <row r="1843" spans="8:11" x14ac:dyDescent="0.2">
      <c r="H1843" s="97"/>
      <c r="I1843" s="72"/>
      <c r="J1843" s="97"/>
      <c r="K1843" s="72"/>
    </row>
    <row r="1844" spans="8:11" x14ac:dyDescent="0.2">
      <c r="H1844" s="97"/>
      <c r="I1844" s="72"/>
      <c r="J1844" s="97"/>
      <c r="K1844" s="72"/>
    </row>
    <row r="1845" spans="8:11" x14ac:dyDescent="0.2">
      <c r="H1845" s="97"/>
      <c r="I1845" s="72"/>
      <c r="J1845" s="97"/>
      <c r="K1845" s="72"/>
    </row>
    <row r="1846" spans="8:11" x14ac:dyDescent="0.2">
      <c r="H1846" s="97"/>
      <c r="I1846" s="72"/>
      <c r="J1846" s="97"/>
      <c r="K1846" s="72"/>
    </row>
    <row r="1847" spans="8:11" x14ac:dyDescent="0.2">
      <c r="H1847" s="97"/>
      <c r="I1847" s="72"/>
      <c r="J1847" s="97"/>
      <c r="K1847" s="72"/>
    </row>
    <row r="1848" spans="8:11" x14ac:dyDescent="0.2">
      <c r="H1848" s="97"/>
      <c r="I1848" s="72"/>
      <c r="J1848" s="97"/>
      <c r="K1848" s="72"/>
    </row>
    <row r="1849" spans="8:11" x14ac:dyDescent="0.2">
      <c r="H1849" s="97"/>
      <c r="I1849" s="72"/>
      <c r="J1849" s="97"/>
      <c r="K1849" s="72"/>
    </row>
    <row r="1850" spans="8:11" x14ac:dyDescent="0.2">
      <c r="H1850" s="97"/>
      <c r="I1850" s="72"/>
      <c r="J1850" s="97"/>
      <c r="K1850" s="72"/>
    </row>
    <row r="1851" spans="8:11" x14ac:dyDescent="0.2">
      <c r="H1851" s="97"/>
      <c r="I1851" s="72"/>
      <c r="J1851" s="97"/>
      <c r="K1851" s="72"/>
    </row>
    <row r="1852" spans="8:11" x14ac:dyDescent="0.2">
      <c r="H1852" s="97"/>
      <c r="I1852" s="72"/>
      <c r="J1852" s="97"/>
      <c r="K1852" s="72"/>
    </row>
    <row r="1853" spans="8:11" x14ac:dyDescent="0.2">
      <c r="H1853" s="97"/>
      <c r="I1853" s="72"/>
      <c r="J1853" s="97"/>
      <c r="K1853" s="72"/>
    </row>
    <row r="1854" spans="8:11" x14ac:dyDescent="0.2">
      <c r="H1854" s="97"/>
      <c r="I1854" s="72"/>
      <c r="J1854" s="97"/>
      <c r="K1854" s="72"/>
    </row>
    <row r="1855" spans="8:11" x14ac:dyDescent="0.2">
      <c r="H1855" s="97"/>
      <c r="I1855" s="72"/>
      <c r="J1855" s="97"/>
      <c r="K1855" s="72"/>
    </row>
    <row r="1856" spans="8:11" x14ac:dyDescent="0.2">
      <c r="H1856" s="97"/>
      <c r="I1856" s="72"/>
      <c r="J1856" s="97"/>
      <c r="K1856" s="72"/>
    </row>
    <row r="1857" spans="8:11" x14ac:dyDescent="0.2">
      <c r="H1857" s="97"/>
      <c r="I1857" s="72"/>
      <c r="J1857" s="97"/>
      <c r="K1857" s="72"/>
    </row>
    <row r="1858" spans="8:11" x14ac:dyDescent="0.2">
      <c r="H1858" s="97"/>
      <c r="I1858" s="72"/>
      <c r="J1858" s="97"/>
      <c r="K1858" s="72"/>
    </row>
    <row r="1859" spans="8:11" x14ac:dyDescent="0.2">
      <c r="H1859" s="97"/>
      <c r="I1859" s="72"/>
      <c r="J1859" s="97"/>
      <c r="K1859" s="72"/>
    </row>
    <row r="1860" spans="8:11" x14ac:dyDescent="0.2">
      <c r="H1860" s="97"/>
      <c r="I1860" s="72"/>
      <c r="J1860" s="97"/>
      <c r="K1860" s="72"/>
    </row>
    <row r="1861" spans="8:11" x14ac:dyDescent="0.2">
      <c r="H1861" s="97"/>
      <c r="I1861" s="72"/>
      <c r="J1861" s="97"/>
      <c r="K1861" s="72"/>
    </row>
    <row r="1862" spans="8:11" x14ac:dyDescent="0.2">
      <c r="H1862" s="97"/>
      <c r="I1862" s="72"/>
      <c r="J1862" s="97"/>
      <c r="K1862" s="72"/>
    </row>
    <row r="1863" spans="8:11" x14ac:dyDescent="0.2">
      <c r="H1863" s="97"/>
      <c r="I1863" s="72"/>
      <c r="J1863" s="97"/>
      <c r="K1863" s="72"/>
    </row>
    <row r="1864" spans="8:11" x14ac:dyDescent="0.2">
      <c r="H1864" s="97"/>
      <c r="I1864" s="72"/>
      <c r="J1864" s="97"/>
      <c r="K1864" s="72"/>
    </row>
    <row r="1865" spans="8:11" x14ac:dyDescent="0.2">
      <c r="H1865" s="97"/>
      <c r="I1865" s="72"/>
      <c r="J1865" s="97"/>
      <c r="K1865" s="72"/>
    </row>
    <row r="1866" spans="8:11" x14ac:dyDescent="0.2">
      <c r="H1866" s="97"/>
      <c r="I1866" s="72"/>
      <c r="J1866" s="97"/>
      <c r="K1866" s="72"/>
    </row>
    <row r="1867" spans="8:11" x14ac:dyDescent="0.2">
      <c r="H1867" s="97"/>
      <c r="I1867" s="72"/>
      <c r="J1867" s="97"/>
      <c r="K1867" s="72"/>
    </row>
    <row r="1868" spans="8:11" x14ac:dyDescent="0.2">
      <c r="H1868" s="97"/>
      <c r="I1868" s="72"/>
      <c r="J1868" s="97"/>
      <c r="K1868" s="72"/>
    </row>
    <row r="1869" spans="8:11" x14ac:dyDescent="0.2">
      <c r="H1869" s="97"/>
      <c r="I1869" s="72"/>
      <c r="J1869" s="97"/>
      <c r="K1869" s="72"/>
    </row>
    <row r="1870" spans="8:11" x14ac:dyDescent="0.2">
      <c r="H1870" s="97"/>
      <c r="I1870" s="72"/>
      <c r="J1870" s="97"/>
      <c r="K1870" s="72"/>
    </row>
    <row r="1871" spans="8:11" x14ac:dyDescent="0.2">
      <c r="H1871" s="97"/>
      <c r="I1871" s="72"/>
      <c r="J1871" s="97"/>
      <c r="K1871" s="72"/>
    </row>
    <row r="1872" spans="8:11" x14ac:dyDescent="0.2">
      <c r="H1872" s="97"/>
      <c r="I1872" s="72"/>
      <c r="J1872" s="97"/>
      <c r="K1872" s="72"/>
    </row>
    <row r="1873" spans="8:11" x14ac:dyDescent="0.2">
      <c r="H1873" s="97"/>
      <c r="I1873" s="72"/>
      <c r="J1873" s="97"/>
      <c r="K1873" s="72"/>
    </row>
    <row r="1874" spans="8:11" x14ac:dyDescent="0.2">
      <c r="H1874" s="97"/>
      <c r="I1874" s="72"/>
      <c r="J1874" s="97"/>
      <c r="K1874" s="72"/>
    </row>
    <row r="1875" spans="8:11" x14ac:dyDescent="0.2">
      <c r="H1875" s="97"/>
      <c r="I1875" s="72"/>
      <c r="J1875" s="97"/>
      <c r="K1875" s="72"/>
    </row>
    <row r="1876" spans="8:11" x14ac:dyDescent="0.2">
      <c r="H1876" s="97"/>
      <c r="I1876" s="72"/>
      <c r="J1876" s="97"/>
      <c r="K1876" s="72"/>
    </row>
    <row r="1877" spans="8:11" x14ac:dyDescent="0.2">
      <c r="H1877" s="97"/>
      <c r="I1877" s="72"/>
      <c r="J1877" s="97"/>
      <c r="K1877" s="72"/>
    </row>
    <row r="1878" spans="8:11" x14ac:dyDescent="0.2">
      <c r="H1878" s="97"/>
      <c r="I1878" s="72"/>
      <c r="J1878" s="97"/>
      <c r="K1878" s="72"/>
    </row>
    <row r="1879" spans="8:11" x14ac:dyDescent="0.2">
      <c r="H1879" s="97"/>
      <c r="I1879" s="72"/>
      <c r="J1879" s="97"/>
      <c r="K1879" s="72"/>
    </row>
    <row r="1880" spans="8:11" x14ac:dyDescent="0.2">
      <c r="H1880" s="97"/>
      <c r="I1880" s="72"/>
      <c r="J1880" s="97"/>
      <c r="K1880" s="72"/>
    </row>
    <row r="1881" spans="8:11" x14ac:dyDescent="0.2">
      <c r="H1881" s="97"/>
      <c r="I1881" s="72"/>
      <c r="J1881" s="97"/>
      <c r="K1881" s="72"/>
    </row>
    <row r="1882" spans="8:11" x14ac:dyDescent="0.2">
      <c r="H1882" s="97"/>
      <c r="I1882" s="72"/>
      <c r="J1882" s="97"/>
      <c r="K1882" s="72"/>
    </row>
    <row r="1883" spans="8:11" x14ac:dyDescent="0.2">
      <c r="H1883" s="97"/>
      <c r="I1883" s="72"/>
      <c r="J1883" s="97"/>
      <c r="K1883" s="72"/>
    </row>
    <row r="1884" spans="8:11" x14ac:dyDescent="0.2">
      <c r="H1884" s="97"/>
      <c r="I1884" s="72"/>
      <c r="J1884" s="97"/>
      <c r="K1884" s="72"/>
    </row>
    <row r="1885" spans="8:11" x14ac:dyDescent="0.2">
      <c r="H1885" s="97"/>
      <c r="I1885" s="72"/>
      <c r="J1885" s="97"/>
      <c r="K1885" s="72"/>
    </row>
    <row r="1886" spans="8:11" x14ac:dyDescent="0.2">
      <c r="H1886" s="97"/>
      <c r="I1886" s="72"/>
      <c r="J1886" s="97"/>
      <c r="K1886" s="72"/>
    </row>
    <row r="1887" spans="8:11" x14ac:dyDescent="0.2">
      <c r="H1887" s="97"/>
      <c r="I1887" s="72"/>
      <c r="J1887" s="97"/>
      <c r="K1887" s="72"/>
    </row>
    <row r="1888" spans="8:11" x14ac:dyDescent="0.2">
      <c r="H1888" s="97"/>
      <c r="I1888" s="72"/>
      <c r="J1888" s="97"/>
      <c r="K1888" s="72"/>
    </row>
    <row r="1889" spans="8:11" x14ac:dyDescent="0.2">
      <c r="H1889" s="97"/>
      <c r="I1889" s="72"/>
      <c r="J1889" s="97"/>
      <c r="K1889" s="72"/>
    </row>
    <row r="1890" spans="8:11" x14ac:dyDescent="0.2">
      <c r="H1890" s="97"/>
      <c r="I1890" s="72"/>
      <c r="J1890" s="97"/>
      <c r="K1890" s="72"/>
    </row>
    <row r="1891" spans="8:11" x14ac:dyDescent="0.2">
      <c r="H1891" s="97"/>
      <c r="I1891" s="72"/>
      <c r="J1891" s="97"/>
      <c r="K1891" s="72"/>
    </row>
    <row r="1892" spans="8:11" x14ac:dyDescent="0.2">
      <c r="H1892" s="97"/>
      <c r="I1892" s="72"/>
      <c r="J1892" s="97"/>
      <c r="K1892" s="72"/>
    </row>
    <row r="1893" spans="8:11" x14ac:dyDescent="0.2">
      <c r="H1893" s="97"/>
      <c r="I1893" s="72"/>
      <c r="J1893" s="97"/>
      <c r="K1893" s="72"/>
    </row>
    <row r="1894" spans="8:11" x14ac:dyDescent="0.2">
      <c r="H1894" s="97"/>
      <c r="I1894" s="72"/>
      <c r="J1894" s="97"/>
      <c r="K1894" s="72"/>
    </row>
    <row r="1895" spans="8:11" x14ac:dyDescent="0.2">
      <c r="H1895" s="97"/>
      <c r="I1895" s="72"/>
      <c r="J1895" s="97"/>
      <c r="K1895" s="72"/>
    </row>
    <row r="1896" spans="8:11" x14ac:dyDescent="0.2">
      <c r="H1896" s="97"/>
      <c r="I1896" s="72"/>
      <c r="J1896" s="97"/>
      <c r="K1896" s="72"/>
    </row>
    <row r="1897" spans="8:11" x14ac:dyDescent="0.2">
      <c r="H1897" s="97"/>
      <c r="I1897" s="72"/>
      <c r="J1897" s="97"/>
      <c r="K1897" s="72"/>
    </row>
    <row r="1898" spans="8:11" x14ac:dyDescent="0.2">
      <c r="H1898" s="97"/>
      <c r="I1898" s="72"/>
      <c r="J1898" s="97"/>
      <c r="K1898" s="72"/>
    </row>
    <row r="1899" spans="8:11" x14ac:dyDescent="0.2">
      <c r="H1899" s="97"/>
      <c r="I1899" s="72"/>
      <c r="J1899" s="97"/>
      <c r="K1899" s="72"/>
    </row>
    <row r="1900" spans="8:11" x14ac:dyDescent="0.2">
      <c r="H1900" s="97"/>
      <c r="I1900" s="72"/>
      <c r="J1900" s="97"/>
      <c r="K1900" s="72"/>
    </row>
    <row r="1901" spans="8:11" x14ac:dyDescent="0.2">
      <c r="H1901" s="97"/>
      <c r="I1901" s="72"/>
      <c r="J1901" s="97"/>
      <c r="K1901" s="72"/>
    </row>
    <row r="1902" spans="8:11" x14ac:dyDescent="0.2">
      <c r="H1902" s="97"/>
      <c r="I1902" s="72"/>
      <c r="J1902" s="97"/>
      <c r="K1902" s="72"/>
    </row>
    <row r="1903" spans="8:11" x14ac:dyDescent="0.2">
      <c r="H1903" s="97"/>
      <c r="I1903" s="72"/>
      <c r="J1903" s="97"/>
      <c r="K1903" s="72"/>
    </row>
    <row r="1904" spans="8:11" x14ac:dyDescent="0.2">
      <c r="H1904" s="97"/>
      <c r="I1904" s="72"/>
      <c r="J1904" s="97"/>
      <c r="K1904" s="72"/>
    </row>
    <row r="1905" spans="8:11" x14ac:dyDescent="0.2">
      <c r="H1905" s="97"/>
      <c r="I1905" s="72"/>
      <c r="J1905" s="97"/>
      <c r="K1905" s="72"/>
    </row>
    <row r="1906" spans="8:11" x14ac:dyDescent="0.2">
      <c r="H1906" s="97"/>
      <c r="I1906" s="72"/>
      <c r="J1906" s="97"/>
      <c r="K1906" s="72"/>
    </row>
    <row r="1907" spans="8:11" x14ac:dyDescent="0.2">
      <c r="H1907" s="97"/>
      <c r="I1907" s="72"/>
      <c r="J1907" s="97"/>
      <c r="K1907" s="72"/>
    </row>
    <row r="1908" spans="8:11" x14ac:dyDescent="0.2">
      <c r="H1908" s="97"/>
      <c r="I1908" s="72"/>
      <c r="J1908" s="97"/>
      <c r="K1908" s="72"/>
    </row>
    <row r="1909" spans="8:11" x14ac:dyDescent="0.2">
      <c r="H1909" s="97"/>
      <c r="I1909" s="72"/>
      <c r="J1909" s="97"/>
      <c r="K1909" s="72"/>
    </row>
    <row r="1910" spans="8:11" x14ac:dyDescent="0.2">
      <c r="H1910" s="97"/>
      <c r="I1910" s="72"/>
      <c r="J1910" s="97"/>
      <c r="K1910" s="72"/>
    </row>
    <row r="1911" spans="8:11" x14ac:dyDescent="0.2">
      <c r="H1911" s="97"/>
      <c r="I1911" s="72"/>
      <c r="J1911" s="97"/>
      <c r="K1911" s="72"/>
    </row>
    <row r="1912" spans="8:11" x14ac:dyDescent="0.2">
      <c r="H1912" s="97"/>
      <c r="I1912" s="72"/>
      <c r="J1912" s="97"/>
      <c r="K1912" s="72"/>
    </row>
    <row r="1913" spans="8:11" x14ac:dyDescent="0.2">
      <c r="H1913" s="97"/>
      <c r="I1913" s="72"/>
      <c r="J1913" s="97"/>
      <c r="K1913" s="72"/>
    </row>
    <row r="1914" spans="8:11" x14ac:dyDescent="0.2">
      <c r="H1914" s="97"/>
      <c r="I1914" s="72"/>
      <c r="J1914" s="97"/>
      <c r="K1914" s="72"/>
    </row>
    <row r="1915" spans="8:11" x14ac:dyDescent="0.2">
      <c r="H1915" s="97"/>
      <c r="I1915" s="72"/>
      <c r="J1915" s="97"/>
      <c r="K1915" s="72"/>
    </row>
    <row r="1916" spans="8:11" x14ac:dyDescent="0.2">
      <c r="H1916" s="97"/>
      <c r="I1916" s="72"/>
      <c r="J1916" s="97"/>
      <c r="K1916" s="72"/>
    </row>
    <row r="1917" spans="8:11" x14ac:dyDescent="0.2">
      <c r="H1917" s="97"/>
      <c r="I1917" s="72"/>
      <c r="J1917" s="97"/>
      <c r="K1917" s="72"/>
    </row>
    <row r="1918" spans="8:11" x14ac:dyDescent="0.2">
      <c r="H1918" s="97"/>
      <c r="I1918" s="72"/>
      <c r="J1918" s="97"/>
      <c r="K1918" s="72"/>
    </row>
    <row r="1919" spans="8:11" x14ac:dyDescent="0.2">
      <c r="H1919" s="97"/>
      <c r="I1919" s="72"/>
      <c r="J1919" s="97"/>
      <c r="K1919" s="72"/>
    </row>
    <row r="1920" spans="8:11" x14ac:dyDescent="0.2">
      <c r="H1920" s="97"/>
      <c r="I1920" s="72"/>
      <c r="J1920" s="97"/>
      <c r="K1920" s="72"/>
    </row>
    <row r="1921" spans="8:11" x14ac:dyDescent="0.2">
      <c r="H1921" s="97"/>
      <c r="I1921" s="72"/>
      <c r="J1921" s="97"/>
      <c r="K1921" s="72"/>
    </row>
    <row r="1922" spans="8:11" x14ac:dyDescent="0.2">
      <c r="H1922" s="97"/>
      <c r="I1922" s="72"/>
      <c r="J1922" s="97"/>
      <c r="K1922" s="72"/>
    </row>
    <row r="1923" spans="8:11" x14ac:dyDescent="0.2">
      <c r="H1923" s="97"/>
      <c r="I1923" s="72"/>
      <c r="J1923" s="97"/>
      <c r="K1923" s="72"/>
    </row>
    <row r="1924" spans="8:11" x14ac:dyDescent="0.2">
      <c r="H1924" s="97"/>
      <c r="I1924" s="72"/>
      <c r="J1924" s="97"/>
      <c r="K1924" s="72"/>
    </row>
    <row r="1925" spans="8:11" x14ac:dyDescent="0.2">
      <c r="H1925" s="97"/>
      <c r="I1925" s="72"/>
      <c r="J1925" s="97"/>
      <c r="K1925" s="72"/>
    </row>
    <row r="1926" spans="8:11" x14ac:dyDescent="0.2">
      <c r="H1926" s="97"/>
      <c r="I1926" s="72"/>
      <c r="J1926" s="97"/>
      <c r="K1926" s="72"/>
    </row>
    <row r="1927" spans="8:11" x14ac:dyDescent="0.2">
      <c r="H1927" s="97"/>
      <c r="I1927" s="72"/>
      <c r="J1927" s="97"/>
      <c r="K1927" s="72"/>
    </row>
    <row r="1928" spans="8:11" x14ac:dyDescent="0.2">
      <c r="H1928" s="97"/>
      <c r="I1928" s="72"/>
      <c r="J1928" s="97"/>
      <c r="K1928" s="72"/>
    </row>
    <row r="1929" spans="8:11" x14ac:dyDescent="0.2">
      <c r="H1929" s="97"/>
      <c r="I1929" s="72"/>
      <c r="J1929" s="97"/>
      <c r="K1929" s="72"/>
    </row>
    <row r="1930" spans="8:11" x14ac:dyDescent="0.2">
      <c r="H1930" s="97"/>
      <c r="I1930" s="72"/>
      <c r="J1930" s="97"/>
      <c r="K1930" s="72"/>
    </row>
    <row r="1931" spans="8:11" x14ac:dyDescent="0.2">
      <c r="H1931" s="97"/>
      <c r="I1931" s="72"/>
      <c r="J1931" s="97"/>
      <c r="K1931" s="72"/>
    </row>
    <row r="1932" spans="8:11" x14ac:dyDescent="0.2">
      <c r="H1932" s="97"/>
      <c r="I1932" s="72"/>
      <c r="J1932" s="97"/>
      <c r="K1932" s="72"/>
    </row>
    <row r="1933" spans="8:11" x14ac:dyDescent="0.2">
      <c r="H1933" s="97"/>
      <c r="I1933" s="72"/>
      <c r="J1933" s="97"/>
      <c r="K1933" s="72"/>
    </row>
    <row r="1934" spans="8:11" x14ac:dyDescent="0.2">
      <c r="H1934" s="97"/>
      <c r="I1934" s="72"/>
      <c r="J1934" s="97"/>
      <c r="K1934" s="72"/>
    </row>
    <row r="1935" spans="8:11" x14ac:dyDescent="0.2">
      <c r="H1935" s="97"/>
      <c r="I1935" s="72"/>
      <c r="J1935" s="97"/>
      <c r="K1935" s="72"/>
    </row>
    <row r="1936" spans="8:11" x14ac:dyDescent="0.2">
      <c r="H1936" s="97"/>
      <c r="I1936" s="72"/>
      <c r="J1936" s="97"/>
      <c r="K1936" s="72"/>
    </row>
    <row r="1937" spans="8:11" x14ac:dyDescent="0.2">
      <c r="H1937" s="97"/>
      <c r="I1937" s="72"/>
      <c r="J1937" s="97"/>
      <c r="K1937" s="72"/>
    </row>
    <row r="1938" spans="8:11" x14ac:dyDescent="0.2">
      <c r="H1938" s="97"/>
      <c r="I1938" s="72"/>
      <c r="J1938" s="97"/>
      <c r="K1938" s="72"/>
    </row>
    <row r="1939" spans="8:11" x14ac:dyDescent="0.2">
      <c r="H1939" s="97"/>
      <c r="I1939" s="72"/>
      <c r="J1939" s="97"/>
      <c r="K1939" s="72"/>
    </row>
    <row r="1940" spans="8:11" x14ac:dyDescent="0.2">
      <c r="H1940" s="97"/>
      <c r="I1940" s="72"/>
      <c r="J1940" s="97"/>
      <c r="K1940" s="72"/>
    </row>
    <row r="1941" spans="8:11" x14ac:dyDescent="0.2">
      <c r="H1941" s="97"/>
      <c r="I1941" s="72"/>
      <c r="J1941" s="97"/>
      <c r="K1941" s="72"/>
    </row>
    <row r="1942" spans="8:11" x14ac:dyDescent="0.2">
      <c r="H1942" s="97"/>
      <c r="I1942" s="72"/>
      <c r="J1942" s="97"/>
      <c r="K1942" s="72"/>
    </row>
    <row r="1943" spans="8:11" x14ac:dyDescent="0.2">
      <c r="H1943" s="97"/>
      <c r="I1943" s="72"/>
      <c r="J1943" s="97"/>
      <c r="K1943" s="72"/>
    </row>
    <row r="1944" spans="8:11" x14ac:dyDescent="0.2">
      <c r="H1944" s="97"/>
      <c r="I1944" s="72"/>
      <c r="J1944" s="97"/>
      <c r="K1944" s="72"/>
    </row>
    <row r="1945" spans="8:11" x14ac:dyDescent="0.2">
      <c r="H1945" s="97"/>
      <c r="I1945" s="72"/>
      <c r="J1945" s="97"/>
      <c r="K1945" s="72"/>
    </row>
    <row r="1946" spans="8:11" x14ac:dyDescent="0.2">
      <c r="H1946" s="97"/>
      <c r="I1946" s="72"/>
      <c r="J1946" s="97"/>
      <c r="K1946" s="72"/>
    </row>
    <row r="1947" spans="8:11" x14ac:dyDescent="0.2">
      <c r="H1947" s="97"/>
      <c r="I1947" s="72"/>
      <c r="J1947" s="97"/>
      <c r="K1947" s="72"/>
    </row>
    <row r="1948" spans="8:11" x14ac:dyDescent="0.2">
      <c r="H1948" s="97"/>
      <c r="I1948" s="72"/>
      <c r="J1948" s="97"/>
      <c r="K1948" s="72"/>
    </row>
    <row r="1949" spans="8:11" x14ac:dyDescent="0.2">
      <c r="H1949" s="97"/>
      <c r="I1949" s="72"/>
      <c r="J1949" s="97"/>
      <c r="K1949" s="72"/>
    </row>
    <row r="1950" spans="8:11" x14ac:dyDescent="0.2">
      <c r="H1950" s="97"/>
      <c r="I1950" s="72"/>
      <c r="J1950" s="97"/>
      <c r="K1950" s="72"/>
    </row>
    <row r="1951" spans="8:11" x14ac:dyDescent="0.2">
      <c r="H1951" s="97"/>
      <c r="I1951" s="72"/>
      <c r="J1951" s="97"/>
      <c r="K1951" s="72"/>
    </row>
    <row r="1952" spans="8:11" x14ac:dyDescent="0.2">
      <c r="H1952" s="97"/>
      <c r="I1952" s="72"/>
      <c r="J1952" s="97"/>
      <c r="K1952" s="72"/>
    </row>
    <row r="1953" spans="8:11" x14ac:dyDescent="0.2">
      <c r="H1953" s="97"/>
      <c r="I1953" s="72"/>
      <c r="J1953" s="97"/>
      <c r="K1953" s="72"/>
    </row>
    <row r="1954" spans="8:11" x14ac:dyDescent="0.2">
      <c r="H1954" s="97"/>
      <c r="I1954" s="72"/>
      <c r="J1954" s="97"/>
      <c r="K1954" s="72"/>
    </row>
    <row r="1955" spans="8:11" x14ac:dyDescent="0.2">
      <c r="H1955" s="97"/>
      <c r="I1955" s="72"/>
      <c r="J1955" s="97"/>
      <c r="K1955" s="72"/>
    </row>
    <row r="1956" spans="8:11" x14ac:dyDescent="0.2">
      <c r="H1956" s="97"/>
      <c r="I1956" s="72"/>
      <c r="J1956" s="97"/>
      <c r="K1956" s="72"/>
    </row>
    <row r="1957" spans="8:11" x14ac:dyDescent="0.2">
      <c r="H1957" s="97"/>
      <c r="I1957" s="72"/>
      <c r="J1957" s="97"/>
      <c r="K1957" s="72"/>
    </row>
    <row r="1958" spans="8:11" x14ac:dyDescent="0.2">
      <c r="H1958" s="97"/>
      <c r="I1958" s="72"/>
      <c r="J1958" s="97"/>
      <c r="K1958" s="72"/>
    </row>
    <row r="1959" spans="8:11" x14ac:dyDescent="0.2">
      <c r="H1959" s="97"/>
      <c r="I1959" s="72"/>
      <c r="J1959" s="97"/>
      <c r="K1959" s="72"/>
    </row>
    <row r="1960" spans="8:11" x14ac:dyDescent="0.2">
      <c r="H1960" s="97"/>
      <c r="I1960" s="72"/>
      <c r="J1960" s="97"/>
      <c r="K1960" s="72"/>
    </row>
    <row r="1961" spans="8:11" x14ac:dyDescent="0.2">
      <c r="H1961" s="97"/>
      <c r="I1961" s="72"/>
      <c r="J1961" s="97"/>
      <c r="K1961" s="72"/>
    </row>
    <row r="1962" spans="8:11" x14ac:dyDescent="0.2">
      <c r="H1962" s="97"/>
      <c r="I1962" s="72"/>
      <c r="J1962" s="97"/>
      <c r="K1962" s="72"/>
    </row>
    <row r="1963" spans="8:11" x14ac:dyDescent="0.2">
      <c r="H1963" s="97"/>
      <c r="I1963" s="72"/>
      <c r="J1963" s="97"/>
      <c r="K1963" s="72"/>
    </row>
    <row r="1964" spans="8:11" x14ac:dyDescent="0.2">
      <c r="H1964" s="97"/>
      <c r="I1964" s="72"/>
      <c r="J1964" s="97"/>
      <c r="K1964" s="72"/>
    </row>
    <row r="1965" spans="8:11" x14ac:dyDescent="0.2">
      <c r="H1965" s="97"/>
      <c r="I1965" s="72"/>
      <c r="J1965" s="97"/>
      <c r="K1965" s="72"/>
    </row>
    <row r="1966" spans="8:11" x14ac:dyDescent="0.2">
      <c r="H1966" s="97"/>
      <c r="I1966" s="72"/>
      <c r="J1966" s="97"/>
      <c r="K1966" s="72"/>
    </row>
    <row r="1967" spans="8:11" x14ac:dyDescent="0.2">
      <c r="H1967" s="97"/>
      <c r="I1967" s="72"/>
      <c r="J1967" s="97"/>
      <c r="K1967" s="72"/>
    </row>
    <row r="1968" spans="8:11" x14ac:dyDescent="0.2">
      <c r="H1968" s="97"/>
      <c r="I1968" s="72"/>
      <c r="J1968" s="97"/>
      <c r="K1968" s="72"/>
    </row>
    <row r="1969" spans="8:11" x14ac:dyDescent="0.2">
      <c r="H1969" s="97"/>
      <c r="I1969" s="72"/>
      <c r="J1969" s="97"/>
      <c r="K1969" s="72"/>
    </row>
    <row r="1970" spans="8:11" x14ac:dyDescent="0.2">
      <c r="H1970" s="97"/>
      <c r="I1970" s="72"/>
      <c r="J1970" s="97"/>
      <c r="K1970" s="72"/>
    </row>
    <row r="1971" spans="8:11" x14ac:dyDescent="0.2">
      <c r="H1971" s="97"/>
      <c r="I1971" s="72"/>
      <c r="J1971" s="97"/>
      <c r="K1971" s="72"/>
    </row>
    <row r="1972" spans="8:11" x14ac:dyDescent="0.2">
      <c r="H1972" s="97"/>
      <c r="I1972" s="72"/>
      <c r="J1972" s="97"/>
      <c r="K1972" s="72"/>
    </row>
    <row r="1973" spans="8:11" x14ac:dyDescent="0.2">
      <c r="H1973" s="97"/>
      <c r="I1973" s="72"/>
      <c r="J1973" s="97"/>
      <c r="K1973" s="72"/>
    </row>
    <row r="1974" spans="8:11" x14ac:dyDescent="0.2">
      <c r="H1974" s="97"/>
      <c r="I1974" s="72"/>
      <c r="J1974" s="97"/>
      <c r="K1974" s="72"/>
    </row>
    <row r="1975" spans="8:11" x14ac:dyDescent="0.2">
      <c r="H1975" s="97"/>
      <c r="I1975" s="72"/>
      <c r="J1975" s="97"/>
      <c r="K1975" s="72"/>
    </row>
    <row r="1976" spans="8:11" x14ac:dyDescent="0.2">
      <c r="H1976" s="97"/>
      <c r="I1976" s="72"/>
      <c r="J1976" s="97"/>
      <c r="K1976" s="72"/>
    </row>
    <row r="1977" spans="8:11" x14ac:dyDescent="0.2">
      <c r="H1977" s="97"/>
      <c r="I1977" s="72"/>
      <c r="J1977" s="97"/>
      <c r="K1977" s="72"/>
    </row>
    <row r="1978" spans="8:11" x14ac:dyDescent="0.2">
      <c r="H1978" s="97"/>
      <c r="I1978" s="72"/>
      <c r="J1978" s="97"/>
      <c r="K1978" s="72"/>
    </row>
    <row r="1979" spans="8:11" x14ac:dyDescent="0.2">
      <c r="H1979" s="97"/>
      <c r="I1979" s="72"/>
      <c r="J1979" s="97"/>
      <c r="K1979" s="72"/>
    </row>
    <row r="1980" spans="8:11" x14ac:dyDescent="0.2">
      <c r="H1980" s="97"/>
      <c r="I1980" s="72"/>
      <c r="J1980" s="97"/>
      <c r="K1980" s="72"/>
    </row>
    <row r="1981" spans="8:11" x14ac:dyDescent="0.2">
      <c r="H1981" s="97"/>
      <c r="I1981" s="72"/>
      <c r="J1981" s="97"/>
      <c r="K1981" s="72"/>
    </row>
    <row r="1982" spans="8:11" x14ac:dyDescent="0.2">
      <c r="H1982" s="97"/>
      <c r="I1982" s="72"/>
      <c r="J1982" s="97"/>
      <c r="K1982" s="72"/>
    </row>
    <row r="1983" spans="8:11" x14ac:dyDescent="0.2">
      <c r="H1983" s="97"/>
      <c r="I1983" s="72"/>
      <c r="J1983" s="97"/>
      <c r="K1983" s="72"/>
    </row>
    <row r="1984" spans="8:11" x14ac:dyDescent="0.2">
      <c r="H1984" s="97"/>
      <c r="I1984" s="72"/>
      <c r="J1984" s="97"/>
      <c r="K1984" s="72"/>
    </row>
    <row r="1985" spans="8:11" x14ac:dyDescent="0.2">
      <c r="H1985" s="97"/>
      <c r="I1985" s="72"/>
      <c r="J1985" s="97"/>
      <c r="K1985" s="72"/>
    </row>
    <row r="1986" spans="8:11" x14ac:dyDescent="0.2">
      <c r="H1986" s="97"/>
      <c r="I1986" s="72"/>
      <c r="J1986" s="97"/>
      <c r="K1986" s="72"/>
    </row>
    <row r="1987" spans="8:11" x14ac:dyDescent="0.2">
      <c r="H1987" s="97"/>
      <c r="I1987" s="72"/>
      <c r="J1987" s="97"/>
      <c r="K1987" s="72"/>
    </row>
    <row r="1988" spans="8:11" x14ac:dyDescent="0.2">
      <c r="H1988" s="97"/>
      <c r="I1988" s="72"/>
      <c r="J1988" s="97"/>
      <c r="K1988" s="72"/>
    </row>
    <row r="1989" spans="8:11" x14ac:dyDescent="0.2">
      <c r="H1989" s="97"/>
      <c r="I1989" s="72"/>
      <c r="J1989" s="97"/>
      <c r="K1989" s="72"/>
    </row>
    <row r="1990" spans="8:11" x14ac:dyDescent="0.2">
      <c r="H1990" s="97"/>
      <c r="I1990" s="72"/>
      <c r="J1990" s="97"/>
      <c r="K1990" s="72"/>
    </row>
    <row r="1991" spans="8:11" x14ac:dyDescent="0.2">
      <c r="H1991" s="97"/>
      <c r="I1991" s="72"/>
      <c r="J1991" s="97"/>
      <c r="K1991" s="72"/>
    </row>
    <row r="1992" spans="8:11" x14ac:dyDescent="0.2">
      <c r="H1992" s="97"/>
      <c r="I1992" s="72"/>
      <c r="J1992" s="97"/>
      <c r="K1992" s="72"/>
    </row>
    <row r="1993" spans="8:11" x14ac:dyDescent="0.2">
      <c r="H1993" s="97"/>
      <c r="I1993" s="72"/>
      <c r="J1993" s="97"/>
      <c r="K1993" s="72"/>
    </row>
    <row r="1994" spans="8:11" x14ac:dyDescent="0.2">
      <c r="H1994" s="97"/>
      <c r="I1994" s="72"/>
      <c r="J1994" s="97"/>
      <c r="K1994" s="72"/>
    </row>
    <row r="1995" spans="8:11" x14ac:dyDescent="0.2">
      <c r="H1995" s="97"/>
      <c r="I1995" s="72"/>
      <c r="J1995" s="97"/>
      <c r="K1995" s="72"/>
    </row>
    <row r="1996" spans="8:11" x14ac:dyDescent="0.2">
      <c r="H1996" s="97"/>
      <c r="I1996" s="72"/>
      <c r="J1996" s="97"/>
      <c r="K1996" s="72"/>
    </row>
    <row r="1997" spans="8:11" x14ac:dyDescent="0.2">
      <c r="H1997" s="97"/>
      <c r="I1997" s="72"/>
      <c r="J1997" s="97"/>
      <c r="K1997" s="72"/>
    </row>
    <row r="1998" spans="8:11" x14ac:dyDescent="0.2">
      <c r="H1998" s="97"/>
      <c r="I1998" s="72"/>
      <c r="J1998" s="97"/>
      <c r="K1998" s="72"/>
    </row>
    <row r="1999" spans="8:11" x14ac:dyDescent="0.2">
      <c r="H1999" s="97"/>
      <c r="I1999" s="72"/>
      <c r="J1999" s="97"/>
      <c r="K1999" s="72"/>
    </row>
    <row r="2000" spans="8:11" x14ac:dyDescent="0.2">
      <c r="H2000" s="97"/>
      <c r="I2000" s="72"/>
      <c r="J2000" s="97"/>
      <c r="K2000" s="72"/>
    </row>
  </sheetData>
  <sheetProtection password="AF63" sheet="1" objects="1" scenarios="1"/>
  <protectedRanges>
    <protectedRange sqref="A4" name="Oblast3_8"/>
    <protectedRange sqref="B4" name="Oblast3_8_1"/>
    <protectedRange sqref="C4" name="Oblast3_8_2"/>
    <protectedRange sqref="A7" name="Oblast3_8_3"/>
    <protectedRange sqref="B7" name="Oblast3_8_4"/>
    <protectedRange sqref="C7" name="Oblast3_8_5"/>
    <protectedRange sqref="A10" name="Oblast3_8_6"/>
    <protectedRange sqref="B10" name="Oblast3_8_7"/>
    <protectedRange sqref="C10" name="Oblast3_8_8"/>
    <protectedRange sqref="A13" name="Oblast3_30"/>
    <protectedRange sqref="B13" name="Oblast3_30_1"/>
    <protectedRange sqref="C13" name="Oblast3_30_2"/>
    <protectedRange sqref="A16" name="Oblast3_32"/>
    <protectedRange sqref="B16" name="Oblast3_32_1"/>
    <protectedRange sqref="C16" name="Oblast3_32_2"/>
    <protectedRange sqref="A19" name="Oblast3_8_9"/>
    <protectedRange sqref="B19" name="Oblast3_8_10"/>
    <protectedRange sqref="C19" name="Oblast3_8_11"/>
    <protectedRange sqref="A22" name="Oblast3"/>
    <protectedRange sqref="B22" name="Oblast3_1"/>
    <protectedRange sqref="C22" name="Oblast3_10"/>
    <protectedRange sqref="A25" name="Oblast3_11"/>
    <protectedRange sqref="B25" name="Oblast3_11_1"/>
    <protectedRange sqref="C25" name="Oblast3_11_2"/>
    <protectedRange sqref="A28" name="Oblast3_3"/>
    <protectedRange sqref="B28" name="Oblast3_3_1"/>
    <protectedRange sqref="C28" name="Oblast3_3_2"/>
    <protectedRange sqref="A31" name="Oblast3_11_3"/>
    <protectedRange sqref="B31" name="Oblast3_46"/>
    <protectedRange sqref="C31" name="Oblast3_11_4"/>
    <protectedRange sqref="A34" name="Oblast3_47"/>
    <protectedRange sqref="B34" name="Oblast3_47_1"/>
    <protectedRange sqref="C34" name="Oblast3_11_5"/>
    <protectedRange sqref="A37" name="Oblast3_13"/>
    <protectedRange sqref="B37" name="Oblast3_13_1"/>
    <protectedRange sqref="C37" name="Oblast3_13_2"/>
    <protectedRange sqref="A40" name="Oblast3_15"/>
    <protectedRange sqref="B40" name="Oblast3_15_1"/>
    <protectedRange sqref="C40" name="Oblast3_15_2"/>
    <protectedRange sqref="A43" name="Oblast3_16"/>
    <protectedRange sqref="B43" name="Oblast3_16_1"/>
    <protectedRange sqref="C43" name="Oblast3_16_2"/>
    <protectedRange sqref="A46" name="Oblast3_16_3"/>
    <protectedRange sqref="B46" name="Oblast3_16_4"/>
    <protectedRange sqref="C46" name="Oblast3_16_5"/>
    <protectedRange sqref="A49" name="Oblast3_17"/>
    <protectedRange sqref="B49" name="Oblast3_17_1"/>
    <protectedRange sqref="C49" name="Oblast3_17_2"/>
    <protectedRange sqref="A52" name="Oblast3_6"/>
    <protectedRange sqref="B52" name="Oblast3_6_1"/>
    <protectedRange sqref="C52" name="Oblast3_6_2"/>
    <protectedRange sqref="A55" name="Oblast3_7"/>
    <protectedRange sqref="B55" name="Oblast3_7_1"/>
    <protectedRange sqref="C55" name="Oblast3_7_2"/>
    <protectedRange sqref="A58" name="Oblast3_18"/>
    <protectedRange sqref="B58" name="Oblast3_18_1"/>
    <protectedRange sqref="C58" name="Oblast3_18_2"/>
    <protectedRange sqref="A61" name="Oblast3_18_3"/>
    <protectedRange sqref="B61" name="Oblast3_18_4"/>
    <protectedRange sqref="C61" name="Oblast3_18_5"/>
    <protectedRange sqref="A64" name="Oblast1_6"/>
    <protectedRange sqref="B64" name="Oblast1_6_1"/>
    <protectedRange sqref="C64" name="Oblast3_19"/>
    <protectedRange sqref="A67" name="Oblast3_19_1"/>
    <protectedRange sqref="B67" name="Oblast3_19_2"/>
    <protectedRange sqref="C67" name="Oblast3_19_3"/>
    <protectedRange sqref="A70" name="Oblast3_20"/>
    <protectedRange sqref="B70" name="Oblast3_20_1"/>
    <protectedRange sqref="C70" name="Oblast3_20_2"/>
    <protectedRange sqref="A73" name="Oblast3_22"/>
    <protectedRange sqref="B73" name="Oblast3_22_1"/>
    <protectedRange sqref="C73" name="Oblast3_22_2"/>
    <protectedRange sqref="A76" name="Oblast3_23"/>
    <protectedRange sqref="B76" name="Oblast3_23_1"/>
    <protectedRange sqref="C76" name="Oblast3_23_2"/>
    <protectedRange sqref="A79" name="Oblast3_25"/>
    <protectedRange sqref="B79" name="Oblast3_25_1"/>
    <protectedRange sqref="C79" name="Oblast3_25_2"/>
    <protectedRange sqref="A82" name="Oblast3_26"/>
    <protectedRange sqref="B82" name="Oblast3_26_1"/>
    <protectedRange sqref="C82" name="Oblast3_26_2"/>
    <protectedRange sqref="A85" name="Oblast3_24"/>
    <protectedRange sqref="B85" name="Oblast3_24_1"/>
    <protectedRange sqref="C85" name="Oblast3_24_2"/>
    <protectedRange sqref="A88" name="Oblast3_27"/>
    <protectedRange sqref="B88" name="Oblast1_7"/>
    <protectedRange sqref="C88" name="Oblast3_27_1"/>
    <protectedRange sqref="A91" name="Oblast3_27_2"/>
    <protectedRange sqref="B91" name="Oblast1_8"/>
    <protectedRange sqref="C91" name="Oblast3_27_3"/>
    <protectedRange sqref="A94" name="Oblast3_31"/>
    <protectedRange sqref="B94" name="Oblast3_31_1"/>
    <protectedRange sqref="C94" name="Oblast3_31_2"/>
    <protectedRange sqref="A97" name="Oblast1_6_2"/>
    <protectedRange sqref="B97" name="Oblast1_6_3"/>
    <protectedRange sqref="C97" name="Oblast3_19_4"/>
    <protectedRange sqref="A100" name="Oblast3_19_5"/>
    <protectedRange sqref="B100" name="Oblast3_19_6"/>
    <protectedRange sqref="C100" name="Oblast3_19_7"/>
    <protectedRange sqref="A103" name="Oblast3_45"/>
    <protectedRange sqref="B103" name="Oblast3_45_1"/>
    <protectedRange sqref="C103" name="Oblast3_45_2"/>
    <protectedRange sqref="A106" name="Oblast3_45_3"/>
    <protectedRange sqref="B106" name="Oblast3_45_4"/>
    <protectedRange sqref="C106" name="Oblast3_45_5"/>
    <protectedRange sqref="A109" name="Oblast3_2"/>
    <protectedRange sqref="B109" name="Oblast3_4"/>
    <protectedRange sqref="C109" name="Oblast3_5"/>
    <protectedRange sqref="A112" name="Oblast1_3"/>
    <protectedRange sqref="B112" name="Oblast1_3_1"/>
    <protectedRange sqref="C112" name="Oblast1_3_2"/>
    <protectedRange sqref="A115" name="Oblast1_4"/>
    <protectedRange sqref="B115" name="Oblast1_4_1"/>
    <protectedRange sqref="C115" name="Oblast1_4_2"/>
    <protectedRange sqref="A118" name="Oblast1_5"/>
    <protectedRange sqref="B118" name="Oblast1_5_1"/>
    <protectedRange sqref="C118" name="Oblast1_5_2"/>
    <protectedRange sqref="A121" name="Oblast1_5_3"/>
    <protectedRange sqref="B121" name="Oblast1_5_4"/>
    <protectedRange sqref="C121" name="Oblast1_5_5"/>
    <protectedRange sqref="A124" name="Oblast3_7_3"/>
    <protectedRange sqref="B124" name="Oblast3_7_4"/>
    <protectedRange sqref="C124" name="Oblast3_7_5"/>
  </protectedRange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formulář 5 -pol.rozp</vt:lpstr>
      <vt:lpstr>SPECIFIKACE+vv</vt:lpstr>
      <vt:lpstr>'formulář 5 -pol.rozp'!Názvy_tisku</vt:lpstr>
      <vt:lpstr>'formulář 5 -pol.rozp'!Oblast_tisku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Klimt</dc:creator>
  <cp:lastModifiedBy>Grisa Ivan</cp:lastModifiedBy>
  <cp:lastPrinted>2015-03-26T09:31:41Z</cp:lastPrinted>
  <dcterms:created xsi:type="dcterms:W3CDTF">2002-02-03T22:17:20Z</dcterms:created>
  <dcterms:modified xsi:type="dcterms:W3CDTF">2015-07-23T04:13:32Z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D:\pw_data\jiri.kulik\</vt:lpwstr>
  </property>
</Properties>
</file>