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4-Vysvětlení č.4\Přílohy\"/>
    </mc:Choice>
  </mc:AlternateContent>
  <bookViews>
    <workbookView xWindow="240" yWindow="120" windowWidth="14940" windowHeight="9225"/>
  </bookViews>
  <sheets>
    <sheet name="SO 04-16-03" sheetId="5" r:id="rId1"/>
  </sheets>
  <calcPr calcId="152511"/>
</workbook>
</file>

<file path=xl/calcChain.xml><?xml version="1.0" encoding="utf-8"?>
<calcChain xmlns="http://schemas.openxmlformats.org/spreadsheetml/2006/main">
  <c r="Q8" i="5" l="1"/>
  <c r="I212" i="5"/>
  <c r="I205" i="5"/>
  <c r="I9" i="5" l="1"/>
  <c r="I8" i="5"/>
  <c r="I3" i="5" s="1"/>
  <c r="O9" i="5"/>
  <c r="I13" i="5"/>
  <c r="O13" i="5"/>
  <c r="I17" i="5"/>
  <c r="O17" i="5"/>
  <c r="I21" i="5"/>
  <c r="O21" i="5"/>
  <c r="I25" i="5"/>
  <c r="O25" i="5"/>
  <c r="I29" i="5"/>
  <c r="O29" i="5"/>
  <c r="I33" i="5"/>
  <c r="O33" i="5"/>
  <c r="I37" i="5"/>
  <c r="O37" i="5"/>
  <c r="I41" i="5"/>
  <c r="O41" i="5"/>
  <c r="I45" i="5"/>
  <c r="O45" i="5"/>
  <c r="I49" i="5"/>
  <c r="O49" i="5"/>
  <c r="I53" i="5"/>
  <c r="O53" i="5"/>
  <c r="I57" i="5"/>
  <c r="O57" i="5"/>
  <c r="I61" i="5"/>
  <c r="O61" i="5"/>
  <c r="I65" i="5"/>
  <c r="O65" i="5"/>
  <c r="I69" i="5"/>
  <c r="O69" i="5"/>
  <c r="I73" i="5"/>
  <c r="O73" i="5"/>
  <c r="I77" i="5"/>
  <c r="O77" i="5"/>
  <c r="I81" i="5"/>
  <c r="O81" i="5"/>
  <c r="I85" i="5"/>
  <c r="O85" i="5"/>
  <c r="I89" i="5"/>
  <c r="O89" i="5"/>
  <c r="I93" i="5"/>
  <c r="O93" i="5"/>
  <c r="I97" i="5"/>
  <c r="O97" i="5"/>
  <c r="I101" i="5"/>
  <c r="O101" i="5"/>
  <c r="I105" i="5"/>
  <c r="O105" i="5"/>
  <c r="I109" i="5"/>
  <c r="O109" i="5"/>
  <c r="I113" i="5"/>
  <c r="O113" i="5"/>
  <c r="I117" i="5"/>
  <c r="O117" i="5"/>
  <c r="I121" i="5"/>
  <c r="O121" i="5"/>
  <c r="I125" i="5"/>
  <c r="O125" i="5"/>
  <c r="I129" i="5"/>
  <c r="O129" i="5"/>
  <c r="I133" i="5"/>
  <c r="O133" i="5"/>
  <c r="I137" i="5"/>
  <c r="O137" i="5"/>
  <c r="I141" i="5"/>
  <c r="O141" i="5"/>
  <c r="I145" i="5"/>
  <c r="O145" i="5"/>
  <c r="I149" i="5"/>
  <c r="O149" i="5"/>
  <c r="I153" i="5"/>
  <c r="O153" i="5"/>
  <c r="I157" i="5"/>
  <c r="O157" i="5"/>
  <c r="I161" i="5"/>
  <c r="O161" i="5"/>
  <c r="I165" i="5"/>
  <c r="O165" i="5"/>
  <c r="I169" i="5"/>
  <c r="O169" i="5"/>
  <c r="I173" i="5"/>
  <c r="O173" i="5"/>
  <c r="I177" i="5"/>
  <c r="O177" i="5"/>
  <c r="I181" i="5"/>
  <c r="O181" i="5"/>
  <c r="I185" i="5"/>
  <c r="O185" i="5"/>
  <c r="I189" i="5"/>
  <c r="O189" i="5"/>
  <c r="I193" i="5"/>
  <c r="O193" i="5"/>
  <c r="I197" i="5"/>
  <c r="O197" i="5"/>
  <c r="I201" i="5"/>
  <c r="O201" i="5"/>
  <c r="R8" i="5"/>
  <c r="O8" i="5"/>
  <c r="O2" i="5"/>
</calcChain>
</file>

<file path=xl/sharedStrings.xml><?xml version="1.0" encoding="utf-8"?>
<sst xmlns="http://schemas.openxmlformats.org/spreadsheetml/2006/main" count="696" uniqueCount="246">
  <si>
    <t>ASPE10</t>
  </si>
  <si>
    <t>S</t>
  </si>
  <si>
    <t>Firma: SUDOP BRNO, spol. s r.o.</t>
  </si>
  <si>
    <t>Příloha k formuláři pro ocenění nabídky</t>
  </si>
  <si>
    <t xml:space="preserve">Stavba: </t>
  </si>
  <si>
    <t>18060</t>
  </si>
  <si>
    <t>O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</si>
  <si>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</si>
  <si>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</si>
  <si>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</si>
  <si>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</si>
  <si>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</si>
  <si>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</si>
  <si>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</si>
  <si>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</si>
  <si>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</si>
  <si>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</si>
  <si>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</si>
  <si>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</si>
  <si>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</si>
  <si>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</si>
  <si>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</si>
  <si>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</si>
  <si>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</si>
  <si>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</si>
  <si>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</si>
  <si>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</si>
  <si>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</si>
  <si>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</si>
  <si>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</si>
  <si>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</si>
  <si>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P</t>
  </si>
  <si>
    <t/>
  </si>
  <si>
    <t>POPLATKY ZA LIKVIDACŮ ODPADŮ NEKONTAMINOVANÝCH - 17 05 04 VYTĚŽENÉ ZEMINY A HORNINY - I. TŘÍDA TĚŽITELNOSTI</t>
  </si>
  <si>
    <t>T</t>
  </si>
  <si>
    <t>PP</t>
  </si>
  <si>
    <t>VV</t>
  </si>
  <si>
    <t>TS</t>
  </si>
  <si>
    <t>7</t>
  </si>
  <si>
    <t>M3</t>
  </si>
  <si>
    <t>M3KM</t>
  </si>
  <si>
    <t>KUS</t>
  </si>
  <si>
    <t>8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</si>
  <si>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</si>
  <si>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</si>
  <si>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</si>
  <si>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</si>
  <si>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</si>
  <si>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</si>
  <si>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</si>
  <si>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</si>
  <si>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</si>
  <si>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</si>
  <si>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</si>
  <si>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</si>
  <si>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</si>
  <si>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M</t>
  </si>
  <si>
    <t>24</t>
  </si>
  <si>
    <t>25</t>
  </si>
  <si>
    <t>26</t>
  </si>
  <si>
    <t>27</t>
  </si>
  <si>
    <t>28</t>
  </si>
  <si>
    <t>KG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</si>
  <si>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</si>
  <si>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</si>
  <si>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</si>
  <si>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</si>
  <si>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</si>
  <si>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</si>
  <si>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</si>
  <si>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</si>
  <si>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</si>
  <si>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</si>
  <si>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</si>
  <si>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</si>
  <si>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</si>
  <si>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</si>
  <si>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</si>
  <si>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</si>
  <si>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</si>
  <si>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</si>
  <si>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</si>
  <si>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</si>
  <si>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</si>
  <si>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M3OP</t>
  </si>
  <si>
    <t>SO 04-16-03</t>
  </si>
  <si>
    <t>T.ú. Střelice - Tetčice, sanace zářezového svahu v km 0,070-0,690, vpravo</t>
  </si>
  <si>
    <t>Zemní práce</t>
  </si>
  <si>
    <t>R001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</si>
  <si>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</t>
  </si>
  <si>
    <t>viz dokumentace</t>
  </si>
  <si>
    <t>Položka obsahuje všechny náklady na montáž a materiál dodaného zařízení protikorozně ošetřeného podle TKP se všemi pomocnými doplňujícími součástmi a pracemi s použitím  mechanizmů.Cena položky je vč. Ostatních rozpočtových nákladů</t>
  </si>
  <si>
    <t>R002</t>
  </si>
  <si>
    <t>POPLATKY ZA LIKVIDACŮ ODPADŮ NEKONTAMINOVANÝCH - 17 05 04 VYTĚŽENÉ ZEMINY A HORNINY – II. TŘÍDA TĚŽITELNOSTI</t>
  </si>
  <si>
    <t>Položka obsahuje všechny náklady na materiál dodaného zařízení protikorozně ošetřeného podle TKP se všemi pomocnými doplňujícími součástmi a pracemi s použitím  mechanizmů.Cena položky je vč. Ostatních rozpočtových nákladů</t>
  </si>
  <si>
    <t>R003</t>
  </si>
  <si>
    <t>POPLATKY ZA LIKVIDACŮ ODPADŮ NEKONTAMINOVANÝCH - 17 05 04 VYTĚŽENÉ ZEMINY A HORNINY – III. TŘÍDA TĚŽITELNOSTI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</si>
  <si>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185/2001 Sb., o nakládání s odpady, v platném znění.</t>
  </si>
  <si>
    <t>Položka obsahuje všechny náklady na demontáž a montáž konzol  a závěsů TV a  s doplnujícími pracemi s použitím  mechanizmů.Cena položky je vč. Ostatních rozpočtových nákladů</t>
  </si>
  <si>
    <t>R004</t>
  </si>
  <si>
    <t>POPLATKY ZA LIKVIDACŮ ODPADŮ NEKONTAMINOVANÝCH - 17 01 02 STAVEBNÍ A DEMOLIČNÍ SUŤ (CIHLY)</t>
  </si>
  <si>
    <t>1. Položka obsahuje:  
– veškeré poplatky provozovateli skládky, recyklační linky nebo jiného zařízení na zpracování nebo likvidaci odpadů  
související s převzetím, uložením, zpracováním nebo likvidací odpadu  
2. Položka neobsahuje:  
– náklady spojené s dopravou odpadu z místa stavby na místo převzetí provozovatelem skládky, recyklační linky nebo  
jiného zařízení na zpracování nebo likvidaci odpadů  
3. Způsob měření:  
Tunou se rozumí hmotnost odpadu vytříděného v souladu se zákonem č. 185/2001 Sb., o nakládání s odpady, v platném znění.</t>
  </si>
  <si>
    <t>Položka obsahuje všechny náklady na demontáž a opětovnou montáž a  s použitím  mechanizmů.Cena položky je vč. Ostatních rozpočtových nákladů</t>
  </si>
  <si>
    <t>R005</t>
  </si>
  <si>
    <t>POPLATKY ZA LIKVIDACŮ ODPADŮ NEKONTAMINOVANÝCH - 17 03 02 VYBOURANÝ ASFALTOVÝ BETON BEZ DEHTU</t>
  </si>
  <si>
    <t>Položka obsahuje všechny náklady na montáž a materiál dodaného zařízení protikorozně ošetřeného podle TKP se všemi pomocnými doplňujícími součástmi.Cena položky je vč. Ostatních rozpočtových nákladů</t>
  </si>
  <si>
    <t>R006</t>
  </si>
  <si>
    <t>ODSTRAN KRYTU ZPEVNĚNÝCH PLOCH S ASFALT POJIVEM VČET PODKLADU</t>
  </si>
  <si>
    <t>Položka zahrnuje veškerou manipulaci s vybouranou sutí a s vybouranými hmotami vč. uložení na skládku. Nezahrnuje  
poplatek za skládku, který se vykazuje v položce 0141** (s výjimkou malého množství bouraného materiálu, kde je  
možné poplatek zahrnout do jednotkové ceny bourání – tento fakt musí být uveden v doplňujícím textu k položce).</t>
  </si>
  <si>
    <t>R007</t>
  </si>
  <si>
    <t>ODSTRAN KRYTU ZPEVNĚNÝCH PLOCH S ASFALT POJIVEM VČET PODKLADU – DOPRAVA</t>
  </si>
  <si>
    <t>tkm</t>
  </si>
  <si>
    <t>Položka zahrnuje samostatnou dopravu suti a vybouraných hmot. Množství se určí jako součin hmotnosti [t] a  
požadované vzdálenosti [km].</t>
  </si>
  <si>
    <t>Položka obsahuje všechny náklady na montáž a materiál dodaného zařízení  protikorozně ošetřeného podle TKP se všemi pomocnými doplňujícími  součástmi a pracemi s použitím  mechanizmů.Cena položky je vč. Ostatních rozpočtových nákladů</t>
  </si>
  <si>
    <t>R008</t>
  </si>
  <si>
    <t>SEJMUTÍ ORNICE NEBO LESNÍ PŮDY S ODVOZEM DO 1KM</t>
  </si>
  <si>
    <t>položka zahrnuje sejmutí ornice bez ohledu na tloušťku vrstvy a její vodorovnou dopravu nezahrnuje uložení na trvalou skládku</t>
  </si>
  <si>
    <t>R009</t>
  </si>
  <si>
    <t>ODKOP PRO SPOD STAVBU SILNIC A ŽELEZNIC TŘ. I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</si>
  <si>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</si>
  <si>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R010</t>
  </si>
  <si>
    <t>ODKOP PRO SPOD STAVBU SILNIC A ŽELEZNIC TŘ. I – DOPRAVA</t>
  </si>
  <si>
    <t>Položka zahrnuje samostatnou dopravu zeminy. Množství se určí jako součin kubatutry [m3] a požadované vzdálenosti [km].</t>
  </si>
  <si>
    <t>R011</t>
  </si>
  <si>
    <t>ODKOP PRO SPOD STAVBU SILNIC A ŽELEZNIC TŘ. II</t>
  </si>
  <si>
    <t>R012</t>
  </si>
  <si>
    <t>ODKOP PRO SPOD STAVBU SILNIC A ŽELEZNIC TŘ. II – DOPRAVA</t>
  </si>
  <si>
    <t>R013</t>
  </si>
  <si>
    <t>ODKOP PRO SPOD STAVBU SILNIC A ŽELEZNIC TŘ. III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</si>
  <si>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</si>
  <si>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R014</t>
  </si>
  <si>
    <t>ODKOP PRO SPOD STAVBU SILNIC A ŽELEZNIC TŘ. III – DOPRAVA</t>
  </si>
  <si>
    <t>R015</t>
  </si>
  <si>
    <t>ULOŽENÍ SYPANINY DO NÁSYPŮ SE ZHUTNĚNÍM</t>
  </si>
  <si>
    <t>položka zahrnuje: - kompletní provedení zemní konstrukce vč. výběru vhodného materiálu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apod.)</t>
  </si>
  <si>
    <t>R016</t>
  </si>
  <si>
    <t>ULOŽENÍ SYPANINY DO NÁSYPŮ SE ZLEPŠENÍM ZEMINY</t>
  </si>
  <si>
    <t>R017</t>
  </si>
  <si>
    <t>ULOŽENÍ SYPANINY DO NÁSYPŮ Z HORNIN KAMENITÝCH SE ZHUTNĚNÍM</t>
  </si>
  <si>
    <t>R018</t>
  </si>
  <si>
    <t>ULOŽENÍ SYPANINY DO NÁSYPŮ Z NAKUPOVANÝCH MATERIÁLŮ</t>
  </si>
  <si>
    <t>položka zahrnuje: - kompletní provedení zemní konstrukce (násypového tělesa včetně aktivní zóny) včetně nákupu a dopravy materiálu dle zadávací dokumentace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apod.)</t>
  </si>
  <si>
    <t>R019</t>
  </si>
  <si>
    <t>ZÁSYP JAM A RÝH ZE ZEMIN NEPROPUSTNÝCH</t>
  </si>
  <si>
    <t>položka zahrnuje: - kompletní provedení zemní konstrukce vč. výběru vhodného materiálu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apod.)</t>
  </si>
  <si>
    <t>R020</t>
  </si>
  <si>
    <t>ZÁSYP JAM A RÝH Z NAKUPOVANÝCH MATERIÁLŮ</t>
  </si>
  <si>
    <t>R021</t>
  </si>
  <si>
    <t>ZEMNÍ HRÁZKY ZE ZEMIN SE ZHUTNĚNÍM</t>
  </si>
  <si>
    <t>R022</t>
  </si>
  <si>
    <t>ÚPRAVA PLÁNĚ SE ZHUTNĚNÍM V HORNINĚ TŘ. I</t>
  </si>
  <si>
    <t>M2</t>
  </si>
  <si>
    <t>položka zahrnuje úpravu pláně včetně vyrovnání výškových rozdílů. Míru zhutnění určuje projekt.</t>
  </si>
  <si>
    <t>R023</t>
  </si>
  <si>
    <t>ÚPRAVA POVRCHŮ SROVNÁNÍM ÚZEMÍ</t>
  </si>
  <si>
    <t>položka zahrnuje srovnání výškových rozdílů terénu</t>
  </si>
  <si>
    <t>R024</t>
  </si>
  <si>
    <t>ROZPROSTŘENÍ ORNICE VE SVAHU V TL DO 0,15M</t>
  </si>
  <si>
    <t>položka zahrnuje: nutné přemístění ornice z dočasných skládek vzdálených do 50m rozprostření ornice v předepsané tloušťce ve svahu přes 1:5</t>
  </si>
  <si>
    <t>R025</t>
  </si>
  <si>
    <t>ZALOŽENÍ TRÁVNÍKU HYDROOSEVEM NA ORNICI</t>
  </si>
  <si>
    <t>Zahrnuje dodání předepsané travní směsi, hydroosev na ornici, zalévání, první pokosení, to vše bez ohledu na sklon terénu</t>
  </si>
  <si>
    <t>R026</t>
  </si>
  <si>
    <t>SANAČNÍ VRSTVY Z LOMOVÉHO KAMENE</t>
  </si>
  <si>
    <t>položka zahrnuje zahrnuje dodávku lomového kamen předepsané kvality, včetně mimostaveništní a vnitrostaveništní dopravy, rozprostření se zhutněním není-li v zadávací dokumentaci uvedeno jinak, jedná se o nakupovaný materiál</t>
  </si>
  <si>
    <t>R027</t>
  </si>
  <si>
    <t>SEPARAČNÍ GEOTEXTILIE</t>
  </si>
  <si>
    <t>Položka zahrnuje: - dodávku předepsané geotextilie - úpravu, očištění a ochranu podkladu - přichycení k podkladu, případně zatížení - úpravy spojů a zajištění okrajů - úpravy pro odvodnění - nutné přesahy - mimostaveništní a vnitrostaveništní dopravu</t>
  </si>
  <si>
    <t>R028</t>
  </si>
  <si>
    <t>VRTY PRO KOTV, INJEKT, MIKROPIL NA POVR TŘ I A II D DO 150MM</t>
  </si>
  <si>
    <t>položka zahrnuje: přemístění, montáž a demontáž vrtných souprav svislou dopravu zeminy z vrtu vodorovnou dopravu zeminy bez uložení na skládku případně nutné pažení dočasné (včetně odpažení) i trvalé</t>
  </si>
  <si>
    <t>R029</t>
  </si>
  <si>
    <t>POLŠTÁŘE POD ZÁKLADY Z KAMENIVA DRCENÉHO</t>
  </si>
  <si>
    <t>položka zahrnuje dodávku předepsaného kameniva, mimostaveništní a vnitrostaveništní dopravu a jeho uložení  
není-li v zadávací dokumentaci uvedeno jinak, jedná se o nakupovaný materiál</t>
  </si>
  <si>
    <t>R030</t>
  </si>
  <si>
    <t>ZÁKLADY Z PROSTÉHO BETONU</t>
  </si>
  <si>
    <t>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proudů, 272313</t>
  </si>
  <si>
    <t>R031</t>
  </si>
  <si>
    <t>KOTVENÍ NA POVRCHU Z BETONÁŘSKÉ VÝZTUŽE DL. DO 6M</t>
  </si>
  <si>
    <t>položka zahrnuje dodávku předepsané kotvy, případně její protikorozní úpravu, její osazení do vrtu, zainjektování a napnutí, případně opěrné desky nezahrnuje vrty</t>
  </si>
  <si>
    <t>R032</t>
  </si>
  <si>
    <t>KOTVENÍ NA POVRCHU Z BETONÁŘSKÉ VÝZTUŽE DL. DO 7M</t>
  </si>
  <si>
    <t>R033</t>
  </si>
  <si>
    <t>Zahrnuje kompletní dodávku a osazení jehly délky do 3,00m prům. do 25mm včetně příslušenství;  
- tyč z betonářské oceli;  
- opatření tyče na jednom konci hrotem;  
- zaražení tyče do horniny nebo zeminy v podzemí;  
- potřebnou mechanizaci a pomocné konstrukce</t>
  </si>
  <si>
    <t>R034</t>
  </si>
  <si>
    <t>STŘÍKANÝ ŽELEZOBETON DO C25/30</t>
  </si>
  <si>
    <t>- dodání čerstvého betonu (betonové směsi) požadované kvality, jeho uložení do požadovaného tvaru při  
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 
odbedňovacích a odskružovacích prostředků,  
- podpěrné konstr. (skruže) a lešení všech druhů pro bednění, uložení čerstvého betonu, výztuže a doplňkových  
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 
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</si>
  <si>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R035</t>
  </si>
  <si>
    <t>VÝZTUŽ STŘÍKANÉHO BETONU Z KARI SITÍ</t>
  </si>
  <si>
    <t>Položka zahrnuje veškerý materiál, výrobky a polotovary, včetně mimostaveništní a vnitrostaveništní dopravy (rovněž  
přesuny), včetně naložení a složení, případně s uložením  
- dodání betonářské výztuže v požadované kvalitě, stříhání, řezání, ohýbání a spojování do všech požadovaných tvarů  
(vč. armakošů) a uložení s požadovaným zajištěním polohy a krytí výztuže betonem,  
- veškeré svary nebo jiné spoje výztuže,  
- pomocné konstrukce a práce pro osazení a upevnění výztuže (provedení vrtu, dodání a vsunutí kotvičky, její zalepení  
předepsaným pojivem),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 
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</si>
  <si>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R036</t>
  </si>
  <si>
    <t>ZEMNÍ HŘEBY</t>
  </si>
  <si>
    <t>položka zahrnuje dodávku a zaražení hřebů předepsaných v zadávací dokumentaci</t>
  </si>
  <si>
    <t>R037</t>
  </si>
  <si>
    <t>OPLÁŠTĚNÍ (ZPEVNĚNÍ) Z OCELOVÝCH SÍTÍ (A MŘÍŽOVIN)</t>
  </si>
  <si>
    <t>Položka zahrnuje: - dodávku předepsaných sítí - úpravu, očištění a ochranu podkladu - přichycení k podkladu, případně zatížení - úpravy spojů a zajištění okrajů - úpravy pro odvodnění - nutné přesahy - mimostaveništní a vnitrostaveništní dopravu</t>
  </si>
  <si>
    <t>R038</t>
  </si>
  <si>
    <t>OPLÁŠTĚNÍ (ZPEVNĚNÍ) Z GEOTEXTILIE</t>
  </si>
  <si>
    <t>R039</t>
  </si>
  <si>
    <t>ZDI A STĚNY PODPĚR A VOLNÉ Z DÍLCŮ ŽELBET</t>
  </si>
  <si>
    <t>- dodání dílce požadovaného tvaru a vlastností, jeho skladování, doprava a osazení do definitivní polohy, včetně  
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</t>
  </si>
  <si>
    <t>R040</t>
  </si>
  <si>
    <t>- položka zahrnuje dodávku a osazení drátěných košů s výplní lomovým kamenem.  
- gabionové matrace se vykazují v pol.č.2722**.</t>
  </si>
  <si>
    <t>R041</t>
  </si>
  <si>
    <t>ZÁBRADLÍ Z DÍLCŮ KOVOVÝCH ŽÁROVĚ STŘÍKANÉ KOVEM S NÁTĚREM</t>
  </si>
  <si>
    <t>- dílenská dokumentace, včetně technologického předpisu spojování, - dodání materiálu v požadované kvalitě a výroba konstrukce (včetně pomůcek, přípravků a prostředků pro výrobu) bez ohledu na náročnost a její hmotnost, - dodání spojovacího materiálu, - zřízení montážních a dilatačních spojů, spar, včetně potřebných úprav, vložek, opracování, očištění a ošetření, - podpěr. konstr. a lešení všech druhů pro montáž konstrukcí i doplňkových, včetně požadovaných otvorů, ochranných a bezpečnostních opatření a základů pro tyto konstrukce a lešení, - montáž konstrukce na staveništi, včetně montážních prostředků a pomůcek a zednických výpomocí, - výplň, těsnění a tmelení spar a spojů, - všechny druhy ocelového kotvení, - dílenskou přejímku a montážní prohlídku, včetně požadovaných dokladů, - zřízení kotevních otvorů nebo jam, nejsou-li částí jiné konstrukce, - osazení kotvení nebo přímo částí konstrukce do podpůrné konstrukce nebo do zeminy, - výplň kotevních otvorů (příp. podlití patních desek) maltou, betonem nebo jinou speciální hmotou, vyplnění jam zeminou, - veškeré druhy protikorozní ochrany a nátěry konstrukcí, - zvláštní spojovací prostředky, rozebíratelnost konstrukce, - ochranná opatření před účinky bludných proudů - ochranu před přepětím</t>
  </si>
  <si>
    <t>R042</t>
  </si>
  <si>
    <t>SVODIDLO BETON, ÚROVEŇ ZADRŽ N2 VÝŠ 0,8M - DODÁVKA A MONTÁŽ</t>
  </si>
  <si>
    <t>položka zahrnuje: - kompletní dodávku všech dílů betonového svodidla včetně spojovacích prvků - osazení svodidla - přechod na jiný typ svodidla nebo přes mostní závěr nezahrnuje odrazky nebo retroreflexní fólie nezahrnuje podkladní vrstvu</t>
  </si>
  <si>
    <t>R043</t>
  </si>
  <si>
    <t>PŘÍKOPOVÉ ŽLABY Z BETON TVÁRNIC ŠÍŘ DO 1200MM DO BETONU TL 100MM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</si>
  <si>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</si>
  <si>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R044</t>
  </si>
  <si>
    <t>ŽLABY A RIGOLY MONOLITICKÉ BETONOVÉ</t>
  </si>
  <si>
    <t>položka zahrnuje:  
- dodání a uložení betonové směsi předepsané kvality do předepsaného tvaru  
- provedení spar (smršťovacích, vkládaných, řezaných)  
- postřiky povrchu (proti odpařování, ochranné)</t>
  </si>
  <si>
    <t>R045</t>
  </si>
  <si>
    <t>ŽLABY A RIGOLY DLÁŽDĚNÉ Z LOMOVÉHO KAMENE TL DO 250MMM DO ŠTĚRKOPÍSKU TL 100MM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</si>
  <si>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</si>
  <si>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R046</t>
  </si>
  <si>
    <t>DEMOLICE BUDOV CIHELNÝCH S PODÍLEM KONSTRUKCÍ DO 10%</t>
  </si>
  <si>
    <t>- položka zahrnuje veškerou manipulaci s vybouranou sutí a hmotami včetně uložení na skládku. Nezahrnuje poplatek  
za skládku, který se vykazuje v položce 0141** (s výjimkou malého množství bouraného materiálu, kde je možné  
poplatek zahrnout do jednotkové ceny bourání – tento fakt musí být uveden v doplňujícím textu k položce)  
- položka zahrnuje veškeré další práce plynoucí z technologického předpisu a z platných předpisů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</si>
  <si>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>R047</t>
  </si>
  <si>
    <t>DEMOLICE BUDOV CIHELNÝCH S PODÍLEM KONSTRUKCÍ DO 10% - DOPRAVA</t>
  </si>
  <si>
    <t>Položka zahrnuje samostatnou dopravu suti a vybouraných hmot. Množství se určí jako součin hmotnosti [t] a požadované vzdálenosti [km].</t>
  </si>
  <si>
    <t>R048</t>
  </si>
  <si>
    <t>Geotechnický monitoring a měření</t>
  </si>
  <si>
    <t>KPL</t>
  </si>
  <si>
    <t>R049</t>
  </si>
  <si>
    <t>Zkoušky</t>
  </si>
  <si>
    <t xml:space="preserve">Elektrizace trati vč. PEÚ Brno - Zastávka u Brna 1.etapa - po připomínkách      </t>
  </si>
  <si>
    <r>
      <t>ZDI OPĚR, ZÁRUB, NÁBŘEŽ Z GABIONŮ ČÁSTEČNĚ ROVNANÝCH, DRÁT O</t>
    </r>
    <r>
      <rPr>
        <strike/>
        <sz val="10"/>
        <color rgb="FFFFC000"/>
        <rFont val="Arial"/>
        <family val="2"/>
        <charset val="238"/>
      </rPr>
      <t>4,0MM</t>
    </r>
    <r>
      <rPr>
        <sz val="10"/>
        <rFont val="Arial"/>
      </rPr>
      <t>,</t>
    </r>
    <r>
      <rPr>
        <sz val="10"/>
        <color rgb="FFFF0000"/>
        <rFont val="Arial"/>
        <family val="2"/>
        <charset val="238"/>
      </rPr>
      <t>6,0MM</t>
    </r>
    <r>
      <rPr>
        <sz val="10"/>
        <rFont val="Arial"/>
      </rPr>
      <t xml:space="preserve"> POVRCHOVÁ ÚPRAVA Zn + Al</t>
    </r>
  </si>
  <si>
    <r>
      <t xml:space="preserve">JEHLY V PODZEMÍ D DO </t>
    </r>
    <r>
      <rPr>
        <strike/>
        <sz val="10"/>
        <color rgb="FFFFC000"/>
        <rFont val="Arial"/>
        <family val="2"/>
        <charset val="238"/>
      </rPr>
      <t>25MM</t>
    </r>
    <r>
      <rPr>
        <sz val="10"/>
        <rFont val="Arial"/>
      </rPr>
      <t xml:space="preserve"> </t>
    </r>
    <r>
      <rPr>
        <sz val="10"/>
        <color rgb="FFFF0000"/>
        <rFont val="Arial"/>
        <family val="2"/>
        <charset val="238"/>
      </rPr>
      <t>35MM</t>
    </r>
    <r>
      <rPr>
        <sz val="10"/>
        <rFont val="Arial"/>
      </rPr>
      <t xml:space="preserve"> DÉLKY DO 3M</t>
    </r>
  </si>
  <si>
    <t>dle TZ a výkresových příloh,lano obvodové podel sanovaných skalních svahů</t>
  </si>
  <si>
    <t>Popisy prací zahrnují veškerý materiál, výrobky a polotovary, včetně mimostaveništní a vnitrostaveništní dopravy(rovněž přesuny), včetně naložení a složení,případně s uloženímViz :     </t>
  </si>
  <si>
    <t>– Předpisy  S4 Železniční spodek, S3 Železniční svršek </t>
  </si>
  <si>
    <t>– Vzorové listy železničního spodku   </t>
  </si>
  <si>
    <t>– Technické kvalitativní podmínky staveb Státních drah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 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– dodávka</t>
  </si>
  <si>
    <t>dle TZ a výkresových příloh, jedna svorka na plochu 5×5 m = cca 25 m2</t>
  </si>
  <si>
    <t>Popisy prací zahrnují veškeré práce a materiál, výrobky a polotovary, včetně mimostaveništní a vnitrostaveništní dopravy(rovněž přesuny), včetně naložení a složení,případně s uloženímViz :     </t>
  </si>
  <si>
    <t>– Technické kvalitativní podmínky staveb Státních drah</t>
  </si>
  <si>
    <t>lano ocelové šestipramenné pozink 6 x19 drátů  D 22,0 mm</t>
  </si>
  <si>
    <t>R31452A</t>
  </si>
  <si>
    <t>R31452B</t>
  </si>
  <si>
    <t>lanová svorka pozinkovaná DIN 741 D28 mm</t>
  </si>
  <si>
    <t>Změna č.1 z 22.10.2019</t>
  </si>
  <si>
    <t>SO 04-16-03_a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</si>
</sst>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0"/>
      <name val="Arial"/>
    </font>
    <font>
      <b/>
      <sz val="16"/>
      <color indexed="8"/>
      <name val="Arial"/>
    </font>
    <font>
      <b/>
      <sz val="11"/>
      <name val="Arial"/>
    </font>
    <font>
      <sz val="10"/>
      <color indexed="9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  <charset val="238"/>
    </font>
    <font>
      <strike/>
      <sz val="10"/>
      <color rgb="FFFFC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Calibri"/>
      <family val="2"/>
      <charset val="238"/>
    </font>
    <font>
      <sz val="10"/>
      <color rgb="FFFF0000"/>
      <name val="Times New Roman"/>
      <family val="1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2" fillId="2" borderId="3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0" fillId="0" borderId="1" xfId="0" applyBorder="1">
      <alignment vertical="center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4" fontId="0" fillId="2" borderId="1" xfId="0" applyNumberForma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0" borderId="1" xfId="0" applyFont="1" applyBorder="1" applyAlignment="1">
      <alignment vertical="center" wrapText="1"/>
    </xf>
    <xf numFmtId="0" fontId="9" fillId="0" borderId="0" xfId="0" applyFont="1">
      <alignment vertical="center"/>
    </xf>
    <xf numFmtId="4" fontId="0" fillId="0" borderId="0" xfId="0" applyNumberFormat="1">
      <alignment vertical="center"/>
    </xf>
    <xf numFmtId="0" fontId="10" fillId="0" borderId="0" xfId="0" applyFont="1">
      <alignment vertical="center"/>
    </xf>
    <xf numFmtId="0" fontId="10" fillId="0" borderId="0" xfId="0" applyFont="1">
      <alignment vertical="center"/>
    </xf>
    <xf numFmtId="4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8" fillId="0" borderId="1" xfId="0" applyFont="1" applyBorder="1" applyAlignment="1">
      <alignment horizontal="right" vertical="center"/>
    </xf>
    <xf numFmtId="0" fontId="8" fillId="0" borderId="1" xfId="0" applyFont="1" applyBorder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8" fillId="0" borderId="8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8" fillId="2" borderId="0" xfId="0" applyFont="1" applyFill="1">
      <alignment vertical="center"/>
    </xf>
    <xf numFmtId="0" fontId="8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512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9"/>
  <sheetViews>
    <sheetView tabSelected="1" topLeftCell="B1" zoomScaleNormal="100" workbookViewId="0">
      <pane ySplit="7" topLeftCell="A8" activePane="bottomLeft" state="frozen"/>
      <selection pane="bottomLeft" activeCell="B8" sqref="B8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4" max="14" width="0" hidden="1" customWidth="1"/>
    <col min="15" max="16" width="9.140625" hidden="1" customWidth="1"/>
    <col min="17" max="17" width="10.5703125" hidden="1" customWidth="1"/>
    <col min="18" max="18" width="12.425781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47" t="s">
        <v>244</v>
      </c>
      <c r="I1" s="1"/>
      <c r="P1" t="s">
        <v>11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47"/>
      <c r="I2" s="4"/>
      <c r="O2">
        <f>0+O8</f>
        <v>0</v>
      </c>
      <c r="P2" t="s">
        <v>11</v>
      </c>
    </row>
    <row r="3" spans="1:18" ht="15" customHeight="1" x14ac:dyDescent="0.2">
      <c r="A3" t="s">
        <v>1</v>
      </c>
      <c r="B3" s="5" t="s">
        <v>4</v>
      </c>
      <c r="C3" s="26" t="s">
        <v>5</v>
      </c>
      <c r="D3" s="27"/>
      <c r="E3" s="6" t="s">
        <v>229</v>
      </c>
      <c r="F3" s="1"/>
      <c r="G3" s="3"/>
      <c r="H3" s="48" t="s">
        <v>245</v>
      </c>
      <c r="I3" s="24">
        <f>0+I8</f>
        <v>0</v>
      </c>
      <c r="O3" t="s">
        <v>8</v>
      </c>
      <c r="P3" t="s">
        <v>12</v>
      </c>
    </row>
    <row r="4" spans="1:18" ht="15" customHeight="1" x14ac:dyDescent="0.2">
      <c r="A4" t="s">
        <v>6</v>
      </c>
      <c r="B4" s="8" t="s">
        <v>7</v>
      </c>
      <c r="C4" s="28" t="s">
        <v>85</v>
      </c>
      <c r="D4" s="29"/>
      <c r="E4" s="9" t="s">
        <v>86</v>
      </c>
      <c r="F4" s="4"/>
      <c r="G4" s="4"/>
      <c r="H4" s="10"/>
      <c r="I4" s="10"/>
      <c r="O4" t="s">
        <v>9</v>
      </c>
      <c r="P4" t="s">
        <v>12</v>
      </c>
    </row>
    <row r="5" spans="1:18" ht="12.75" customHeight="1" x14ac:dyDescent="0.2">
      <c r="A5" s="25" t="s">
        <v>13</v>
      </c>
      <c r="B5" s="25" t="s">
        <v>15</v>
      </c>
      <c r="C5" s="25" t="s">
        <v>17</v>
      </c>
      <c r="D5" s="25" t="s">
        <v>18</v>
      </c>
      <c r="E5" s="25" t="s">
        <v>19</v>
      </c>
      <c r="F5" s="25" t="s">
        <v>21</v>
      </c>
      <c r="G5" s="25" t="s">
        <v>23</v>
      </c>
      <c r="H5" s="25" t="s">
        <v>25</v>
      </c>
      <c r="I5" s="25"/>
      <c r="O5" t="s">
        <v>10</v>
      </c>
      <c r="P5" t="s">
        <v>12</v>
      </c>
    </row>
    <row r="6" spans="1:18" ht="12.75" customHeight="1" x14ac:dyDescent="0.2">
      <c r="A6" s="25"/>
      <c r="B6" s="25"/>
      <c r="C6" s="25"/>
      <c r="D6" s="25"/>
      <c r="E6" s="25"/>
      <c r="F6" s="25"/>
      <c r="G6" s="25"/>
      <c r="H6" s="7" t="s">
        <v>26</v>
      </c>
      <c r="I6" s="7" t="s">
        <v>28</v>
      </c>
    </row>
    <row r="7" spans="1:18" ht="12.75" customHeight="1" x14ac:dyDescent="0.2">
      <c r="A7" s="7" t="s">
        <v>14</v>
      </c>
      <c r="B7" s="7" t="s">
        <v>16</v>
      </c>
      <c r="C7" s="7" t="s">
        <v>12</v>
      </c>
      <c r="D7" s="7" t="s">
        <v>11</v>
      </c>
      <c r="E7" s="7" t="s">
        <v>20</v>
      </c>
      <c r="F7" s="7" t="s">
        <v>22</v>
      </c>
      <c r="G7" s="7" t="s">
        <v>24</v>
      </c>
      <c r="H7" s="7" t="s">
        <v>27</v>
      </c>
      <c r="I7" s="7" t="s">
        <v>29</v>
      </c>
    </row>
    <row r="8" spans="1:18" ht="12.75" customHeight="1" x14ac:dyDescent="0.2">
      <c r="A8" s="10" t="s">
        <v>30</v>
      </c>
      <c r="B8" s="10"/>
      <c r="C8" s="12" t="s">
        <v>16</v>
      </c>
      <c r="D8" s="10"/>
      <c r="E8" s="13" t="s">
        <v>87</v>
      </c>
      <c r="F8" s="10"/>
      <c r="G8" s="10"/>
      <c r="H8" s="10"/>
      <c r="I8" s="14">
        <f>0+Q8</f>
        <v>0</v>
      </c>
      <c r="O8">
        <f>0+R8</f>
        <v>0</v>
      </c>
      <c r="Q8" s="32">
        <f>0+I9+I13+I17+I21+I25+I29+I33+I37+I41+I45+I49+I53+I57+I61+I65+I69+I73+I77+I81+I85+I89+I93+I97+I101+I105+I109+I113+I117+I121+I125+I129+I133+I137+I141+I145+I149+I153+I157+I161+I165+I169+I173+I177+I181+I185+I189+I193+I197+I201+I205+I212</f>
        <v>0</v>
      </c>
      <c r="R8">
        <f>0+O9+O13+O17+O21+O25+O29+O33+O37+O41+O45+O49+O53+O57+O61+O65+O69+O73+O77+O81+O85+O89+O93+O97+O101+O105+O109+O113+O117+O121+O125+O129+O133+O137+O141+O145+O149+O153+O157+O161+O165+O169+O173+O177+O181+O185+O189+O193+O197+O201</f>
        <v>0</v>
      </c>
    </row>
    <row r="9" spans="1:18" ht="25.5" x14ac:dyDescent="0.2">
      <c r="A9" s="11" t="s">
        <v>31</v>
      </c>
      <c r="B9" s="15" t="s">
        <v>16</v>
      </c>
      <c r="C9" s="15" t="s">
        <v>88</v>
      </c>
      <c r="D9" s="11" t="s">
        <v>32</v>
      </c>
      <c r="E9" s="16" t="s">
        <v>33</v>
      </c>
      <c r="F9" s="17" t="s">
        <v>34</v>
      </c>
      <c r="G9" s="18">
        <v>28560</v>
      </c>
      <c r="H9" s="19">
        <v>0</v>
      </c>
      <c r="I9" s="19">
        <f>ROUND(ROUND(H9,2)*ROUND(G9,3),2)</f>
        <v>0</v>
      </c>
      <c r="O9">
        <f>(I9*21)/100</f>
        <v>0</v>
      </c>
      <c r="P9" t="s">
        <v>12</v>
      </c>
    </row>
    <row r="10" spans="1:18" ht="51" x14ac:dyDescent="0.2">
      <c r="A10" s="20" t="s">
        <v>35</v>
      </c>
      <c r="E10" s="21" t="s">
        <v>89</v>
      </c>
    </row>
    <row r="11" spans="1:18" x14ac:dyDescent="0.2">
      <c r="A11" s="22" t="s">
        <v>36</v>
      </c>
      <c r="E11" s="23" t="s">
        <v>90</v>
      </c>
    </row>
    <row r="12" spans="1:18" ht="51" x14ac:dyDescent="0.2">
      <c r="A12" t="s">
        <v>37</v>
      </c>
      <c r="E12" s="21" t="s">
        <v>91</v>
      </c>
    </row>
    <row r="13" spans="1:18" ht="25.5" x14ac:dyDescent="0.2">
      <c r="A13" s="11" t="s">
        <v>31</v>
      </c>
      <c r="B13" s="15" t="s">
        <v>12</v>
      </c>
      <c r="C13" s="15" t="s">
        <v>92</v>
      </c>
      <c r="D13" s="11" t="s">
        <v>32</v>
      </c>
      <c r="E13" s="16" t="s">
        <v>93</v>
      </c>
      <c r="F13" s="17" t="s">
        <v>34</v>
      </c>
      <c r="G13" s="18">
        <v>58950</v>
      </c>
      <c r="H13" s="19">
        <v>0</v>
      </c>
      <c r="I13" s="19">
        <f>ROUND(ROUND(H13,2)*ROUND(G13,3),2)</f>
        <v>0</v>
      </c>
      <c r="O13">
        <f>(I13*21)/100</f>
        <v>0</v>
      </c>
      <c r="P13" t="s">
        <v>12</v>
      </c>
    </row>
    <row r="14" spans="1:18" ht="51" x14ac:dyDescent="0.2">
      <c r="A14" s="20" t="s">
        <v>35</v>
      </c>
      <c r="E14" s="21" t="s">
        <v>89</v>
      </c>
    </row>
    <row r="15" spans="1:18" x14ac:dyDescent="0.2">
      <c r="A15" s="22" t="s">
        <v>36</v>
      </c>
      <c r="E15" s="23" t="s">
        <v>90</v>
      </c>
    </row>
    <row r="16" spans="1:18" ht="38.25" x14ac:dyDescent="0.2">
      <c r="A16" t="s">
        <v>37</v>
      </c>
      <c r="E16" s="21" t="s">
        <v>94</v>
      </c>
    </row>
    <row r="17" spans="1:16" ht="25.5" x14ac:dyDescent="0.2">
      <c r="A17" s="11" t="s">
        <v>31</v>
      </c>
      <c r="B17" s="15" t="s">
        <v>11</v>
      </c>
      <c r="C17" s="15" t="s">
        <v>95</v>
      </c>
      <c r="D17" s="11" t="s">
        <v>32</v>
      </c>
      <c r="E17" s="16" t="s">
        <v>96</v>
      </c>
      <c r="F17" s="17" t="s">
        <v>34</v>
      </c>
      <c r="G17" s="18">
        <v>40300</v>
      </c>
      <c r="H17" s="19">
        <v>0</v>
      </c>
      <c r="I17" s="19">
        <f>ROUND(ROUND(H17,2)*ROUND(G17,3),2)</f>
        <v>0</v>
      </c>
      <c r="O17">
        <f>(I17*21)/100</f>
        <v>0</v>
      </c>
      <c r="P17" t="s">
        <v>12</v>
      </c>
    </row>
    <row r="18" spans="1:16" ht="89.25" x14ac:dyDescent="0.2">
      <c r="A18" s="20" t="s">
        <v>35</v>
      </c>
      <c r="E18" s="21" t="s">
        <v>97</v>
      </c>
    </row>
    <row r="19" spans="1:16" x14ac:dyDescent="0.2">
      <c r="A19" s="22" t="s">
        <v>36</v>
      </c>
      <c r="E19" s="23" t="s">
        <v>90</v>
      </c>
    </row>
    <row r="20" spans="1:16" ht="38.25" x14ac:dyDescent="0.2">
      <c r="A20" t="s">
        <v>37</v>
      </c>
      <c r="E20" s="21" t="s">
        <v>98</v>
      </c>
    </row>
    <row r="21" spans="1:16" ht="25.5" x14ac:dyDescent="0.2">
      <c r="A21" s="11" t="s">
        <v>31</v>
      </c>
      <c r="B21" s="15" t="s">
        <v>20</v>
      </c>
      <c r="C21" s="15" t="s">
        <v>99</v>
      </c>
      <c r="D21" s="11" t="s">
        <v>32</v>
      </c>
      <c r="E21" s="16" t="s">
        <v>100</v>
      </c>
      <c r="F21" s="17" t="s">
        <v>34</v>
      </c>
      <c r="G21" s="18">
        <v>31.5</v>
      </c>
      <c r="H21" s="19">
        <v>0</v>
      </c>
      <c r="I21" s="19">
        <f>ROUND(ROUND(H21,2)*ROUND(G21,3),2)</f>
        <v>0</v>
      </c>
      <c r="O21">
        <f>(I21*21)/100</f>
        <v>0</v>
      </c>
      <c r="P21" t="s">
        <v>12</v>
      </c>
    </row>
    <row r="22" spans="1:16" ht="140.25" x14ac:dyDescent="0.2">
      <c r="A22" s="20" t="s">
        <v>35</v>
      </c>
      <c r="E22" s="21" t="s">
        <v>101</v>
      </c>
    </row>
    <row r="23" spans="1:16" x14ac:dyDescent="0.2">
      <c r="A23" s="22" t="s">
        <v>36</v>
      </c>
      <c r="E23" s="23" t="s">
        <v>90</v>
      </c>
    </row>
    <row r="24" spans="1:16" ht="25.5" x14ac:dyDescent="0.2">
      <c r="A24" t="s">
        <v>37</v>
      </c>
      <c r="E24" s="21" t="s">
        <v>102</v>
      </c>
    </row>
    <row r="25" spans="1:16" ht="25.5" x14ac:dyDescent="0.2">
      <c r="A25" s="11" t="s">
        <v>31</v>
      </c>
      <c r="B25" s="15" t="s">
        <v>22</v>
      </c>
      <c r="C25" s="15" t="s">
        <v>103</v>
      </c>
      <c r="D25" s="11" t="s">
        <v>32</v>
      </c>
      <c r="E25" s="16" t="s">
        <v>104</v>
      </c>
      <c r="F25" s="17" t="s">
        <v>34</v>
      </c>
      <c r="G25" s="18">
        <v>242</v>
      </c>
      <c r="H25" s="19">
        <v>0</v>
      </c>
      <c r="I25" s="19">
        <f>ROUND(ROUND(H25,2)*ROUND(G25,3),2)</f>
        <v>0</v>
      </c>
      <c r="O25">
        <f>(I25*21)/100</f>
        <v>0</v>
      </c>
      <c r="P25" t="s">
        <v>12</v>
      </c>
    </row>
    <row r="26" spans="1:16" ht="140.25" x14ac:dyDescent="0.2">
      <c r="A26" s="20" t="s">
        <v>35</v>
      </c>
      <c r="E26" s="21" t="s">
        <v>101</v>
      </c>
    </row>
    <row r="27" spans="1:16" x14ac:dyDescent="0.2">
      <c r="A27" s="22" t="s">
        <v>36</v>
      </c>
      <c r="E27" s="23" t="s">
        <v>90</v>
      </c>
    </row>
    <row r="28" spans="1:16" ht="38.25" x14ac:dyDescent="0.2">
      <c r="A28" t="s">
        <v>37</v>
      </c>
      <c r="E28" s="21" t="s">
        <v>105</v>
      </c>
    </row>
    <row r="29" spans="1:16" ht="25.5" x14ac:dyDescent="0.2">
      <c r="A29" s="11" t="s">
        <v>31</v>
      </c>
      <c r="B29" s="15" t="s">
        <v>24</v>
      </c>
      <c r="C29" s="15" t="s">
        <v>106</v>
      </c>
      <c r="D29" s="11" t="s">
        <v>32</v>
      </c>
      <c r="E29" s="16" t="s">
        <v>107</v>
      </c>
      <c r="F29" s="17" t="s">
        <v>39</v>
      </c>
      <c r="G29" s="18">
        <v>110</v>
      </c>
      <c r="H29" s="19">
        <v>0</v>
      </c>
      <c r="I29" s="19">
        <f>ROUND(ROUND(H29,2)*ROUND(G29,3),2)</f>
        <v>0</v>
      </c>
      <c r="O29">
        <f>(I29*21)/100</f>
        <v>0</v>
      </c>
      <c r="P29" t="s">
        <v>12</v>
      </c>
    </row>
    <row r="30" spans="1:16" ht="76.5" x14ac:dyDescent="0.2">
      <c r="A30" s="20" t="s">
        <v>35</v>
      </c>
      <c r="E30" s="21" t="s">
        <v>108</v>
      </c>
    </row>
    <row r="31" spans="1:16" x14ac:dyDescent="0.2">
      <c r="A31" s="22" t="s">
        <v>36</v>
      </c>
      <c r="E31" s="23" t="s">
        <v>90</v>
      </c>
    </row>
    <row r="32" spans="1:16" ht="38.25" x14ac:dyDescent="0.2">
      <c r="A32" t="s">
        <v>37</v>
      </c>
      <c r="E32" s="21" t="s">
        <v>105</v>
      </c>
    </row>
    <row r="33" spans="1:16" ht="25.5" x14ac:dyDescent="0.2">
      <c r="A33" s="11" t="s">
        <v>31</v>
      </c>
      <c r="B33" s="15" t="s">
        <v>38</v>
      </c>
      <c r="C33" s="15" t="s">
        <v>109</v>
      </c>
      <c r="D33" s="11" t="s">
        <v>32</v>
      </c>
      <c r="E33" s="16" t="s">
        <v>110</v>
      </c>
      <c r="F33" s="17" t="s">
        <v>111</v>
      </c>
      <c r="G33" s="18">
        <v>12100</v>
      </c>
      <c r="H33" s="19">
        <v>0</v>
      </c>
      <c r="I33" s="19">
        <f>ROUND(ROUND(H33,2)*ROUND(G33,3),2)</f>
        <v>0</v>
      </c>
      <c r="O33">
        <f>(I33*21)/100</f>
        <v>0</v>
      </c>
      <c r="P33" t="s">
        <v>12</v>
      </c>
    </row>
    <row r="34" spans="1:16" ht="38.25" x14ac:dyDescent="0.2">
      <c r="A34" s="20" t="s">
        <v>35</v>
      </c>
      <c r="E34" s="21" t="s">
        <v>112</v>
      </c>
    </row>
    <row r="35" spans="1:16" x14ac:dyDescent="0.2">
      <c r="A35" s="22" t="s">
        <v>36</v>
      </c>
      <c r="E35" s="23" t="s">
        <v>90</v>
      </c>
    </row>
    <row r="36" spans="1:16" ht="51" x14ac:dyDescent="0.2">
      <c r="A36" t="s">
        <v>37</v>
      </c>
      <c r="E36" s="21" t="s">
        <v>113</v>
      </c>
    </row>
    <row r="37" spans="1:16" x14ac:dyDescent="0.2">
      <c r="A37" s="11" t="s">
        <v>31</v>
      </c>
      <c r="B37" s="15" t="s">
        <v>42</v>
      </c>
      <c r="C37" s="15" t="s">
        <v>114</v>
      </c>
      <c r="D37" s="11" t="s">
        <v>32</v>
      </c>
      <c r="E37" s="16" t="s">
        <v>115</v>
      </c>
      <c r="F37" s="17" t="s">
        <v>39</v>
      </c>
      <c r="G37" s="18">
        <v>977</v>
      </c>
      <c r="H37" s="19">
        <v>0</v>
      </c>
      <c r="I37" s="19">
        <f>ROUND(ROUND(H37,2)*ROUND(G37,3),2)</f>
        <v>0</v>
      </c>
      <c r="O37">
        <f>(I37*21)/100</f>
        <v>0</v>
      </c>
      <c r="P37" t="s">
        <v>12</v>
      </c>
    </row>
    <row r="38" spans="1:16" ht="25.5" x14ac:dyDescent="0.2">
      <c r="A38" s="20" t="s">
        <v>35</v>
      </c>
      <c r="E38" s="21" t="s">
        <v>116</v>
      </c>
    </row>
    <row r="39" spans="1:16" x14ac:dyDescent="0.2">
      <c r="A39" s="22" t="s">
        <v>36</v>
      </c>
      <c r="E39" s="23" t="s">
        <v>90</v>
      </c>
    </row>
    <row r="40" spans="1:16" ht="51" x14ac:dyDescent="0.2">
      <c r="A40" t="s">
        <v>37</v>
      </c>
      <c r="E40" s="21" t="s">
        <v>113</v>
      </c>
    </row>
    <row r="41" spans="1:16" x14ac:dyDescent="0.2">
      <c r="A41" s="11" t="s">
        <v>31</v>
      </c>
      <c r="B41" s="15" t="s">
        <v>27</v>
      </c>
      <c r="C41" s="15" t="s">
        <v>117</v>
      </c>
      <c r="D41" s="11" t="s">
        <v>32</v>
      </c>
      <c r="E41" s="16" t="s">
        <v>118</v>
      </c>
      <c r="F41" s="17" t="s">
        <v>39</v>
      </c>
      <c r="G41" s="18">
        <v>26017</v>
      </c>
      <c r="H41" s="19">
        <v>0</v>
      </c>
      <c r="I41" s="19">
        <f>ROUND(ROUND(H41,2)*ROUND(G41,3),2)</f>
        <v>0</v>
      </c>
      <c r="O41">
        <f>(I41*21)/100</f>
        <v>0</v>
      </c>
      <c r="P41" t="s">
        <v>12</v>
      </c>
    </row>
    <row r="42" spans="1:16" ht="255" x14ac:dyDescent="0.2">
      <c r="A42" s="20" t="s">
        <v>35</v>
      </c>
      <c r="E42" s="21" t="s">
        <v>119</v>
      </c>
    </row>
    <row r="43" spans="1:16" x14ac:dyDescent="0.2">
      <c r="A43" s="22" t="s">
        <v>36</v>
      </c>
      <c r="E43" s="23" t="s">
        <v>90</v>
      </c>
    </row>
    <row r="44" spans="1:16" ht="51" x14ac:dyDescent="0.2">
      <c r="A44" t="s">
        <v>37</v>
      </c>
      <c r="E44" s="21" t="s">
        <v>113</v>
      </c>
    </row>
    <row r="45" spans="1:16" x14ac:dyDescent="0.2">
      <c r="A45" s="11" t="s">
        <v>31</v>
      </c>
      <c r="B45" s="15" t="s">
        <v>29</v>
      </c>
      <c r="C45" s="15" t="s">
        <v>120</v>
      </c>
      <c r="D45" s="11" t="s">
        <v>32</v>
      </c>
      <c r="E45" s="16" t="s">
        <v>121</v>
      </c>
      <c r="F45" s="17" t="s">
        <v>40</v>
      </c>
      <c r="G45" s="18">
        <v>1300850</v>
      </c>
      <c r="H45" s="19">
        <v>0</v>
      </c>
      <c r="I45" s="19">
        <f>ROUND(ROUND(H45,2)*ROUND(G45,3),2)</f>
        <v>0</v>
      </c>
      <c r="O45">
        <f>(I45*21)/100</f>
        <v>0</v>
      </c>
      <c r="P45" t="s">
        <v>12</v>
      </c>
    </row>
    <row r="46" spans="1:16" ht="25.5" x14ac:dyDescent="0.2">
      <c r="A46" s="20" t="s">
        <v>35</v>
      </c>
      <c r="E46" s="21" t="s">
        <v>122</v>
      </c>
    </row>
    <row r="47" spans="1:16" x14ac:dyDescent="0.2">
      <c r="A47" s="22" t="s">
        <v>36</v>
      </c>
      <c r="E47" s="23" t="s">
        <v>90</v>
      </c>
    </row>
    <row r="48" spans="1:16" ht="51" x14ac:dyDescent="0.2">
      <c r="A48" t="s">
        <v>37</v>
      </c>
      <c r="E48" s="21" t="s">
        <v>113</v>
      </c>
    </row>
    <row r="49" spans="1:16" x14ac:dyDescent="0.2">
      <c r="A49" s="11" t="s">
        <v>31</v>
      </c>
      <c r="B49" s="15" t="s">
        <v>43</v>
      </c>
      <c r="C49" s="15" t="s">
        <v>123</v>
      </c>
      <c r="D49" s="11" t="s">
        <v>32</v>
      </c>
      <c r="E49" s="16" t="s">
        <v>124</v>
      </c>
      <c r="F49" s="17" t="s">
        <v>39</v>
      </c>
      <c r="G49" s="18">
        <v>19513</v>
      </c>
      <c r="H49" s="19">
        <v>0</v>
      </c>
      <c r="I49" s="19">
        <f>ROUND(ROUND(H49,2)*ROUND(G49,3),2)</f>
        <v>0</v>
      </c>
      <c r="O49">
        <f>(I49*21)/100</f>
        <v>0</v>
      </c>
      <c r="P49" t="s">
        <v>12</v>
      </c>
    </row>
    <row r="50" spans="1:16" ht="255" x14ac:dyDescent="0.2">
      <c r="A50" s="20" t="s">
        <v>35</v>
      </c>
      <c r="E50" s="21" t="s">
        <v>119</v>
      </c>
    </row>
    <row r="51" spans="1:16" x14ac:dyDescent="0.2">
      <c r="A51" s="22" t="s">
        <v>36</v>
      </c>
      <c r="E51" s="23" t="s">
        <v>90</v>
      </c>
    </row>
    <row r="52" spans="1:16" ht="51" x14ac:dyDescent="0.2">
      <c r="A52" t="s">
        <v>37</v>
      </c>
      <c r="E52" s="21" t="s">
        <v>113</v>
      </c>
    </row>
    <row r="53" spans="1:16" x14ac:dyDescent="0.2">
      <c r="A53" s="11" t="s">
        <v>31</v>
      </c>
      <c r="B53" s="15" t="s">
        <v>44</v>
      </c>
      <c r="C53" s="15" t="s">
        <v>125</v>
      </c>
      <c r="D53" s="11" t="s">
        <v>32</v>
      </c>
      <c r="E53" s="16" t="s">
        <v>126</v>
      </c>
      <c r="F53" s="17" t="s">
        <v>40</v>
      </c>
      <c r="G53" s="18">
        <v>975650</v>
      </c>
      <c r="H53" s="19">
        <v>0</v>
      </c>
      <c r="I53" s="19">
        <f>ROUND(ROUND(H53,2)*ROUND(G53,3),2)</f>
        <v>0</v>
      </c>
      <c r="O53">
        <f>(I53*21)/100</f>
        <v>0</v>
      </c>
      <c r="P53" t="s">
        <v>12</v>
      </c>
    </row>
    <row r="54" spans="1:16" ht="25.5" x14ac:dyDescent="0.2">
      <c r="A54" s="20" t="s">
        <v>35</v>
      </c>
      <c r="E54" s="21" t="s">
        <v>122</v>
      </c>
    </row>
    <row r="55" spans="1:16" x14ac:dyDescent="0.2">
      <c r="A55" s="22" t="s">
        <v>36</v>
      </c>
      <c r="E55" s="23" t="s">
        <v>90</v>
      </c>
    </row>
    <row r="56" spans="1:16" ht="51" x14ac:dyDescent="0.2">
      <c r="A56" t="s">
        <v>37</v>
      </c>
      <c r="E56" s="21" t="s">
        <v>113</v>
      </c>
    </row>
    <row r="57" spans="1:16" x14ac:dyDescent="0.2">
      <c r="A57" s="11" t="s">
        <v>31</v>
      </c>
      <c r="B57" s="15" t="s">
        <v>45</v>
      </c>
      <c r="C57" s="15" t="s">
        <v>127</v>
      </c>
      <c r="D57" s="11" t="s">
        <v>32</v>
      </c>
      <c r="E57" s="16" t="s">
        <v>128</v>
      </c>
      <c r="F57" s="17" t="s">
        <v>39</v>
      </c>
      <c r="G57" s="18">
        <v>19513</v>
      </c>
      <c r="H57" s="19">
        <v>0</v>
      </c>
      <c r="I57" s="19">
        <f>ROUND(ROUND(H57,2)*ROUND(G57,3),2)</f>
        <v>0</v>
      </c>
      <c r="O57">
        <f>(I57*21)/100</f>
        <v>0</v>
      </c>
      <c r="P57" t="s">
        <v>12</v>
      </c>
    </row>
    <row r="58" spans="1:16" ht="255" x14ac:dyDescent="0.2">
      <c r="A58" s="20" t="s">
        <v>35</v>
      </c>
      <c r="E58" s="21" t="s">
        <v>129</v>
      </c>
    </row>
    <row r="59" spans="1:16" x14ac:dyDescent="0.2">
      <c r="A59" s="22" t="s">
        <v>36</v>
      </c>
      <c r="E59" s="23" t="s">
        <v>90</v>
      </c>
    </row>
    <row r="60" spans="1:16" ht="51" x14ac:dyDescent="0.2">
      <c r="A60" t="s">
        <v>37</v>
      </c>
      <c r="E60" s="21" t="s">
        <v>113</v>
      </c>
    </row>
    <row r="61" spans="1:16" x14ac:dyDescent="0.2">
      <c r="A61" s="11" t="s">
        <v>31</v>
      </c>
      <c r="B61" s="15" t="s">
        <v>46</v>
      </c>
      <c r="C61" s="15" t="s">
        <v>130</v>
      </c>
      <c r="D61" s="11" t="s">
        <v>32</v>
      </c>
      <c r="E61" s="16" t="s">
        <v>131</v>
      </c>
      <c r="F61" s="17" t="s">
        <v>40</v>
      </c>
      <c r="G61" s="18">
        <v>975650</v>
      </c>
      <c r="H61" s="19">
        <v>0</v>
      </c>
      <c r="I61" s="19">
        <f>ROUND(ROUND(H61,2)*ROUND(G61,3),2)</f>
        <v>0</v>
      </c>
      <c r="O61">
        <f>(I61*21)/100</f>
        <v>0</v>
      </c>
      <c r="P61" t="s">
        <v>12</v>
      </c>
    </row>
    <row r="62" spans="1:16" ht="25.5" x14ac:dyDescent="0.2">
      <c r="A62" s="20" t="s">
        <v>35</v>
      </c>
      <c r="E62" s="21" t="s">
        <v>122</v>
      </c>
    </row>
    <row r="63" spans="1:16" x14ac:dyDescent="0.2">
      <c r="A63" s="22" t="s">
        <v>36</v>
      </c>
      <c r="E63" s="23" t="s">
        <v>90</v>
      </c>
    </row>
    <row r="64" spans="1:16" ht="51" x14ac:dyDescent="0.2">
      <c r="A64" t="s">
        <v>37</v>
      </c>
      <c r="E64" s="21" t="s">
        <v>113</v>
      </c>
    </row>
    <row r="65" spans="1:16" x14ac:dyDescent="0.2">
      <c r="A65" s="11" t="s">
        <v>31</v>
      </c>
      <c r="B65" s="15" t="s">
        <v>47</v>
      </c>
      <c r="C65" s="15" t="s">
        <v>132</v>
      </c>
      <c r="D65" s="11" t="s">
        <v>32</v>
      </c>
      <c r="E65" s="16" t="s">
        <v>133</v>
      </c>
      <c r="F65" s="17" t="s">
        <v>39</v>
      </c>
      <c r="G65" s="18">
        <v>15800</v>
      </c>
      <c r="H65" s="19">
        <v>0</v>
      </c>
      <c r="I65" s="19">
        <f>ROUND(ROUND(H65,2)*ROUND(G65,3),2)</f>
        <v>0</v>
      </c>
      <c r="O65">
        <f>(I65*21)/100</f>
        <v>0</v>
      </c>
      <c r="P65" t="s">
        <v>12</v>
      </c>
    </row>
    <row r="66" spans="1:16" ht="191.25" x14ac:dyDescent="0.2">
      <c r="A66" s="20" t="s">
        <v>35</v>
      </c>
      <c r="E66" s="21" t="s">
        <v>134</v>
      </c>
    </row>
    <row r="67" spans="1:16" x14ac:dyDescent="0.2">
      <c r="A67" s="22" t="s">
        <v>36</v>
      </c>
      <c r="E67" s="23" t="s">
        <v>90</v>
      </c>
    </row>
    <row r="68" spans="1:16" ht="51" x14ac:dyDescent="0.2">
      <c r="A68" t="s">
        <v>37</v>
      </c>
      <c r="E68" s="21" t="s">
        <v>113</v>
      </c>
    </row>
    <row r="69" spans="1:16" x14ac:dyDescent="0.2">
      <c r="A69" s="11" t="s">
        <v>31</v>
      </c>
      <c r="B69" s="15" t="s">
        <v>48</v>
      </c>
      <c r="C69" s="15" t="s">
        <v>135</v>
      </c>
      <c r="D69" s="11" t="s">
        <v>32</v>
      </c>
      <c r="E69" s="16" t="s">
        <v>136</v>
      </c>
      <c r="F69" s="17" t="s">
        <v>39</v>
      </c>
      <c r="G69" s="18">
        <v>9200</v>
      </c>
      <c r="H69" s="19">
        <v>0</v>
      </c>
      <c r="I69" s="19">
        <f>ROUND(ROUND(H69,2)*ROUND(G69,3),2)</f>
        <v>0</v>
      </c>
      <c r="O69">
        <f>(I69*21)/100</f>
        <v>0</v>
      </c>
      <c r="P69" t="s">
        <v>12</v>
      </c>
    </row>
    <row r="70" spans="1:16" ht="191.25" x14ac:dyDescent="0.2">
      <c r="A70" s="20" t="s">
        <v>35</v>
      </c>
      <c r="E70" s="21" t="s">
        <v>134</v>
      </c>
    </row>
    <row r="71" spans="1:16" x14ac:dyDescent="0.2">
      <c r="A71" s="22" t="s">
        <v>36</v>
      </c>
      <c r="E71" s="23" t="s">
        <v>90</v>
      </c>
    </row>
    <row r="72" spans="1:16" ht="51" x14ac:dyDescent="0.2">
      <c r="A72" t="s">
        <v>37</v>
      </c>
      <c r="E72" s="21" t="s">
        <v>113</v>
      </c>
    </row>
    <row r="73" spans="1:16" x14ac:dyDescent="0.2">
      <c r="A73" s="11" t="s">
        <v>31</v>
      </c>
      <c r="B73" s="15" t="s">
        <v>49</v>
      </c>
      <c r="C73" s="15" t="s">
        <v>137</v>
      </c>
      <c r="D73" s="11" t="s">
        <v>32</v>
      </c>
      <c r="E73" s="16" t="s">
        <v>138</v>
      </c>
      <c r="F73" s="17" t="s">
        <v>39</v>
      </c>
      <c r="G73" s="18">
        <v>4440</v>
      </c>
      <c r="H73" s="19">
        <v>0</v>
      </c>
      <c r="I73" s="19">
        <f>ROUND(ROUND(H73,2)*ROUND(G73,3),2)</f>
        <v>0</v>
      </c>
      <c r="O73">
        <f>(I73*21)/100</f>
        <v>0</v>
      </c>
      <c r="P73" t="s">
        <v>12</v>
      </c>
    </row>
    <row r="74" spans="1:16" ht="191.25" x14ac:dyDescent="0.2">
      <c r="A74" s="20" t="s">
        <v>35</v>
      </c>
      <c r="E74" s="21" t="s">
        <v>134</v>
      </c>
    </row>
    <row r="75" spans="1:16" x14ac:dyDescent="0.2">
      <c r="A75" s="22" t="s">
        <v>36</v>
      </c>
      <c r="E75" s="23" t="s">
        <v>90</v>
      </c>
    </row>
    <row r="76" spans="1:16" ht="51" x14ac:dyDescent="0.2">
      <c r="A76" t="s">
        <v>37</v>
      </c>
      <c r="E76" s="21" t="s">
        <v>113</v>
      </c>
    </row>
    <row r="77" spans="1:16" x14ac:dyDescent="0.2">
      <c r="A77" s="11" t="s">
        <v>31</v>
      </c>
      <c r="B77" s="15" t="s">
        <v>50</v>
      </c>
      <c r="C77" s="15" t="s">
        <v>139</v>
      </c>
      <c r="D77" s="11" t="s">
        <v>32</v>
      </c>
      <c r="E77" s="16" t="s">
        <v>140</v>
      </c>
      <c r="F77" s="17" t="s">
        <v>39</v>
      </c>
      <c r="G77" s="18">
        <v>4440</v>
      </c>
      <c r="H77" s="19">
        <v>0</v>
      </c>
      <c r="I77" s="19">
        <f>ROUND(ROUND(H77,2)*ROUND(G77,3),2)</f>
        <v>0</v>
      </c>
      <c r="O77">
        <f>(I77*21)/100</f>
        <v>0</v>
      </c>
      <c r="P77" t="s">
        <v>12</v>
      </c>
    </row>
    <row r="78" spans="1:16" ht="204" x14ac:dyDescent="0.2">
      <c r="A78" s="20" t="s">
        <v>35</v>
      </c>
      <c r="E78" s="21" t="s">
        <v>141</v>
      </c>
    </row>
    <row r="79" spans="1:16" x14ac:dyDescent="0.2">
      <c r="A79" s="22" t="s">
        <v>36</v>
      </c>
      <c r="E79" s="23" t="s">
        <v>90</v>
      </c>
    </row>
    <row r="80" spans="1:16" ht="51" x14ac:dyDescent="0.2">
      <c r="A80" t="s">
        <v>37</v>
      </c>
      <c r="E80" s="21" t="s">
        <v>91</v>
      </c>
    </row>
    <row r="81" spans="1:16" x14ac:dyDescent="0.2">
      <c r="A81" s="11" t="s">
        <v>31</v>
      </c>
      <c r="B81" s="15" t="s">
        <v>51</v>
      </c>
      <c r="C81" s="15" t="s">
        <v>142</v>
      </c>
      <c r="D81" s="11" t="s">
        <v>32</v>
      </c>
      <c r="E81" s="16" t="s">
        <v>143</v>
      </c>
      <c r="F81" s="17" t="s">
        <v>39</v>
      </c>
      <c r="G81" s="18">
        <v>187</v>
      </c>
      <c r="H81" s="19">
        <v>0</v>
      </c>
      <c r="I81" s="19">
        <f>ROUND(ROUND(H81,2)*ROUND(G81,3),2)</f>
        <v>0</v>
      </c>
      <c r="O81">
        <f>(I81*21)/100</f>
        <v>0</v>
      </c>
      <c r="P81" t="s">
        <v>12</v>
      </c>
    </row>
    <row r="82" spans="1:16" ht="165.75" x14ac:dyDescent="0.2">
      <c r="A82" s="20" t="s">
        <v>35</v>
      </c>
      <c r="E82" s="21" t="s">
        <v>144</v>
      </c>
    </row>
    <row r="83" spans="1:16" x14ac:dyDescent="0.2">
      <c r="A83" s="22" t="s">
        <v>36</v>
      </c>
      <c r="E83" s="23" t="s">
        <v>90</v>
      </c>
    </row>
    <row r="84" spans="1:16" ht="38.25" x14ac:dyDescent="0.2">
      <c r="A84" t="s">
        <v>37</v>
      </c>
      <c r="E84" s="21" t="s">
        <v>94</v>
      </c>
    </row>
    <row r="85" spans="1:16" x14ac:dyDescent="0.2">
      <c r="A85" s="11" t="s">
        <v>31</v>
      </c>
      <c r="B85" s="15" t="s">
        <v>52</v>
      </c>
      <c r="C85" s="15" t="s">
        <v>145</v>
      </c>
      <c r="D85" s="11" t="s">
        <v>32</v>
      </c>
      <c r="E85" s="16" t="s">
        <v>146</v>
      </c>
      <c r="F85" s="17" t="s">
        <v>39</v>
      </c>
      <c r="G85" s="18">
        <v>847</v>
      </c>
      <c r="H85" s="19">
        <v>0</v>
      </c>
      <c r="I85" s="19">
        <f>ROUND(ROUND(H85,2)*ROUND(G85,3),2)</f>
        <v>0</v>
      </c>
      <c r="O85">
        <f>(I85*21)/100</f>
        <v>0</v>
      </c>
      <c r="P85" t="s">
        <v>12</v>
      </c>
    </row>
    <row r="86" spans="1:16" ht="165.75" x14ac:dyDescent="0.2">
      <c r="A86" s="20" t="s">
        <v>35</v>
      </c>
      <c r="E86" s="21" t="s">
        <v>144</v>
      </c>
    </row>
    <row r="87" spans="1:16" x14ac:dyDescent="0.2">
      <c r="A87" s="22" t="s">
        <v>36</v>
      </c>
      <c r="E87" s="23" t="s">
        <v>90</v>
      </c>
    </row>
    <row r="88" spans="1:16" ht="38.25" x14ac:dyDescent="0.2">
      <c r="A88" t="s">
        <v>37</v>
      </c>
      <c r="E88" s="21" t="s">
        <v>98</v>
      </c>
    </row>
    <row r="89" spans="1:16" x14ac:dyDescent="0.2">
      <c r="A89" s="11" t="s">
        <v>31</v>
      </c>
      <c r="B89" s="15" t="s">
        <v>53</v>
      </c>
      <c r="C89" s="15" t="s">
        <v>147</v>
      </c>
      <c r="D89" s="11" t="s">
        <v>32</v>
      </c>
      <c r="E89" s="16" t="s">
        <v>148</v>
      </c>
      <c r="F89" s="17" t="s">
        <v>39</v>
      </c>
      <c r="G89" s="18">
        <v>2195</v>
      </c>
      <c r="H89" s="19">
        <v>0</v>
      </c>
      <c r="I89" s="19">
        <f>ROUND(ROUND(H89,2)*ROUND(G89,3),2)</f>
        <v>0</v>
      </c>
      <c r="O89">
        <f>(I89*21)/100</f>
        <v>0</v>
      </c>
      <c r="P89" t="s">
        <v>12</v>
      </c>
    </row>
    <row r="90" spans="1:16" ht="191.25" x14ac:dyDescent="0.2">
      <c r="A90" s="20" t="s">
        <v>35</v>
      </c>
      <c r="E90" s="21" t="s">
        <v>134</v>
      </c>
    </row>
    <row r="91" spans="1:16" x14ac:dyDescent="0.2">
      <c r="A91" s="22" t="s">
        <v>36</v>
      </c>
      <c r="E91" s="23" t="s">
        <v>90</v>
      </c>
    </row>
    <row r="92" spans="1:16" ht="25.5" x14ac:dyDescent="0.2">
      <c r="A92" t="s">
        <v>37</v>
      </c>
      <c r="E92" s="21" t="s">
        <v>102</v>
      </c>
    </row>
    <row r="93" spans="1:16" x14ac:dyDescent="0.2">
      <c r="A93" s="11" t="s">
        <v>31</v>
      </c>
      <c r="B93" s="15" t="s">
        <v>54</v>
      </c>
      <c r="C93" s="15" t="s">
        <v>149</v>
      </c>
      <c r="D93" s="11" t="s">
        <v>32</v>
      </c>
      <c r="E93" s="16" t="s">
        <v>150</v>
      </c>
      <c r="F93" s="17" t="s">
        <v>151</v>
      </c>
      <c r="G93" s="18">
        <v>3750</v>
      </c>
      <c r="H93" s="19">
        <v>0</v>
      </c>
      <c r="I93" s="19">
        <f>ROUND(ROUND(H93,2)*ROUND(G93,3),2)</f>
        <v>0</v>
      </c>
      <c r="O93">
        <f>(I93*21)/100</f>
        <v>0</v>
      </c>
      <c r="P93" t="s">
        <v>12</v>
      </c>
    </row>
    <row r="94" spans="1:16" ht="25.5" x14ac:dyDescent="0.2">
      <c r="A94" s="20" t="s">
        <v>35</v>
      </c>
      <c r="E94" s="21" t="s">
        <v>152</v>
      </c>
    </row>
    <row r="95" spans="1:16" x14ac:dyDescent="0.2">
      <c r="A95" s="22" t="s">
        <v>36</v>
      </c>
      <c r="E95" s="23" t="s">
        <v>90</v>
      </c>
    </row>
    <row r="96" spans="1:16" ht="38.25" x14ac:dyDescent="0.2">
      <c r="A96" t="s">
        <v>37</v>
      </c>
      <c r="E96" s="21" t="s">
        <v>105</v>
      </c>
    </row>
    <row r="97" spans="1:16" x14ac:dyDescent="0.2">
      <c r="A97" s="11" t="s">
        <v>31</v>
      </c>
      <c r="B97" s="15" t="s">
        <v>55</v>
      </c>
      <c r="C97" s="15" t="s">
        <v>153</v>
      </c>
      <c r="D97" s="11" t="s">
        <v>32</v>
      </c>
      <c r="E97" s="16" t="s">
        <v>154</v>
      </c>
      <c r="F97" s="17" t="s">
        <v>151</v>
      </c>
      <c r="G97" s="18">
        <v>3077.7</v>
      </c>
      <c r="H97" s="19">
        <v>0</v>
      </c>
      <c r="I97" s="19">
        <f>ROUND(ROUND(H97,2)*ROUND(G97,3),2)</f>
        <v>0</v>
      </c>
      <c r="O97">
        <f>(I97*21)/100</f>
        <v>0</v>
      </c>
      <c r="P97" t="s">
        <v>12</v>
      </c>
    </row>
    <row r="98" spans="1:16" x14ac:dyDescent="0.2">
      <c r="A98" s="20" t="s">
        <v>35</v>
      </c>
      <c r="E98" s="21" t="s">
        <v>155</v>
      </c>
    </row>
    <row r="99" spans="1:16" x14ac:dyDescent="0.2">
      <c r="A99" s="22" t="s">
        <v>36</v>
      </c>
      <c r="E99" s="23" t="s">
        <v>90</v>
      </c>
    </row>
    <row r="100" spans="1:16" ht="38.25" x14ac:dyDescent="0.2">
      <c r="A100" t="s">
        <v>37</v>
      </c>
      <c r="E100" s="21" t="s">
        <v>105</v>
      </c>
    </row>
    <row r="101" spans="1:16" x14ac:dyDescent="0.2">
      <c r="A101" s="11" t="s">
        <v>31</v>
      </c>
      <c r="B101" s="15" t="s">
        <v>57</v>
      </c>
      <c r="C101" s="15" t="s">
        <v>156</v>
      </c>
      <c r="D101" s="11" t="s">
        <v>32</v>
      </c>
      <c r="E101" s="16" t="s">
        <v>157</v>
      </c>
      <c r="F101" s="17" t="s">
        <v>151</v>
      </c>
      <c r="G101" s="18">
        <v>3077.7</v>
      </c>
      <c r="H101" s="19">
        <v>0</v>
      </c>
      <c r="I101" s="19">
        <f>ROUND(ROUND(H101,2)*ROUND(G101,3),2)</f>
        <v>0</v>
      </c>
      <c r="O101">
        <f>(I101*21)/100</f>
        <v>0</v>
      </c>
      <c r="P101" t="s">
        <v>12</v>
      </c>
    </row>
    <row r="102" spans="1:16" ht="25.5" x14ac:dyDescent="0.2">
      <c r="A102" s="20" t="s">
        <v>35</v>
      </c>
      <c r="E102" s="21" t="s">
        <v>158</v>
      </c>
    </row>
    <row r="103" spans="1:16" x14ac:dyDescent="0.2">
      <c r="A103" s="22" t="s">
        <v>36</v>
      </c>
      <c r="E103" s="23" t="s">
        <v>90</v>
      </c>
    </row>
    <row r="104" spans="1:16" ht="51" x14ac:dyDescent="0.2">
      <c r="A104" t="s">
        <v>37</v>
      </c>
      <c r="E104" s="21" t="s">
        <v>113</v>
      </c>
    </row>
    <row r="105" spans="1:16" x14ac:dyDescent="0.2">
      <c r="A105" s="11" t="s">
        <v>31</v>
      </c>
      <c r="B105" s="15" t="s">
        <v>58</v>
      </c>
      <c r="C105" s="15" t="s">
        <v>159</v>
      </c>
      <c r="D105" s="11" t="s">
        <v>32</v>
      </c>
      <c r="E105" s="16" t="s">
        <v>160</v>
      </c>
      <c r="F105" s="17" t="s">
        <v>151</v>
      </c>
      <c r="G105" s="18">
        <v>19011</v>
      </c>
      <c r="H105" s="19">
        <v>0</v>
      </c>
      <c r="I105" s="19">
        <f>ROUND(ROUND(H105,2)*ROUND(G105,3),2)</f>
        <v>0</v>
      </c>
      <c r="O105">
        <f>(I105*21)/100</f>
        <v>0</v>
      </c>
      <c r="P105" t="s">
        <v>12</v>
      </c>
    </row>
    <row r="106" spans="1:16" ht="25.5" x14ac:dyDescent="0.2">
      <c r="A106" s="20" t="s">
        <v>35</v>
      </c>
      <c r="E106" s="21" t="s">
        <v>161</v>
      </c>
    </row>
    <row r="107" spans="1:16" x14ac:dyDescent="0.2">
      <c r="A107" s="22" t="s">
        <v>36</v>
      </c>
      <c r="E107" s="23" t="s">
        <v>90</v>
      </c>
    </row>
    <row r="108" spans="1:16" ht="51" x14ac:dyDescent="0.2">
      <c r="A108" t="s">
        <v>37</v>
      </c>
      <c r="E108" s="21" t="s">
        <v>113</v>
      </c>
    </row>
    <row r="109" spans="1:16" x14ac:dyDescent="0.2">
      <c r="A109" s="11" t="s">
        <v>31</v>
      </c>
      <c r="B109" s="15" t="s">
        <v>59</v>
      </c>
      <c r="C109" s="15" t="s">
        <v>162</v>
      </c>
      <c r="D109" s="11" t="s">
        <v>32</v>
      </c>
      <c r="E109" s="16" t="s">
        <v>163</v>
      </c>
      <c r="F109" s="17" t="s">
        <v>39</v>
      </c>
      <c r="G109" s="18">
        <v>4440</v>
      </c>
      <c r="H109" s="19">
        <v>0</v>
      </c>
      <c r="I109" s="19">
        <f>ROUND(ROUND(H109,2)*ROUND(G109,3),2)</f>
        <v>0</v>
      </c>
      <c r="O109">
        <f>(I109*21)/100</f>
        <v>0</v>
      </c>
      <c r="P109" t="s">
        <v>12</v>
      </c>
    </row>
    <row r="110" spans="1:16" ht="38.25" x14ac:dyDescent="0.2">
      <c r="A110" s="20" t="s">
        <v>35</v>
      </c>
      <c r="E110" s="21" t="s">
        <v>164</v>
      </c>
    </row>
    <row r="111" spans="1:16" x14ac:dyDescent="0.2">
      <c r="A111" s="22" t="s">
        <v>36</v>
      </c>
      <c r="E111" s="23" t="s">
        <v>90</v>
      </c>
    </row>
    <row r="112" spans="1:16" ht="51" x14ac:dyDescent="0.2">
      <c r="A112" t="s">
        <v>37</v>
      </c>
      <c r="E112" s="21" t="s">
        <v>113</v>
      </c>
    </row>
    <row r="113" spans="1:16" x14ac:dyDescent="0.2">
      <c r="A113" s="11" t="s">
        <v>31</v>
      </c>
      <c r="B113" s="15" t="s">
        <v>60</v>
      </c>
      <c r="C113" s="15" t="s">
        <v>165</v>
      </c>
      <c r="D113" s="11" t="s">
        <v>32</v>
      </c>
      <c r="E113" s="16" t="s">
        <v>166</v>
      </c>
      <c r="F113" s="17" t="s">
        <v>151</v>
      </c>
      <c r="G113" s="18">
        <v>3750</v>
      </c>
      <c r="H113" s="19">
        <v>0</v>
      </c>
      <c r="I113" s="19">
        <f>ROUND(ROUND(H113,2)*ROUND(G113,3),2)</f>
        <v>0</v>
      </c>
      <c r="O113">
        <f>(I113*21)/100</f>
        <v>0</v>
      </c>
      <c r="P113" t="s">
        <v>12</v>
      </c>
    </row>
    <row r="114" spans="1:16" ht="51" x14ac:dyDescent="0.2">
      <c r="A114" s="20" t="s">
        <v>35</v>
      </c>
      <c r="E114" s="21" t="s">
        <v>167</v>
      </c>
    </row>
    <row r="115" spans="1:16" x14ac:dyDescent="0.2">
      <c r="A115" s="22" t="s">
        <v>36</v>
      </c>
      <c r="E115" s="23" t="s">
        <v>90</v>
      </c>
    </row>
    <row r="116" spans="1:16" ht="51" x14ac:dyDescent="0.2">
      <c r="A116" t="s">
        <v>37</v>
      </c>
      <c r="E116" s="21" t="s">
        <v>113</v>
      </c>
    </row>
    <row r="117" spans="1:16" x14ac:dyDescent="0.2">
      <c r="A117" s="11" t="s">
        <v>31</v>
      </c>
      <c r="B117" s="15" t="s">
        <v>61</v>
      </c>
      <c r="C117" s="15" t="s">
        <v>168</v>
      </c>
      <c r="D117" s="11" t="s">
        <v>32</v>
      </c>
      <c r="E117" s="16" t="s">
        <v>169</v>
      </c>
      <c r="F117" s="17" t="s">
        <v>56</v>
      </c>
      <c r="G117" s="18">
        <v>2993</v>
      </c>
      <c r="H117" s="19">
        <v>0</v>
      </c>
      <c r="I117" s="19">
        <f>ROUND(ROUND(H117,2)*ROUND(G117,3),2)</f>
        <v>0</v>
      </c>
      <c r="O117">
        <f>(I117*21)/100</f>
        <v>0</v>
      </c>
      <c r="P117" t="s">
        <v>12</v>
      </c>
    </row>
    <row r="118" spans="1:16" ht="38.25" x14ac:dyDescent="0.2">
      <c r="A118" s="20" t="s">
        <v>35</v>
      </c>
      <c r="E118" s="21" t="s">
        <v>170</v>
      </c>
    </row>
    <row r="119" spans="1:16" x14ac:dyDescent="0.2">
      <c r="A119" s="22" t="s">
        <v>36</v>
      </c>
      <c r="E119" s="23" t="s">
        <v>90</v>
      </c>
    </row>
    <row r="120" spans="1:16" ht="51" x14ac:dyDescent="0.2">
      <c r="A120" t="s">
        <v>37</v>
      </c>
      <c r="E120" s="21" t="s">
        <v>113</v>
      </c>
    </row>
    <row r="121" spans="1:16" x14ac:dyDescent="0.2">
      <c r="A121" s="11" t="s">
        <v>31</v>
      </c>
      <c r="B121" s="15" t="s">
        <v>63</v>
      </c>
      <c r="C121" s="15" t="s">
        <v>171</v>
      </c>
      <c r="D121" s="11" t="s">
        <v>32</v>
      </c>
      <c r="E121" s="16" t="s">
        <v>172</v>
      </c>
      <c r="F121" s="17" t="s">
        <v>39</v>
      </c>
      <c r="G121" s="18">
        <v>126</v>
      </c>
      <c r="H121" s="19">
        <v>0</v>
      </c>
      <c r="I121" s="19">
        <f>ROUND(ROUND(H121,2)*ROUND(G121,3),2)</f>
        <v>0</v>
      </c>
      <c r="O121">
        <f>(I121*21)/100</f>
        <v>0</v>
      </c>
      <c r="P121" t="s">
        <v>12</v>
      </c>
    </row>
    <row r="122" spans="1:16" ht="38.25" x14ac:dyDescent="0.2">
      <c r="A122" s="20" t="s">
        <v>35</v>
      </c>
      <c r="E122" s="21" t="s">
        <v>173</v>
      </c>
    </row>
    <row r="123" spans="1:16" x14ac:dyDescent="0.2">
      <c r="A123" s="22" t="s">
        <v>36</v>
      </c>
      <c r="E123" s="23" t="s">
        <v>90</v>
      </c>
    </row>
    <row r="124" spans="1:16" ht="51" x14ac:dyDescent="0.2">
      <c r="A124" t="s">
        <v>37</v>
      </c>
      <c r="E124" s="21" t="s">
        <v>113</v>
      </c>
    </row>
    <row r="125" spans="1:16" x14ac:dyDescent="0.2">
      <c r="A125" s="11" t="s">
        <v>31</v>
      </c>
      <c r="B125" s="15" t="s">
        <v>64</v>
      </c>
      <c r="C125" s="15" t="s">
        <v>174</v>
      </c>
      <c r="D125" s="11" t="s">
        <v>32</v>
      </c>
      <c r="E125" s="16" t="s">
        <v>175</v>
      </c>
      <c r="F125" s="17" t="s">
        <v>39</v>
      </c>
      <c r="G125" s="18">
        <v>161</v>
      </c>
      <c r="H125" s="19">
        <v>0</v>
      </c>
      <c r="I125" s="19">
        <f>ROUND(ROUND(H125,2)*ROUND(G125,3),2)</f>
        <v>0</v>
      </c>
      <c r="O125">
        <f>(I125*21)/100</f>
        <v>0</v>
      </c>
      <c r="P125" t="s">
        <v>12</v>
      </c>
    </row>
    <row r="126" spans="1:16" ht="280.5" x14ac:dyDescent="0.2">
      <c r="A126" s="20" t="s">
        <v>35</v>
      </c>
      <c r="E126" s="21" t="s">
        <v>176</v>
      </c>
    </row>
    <row r="127" spans="1:16" x14ac:dyDescent="0.2">
      <c r="A127" s="22" t="s">
        <v>36</v>
      </c>
      <c r="E127" s="23" t="s">
        <v>90</v>
      </c>
    </row>
    <row r="128" spans="1:16" ht="51" x14ac:dyDescent="0.2">
      <c r="A128" t="s">
        <v>37</v>
      </c>
      <c r="E128" s="21" t="s">
        <v>113</v>
      </c>
    </row>
    <row r="129" spans="1:16" x14ac:dyDescent="0.2">
      <c r="A129" s="11" t="s">
        <v>31</v>
      </c>
      <c r="B129" s="15" t="s">
        <v>65</v>
      </c>
      <c r="C129" s="15" t="s">
        <v>177</v>
      </c>
      <c r="D129" s="11" t="s">
        <v>32</v>
      </c>
      <c r="E129" s="16" t="s">
        <v>178</v>
      </c>
      <c r="F129" s="17" t="s">
        <v>41</v>
      </c>
      <c r="G129" s="18">
        <v>255</v>
      </c>
      <c r="H129" s="19">
        <v>0</v>
      </c>
      <c r="I129" s="19">
        <f>ROUND(ROUND(H129,2)*ROUND(G129,3),2)</f>
        <v>0</v>
      </c>
      <c r="O129">
        <f>(I129*21)/100</f>
        <v>0</v>
      </c>
      <c r="P129" t="s">
        <v>12</v>
      </c>
    </row>
    <row r="130" spans="1:16" ht="25.5" x14ac:dyDescent="0.2">
      <c r="A130" s="20" t="s">
        <v>35</v>
      </c>
      <c r="E130" s="21" t="s">
        <v>179</v>
      </c>
    </row>
    <row r="131" spans="1:16" x14ac:dyDescent="0.2">
      <c r="A131" s="22" t="s">
        <v>36</v>
      </c>
      <c r="E131" s="23" t="s">
        <v>90</v>
      </c>
    </row>
    <row r="132" spans="1:16" ht="51" x14ac:dyDescent="0.2">
      <c r="A132" t="s">
        <v>37</v>
      </c>
      <c r="E132" s="21" t="s">
        <v>113</v>
      </c>
    </row>
    <row r="133" spans="1:16" x14ac:dyDescent="0.2">
      <c r="A133" s="11" t="s">
        <v>31</v>
      </c>
      <c r="B133" s="15" t="s">
        <v>66</v>
      </c>
      <c r="C133" s="15" t="s">
        <v>180</v>
      </c>
      <c r="D133" s="11" t="s">
        <v>32</v>
      </c>
      <c r="E133" s="16" t="s">
        <v>181</v>
      </c>
      <c r="F133" s="17" t="s">
        <v>41</v>
      </c>
      <c r="G133" s="18">
        <v>209</v>
      </c>
      <c r="H133" s="19">
        <v>0</v>
      </c>
      <c r="I133" s="19">
        <f>ROUND(ROUND(H133,2)*ROUND(G133,3),2)</f>
        <v>0</v>
      </c>
      <c r="O133">
        <f>(I133*21)/100</f>
        <v>0</v>
      </c>
      <c r="P133" t="s">
        <v>12</v>
      </c>
    </row>
    <row r="134" spans="1:16" ht="25.5" x14ac:dyDescent="0.2">
      <c r="A134" s="20" t="s">
        <v>35</v>
      </c>
      <c r="E134" s="21" t="s">
        <v>179</v>
      </c>
    </row>
    <row r="135" spans="1:16" x14ac:dyDescent="0.2">
      <c r="A135" s="22" t="s">
        <v>36</v>
      </c>
      <c r="E135" s="23" t="s">
        <v>90</v>
      </c>
    </row>
    <row r="136" spans="1:16" ht="51" x14ac:dyDescent="0.2">
      <c r="A136" t="s">
        <v>37</v>
      </c>
      <c r="E136" s="21" t="s">
        <v>113</v>
      </c>
    </row>
    <row r="137" spans="1:16" x14ac:dyDescent="0.2">
      <c r="A137" s="11" t="s">
        <v>31</v>
      </c>
      <c r="B137" s="15" t="s">
        <v>67</v>
      </c>
      <c r="C137" s="15" t="s">
        <v>182</v>
      </c>
      <c r="D137" s="11" t="s">
        <v>32</v>
      </c>
      <c r="E137" s="30" t="s">
        <v>231</v>
      </c>
      <c r="F137" s="17" t="s">
        <v>41</v>
      </c>
      <c r="G137" s="18">
        <v>250</v>
      </c>
      <c r="H137" s="19">
        <v>0</v>
      </c>
      <c r="I137" s="19">
        <f>ROUND(ROUND(H137,2)*ROUND(G137,3),2)</f>
        <v>0</v>
      </c>
      <c r="O137">
        <f>(I137*21)/100</f>
        <v>0</v>
      </c>
      <c r="P137" t="s">
        <v>12</v>
      </c>
    </row>
    <row r="138" spans="1:16" ht="117" customHeight="1" x14ac:dyDescent="0.2">
      <c r="A138" s="20" t="s">
        <v>35</v>
      </c>
      <c r="E138" s="21" t="s">
        <v>183</v>
      </c>
    </row>
    <row r="139" spans="1:16" x14ac:dyDescent="0.2">
      <c r="A139" s="22" t="s">
        <v>36</v>
      </c>
      <c r="E139" s="23" t="s">
        <v>90</v>
      </c>
    </row>
    <row r="140" spans="1:16" ht="98.25" customHeight="1" x14ac:dyDescent="0.2">
      <c r="A140" t="s">
        <v>37</v>
      </c>
      <c r="E140" s="21" t="s">
        <v>113</v>
      </c>
    </row>
    <row r="141" spans="1:16" x14ac:dyDescent="0.2">
      <c r="A141" s="11" t="s">
        <v>31</v>
      </c>
      <c r="B141" s="15" t="s">
        <v>68</v>
      </c>
      <c r="C141" s="15" t="s">
        <v>184</v>
      </c>
      <c r="D141" s="11" t="s">
        <v>32</v>
      </c>
      <c r="E141" s="16" t="s">
        <v>185</v>
      </c>
      <c r="F141" s="17" t="s">
        <v>39</v>
      </c>
      <c r="G141" s="18">
        <v>105</v>
      </c>
      <c r="H141" s="19">
        <v>0</v>
      </c>
      <c r="I141" s="19">
        <f>ROUND(ROUND(H141,2)*ROUND(G141,3),2)</f>
        <v>0</v>
      </c>
      <c r="O141">
        <f>(I141*21)/100</f>
        <v>0</v>
      </c>
      <c r="P141" t="s">
        <v>12</v>
      </c>
    </row>
    <row r="142" spans="1:16" ht="409.5" x14ac:dyDescent="0.2">
      <c r="A142" s="20" t="s">
        <v>35</v>
      </c>
      <c r="E142" s="21" t="s">
        <v>186</v>
      </c>
    </row>
    <row r="143" spans="1:16" x14ac:dyDescent="0.2">
      <c r="A143" s="22" t="s">
        <v>36</v>
      </c>
      <c r="E143" s="23" t="s">
        <v>90</v>
      </c>
    </row>
    <row r="144" spans="1:16" ht="51" x14ac:dyDescent="0.2">
      <c r="A144" t="s">
        <v>37</v>
      </c>
      <c r="E144" s="21" t="s">
        <v>113</v>
      </c>
    </row>
    <row r="145" spans="1:16" x14ac:dyDescent="0.2">
      <c r="A145" s="11" t="s">
        <v>31</v>
      </c>
      <c r="B145" s="15" t="s">
        <v>69</v>
      </c>
      <c r="C145" s="15" t="s">
        <v>187</v>
      </c>
      <c r="D145" s="11" t="s">
        <v>32</v>
      </c>
      <c r="E145" s="16" t="s">
        <v>188</v>
      </c>
      <c r="F145" s="17" t="s">
        <v>34</v>
      </c>
      <c r="G145" s="18">
        <v>9.3000000000000007</v>
      </c>
      <c r="H145" s="19">
        <v>0</v>
      </c>
      <c r="I145" s="19">
        <f>ROUND(ROUND(H145,2)*ROUND(G145,3),2)</f>
        <v>0</v>
      </c>
      <c r="O145">
        <f>(I145*21)/100</f>
        <v>0</v>
      </c>
      <c r="P145" t="s">
        <v>12</v>
      </c>
    </row>
    <row r="146" spans="1:16" ht="318.75" x14ac:dyDescent="0.2">
      <c r="A146" s="20" t="s">
        <v>35</v>
      </c>
      <c r="E146" s="21" t="s">
        <v>189</v>
      </c>
    </row>
    <row r="147" spans="1:16" x14ac:dyDescent="0.2">
      <c r="A147" s="22" t="s">
        <v>36</v>
      </c>
      <c r="E147" s="23" t="s">
        <v>90</v>
      </c>
    </row>
    <row r="148" spans="1:16" ht="51" x14ac:dyDescent="0.2">
      <c r="A148" t="s">
        <v>37</v>
      </c>
      <c r="E148" s="21" t="s">
        <v>91</v>
      </c>
    </row>
    <row r="149" spans="1:16" x14ac:dyDescent="0.2">
      <c r="A149" s="11" t="s">
        <v>31</v>
      </c>
      <c r="B149" s="15" t="s">
        <v>70</v>
      </c>
      <c r="C149" s="15" t="s">
        <v>190</v>
      </c>
      <c r="D149" s="11" t="s">
        <v>32</v>
      </c>
      <c r="E149" s="16" t="s">
        <v>191</v>
      </c>
      <c r="F149" s="17" t="s">
        <v>56</v>
      </c>
      <c r="G149" s="18">
        <v>2688</v>
      </c>
      <c r="H149" s="19">
        <v>0</v>
      </c>
      <c r="I149" s="19">
        <f>ROUND(ROUND(H149,2)*ROUND(G149,3),2)</f>
        <v>0</v>
      </c>
      <c r="O149">
        <f>(I149*21)/100</f>
        <v>0</v>
      </c>
      <c r="P149" t="s">
        <v>12</v>
      </c>
    </row>
    <row r="150" spans="1:16" ht="25.5" x14ac:dyDescent="0.2">
      <c r="A150" s="20" t="s">
        <v>35</v>
      </c>
      <c r="E150" s="21" t="s">
        <v>192</v>
      </c>
    </row>
    <row r="151" spans="1:16" x14ac:dyDescent="0.2">
      <c r="A151" s="22" t="s">
        <v>36</v>
      </c>
      <c r="E151" s="23" t="s">
        <v>90</v>
      </c>
    </row>
    <row r="152" spans="1:16" ht="38.25" x14ac:dyDescent="0.2">
      <c r="A152" t="s">
        <v>37</v>
      </c>
      <c r="E152" s="21" t="s">
        <v>94</v>
      </c>
    </row>
    <row r="153" spans="1:16" x14ac:dyDescent="0.2">
      <c r="A153" s="11" t="s">
        <v>31</v>
      </c>
      <c r="B153" s="15" t="s">
        <v>71</v>
      </c>
      <c r="C153" s="15" t="s">
        <v>193</v>
      </c>
      <c r="D153" s="11" t="s">
        <v>32</v>
      </c>
      <c r="E153" s="16" t="s">
        <v>194</v>
      </c>
      <c r="F153" s="17" t="s">
        <v>151</v>
      </c>
      <c r="G153" s="18">
        <v>1580</v>
      </c>
      <c r="H153" s="19">
        <v>0</v>
      </c>
      <c r="I153" s="19">
        <f>ROUND(ROUND(H153,2)*ROUND(G153,3),2)</f>
        <v>0</v>
      </c>
      <c r="O153">
        <f>(I153*21)/100</f>
        <v>0</v>
      </c>
      <c r="P153" t="s">
        <v>12</v>
      </c>
    </row>
    <row r="154" spans="1:16" ht="51" x14ac:dyDescent="0.2">
      <c r="A154" s="20" t="s">
        <v>35</v>
      </c>
      <c r="E154" s="21" t="s">
        <v>195</v>
      </c>
    </row>
    <row r="155" spans="1:16" x14ac:dyDescent="0.2">
      <c r="A155" s="22" t="s">
        <v>36</v>
      </c>
      <c r="E155" s="23" t="s">
        <v>90</v>
      </c>
    </row>
    <row r="156" spans="1:16" ht="38.25" x14ac:dyDescent="0.2">
      <c r="A156" t="s">
        <v>37</v>
      </c>
      <c r="E156" s="21" t="s">
        <v>98</v>
      </c>
    </row>
    <row r="157" spans="1:16" x14ac:dyDescent="0.2">
      <c r="A157" s="11" t="s">
        <v>31</v>
      </c>
      <c r="B157" s="15" t="s">
        <v>72</v>
      </c>
      <c r="C157" s="15" t="s">
        <v>196</v>
      </c>
      <c r="D157" s="11" t="s">
        <v>32</v>
      </c>
      <c r="E157" s="16" t="s">
        <v>197</v>
      </c>
      <c r="F157" s="17" t="s">
        <v>151</v>
      </c>
      <c r="G157" s="18">
        <v>14785</v>
      </c>
      <c r="H157" s="19">
        <v>0</v>
      </c>
      <c r="I157" s="19">
        <f>ROUND(ROUND(H157,2)*ROUND(G157,3),2)</f>
        <v>0</v>
      </c>
      <c r="O157">
        <f>(I157*21)/100</f>
        <v>0</v>
      </c>
      <c r="P157" t="s">
        <v>12</v>
      </c>
    </row>
    <row r="158" spans="1:16" ht="51" x14ac:dyDescent="0.2">
      <c r="A158" s="20" t="s">
        <v>35</v>
      </c>
      <c r="E158" s="21" t="s">
        <v>167</v>
      </c>
    </row>
    <row r="159" spans="1:16" x14ac:dyDescent="0.2">
      <c r="A159" s="22" t="s">
        <v>36</v>
      </c>
      <c r="E159" s="23" t="s">
        <v>90</v>
      </c>
    </row>
    <row r="160" spans="1:16" ht="25.5" x14ac:dyDescent="0.2">
      <c r="A160" t="s">
        <v>37</v>
      </c>
      <c r="E160" s="21" t="s">
        <v>102</v>
      </c>
    </row>
    <row r="161" spans="1:16" x14ac:dyDescent="0.2">
      <c r="A161" s="11" t="s">
        <v>31</v>
      </c>
      <c r="B161" s="15" t="s">
        <v>73</v>
      </c>
      <c r="C161" s="15" t="s">
        <v>198</v>
      </c>
      <c r="D161" s="11" t="s">
        <v>32</v>
      </c>
      <c r="E161" s="16" t="s">
        <v>199</v>
      </c>
      <c r="F161" s="17" t="s">
        <v>39</v>
      </c>
      <c r="G161" s="18">
        <v>20.2</v>
      </c>
      <c r="H161" s="19">
        <v>0</v>
      </c>
      <c r="I161" s="19">
        <f>ROUND(ROUND(H161,2)*ROUND(G161,3),2)</f>
        <v>0</v>
      </c>
      <c r="O161">
        <f>(I161*21)/100</f>
        <v>0</v>
      </c>
      <c r="P161" t="s">
        <v>12</v>
      </c>
    </row>
    <row r="162" spans="1:16" ht="216.75" x14ac:dyDescent="0.2">
      <c r="A162" s="20" t="s">
        <v>35</v>
      </c>
      <c r="E162" s="21" t="s">
        <v>200</v>
      </c>
    </row>
    <row r="163" spans="1:16" x14ac:dyDescent="0.2">
      <c r="A163" s="22" t="s">
        <v>36</v>
      </c>
      <c r="E163" s="23" t="s">
        <v>90</v>
      </c>
    </row>
    <row r="164" spans="1:16" ht="38.25" x14ac:dyDescent="0.2">
      <c r="A164" t="s">
        <v>37</v>
      </c>
      <c r="E164" s="21" t="s">
        <v>105</v>
      </c>
    </row>
    <row r="165" spans="1:16" ht="25.5" x14ac:dyDescent="0.2">
      <c r="A165" s="11" t="s">
        <v>31</v>
      </c>
      <c r="B165" s="15" t="s">
        <v>74</v>
      </c>
      <c r="C165" s="15" t="s">
        <v>201</v>
      </c>
      <c r="D165" s="11" t="s">
        <v>32</v>
      </c>
      <c r="E165" s="30" t="s">
        <v>230</v>
      </c>
      <c r="F165" s="17" t="s">
        <v>39</v>
      </c>
      <c r="G165" s="18">
        <v>913</v>
      </c>
      <c r="H165" s="19">
        <v>0</v>
      </c>
      <c r="I165" s="19">
        <f>ROUND(ROUND(H165,2)*ROUND(G165,3),2)</f>
        <v>0</v>
      </c>
      <c r="O165">
        <f>(I165*21)/100</f>
        <v>0</v>
      </c>
      <c r="P165" t="s">
        <v>12</v>
      </c>
    </row>
    <row r="166" spans="1:16" ht="38.25" x14ac:dyDescent="0.2">
      <c r="A166" s="20" t="s">
        <v>35</v>
      </c>
      <c r="E166" s="21" t="s">
        <v>202</v>
      </c>
    </row>
    <row r="167" spans="1:16" x14ac:dyDescent="0.2">
      <c r="A167" s="22" t="s">
        <v>36</v>
      </c>
      <c r="E167" s="23" t="s">
        <v>90</v>
      </c>
    </row>
    <row r="168" spans="1:16" ht="86.25" customHeight="1" x14ac:dyDescent="0.2">
      <c r="A168" t="s">
        <v>37</v>
      </c>
      <c r="E168" s="21" t="s">
        <v>105</v>
      </c>
    </row>
    <row r="169" spans="1:16" x14ac:dyDescent="0.2">
      <c r="A169" s="11" t="s">
        <v>31</v>
      </c>
      <c r="B169" s="15" t="s">
        <v>75</v>
      </c>
      <c r="C169" s="15" t="s">
        <v>203</v>
      </c>
      <c r="D169" s="11" t="s">
        <v>32</v>
      </c>
      <c r="E169" s="16" t="s">
        <v>204</v>
      </c>
      <c r="F169" s="17" t="s">
        <v>62</v>
      </c>
      <c r="G169" s="18">
        <v>1800</v>
      </c>
      <c r="H169" s="19">
        <v>0</v>
      </c>
      <c r="I169" s="19">
        <f>ROUND(ROUND(H169,2)*ROUND(G169,3),2)</f>
        <v>0</v>
      </c>
      <c r="O169">
        <f>(I169*21)/100</f>
        <v>0</v>
      </c>
      <c r="P169" t="s">
        <v>12</v>
      </c>
    </row>
    <row r="170" spans="1:16" ht="216.75" x14ac:dyDescent="0.2">
      <c r="A170" s="20" t="s">
        <v>35</v>
      </c>
      <c r="E170" s="21" t="s">
        <v>205</v>
      </c>
    </row>
    <row r="171" spans="1:16" x14ac:dyDescent="0.2">
      <c r="A171" s="22" t="s">
        <v>36</v>
      </c>
      <c r="E171" s="23" t="s">
        <v>90</v>
      </c>
    </row>
    <row r="172" spans="1:16" ht="51" x14ac:dyDescent="0.2">
      <c r="A172" t="s">
        <v>37</v>
      </c>
      <c r="E172" s="21" t="s">
        <v>113</v>
      </c>
    </row>
    <row r="173" spans="1:16" x14ac:dyDescent="0.2">
      <c r="A173" s="11" t="s">
        <v>31</v>
      </c>
      <c r="B173" s="15" t="s">
        <v>76</v>
      </c>
      <c r="C173" s="15" t="s">
        <v>206</v>
      </c>
      <c r="D173" s="11" t="s">
        <v>32</v>
      </c>
      <c r="E173" s="16" t="s">
        <v>207</v>
      </c>
      <c r="F173" s="17" t="s">
        <v>56</v>
      </c>
      <c r="G173" s="18">
        <v>80</v>
      </c>
      <c r="H173" s="19">
        <v>0</v>
      </c>
      <c r="I173" s="19">
        <f>ROUND(ROUND(H173,2)*ROUND(G173,3),2)</f>
        <v>0</v>
      </c>
      <c r="O173">
        <f>(I173*21)/100</f>
        <v>0</v>
      </c>
      <c r="P173" t="s">
        <v>12</v>
      </c>
    </row>
    <row r="174" spans="1:16" ht="51" x14ac:dyDescent="0.2">
      <c r="A174" s="20" t="s">
        <v>35</v>
      </c>
      <c r="E174" s="21" t="s">
        <v>208</v>
      </c>
    </row>
    <row r="175" spans="1:16" x14ac:dyDescent="0.2">
      <c r="A175" s="22" t="s">
        <v>36</v>
      </c>
      <c r="E175" s="23" t="s">
        <v>90</v>
      </c>
    </row>
    <row r="176" spans="1:16" ht="51" x14ac:dyDescent="0.2">
      <c r="A176" t="s">
        <v>37</v>
      </c>
      <c r="E176" s="21" t="s">
        <v>113</v>
      </c>
    </row>
    <row r="177" spans="1:16" ht="25.5" x14ac:dyDescent="0.2">
      <c r="A177" s="11" t="s">
        <v>31</v>
      </c>
      <c r="B177" s="15" t="s">
        <v>77</v>
      </c>
      <c r="C177" s="15" t="s">
        <v>209</v>
      </c>
      <c r="D177" s="11" t="s">
        <v>32</v>
      </c>
      <c r="E177" s="16" t="s">
        <v>210</v>
      </c>
      <c r="F177" s="17" t="s">
        <v>56</v>
      </c>
      <c r="G177" s="18">
        <v>17.600000000000001</v>
      </c>
      <c r="H177" s="19">
        <v>0</v>
      </c>
      <c r="I177" s="19">
        <f>ROUND(ROUND(H177,2)*ROUND(G177,3),2)</f>
        <v>0</v>
      </c>
      <c r="O177">
        <f>(I177*21)/100</f>
        <v>0</v>
      </c>
      <c r="P177" t="s">
        <v>12</v>
      </c>
    </row>
    <row r="178" spans="1:16" ht="89.25" x14ac:dyDescent="0.2">
      <c r="A178" s="20" t="s">
        <v>35</v>
      </c>
      <c r="E178" s="21" t="s">
        <v>211</v>
      </c>
    </row>
    <row r="179" spans="1:16" x14ac:dyDescent="0.2">
      <c r="A179" s="22" t="s">
        <v>36</v>
      </c>
      <c r="E179" s="23" t="s">
        <v>90</v>
      </c>
    </row>
    <row r="180" spans="1:16" ht="51" x14ac:dyDescent="0.2">
      <c r="A180" t="s">
        <v>37</v>
      </c>
      <c r="E180" s="21" t="s">
        <v>113</v>
      </c>
    </row>
    <row r="181" spans="1:16" x14ac:dyDescent="0.2">
      <c r="A181" s="11" t="s">
        <v>31</v>
      </c>
      <c r="B181" s="15" t="s">
        <v>78</v>
      </c>
      <c r="C181" s="15" t="s">
        <v>212</v>
      </c>
      <c r="D181" s="11" t="s">
        <v>32</v>
      </c>
      <c r="E181" s="16" t="s">
        <v>213</v>
      </c>
      <c r="F181" s="17" t="s">
        <v>39</v>
      </c>
      <c r="G181" s="18">
        <v>10</v>
      </c>
      <c r="H181" s="19">
        <v>0</v>
      </c>
      <c r="I181" s="19">
        <f>ROUND(ROUND(H181,2)*ROUND(G181,3),2)</f>
        <v>0</v>
      </c>
      <c r="O181">
        <f>(I181*21)/100</f>
        <v>0</v>
      </c>
      <c r="P181" t="s">
        <v>12</v>
      </c>
    </row>
    <row r="182" spans="1:16" ht="51" x14ac:dyDescent="0.2">
      <c r="A182" s="20" t="s">
        <v>35</v>
      </c>
      <c r="E182" s="21" t="s">
        <v>214</v>
      </c>
    </row>
    <row r="183" spans="1:16" x14ac:dyDescent="0.2">
      <c r="A183" s="22" t="s">
        <v>36</v>
      </c>
      <c r="E183" s="23" t="s">
        <v>90</v>
      </c>
    </row>
    <row r="184" spans="1:16" ht="51" x14ac:dyDescent="0.2">
      <c r="A184" t="s">
        <v>37</v>
      </c>
      <c r="E184" s="21" t="s">
        <v>113</v>
      </c>
    </row>
    <row r="185" spans="1:16" ht="25.5" x14ac:dyDescent="0.2">
      <c r="A185" s="11" t="s">
        <v>31</v>
      </c>
      <c r="B185" s="15" t="s">
        <v>79</v>
      </c>
      <c r="C185" s="15" t="s">
        <v>215</v>
      </c>
      <c r="D185" s="11" t="s">
        <v>32</v>
      </c>
      <c r="E185" s="16" t="s">
        <v>216</v>
      </c>
      <c r="F185" s="17" t="s">
        <v>151</v>
      </c>
      <c r="G185" s="18">
        <v>16</v>
      </c>
      <c r="H185" s="19">
        <v>0</v>
      </c>
      <c r="I185" s="19">
        <f>ROUND(ROUND(H185,2)*ROUND(G185,3),2)</f>
        <v>0</v>
      </c>
      <c r="O185">
        <f>(I185*21)/100</f>
        <v>0</v>
      </c>
      <c r="P185" t="s">
        <v>12</v>
      </c>
    </row>
    <row r="186" spans="1:16" ht="102" x14ac:dyDescent="0.2">
      <c r="A186" s="20" t="s">
        <v>35</v>
      </c>
      <c r="E186" s="21" t="s">
        <v>217</v>
      </c>
    </row>
    <row r="187" spans="1:16" x14ac:dyDescent="0.2">
      <c r="A187" s="22" t="s">
        <v>36</v>
      </c>
      <c r="E187" s="23" t="s">
        <v>90</v>
      </c>
    </row>
    <row r="188" spans="1:16" ht="51" x14ac:dyDescent="0.2">
      <c r="A188" t="s">
        <v>37</v>
      </c>
      <c r="E188" s="21" t="s">
        <v>113</v>
      </c>
    </row>
    <row r="189" spans="1:16" x14ac:dyDescent="0.2">
      <c r="A189" s="11" t="s">
        <v>31</v>
      </c>
      <c r="B189" s="15" t="s">
        <v>80</v>
      </c>
      <c r="C189" s="15" t="s">
        <v>218</v>
      </c>
      <c r="D189" s="11" t="s">
        <v>32</v>
      </c>
      <c r="E189" s="16" t="s">
        <v>219</v>
      </c>
      <c r="F189" s="17" t="s">
        <v>84</v>
      </c>
      <c r="G189" s="18">
        <v>210</v>
      </c>
      <c r="H189" s="19">
        <v>0</v>
      </c>
      <c r="I189" s="19">
        <f>ROUND(ROUND(H189,2)*ROUND(G189,3),2)</f>
        <v>0</v>
      </c>
      <c r="O189">
        <f>(I189*21)/100</f>
        <v>0</v>
      </c>
      <c r="P189" t="s">
        <v>12</v>
      </c>
    </row>
    <row r="190" spans="1:16" ht="242.25" x14ac:dyDescent="0.2">
      <c r="A190" s="20" t="s">
        <v>35</v>
      </c>
      <c r="E190" s="21" t="s">
        <v>220</v>
      </c>
    </row>
    <row r="191" spans="1:16" x14ac:dyDescent="0.2">
      <c r="A191" s="22" t="s">
        <v>36</v>
      </c>
      <c r="E191" s="23" t="s">
        <v>90</v>
      </c>
    </row>
    <row r="192" spans="1:16" ht="51" x14ac:dyDescent="0.2">
      <c r="A192" t="s">
        <v>37</v>
      </c>
      <c r="E192" s="21" t="s">
        <v>113</v>
      </c>
    </row>
    <row r="193" spans="1:16" ht="25.5" x14ac:dyDescent="0.2">
      <c r="A193" s="11" t="s">
        <v>31</v>
      </c>
      <c r="B193" s="15" t="s">
        <v>81</v>
      </c>
      <c r="C193" s="15" t="s">
        <v>221</v>
      </c>
      <c r="D193" s="11" t="s">
        <v>32</v>
      </c>
      <c r="E193" s="16" t="s">
        <v>222</v>
      </c>
      <c r="F193" s="17" t="s">
        <v>111</v>
      </c>
      <c r="G193" s="18">
        <v>1575</v>
      </c>
      <c r="H193" s="19">
        <v>0</v>
      </c>
      <c r="I193" s="19">
        <f>ROUND(ROUND(H193,2)*ROUND(G193,3),2)</f>
        <v>0</v>
      </c>
      <c r="O193">
        <f>(I193*21)/100</f>
        <v>0</v>
      </c>
      <c r="P193" t="s">
        <v>12</v>
      </c>
    </row>
    <row r="194" spans="1:16" ht="25.5" x14ac:dyDescent="0.2">
      <c r="A194" s="20" t="s">
        <v>35</v>
      </c>
      <c r="E194" s="21" t="s">
        <v>223</v>
      </c>
    </row>
    <row r="195" spans="1:16" x14ac:dyDescent="0.2">
      <c r="A195" s="22" t="s">
        <v>36</v>
      </c>
      <c r="E195" s="23" t="s">
        <v>90</v>
      </c>
    </row>
    <row r="196" spans="1:16" ht="51" x14ac:dyDescent="0.2">
      <c r="A196" t="s">
        <v>37</v>
      </c>
      <c r="E196" s="21" t="s">
        <v>113</v>
      </c>
    </row>
    <row r="197" spans="1:16" x14ac:dyDescent="0.2">
      <c r="A197" s="11" t="s">
        <v>31</v>
      </c>
      <c r="B197" s="15" t="s">
        <v>82</v>
      </c>
      <c r="C197" s="15" t="s">
        <v>224</v>
      </c>
      <c r="D197" s="11" t="s">
        <v>32</v>
      </c>
      <c r="E197" s="16" t="s">
        <v>225</v>
      </c>
      <c r="F197" s="17" t="s">
        <v>226</v>
      </c>
      <c r="G197" s="18">
        <v>1</v>
      </c>
      <c r="H197" s="19">
        <v>0</v>
      </c>
      <c r="I197" s="19">
        <f>ROUND(ROUND(H197,2)*ROUND(G197,3),2)</f>
        <v>0</v>
      </c>
      <c r="O197">
        <f>(I197*21)/100</f>
        <v>0</v>
      </c>
      <c r="P197" t="s">
        <v>12</v>
      </c>
    </row>
    <row r="198" spans="1:16" x14ac:dyDescent="0.2">
      <c r="A198" s="20" t="s">
        <v>35</v>
      </c>
      <c r="E198" s="21" t="s">
        <v>32</v>
      </c>
    </row>
    <row r="199" spans="1:16" x14ac:dyDescent="0.2">
      <c r="A199" s="22" t="s">
        <v>36</v>
      </c>
      <c r="E199" s="23" t="s">
        <v>90</v>
      </c>
    </row>
    <row r="200" spans="1:16" ht="51" x14ac:dyDescent="0.2">
      <c r="A200" t="s">
        <v>37</v>
      </c>
      <c r="E200" s="21" t="s">
        <v>113</v>
      </c>
    </row>
    <row r="201" spans="1:16" x14ac:dyDescent="0.2">
      <c r="A201" s="11" t="s">
        <v>31</v>
      </c>
      <c r="B201" s="15" t="s">
        <v>83</v>
      </c>
      <c r="C201" s="15" t="s">
        <v>227</v>
      </c>
      <c r="D201" s="11" t="s">
        <v>32</v>
      </c>
      <c r="E201" s="16" t="s">
        <v>228</v>
      </c>
      <c r="F201" s="17" t="s">
        <v>226</v>
      </c>
      <c r="G201" s="18">
        <v>1</v>
      </c>
      <c r="H201" s="19">
        <v>0</v>
      </c>
      <c r="I201" s="19">
        <f>ROUND(ROUND(H201,2)*ROUND(G201,3),2)</f>
        <v>0</v>
      </c>
      <c r="O201">
        <f>(I201*21)/100</f>
        <v>0</v>
      </c>
      <c r="P201" t="s">
        <v>12</v>
      </c>
    </row>
    <row r="202" spans="1:16" x14ac:dyDescent="0.2">
      <c r="A202" s="20" t="s">
        <v>35</v>
      </c>
      <c r="E202" s="21" t="s">
        <v>32</v>
      </c>
    </row>
    <row r="203" spans="1:16" x14ac:dyDescent="0.2">
      <c r="A203" s="22" t="s">
        <v>36</v>
      </c>
      <c r="E203" s="23" t="s">
        <v>90</v>
      </c>
    </row>
    <row r="204" spans="1:16" ht="51" x14ac:dyDescent="0.2">
      <c r="A204" t="s">
        <v>37</v>
      </c>
      <c r="E204" s="36" t="s">
        <v>113</v>
      </c>
    </row>
    <row r="205" spans="1:16" ht="12.75" customHeight="1" x14ac:dyDescent="0.2">
      <c r="B205" s="37">
        <v>50</v>
      </c>
      <c r="C205" s="37" t="s">
        <v>241</v>
      </c>
      <c r="D205" s="38"/>
      <c r="E205" s="39" t="s">
        <v>240</v>
      </c>
      <c r="F205" s="40" t="s">
        <v>56</v>
      </c>
      <c r="G205" s="41">
        <v>4960</v>
      </c>
      <c r="H205" s="35">
        <v>0</v>
      </c>
      <c r="I205" s="19">
        <f>ROUND(ROUND(H205,2)*ROUND(G205,3),2)</f>
        <v>0</v>
      </c>
    </row>
    <row r="206" spans="1:16" ht="12.75" customHeight="1" x14ac:dyDescent="0.2">
      <c r="B206" s="33"/>
      <c r="C206" s="33"/>
      <c r="D206" s="33"/>
      <c r="E206" s="45"/>
      <c r="F206" s="33"/>
      <c r="G206" s="33"/>
      <c r="H206" s="33"/>
      <c r="I206" s="33"/>
    </row>
    <row r="207" spans="1:16" ht="12.75" customHeight="1" x14ac:dyDescent="0.2">
      <c r="B207" s="33"/>
      <c r="C207" s="33"/>
      <c r="D207" s="33"/>
      <c r="E207" s="46" t="s">
        <v>232</v>
      </c>
      <c r="F207" s="33"/>
      <c r="G207" s="33"/>
      <c r="H207" s="33"/>
      <c r="I207" s="33"/>
    </row>
    <row r="208" spans="1:16" ht="12.75" customHeight="1" x14ac:dyDescent="0.2">
      <c r="B208" s="34"/>
      <c r="C208" s="34"/>
      <c r="D208" s="42"/>
      <c r="E208" s="43" t="s">
        <v>233</v>
      </c>
      <c r="F208" s="42"/>
      <c r="G208" s="34"/>
      <c r="H208" s="34"/>
      <c r="I208" s="34"/>
    </row>
    <row r="209" spans="2:9" ht="12.75" customHeight="1" x14ac:dyDescent="0.2">
      <c r="B209" s="34"/>
      <c r="C209" s="34"/>
      <c r="D209" s="42"/>
      <c r="E209" s="43" t="s">
        <v>234</v>
      </c>
      <c r="F209" s="42"/>
      <c r="G209" s="34"/>
      <c r="H209" s="34"/>
      <c r="I209" s="34"/>
    </row>
    <row r="210" spans="2:9" ht="12.75" customHeight="1" x14ac:dyDescent="0.2">
      <c r="B210" s="34"/>
      <c r="C210" s="34"/>
      <c r="D210" s="42"/>
      <c r="E210" s="43" t="s">
        <v>235</v>
      </c>
      <c r="F210" s="42"/>
      <c r="G210" s="34"/>
      <c r="H210" s="34"/>
      <c r="I210" s="34"/>
    </row>
    <row r="211" spans="2:9" ht="12.75" customHeight="1" x14ac:dyDescent="0.2">
      <c r="B211" s="42"/>
      <c r="C211" s="42"/>
      <c r="D211" s="42"/>
      <c r="E211" s="44" t="s">
        <v>236</v>
      </c>
      <c r="F211" s="42"/>
      <c r="G211" s="42"/>
      <c r="H211" s="42"/>
      <c r="I211" s="42"/>
    </row>
    <row r="212" spans="2:9" ht="12.75" customHeight="1" x14ac:dyDescent="0.2">
      <c r="B212" s="37">
        <v>51</v>
      </c>
      <c r="C212" s="37" t="s">
        <v>242</v>
      </c>
      <c r="D212" s="38"/>
      <c r="E212" s="39" t="s">
        <v>243</v>
      </c>
      <c r="F212" s="40" t="s">
        <v>41</v>
      </c>
      <c r="G212" s="41">
        <v>992</v>
      </c>
      <c r="H212" s="19">
        <v>0</v>
      </c>
      <c r="I212" s="19">
        <f>ROUND(ROUND(H212,2)*ROUND(G212,3),2)</f>
        <v>0</v>
      </c>
    </row>
    <row r="213" spans="2:9" ht="12.75" customHeight="1" x14ac:dyDescent="0.2">
      <c r="B213" s="33"/>
      <c r="C213" s="33"/>
      <c r="D213" s="33"/>
      <c r="E213" s="45"/>
      <c r="F213" s="33"/>
      <c r="G213" s="33"/>
      <c r="H213" s="33"/>
      <c r="I213" s="33"/>
    </row>
    <row r="214" spans="2:9" ht="12.75" customHeight="1" x14ac:dyDescent="0.2">
      <c r="B214" s="33"/>
      <c r="C214" s="33"/>
      <c r="D214" s="33"/>
      <c r="E214" s="46" t="s">
        <v>237</v>
      </c>
      <c r="F214" s="33"/>
      <c r="G214" s="33"/>
      <c r="H214" s="33"/>
      <c r="I214" s="33"/>
    </row>
    <row r="215" spans="2:9" ht="12.75" customHeight="1" x14ac:dyDescent="0.2">
      <c r="B215" s="34"/>
      <c r="C215" s="34"/>
      <c r="D215" s="42"/>
      <c r="E215" s="43" t="s">
        <v>238</v>
      </c>
      <c r="F215" s="42"/>
      <c r="G215" s="34"/>
      <c r="H215" s="34"/>
      <c r="I215" s="34"/>
    </row>
    <row r="216" spans="2:9" ht="12.75" customHeight="1" x14ac:dyDescent="0.2">
      <c r="B216" s="34"/>
      <c r="C216" s="34"/>
      <c r="D216" s="42"/>
      <c r="E216" s="43" t="s">
        <v>234</v>
      </c>
      <c r="F216" s="42"/>
      <c r="G216" s="34"/>
      <c r="H216" s="34"/>
      <c r="I216" s="34"/>
    </row>
    <row r="217" spans="2:9" ht="12.75" customHeight="1" x14ac:dyDescent="0.2">
      <c r="B217" s="34"/>
      <c r="C217" s="34"/>
      <c r="D217" s="42"/>
      <c r="E217" s="43" t="s">
        <v>235</v>
      </c>
      <c r="F217" s="42"/>
      <c r="G217" s="34"/>
      <c r="H217" s="34"/>
      <c r="I217" s="34"/>
    </row>
    <row r="218" spans="2:9" ht="12.75" customHeight="1" x14ac:dyDescent="0.2">
      <c r="B218" s="34"/>
      <c r="C218" s="34"/>
      <c r="D218" s="42"/>
      <c r="E218" s="44" t="s">
        <v>239</v>
      </c>
      <c r="F218" s="42"/>
      <c r="G218" s="34"/>
      <c r="H218" s="34"/>
      <c r="I218" s="34"/>
    </row>
    <row r="219" spans="2:9" ht="12.75" customHeight="1" x14ac:dyDescent="0.2">
      <c r="B219" s="31"/>
    </row>
  </sheetData>
  <mergeCells count="24">
    <mergeCell ref="I208:I211"/>
    <mergeCell ref="B215:B218"/>
    <mergeCell ref="C215:C218"/>
    <mergeCell ref="D215:D218"/>
    <mergeCell ref="F215:F218"/>
    <mergeCell ref="G215:G218"/>
    <mergeCell ref="H215:H218"/>
    <mergeCell ref="I215:I218"/>
    <mergeCell ref="G5:G6"/>
    <mergeCell ref="H5:I5"/>
    <mergeCell ref="C3:D3"/>
    <mergeCell ref="C4:D4"/>
    <mergeCell ref="B208:B211"/>
    <mergeCell ref="C208:C211"/>
    <mergeCell ref="D208:D211"/>
    <mergeCell ref="F208:F211"/>
    <mergeCell ref="G208:G211"/>
    <mergeCell ref="H208:H211"/>
    <mergeCell ref="A5:A6"/>
    <mergeCell ref="B5:B6"/>
    <mergeCell ref="C5:C6"/>
    <mergeCell ref="D5:D6"/>
    <mergeCell ref="E5:E6"/>
    <mergeCell ref="F5:F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04-16-03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Stará Renata Ing.</dc:creator>
  <cp:lastModifiedBy>Štrvtňa</cp:lastModifiedBy>
  <dcterms:created xsi:type="dcterms:W3CDTF">2019-09-25T12:16:41Z</dcterms:created>
  <dcterms:modified xsi:type="dcterms:W3CDTF">2019-10-24T09:32:23Z</dcterms:modified>
</cp:coreProperties>
</file>