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Vysvětlení č.4\Přílohy\"/>
    </mc:Choice>
  </mc:AlternateContent>
  <bookViews>
    <workbookView xWindow="0" yWindow="0" windowWidth="28800" windowHeight="11445"/>
  </bookViews>
  <sheets>
    <sheet name="SO 03-15-02_SO 03-15-02 F" sheetId="1" r:id="rId1"/>
  </sheets>
  <calcPr calcId="152511"/>
</workbook>
</file>

<file path=xl/calcChain.xml><?xml version="1.0" encoding="utf-8"?>
<calcChain xmlns="http://schemas.openxmlformats.org/spreadsheetml/2006/main">
  <c r="I9" i="1" l="1"/>
  <c r="I205" i="1"/>
  <c r="I201" i="1"/>
  <c r="I192" i="1"/>
  <c r="I188" i="1"/>
  <c r="I184" i="1"/>
  <c r="I180" i="1"/>
  <c r="I176" i="1"/>
  <c r="I172" i="1"/>
  <c r="I168" i="1"/>
  <c r="I164" i="1"/>
  <c r="I160" i="1"/>
  <c r="I156" i="1"/>
  <c r="I152" i="1"/>
  <c r="I148" i="1"/>
  <c r="I139" i="1"/>
  <c r="I135" i="1"/>
  <c r="I131" i="1"/>
  <c r="I127" i="1"/>
  <c r="I123" i="1"/>
  <c r="I119" i="1"/>
  <c r="I115" i="1"/>
  <c r="I111" i="1"/>
  <c r="I107" i="1"/>
  <c r="I103" i="1"/>
  <c r="I99" i="1"/>
  <c r="I95" i="1"/>
  <c r="I91" i="1"/>
  <c r="I87" i="1"/>
  <c r="I83" i="1"/>
  <c r="I79" i="1"/>
  <c r="I75" i="1"/>
  <c r="I71" i="1"/>
  <c r="I67" i="1"/>
  <c r="I63" i="1"/>
  <c r="I59" i="1"/>
  <c r="I50" i="1"/>
  <c r="I46" i="1"/>
  <c r="I42" i="1"/>
  <c r="I38" i="1"/>
  <c r="I34" i="1"/>
  <c r="I30" i="1"/>
  <c r="I26" i="1"/>
  <c r="I22" i="1"/>
  <c r="I18" i="1"/>
  <c r="I14" i="1"/>
  <c r="I10" i="1"/>
  <c r="I54" i="1" l="1"/>
  <c r="I143" i="1"/>
  <c r="I196" i="1"/>
  <c r="O10" i="1"/>
  <c r="O14" i="1"/>
  <c r="O18" i="1"/>
  <c r="O22" i="1"/>
  <c r="O26" i="1"/>
  <c r="O30" i="1"/>
  <c r="O34" i="1"/>
  <c r="O38" i="1"/>
  <c r="O42" i="1"/>
  <c r="O46" i="1"/>
  <c r="O50" i="1"/>
  <c r="O55" i="1"/>
  <c r="O59" i="1"/>
  <c r="O63" i="1"/>
  <c r="O67" i="1"/>
  <c r="O71" i="1"/>
  <c r="O75" i="1"/>
  <c r="O79" i="1"/>
  <c r="O83" i="1"/>
  <c r="O87" i="1"/>
  <c r="O91" i="1"/>
  <c r="O95" i="1"/>
  <c r="O99" i="1"/>
  <c r="O103" i="1"/>
  <c r="O107" i="1"/>
  <c r="O111" i="1"/>
  <c r="O115" i="1"/>
  <c r="O119" i="1"/>
  <c r="O123" i="1"/>
  <c r="O127" i="1"/>
  <c r="O131" i="1"/>
  <c r="O135" i="1"/>
  <c r="O139" i="1"/>
  <c r="O144" i="1"/>
  <c r="O148" i="1"/>
  <c r="O152" i="1"/>
  <c r="O156" i="1"/>
  <c r="O160" i="1"/>
  <c r="O164" i="1"/>
  <c r="O168" i="1"/>
  <c r="O172" i="1"/>
  <c r="O176" i="1"/>
  <c r="O180" i="1"/>
  <c r="O184" i="1"/>
  <c r="O188" i="1"/>
  <c r="O192" i="1"/>
  <c r="Q196" i="1"/>
  <c r="O201" i="1"/>
  <c r="O205" i="1"/>
  <c r="Q143" i="1"/>
  <c r="O197" i="1"/>
  <c r="R196" i="1"/>
  <c r="O196" i="1" s="1"/>
  <c r="Q54" i="1"/>
  <c r="Q9" i="1"/>
  <c r="R143" i="1" l="1"/>
  <c r="O143" i="1" s="1"/>
  <c r="R54" i="1"/>
  <c r="O54" i="1" s="1"/>
  <c r="I3" i="1"/>
  <c r="R9" i="1"/>
  <c r="O9" i="1" s="1"/>
  <c r="O2" i="1" l="1"/>
</calcChain>
</file>

<file path=xl/sharedStrings.xml><?xml version="1.0" encoding="utf-8"?>
<sst xmlns="http://schemas.openxmlformats.org/spreadsheetml/2006/main" count="694" uniqueCount="198">
  <si>
    <t>ASPE10</t>
  </si>
  <si>
    <t>S</t>
  </si>
  <si>
    <t>Firma: SUDOP BRNO, spol. s r.o.</t>
  </si>
  <si>
    <t>Příloha k formuláři pro ocenění nabídky</t>
  </si>
  <si>
    <t xml:space="preserve">Stavba: </t>
  </si>
  <si>
    <t>18060</t>
  </si>
  <si>
    <t>O</t>
  </si>
  <si>
    <t>Objekt:</t>
  </si>
  <si>
    <t>SO 03-15-02</t>
  </si>
  <si>
    <t>Žst. Střelice, stavební úpravy výpravní budovy</t>
  </si>
  <si>
    <t>O1</t>
  </si>
  <si>
    <t>Rozpočet:</t>
  </si>
  <si>
    <t>0,00</t>
  </si>
  <si>
    <t>15,00</t>
  </si>
  <si>
    <t>21,00</t>
  </si>
  <si>
    <t>3</t>
  </si>
  <si>
    <t>2</t>
  </si>
  <si>
    <t>SO 03-15-02 F</t>
  </si>
  <si>
    <t>Źst. Střelice, stavební úpravy výpravní budovy - ZTI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</si>
  <si>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</si>
  <si>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</si>
  <si>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</si>
  <si>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</si>
  <si>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</si>
  <si>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</si>
  <si>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</si>
  <si>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</si>
  <si>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</si>
  <si>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</si>
  <si>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</si>
  <si>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</si>
  <si>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</si>
  <si>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</si>
  <si>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</si>
  <si>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</si>
  <si>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</si>
  <si>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</si>
  <si>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721</t>
  </si>
  <si>
    <t>Zdravotechnika - vnitřní kanalizace</t>
  </si>
  <si>
    <t>P</t>
  </si>
  <si>
    <t>721174025</t>
  </si>
  <si>
    <t/>
  </si>
  <si>
    <t>Potrubí kanalizační z PP odpadní DN 110</t>
  </si>
  <si>
    <t>m</t>
  </si>
  <si>
    <t>PP</t>
  </si>
  <si>
    <t>VV</t>
  </si>
  <si>
    <t>TS</t>
  </si>
  <si>
    <t>721174042</t>
  </si>
  <si>
    <t>Potrubí kanalizační z PP připojovací DN 40</t>
  </si>
  <si>
    <t>721174043</t>
  </si>
  <si>
    <t>Potrubí kanalizační z PP připojovací DN 50</t>
  </si>
  <si>
    <t>721174045</t>
  </si>
  <si>
    <t>Potrubí kanalizační z PP připojovací DN 110</t>
  </si>
  <si>
    <t>721194104</t>
  </si>
  <si>
    <t>Vyvedení a upevnění odpadních výpustek DN 40</t>
  </si>
  <si>
    <t>KUS</t>
  </si>
  <si>
    <t>721194105</t>
  </si>
  <si>
    <t>Vyvedení a upevnění odpadních výpustek DN 50</t>
  </si>
  <si>
    <t>7</t>
  </si>
  <si>
    <t>721194109</t>
  </si>
  <si>
    <t>Vyvedení a upevnění odpadních výpustek DN 100</t>
  </si>
  <si>
    <t>8</t>
  </si>
  <si>
    <t>721212121</t>
  </si>
  <si>
    <t>Odtokový sprchový žlab délky 700 mm s krycím roštem a zápachovou uzávěrkou</t>
  </si>
  <si>
    <t>721290111</t>
  </si>
  <si>
    <t>Zkouška těsnosti potrubí kanalizace vodou do DN 125</t>
  </si>
  <si>
    <t>998721101</t>
  </si>
  <si>
    <t>Přesun hmot tonážní pro vnitřní kanalizace v objektech v do 6 m</t>
  </si>
  <si>
    <t>T</t>
  </si>
  <si>
    <t>11</t>
  </si>
  <si>
    <t>998721181</t>
  </si>
  <si>
    <t>Příplatek k přesunu hmot tonážní 721 prováděný bez použití mechanizace</t>
  </si>
  <si>
    <t>722</t>
  </si>
  <si>
    <t>Zdravotechnika - vnitřní vodovod</t>
  </si>
  <si>
    <t>12</t>
  </si>
  <si>
    <t>722174002</t>
  </si>
  <si>
    <t>Potrubí vodovodní plastové PPR svar polyfuze PN 16 D 20 x 2,8 mm</t>
  </si>
  <si>
    <t>13</t>
  </si>
  <si>
    <t>722174003</t>
  </si>
  <si>
    <t>Potrubí vodovodní plastové PPR svar polyfuze PN 16 D 25 x 3,5 mm</t>
  </si>
  <si>
    <t>14</t>
  </si>
  <si>
    <t>722181231</t>
  </si>
  <si>
    <t>Ochrana vodovodního potrubí přilepenými termoizolačními trubicemi z PE tl do 13 mm DN do 22 mm</t>
  </si>
  <si>
    <t>15</t>
  </si>
  <si>
    <t>722181232</t>
  </si>
  <si>
    <t>Ochrana vodovodního potrubí přilepenými termoizolačními trubicemi z PE tl do 13 mm DN do 45 mm</t>
  </si>
  <si>
    <t>16</t>
  </si>
  <si>
    <t>722181241</t>
  </si>
  <si>
    <t>Ochrana vodovodního potrubí přilepenými termoizolačními trubicemi z PE tl do 20 mm DN do 22 mm</t>
  </si>
  <si>
    <t>17</t>
  </si>
  <si>
    <t>722181242</t>
  </si>
  <si>
    <t>Ochrana vodovodního potrubí přilepenými termoizolačními trubicemi z PE tl do 20 mm DN do 45 mm</t>
  </si>
  <si>
    <t>18</t>
  </si>
  <si>
    <t>722190401</t>
  </si>
  <si>
    <t>Vyvedení a upevnění výpustku do DN 25</t>
  </si>
  <si>
    <t>19</t>
  </si>
  <si>
    <t>722220111</t>
  </si>
  <si>
    <t>Nástěnka pro výtokový ventil G 1/2 s jedním závitem</t>
  </si>
  <si>
    <t>20</t>
  </si>
  <si>
    <t>722220121</t>
  </si>
  <si>
    <t>Nástěnka pro baterii G 1/2 s jedním závitem</t>
  </si>
  <si>
    <t>PÁR</t>
  </si>
  <si>
    <t>21</t>
  </si>
  <si>
    <t>722220152</t>
  </si>
  <si>
    <t>Nástěnka závitová plastová PPR PN 20 DN 20 x G 1/2</t>
  </si>
  <si>
    <t>22</t>
  </si>
  <si>
    <t>722220161</t>
  </si>
  <si>
    <t>Nástěnný komplet plastový PPR PN 20 DN 20 x G 1/2</t>
  </si>
  <si>
    <t>SOUBOR</t>
  </si>
  <si>
    <t>23</t>
  </si>
  <si>
    <t>722224152</t>
  </si>
  <si>
    <t>Kulový kohout zahradní s vnějším závitem a páčkou PN 15, T 120°C G 1/2 - 3/4"</t>
  </si>
  <si>
    <t>24</t>
  </si>
  <si>
    <t>722231073</t>
  </si>
  <si>
    <t>Ventil zpětný mosazný G 3/4 PN 10 do 110°C se dvěma závity</t>
  </si>
  <si>
    <t>25</t>
  </si>
  <si>
    <t>722231222</t>
  </si>
  <si>
    <t>Ventil pojistný mosazný G 3/4 PN 6 do 100°C k bojleru s vnitřním x vnějším závitem</t>
  </si>
  <si>
    <t>26</t>
  </si>
  <si>
    <t>722232044</t>
  </si>
  <si>
    <t>Kohout kulový přímý G 3/4 PN 42 do 185°C vnitřní závit</t>
  </si>
  <si>
    <t>27</t>
  </si>
  <si>
    <t>722232062</t>
  </si>
  <si>
    <t>Kohout kulový přímý G 3/4 PN 42 do 185°C vnitřní závit s vypouštěním</t>
  </si>
  <si>
    <t>28</t>
  </si>
  <si>
    <t>722232171</t>
  </si>
  <si>
    <t>Kohout kulový rohový G 1/2 PN 42 do 185°C plnoprůtokový s vnějším a vnitřním závitem</t>
  </si>
  <si>
    <t>29</t>
  </si>
  <si>
    <t>722262213</t>
  </si>
  <si>
    <t>Vodoměr závitový jednovtokový suchoběžný do 40°C G 3/4 x 130 mm Qn 1,5 m3/h horizontální</t>
  </si>
  <si>
    <t>30</t>
  </si>
  <si>
    <t>722290226</t>
  </si>
  <si>
    <t>Zkouška těsnosti vodovodního potrubí závitového do DN 50</t>
  </si>
  <si>
    <t>31</t>
  </si>
  <si>
    <t>722290234</t>
  </si>
  <si>
    <t>Proplach a dezinfekce vodovodního potrubí do DN 80</t>
  </si>
  <si>
    <t>32</t>
  </si>
  <si>
    <t>998722101</t>
  </si>
  <si>
    <t>Přesun hmot tonážní pro vnitřní vodovod v objektech v do 6 m</t>
  </si>
  <si>
    <t>33</t>
  </si>
  <si>
    <t>998722181</t>
  </si>
  <si>
    <t>Příplatek k přesunu hmot tonážní 722 prováděný bez použití mechanizace</t>
  </si>
  <si>
    <t>725</t>
  </si>
  <si>
    <t>Zdravotechnika - zařizovací předměty</t>
  </si>
  <si>
    <t>34</t>
  </si>
  <si>
    <t>725112022</t>
  </si>
  <si>
    <t>Klozet keramický závěsný na nosné stěny s hlubokým splachováním odpad vodorovný</t>
  </si>
  <si>
    <t>35</t>
  </si>
  <si>
    <t>725211616</t>
  </si>
  <si>
    <t>Umyvadlo keramické bílé šířky 550 mm s krytem na sifon připevněné na stěnu šrouby</t>
  </si>
  <si>
    <t>36</t>
  </si>
  <si>
    <t>725244143</t>
  </si>
  <si>
    <t>Dveře sprchové polorámové skleněné tl. 6 mm otvíravé jednokřídlové do niky na vaničku šířky 900 mm</t>
  </si>
  <si>
    <t>37</t>
  </si>
  <si>
    <t>725532116</t>
  </si>
  <si>
    <t>Elektrický ohřívač zásobníkový akumulační závěsný svislý 100 l / 2 kW</t>
  </si>
  <si>
    <t>38</t>
  </si>
  <si>
    <t>725821326</t>
  </si>
  <si>
    <t>Baterie dřezová stojánková páková s otáčivým kulatým ústím a délkou ramínka 265 mm</t>
  </si>
  <si>
    <t>39</t>
  </si>
  <si>
    <t>725822611</t>
  </si>
  <si>
    <t>Baterie umyvadlová stojánková páková bez výpusti</t>
  </si>
  <si>
    <t>40</t>
  </si>
  <si>
    <t>725841311</t>
  </si>
  <si>
    <t>Baterie sprchová nástěnná pákové</t>
  </si>
  <si>
    <t>41</t>
  </si>
  <si>
    <t>725861101</t>
  </si>
  <si>
    <t>Zápachová uzávěrka pro umyvadla DN 32</t>
  </si>
  <si>
    <t>42</t>
  </si>
  <si>
    <t>725862113</t>
  </si>
  <si>
    <t>Zápachová uzávěrka pro dřezy s přípojkou pro pračku nebo myčku DN 40/50</t>
  </si>
  <si>
    <t>43</t>
  </si>
  <si>
    <t>725980122</t>
  </si>
  <si>
    <t>Dvířka 15/20</t>
  </si>
  <si>
    <t>44</t>
  </si>
  <si>
    <t>725980123</t>
  </si>
  <si>
    <t>Dvířka 30/30</t>
  </si>
  <si>
    <t>45</t>
  </si>
  <si>
    <t>998725101</t>
  </si>
  <si>
    <t>Přesun hmot tonážní pro zařizovací předměty v objektech v do 6 m</t>
  </si>
  <si>
    <t>46</t>
  </si>
  <si>
    <t>998725181</t>
  </si>
  <si>
    <t>Příplatek k přesunu hmot tonážní 725 prováděný bez použití mechanizace</t>
  </si>
  <si>
    <t>726</t>
  </si>
  <si>
    <t>Zdravotechnika - předstěnové instalace</t>
  </si>
  <si>
    <t>47</t>
  </si>
  <si>
    <t>726131041</t>
  </si>
  <si>
    <t>Instalační předstěna - klozet závěsný v 1120 mm s ovládáním zepředu do lehkých stěn s kovovou kcí</t>
  </si>
  <si>
    <t>48</t>
  </si>
  <si>
    <t>998726111</t>
  </si>
  <si>
    <t>Přesun hmot tonážní pro instalační prefabrikáty v objektech v do 6 m</t>
  </si>
  <si>
    <t>49</t>
  </si>
  <si>
    <t>998726181</t>
  </si>
  <si>
    <t>Příplatek k přesunu hmot tonážní 726 prováděný bez použití mechanizace</t>
  </si>
  <si>
    <t xml:space="preserve">Elektrizace trati vč. PEÚ Brno - Zastávka u Brna 1.etapa - po připomínkách      </t>
  </si>
  <si>
    <t>Změna č.1 z 15.10.2019</t>
  </si>
  <si>
    <t>SO 03-15-02 F_b</t>
  </si>
  <si>
    <t>Změna č.2 z 22.10.2019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</si>
</sst>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0"/>
      <name val="Arial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3" fillId="3" borderId="4" xfId="0" applyFont="1" applyFill="1" applyBorder="1" applyAlignment="1">
      <alignment horizontal="center" vertical="center" wrapText="1"/>
    </xf>
    <xf numFmtId="0" fontId="2" fillId="2" borderId="2" xfId="0" applyFont="1" applyFill="1" applyBorder="1">
      <alignment vertical="center"/>
    </xf>
    <xf numFmtId="0" fontId="2" fillId="2" borderId="2" xfId="0" applyFont="1" applyFill="1" applyBorder="1" applyAlignment="1">
      <alignment horizontal="left" vertical="center"/>
    </xf>
    <xf numFmtId="0" fontId="0" fillId="2" borderId="5" xfId="0" applyFill="1" applyBorder="1">
      <alignment vertical="center"/>
    </xf>
    <xf numFmtId="4" fontId="0" fillId="2" borderId="4" xfId="0" applyNumberFormat="1" applyFill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4" xfId="0" applyFont="1" applyBorder="1" applyAlignment="1">
      <alignment horizontal="right" vertical="center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top"/>
    </xf>
    <xf numFmtId="0" fontId="4" fillId="0" borderId="0" xfId="0" applyFo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5" fillId="0" borderId="4" xfId="0" applyFont="1" applyBorder="1" applyAlignment="1">
      <alignment horizontal="left" vertical="center" wrapText="1"/>
    </xf>
    <xf numFmtId="0" fontId="4" fillId="2" borderId="2" xfId="0" applyFont="1" applyFill="1" applyBorder="1">
      <alignment vertical="center"/>
    </xf>
    <xf numFmtId="0" fontId="6" fillId="2" borderId="2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vertical="center" wrapText="1"/>
    </xf>
    <xf numFmtId="4" fontId="6" fillId="2" borderId="2" xfId="0" applyNumberFormat="1" applyFont="1" applyFill="1" applyBorder="1" applyAlignment="1">
      <alignment horizontal="center" vertical="center"/>
    </xf>
    <xf numFmtId="0" fontId="4" fillId="2" borderId="5" xfId="0" applyFont="1" applyFill="1" applyBorder="1">
      <alignment vertical="center"/>
    </xf>
    <xf numFmtId="0" fontId="6" fillId="2" borderId="5" xfId="0" applyFont="1" applyFill="1" applyBorder="1" applyAlignment="1">
      <alignment horizontal="right" vertical="center"/>
    </xf>
    <xf numFmtId="4" fontId="6" fillId="2" borderId="5" xfId="0" applyNumberFormat="1" applyFont="1" applyFill="1" applyBorder="1" applyAlignment="1">
      <alignment horizontal="center" vertical="center"/>
    </xf>
    <xf numFmtId="0" fontId="4" fillId="2" borderId="0" xfId="0" applyFont="1" applyFill="1">
      <alignment vertical="center"/>
    </xf>
    <xf numFmtId="0" fontId="4" fillId="2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2" xfId="0" applyFont="1" applyFill="1" applyBorder="1" applyAlignment="1">
      <alignment horizontal="right" vertical="center"/>
    </xf>
    <xf numFmtId="0" fontId="0" fillId="2" borderId="2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03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8"/>
  <sheetViews>
    <sheetView tabSelected="1" topLeftCell="B1" zoomScaleNormal="100" workbookViewId="0">
      <pane ySplit="8" topLeftCell="A9" activePane="bottomLeft" state="frozen"/>
      <selection pane="bottomLeft" activeCell="I3" sqref="I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31" t="s">
        <v>195</v>
      </c>
      <c r="I1" s="1"/>
      <c r="P1" t="s">
        <v>15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1" t="s">
        <v>197</v>
      </c>
      <c r="I2" s="4"/>
      <c r="O2" t="e">
        <f>0+O9+O54+O143+O196+#REF!</f>
        <v>#REF!</v>
      </c>
      <c r="P2" t="s">
        <v>15</v>
      </c>
    </row>
    <row r="3" spans="1:18" ht="15" customHeight="1" x14ac:dyDescent="0.2">
      <c r="A3" t="s">
        <v>1</v>
      </c>
      <c r="B3" s="6" t="s">
        <v>4</v>
      </c>
      <c r="C3" s="34" t="s">
        <v>5</v>
      </c>
      <c r="D3" s="35"/>
      <c r="E3" s="7" t="s">
        <v>194</v>
      </c>
      <c r="F3" s="1"/>
      <c r="G3" s="3"/>
      <c r="H3" s="32" t="s">
        <v>196</v>
      </c>
      <c r="I3" s="12">
        <f>SUM(I9+I54+I143+I196)</f>
        <v>0</v>
      </c>
      <c r="O3" t="s">
        <v>12</v>
      </c>
      <c r="P3" t="s">
        <v>16</v>
      </c>
    </row>
    <row r="4" spans="1:18" ht="15" customHeight="1" x14ac:dyDescent="0.2">
      <c r="A4" t="s">
        <v>6</v>
      </c>
      <c r="B4" s="6" t="s">
        <v>7</v>
      </c>
      <c r="C4" s="34" t="s">
        <v>8</v>
      </c>
      <c r="D4" s="35"/>
      <c r="E4" s="7" t="s">
        <v>9</v>
      </c>
      <c r="F4" s="1"/>
      <c r="G4" s="1"/>
      <c r="H4" s="5"/>
      <c r="I4" s="5"/>
      <c r="O4" t="s">
        <v>13</v>
      </c>
      <c r="P4" t="s">
        <v>16</v>
      </c>
    </row>
    <row r="5" spans="1:18" ht="12.75" customHeight="1" x14ac:dyDescent="0.2">
      <c r="A5" t="s">
        <v>10</v>
      </c>
      <c r="B5" s="9" t="s">
        <v>11</v>
      </c>
      <c r="C5" s="36" t="s">
        <v>17</v>
      </c>
      <c r="D5" s="37"/>
      <c r="E5" s="10" t="s">
        <v>18</v>
      </c>
      <c r="F5" s="4"/>
      <c r="G5" s="4"/>
      <c r="H5" s="4"/>
      <c r="I5" s="4"/>
      <c r="O5" t="s">
        <v>14</v>
      </c>
      <c r="P5" t="s">
        <v>16</v>
      </c>
    </row>
    <row r="6" spans="1:18" ht="12.75" customHeight="1" x14ac:dyDescent="0.2">
      <c r="A6" s="33" t="s">
        <v>19</v>
      </c>
      <c r="B6" s="33" t="s">
        <v>21</v>
      </c>
      <c r="C6" s="33" t="s">
        <v>23</v>
      </c>
      <c r="D6" s="33" t="s">
        <v>24</v>
      </c>
      <c r="E6" s="33" t="s">
        <v>25</v>
      </c>
      <c r="F6" s="33" t="s">
        <v>27</v>
      </c>
      <c r="G6" s="33" t="s">
        <v>29</v>
      </c>
      <c r="H6" s="33" t="s">
        <v>31</v>
      </c>
      <c r="I6" s="33"/>
    </row>
    <row r="7" spans="1:18" ht="12.75" customHeight="1" x14ac:dyDescent="0.2">
      <c r="A7" s="33"/>
      <c r="B7" s="33"/>
      <c r="C7" s="33"/>
      <c r="D7" s="33"/>
      <c r="E7" s="33"/>
      <c r="F7" s="33"/>
      <c r="G7" s="33"/>
      <c r="H7" s="8" t="s">
        <v>32</v>
      </c>
      <c r="I7" s="8" t="s">
        <v>34</v>
      </c>
    </row>
    <row r="8" spans="1:18" ht="12.75" customHeight="1" x14ac:dyDescent="0.2">
      <c r="A8" s="8" t="s">
        <v>20</v>
      </c>
      <c r="B8" s="8" t="s">
        <v>22</v>
      </c>
      <c r="C8" s="8" t="s">
        <v>16</v>
      </c>
      <c r="D8" s="8" t="s">
        <v>15</v>
      </c>
      <c r="E8" s="8" t="s">
        <v>26</v>
      </c>
      <c r="F8" s="8" t="s">
        <v>28</v>
      </c>
      <c r="G8" s="8" t="s">
        <v>30</v>
      </c>
      <c r="H8" s="8" t="s">
        <v>33</v>
      </c>
      <c r="I8" s="8" t="s">
        <v>35</v>
      </c>
    </row>
    <row r="9" spans="1:18" ht="12.75" customHeight="1" x14ac:dyDescent="0.2">
      <c r="A9" s="11" t="s">
        <v>36</v>
      </c>
      <c r="B9" s="28"/>
      <c r="C9" s="29" t="s">
        <v>37</v>
      </c>
      <c r="D9" s="28"/>
      <c r="E9" s="26" t="s">
        <v>38</v>
      </c>
      <c r="F9" s="28"/>
      <c r="G9" s="28"/>
      <c r="H9" s="28"/>
      <c r="I9" s="30">
        <f>SUM(I10:I50)</f>
        <v>0</v>
      </c>
      <c r="O9">
        <f>0+R9</f>
        <v>0</v>
      </c>
      <c r="Q9">
        <f>0+I10+I14+I18+I22+I26+I30+I34+I38+I42+I46+I50</f>
        <v>0</v>
      </c>
      <c r="R9">
        <f>0+O10+O14+O18+O22+O26+O30+O34+O38+O42+O46+O50</f>
        <v>0</v>
      </c>
    </row>
    <row r="10" spans="1:18" x14ac:dyDescent="0.2">
      <c r="A10" s="13" t="s">
        <v>39</v>
      </c>
      <c r="B10" s="14" t="s">
        <v>22</v>
      </c>
      <c r="C10" s="14" t="s">
        <v>40</v>
      </c>
      <c r="D10" s="13" t="s">
        <v>41</v>
      </c>
      <c r="E10" s="15" t="s">
        <v>42</v>
      </c>
      <c r="F10" s="16" t="s">
        <v>43</v>
      </c>
      <c r="G10" s="17">
        <v>1.5</v>
      </c>
      <c r="H10" s="18">
        <v>0</v>
      </c>
      <c r="I10" s="18">
        <f>G10*H10</f>
        <v>0</v>
      </c>
      <c r="O10">
        <f>(I10*21)/100</f>
        <v>0</v>
      </c>
      <c r="P10" t="s">
        <v>16</v>
      </c>
    </row>
    <row r="11" spans="1:18" x14ac:dyDescent="0.2">
      <c r="A11" s="19" t="s">
        <v>44</v>
      </c>
      <c r="B11" s="20"/>
      <c r="C11" s="20"/>
      <c r="D11" s="20"/>
      <c r="E11" s="21" t="s">
        <v>41</v>
      </c>
      <c r="F11" s="20"/>
      <c r="G11" s="20"/>
      <c r="H11" s="20"/>
      <c r="I11" s="20"/>
    </row>
    <row r="12" spans="1:18" x14ac:dyDescent="0.2">
      <c r="A12" s="22" t="s">
        <v>45</v>
      </c>
      <c r="B12" s="20"/>
      <c r="C12" s="20"/>
      <c r="D12" s="20"/>
      <c r="E12" s="23" t="s">
        <v>41</v>
      </c>
      <c r="F12" s="20"/>
      <c r="G12" s="20"/>
      <c r="H12" s="20"/>
      <c r="I12" s="20"/>
    </row>
    <row r="13" spans="1:18" x14ac:dyDescent="0.2">
      <c r="A13" s="20" t="s">
        <v>46</v>
      </c>
      <c r="B13" s="20"/>
      <c r="C13" s="20"/>
      <c r="D13" s="20"/>
      <c r="E13" s="21" t="s">
        <v>41</v>
      </c>
      <c r="F13" s="20"/>
      <c r="G13" s="20"/>
      <c r="H13" s="20"/>
      <c r="I13" s="20"/>
    </row>
    <row r="14" spans="1:18" x14ac:dyDescent="0.2">
      <c r="A14" s="13" t="s">
        <v>39</v>
      </c>
      <c r="B14" s="14" t="s">
        <v>16</v>
      </c>
      <c r="C14" s="14" t="s">
        <v>47</v>
      </c>
      <c r="D14" s="13" t="s">
        <v>41</v>
      </c>
      <c r="E14" s="15" t="s">
        <v>48</v>
      </c>
      <c r="F14" s="16" t="s">
        <v>43</v>
      </c>
      <c r="G14" s="17">
        <v>4.5</v>
      </c>
      <c r="H14" s="18">
        <v>0</v>
      </c>
      <c r="I14" s="18">
        <f>G14*H14</f>
        <v>0</v>
      </c>
      <c r="O14">
        <f>(I14*21)/100</f>
        <v>0</v>
      </c>
      <c r="P14" t="s">
        <v>16</v>
      </c>
    </row>
    <row r="15" spans="1:18" x14ac:dyDescent="0.2">
      <c r="A15" s="19" t="s">
        <v>44</v>
      </c>
      <c r="B15" s="20"/>
      <c r="C15" s="20"/>
      <c r="D15" s="20"/>
      <c r="E15" s="21" t="s">
        <v>41</v>
      </c>
      <c r="F15" s="20"/>
      <c r="G15" s="20"/>
      <c r="H15" s="20"/>
      <c r="I15" s="20"/>
    </row>
    <row r="16" spans="1:18" x14ac:dyDescent="0.2">
      <c r="A16" s="22" t="s">
        <v>45</v>
      </c>
      <c r="B16" s="20"/>
      <c r="C16" s="20"/>
      <c r="D16" s="20"/>
      <c r="E16" s="23" t="s">
        <v>41</v>
      </c>
      <c r="F16" s="20"/>
      <c r="G16" s="20"/>
      <c r="H16" s="20"/>
      <c r="I16" s="20"/>
    </row>
    <row r="17" spans="1:16" x14ac:dyDescent="0.2">
      <c r="A17" s="20" t="s">
        <v>46</v>
      </c>
      <c r="B17" s="20"/>
      <c r="C17" s="20"/>
      <c r="D17" s="20"/>
      <c r="E17" s="21" t="s">
        <v>41</v>
      </c>
      <c r="F17" s="20"/>
      <c r="G17" s="20"/>
      <c r="H17" s="20"/>
      <c r="I17" s="18"/>
    </row>
    <row r="18" spans="1:16" x14ac:dyDescent="0.2">
      <c r="A18" s="13" t="s">
        <v>39</v>
      </c>
      <c r="B18" s="14" t="s">
        <v>15</v>
      </c>
      <c r="C18" s="14" t="s">
        <v>49</v>
      </c>
      <c r="D18" s="13" t="s">
        <v>41</v>
      </c>
      <c r="E18" s="15" t="s">
        <v>50</v>
      </c>
      <c r="F18" s="16" t="s">
        <v>43</v>
      </c>
      <c r="G18" s="17">
        <v>5.5</v>
      </c>
      <c r="H18" s="18">
        <v>0</v>
      </c>
      <c r="I18" s="18">
        <f>G18*H18</f>
        <v>0</v>
      </c>
      <c r="O18">
        <f>(I18*21)/100</f>
        <v>0</v>
      </c>
      <c r="P18" t="s">
        <v>16</v>
      </c>
    </row>
    <row r="19" spans="1:16" x14ac:dyDescent="0.2">
      <c r="A19" s="19" t="s">
        <v>44</v>
      </c>
      <c r="B19" s="20"/>
      <c r="C19" s="20"/>
      <c r="D19" s="20"/>
      <c r="E19" s="21" t="s">
        <v>41</v>
      </c>
      <c r="F19" s="20"/>
      <c r="G19" s="20"/>
      <c r="H19" s="20"/>
      <c r="I19" s="20"/>
    </row>
    <row r="20" spans="1:16" x14ac:dyDescent="0.2">
      <c r="A20" s="22" t="s">
        <v>45</v>
      </c>
      <c r="B20" s="20"/>
      <c r="C20" s="20"/>
      <c r="D20" s="20"/>
      <c r="E20" s="23" t="s">
        <v>41</v>
      </c>
      <c r="F20" s="20"/>
      <c r="G20" s="20"/>
      <c r="H20" s="20"/>
      <c r="I20" s="20"/>
    </row>
    <row r="21" spans="1:16" x14ac:dyDescent="0.2">
      <c r="A21" s="20" t="s">
        <v>46</v>
      </c>
      <c r="B21" s="20"/>
      <c r="C21" s="20"/>
      <c r="D21" s="20"/>
      <c r="E21" s="21" t="s">
        <v>41</v>
      </c>
      <c r="F21" s="20"/>
      <c r="G21" s="20"/>
      <c r="H21" s="20"/>
      <c r="I21" s="20"/>
    </row>
    <row r="22" spans="1:16" x14ac:dyDescent="0.2">
      <c r="A22" s="13" t="s">
        <v>39</v>
      </c>
      <c r="B22" s="14" t="s">
        <v>26</v>
      </c>
      <c r="C22" s="14" t="s">
        <v>51</v>
      </c>
      <c r="D22" s="13" t="s">
        <v>41</v>
      </c>
      <c r="E22" s="15" t="s">
        <v>52</v>
      </c>
      <c r="F22" s="16" t="s">
        <v>43</v>
      </c>
      <c r="G22" s="17">
        <v>1.5</v>
      </c>
      <c r="H22" s="18">
        <v>0</v>
      </c>
      <c r="I22" s="18">
        <f>G22*H22</f>
        <v>0</v>
      </c>
      <c r="O22">
        <f>(I22*21)/100</f>
        <v>0</v>
      </c>
      <c r="P22" t="s">
        <v>16</v>
      </c>
    </row>
    <row r="23" spans="1:16" x14ac:dyDescent="0.2">
      <c r="A23" s="19" t="s">
        <v>44</v>
      </c>
      <c r="B23" s="20"/>
      <c r="C23" s="20"/>
      <c r="D23" s="20"/>
      <c r="E23" s="21" t="s">
        <v>41</v>
      </c>
      <c r="F23" s="20"/>
      <c r="G23" s="20"/>
      <c r="H23" s="20"/>
      <c r="I23" s="20"/>
    </row>
    <row r="24" spans="1:16" x14ac:dyDescent="0.2">
      <c r="A24" s="22" t="s">
        <v>45</v>
      </c>
      <c r="B24" s="20"/>
      <c r="C24" s="20"/>
      <c r="D24" s="20"/>
      <c r="E24" s="23" t="s">
        <v>41</v>
      </c>
      <c r="F24" s="20"/>
      <c r="G24" s="20"/>
      <c r="H24" s="20"/>
      <c r="I24" s="20"/>
    </row>
    <row r="25" spans="1:16" x14ac:dyDescent="0.2">
      <c r="A25" s="20" t="s">
        <v>46</v>
      </c>
      <c r="B25" s="20"/>
      <c r="C25" s="20"/>
      <c r="D25" s="20"/>
      <c r="E25" s="21" t="s">
        <v>41</v>
      </c>
      <c r="F25" s="20"/>
      <c r="G25" s="20"/>
      <c r="H25" s="20"/>
      <c r="I25" s="20"/>
    </row>
    <row r="26" spans="1:16" x14ac:dyDescent="0.2">
      <c r="A26" s="13" t="s">
        <v>39</v>
      </c>
      <c r="B26" s="14" t="s">
        <v>28</v>
      </c>
      <c r="C26" s="14" t="s">
        <v>53</v>
      </c>
      <c r="D26" s="13" t="s">
        <v>41</v>
      </c>
      <c r="E26" s="15" t="s">
        <v>54</v>
      </c>
      <c r="F26" s="16" t="s">
        <v>55</v>
      </c>
      <c r="G26" s="17">
        <v>2</v>
      </c>
      <c r="H26" s="18">
        <v>0</v>
      </c>
      <c r="I26" s="18">
        <f>G26*H26</f>
        <v>0</v>
      </c>
      <c r="O26">
        <f>(I26*21)/100</f>
        <v>0</v>
      </c>
      <c r="P26" t="s">
        <v>16</v>
      </c>
    </row>
    <row r="27" spans="1:16" x14ac:dyDescent="0.2">
      <c r="A27" s="19" t="s">
        <v>44</v>
      </c>
      <c r="B27" s="20"/>
      <c r="C27" s="20"/>
      <c r="D27" s="20"/>
      <c r="E27" s="21" t="s">
        <v>41</v>
      </c>
      <c r="F27" s="20"/>
      <c r="G27" s="20"/>
      <c r="H27" s="20"/>
      <c r="I27" s="20"/>
    </row>
    <row r="28" spans="1:16" x14ac:dyDescent="0.2">
      <c r="A28" s="22" t="s">
        <v>45</v>
      </c>
      <c r="B28" s="20"/>
      <c r="C28" s="20"/>
      <c r="D28" s="20"/>
      <c r="E28" s="23" t="s">
        <v>41</v>
      </c>
      <c r="F28" s="20"/>
      <c r="G28" s="20"/>
      <c r="H28" s="20"/>
      <c r="I28" s="20"/>
    </row>
    <row r="29" spans="1:16" x14ac:dyDescent="0.2">
      <c r="A29" s="20" t="s">
        <v>46</v>
      </c>
      <c r="B29" s="20"/>
      <c r="C29" s="20"/>
      <c r="D29" s="20"/>
      <c r="E29" s="21" t="s">
        <v>41</v>
      </c>
      <c r="F29" s="20"/>
      <c r="G29" s="20"/>
      <c r="H29" s="20"/>
      <c r="I29" s="20"/>
    </row>
    <row r="30" spans="1:16" x14ac:dyDescent="0.2">
      <c r="A30" s="13" t="s">
        <v>39</v>
      </c>
      <c r="B30" s="14" t="s">
        <v>30</v>
      </c>
      <c r="C30" s="14" t="s">
        <v>56</v>
      </c>
      <c r="D30" s="13" t="s">
        <v>41</v>
      </c>
      <c r="E30" s="15" t="s">
        <v>57</v>
      </c>
      <c r="F30" s="16" t="s">
        <v>55</v>
      </c>
      <c r="G30" s="17">
        <v>2</v>
      </c>
      <c r="H30" s="18">
        <v>0</v>
      </c>
      <c r="I30" s="18">
        <f>G30*H30</f>
        <v>0</v>
      </c>
      <c r="O30">
        <f>(I30*21)/100</f>
        <v>0</v>
      </c>
      <c r="P30" t="s">
        <v>16</v>
      </c>
    </row>
    <row r="31" spans="1:16" x14ac:dyDescent="0.2">
      <c r="A31" s="19" t="s">
        <v>44</v>
      </c>
      <c r="B31" s="20"/>
      <c r="C31" s="20"/>
      <c r="D31" s="20"/>
      <c r="E31" s="21" t="s">
        <v>41</v>
      </c>
      <c r="F31" s="20"/>
      <c r="G31" s="20"/>
      <c r="H31" s="20"/>
      <c r="I31" s="20"/>
    </row>
    <row r="32" spans="1:16" x14ac:dyDescent="0.2">
      <c r="A32" s="22" t="s">
        <v>45</v>
      </c>
      <c r="B32" s="20"/>
      <c r="C32" s="20"/>
      <c r="D32" s="20"/>
      <c r="E32" s="23" t="s">
        <v>41</v>
      </c>
      <c r="F32" s="20"/>
      <c r="G32" s="20"/>
      <c r="H32" s="20"/>
      <c r="I32" s="20"/>
    </row>
    <row r="33" spans="1:16" x14ac:dyDescent="0.2">
      <c r="A33" s="20" t="s">
        <v>46</v>
      </c>
      <c r="B33" s="20"/>
      <c r="C33" s="20"/>
      <c r="D33" s="20"/>
      <c r="E33" s="21" t="s">
        <v>41</v>
      </c>
      <c r="F33" s="20"/>
      <c r="G33" s="20"/>
      <c r="H33" s="20"/>
      <c r="I33" s="20"/>
    </row>
    <row r="34" spans="1:16" x14ac:dyDescent="0.2">
      <c r="A34" s="13" t="s">
        <v>39</v>
      </c>
      <c r="B34" s="14" t="s">
        <v>58</v>
      </c>
      <c r="C34" s="14" t="s">
        <v>59</v>
      </c>
      <c r="D34" s="13" t="s">
        <v>41</v>
      </c>
      <c r="E34" s="15" t="s">
        <v>60</v>
      </c>
      <c r="F34" s="16" t="s">
        <v>55</v>
      </c>
      <c r="G34" s="17">
        <v>1</v>
      </c>
      <c r="H34" s="18">
        <v>0</v>
      </c>
      <c r="I34" s="18">
        <f>G34*H34</f>
        <v>0</v>
      </c>
      <c r="O34">
        <f>(I34*21)/100</f>
        <v>0</v>
      </c>
      <c r="P34" t="s">
        <v>16</v>
      </c>
    </row>
    <row r="35" spans="1:16" x14ac:dyDescent="0.2">
      <c r="A35" s="19" t="s">
        <v>44</v>
      </c>
      <c r="B35" s="20"/>
      <c r="C35" s="20"/>
      <c r="D35" s="20"/>
      <c r="E35" s="21" t="s">
        <v>41</v>
      </c>
      <c r="F35" s="20"/>
      <c r="G35" s="20"/>
      <c r="H35" s="20"/>
      <c r="I35" s="20"/>
    </row>
    <row r="36" spans="1:16" x14ac:dyDescent="0.2">
      <c r="A36" s="22" t="s">
        <v>45</v>
      </c>
      <c r="B36" s="20"/>
      <c r="C36" s="20"/>
      <c r="D36" s="20"/>
      <c r="E36" s="23" t="s">
        <v>41</v>
      </c>
      <c r="F36" s="20"/>
      <c r="G36" s="20"/>
      <c r="H36" s="20"/>
      <c r="I36" s="20"/>
    </row>
    <row r="37" spans="1:16" x14ac:dyDescent="0.2">
      <c r="A37" s="20" t="s">
        <v>46</v>
      </c>
      <c r="B37" s="20"/>
      <c r="C37" s="20"/>
      <c r="D37" s="20"/>
      <c r="E37" s="21" t="s">
        <v>41</v>
      </c>
      <c r="F37" s="20"/>
      <c r="G37" s="20"/>
      <c r="H37" s="20"/>
      <c r="I37" s="20"/>
    </row>
    <row r="38" spans="1:16" x14ac:dyDescent="0.2">
      <c r="A38" s="13" t="s">
        <v>39</v>
      </c>
      <c r="B38" s="14" t="s">
        <v>61</v>
      </c>
      <c r="C38" s="14" t="s">
        <v>62</v>
      </c>
      <c r="D38" s="13" t="s">
        <v>41</v>
      </c>
      <c r="E38" s="15" t="s">
        <v>63</v>
      </c>
      <c r="F38" s="16" t="s">
        <v>55</v>
      </c>
      <c r="G38" s="17">
        <v>1</v>
      </c>
      <c r="H38" s="18">
        <v>0</v>
      </c>
      <c r="I38" s="18">
        <f>G38*H38</f>
        <v>0</v>
      </c>
      <c r="O38">
        <f>(I38*21)/100</f>
        <v>0</v>
      </c>
      <c r="P38" t="s">
        <v>16</v>
      </c>
    </row>
    <row r="39" spans="1:16" x14ac:dyDescent="0.2">
      <c r="A39" s="19" t="s">
        <v>44</v>
      </c>
      <c r="B39" s="20"/>
      <c r="C39" s="20"/>
      <c r="D39" s="20"/>
      <c r="E39" s="21" t="s">
        <v>41</v>
      </c>
      <c r="F39" s="20"/>
      <c r="G39" s="20"/>
      <c r="H39" s="20"/>
      <c r="I39" s="20"/>
    </row>
    <row r="40" spans="1:16" x14ac:dyDescent="0.2">
      <c r="A40" s="22" t="s">
        <v>45</v>
      </c>
      <c r="B40" s="20"/>
      <c r="C40" s="20"/>
      <c r="D40" s="20"/>
      <c r="E40" s="23" t="s">
        <v>41</v>
      </c>
      <c r="F40" s="20"/>
      <c r="G40" s="20"/>
      <c r="H40" s="20"/>
      <c r="I40" s="20"/>
    </row>
    <row r="41" spans="1:16" x14ac:dyDescent="0.2">
      <c r="A41" s="20" t="s">
        <v>46</v>
      </c>
      <c r="B41" s="20"/>
      <c r="C41" s="20"/>
      <c r="D41" s="20"/>
      <c r="E41" s="21" t="s">
        <v>41</v>
      </c>
      <c r="F41" s="20"/>
      <c r="G41" s="20"/>
      <c r="H41" s="20"/>
      <c r="I41" s="20"/>
    </row>
    <row r="42" spans="1:16" x14ac:dyDescent="0.2">
      <c r="A42" s="13" t="s">
        <v>39</v>
      </c>
      <c r="B42" s="14" t="s">
        <v>33</v>
      </c>
      <c r="C42" s="14" t="s">
        <v>64</v>
      </c>
      <c r="D42" s="13" t="s">
        <v>41</v>
      </c>
      <c r="E42" s="15" t="s">
        <v>65</v>
      </c>
      <c r="F42" s="16" t="s">
        <v>43</v>
      </c>
      <c r="G42" s="17">
        <v>13</v>
      </c>
      <c r="H42" s="18">
        <v>0</v>
      </c>
      <c r="I42" s="18">
        <f>G42*H42</f>
        <v>0</v>
      </c>
      <c r="O42">
        <f>(I42*21)/100</f>
        <v>0</v>
      </c>
      <c r="P42" t="s">
        <v>16</v>
      </c>
    </row>
    <row r="43" spans="1:16" x14ac:dyDescent="0.2">
      <c r="A43" s="19" t="s">
        <v>44</v>
      </c>
      <c r="B43" s="20"/>
      <c r="C43" s="20"/>
      <c r="D43" s="20"/>
      <c r="E43" s="21" t="s">
        <v>41</v>
      </c>
      <c r="F43" s="20"/>
      <c r="G43" s="20"/>
      <c r="H43" s="20"/>
      <c r="I43" s="20"/>
    </row>
    <row r="44" spans="1:16" x14ac:dyDescent="0.2">
      <c r="A44" s="22" t="s">
        <v>45</v>
      </c>
      <c r="B44" s="20"/>
      <c r="C44" s="20"/>
      <c r="D44" s="20"/>
      <c r="E44" s="23" t="s">
        <v>41</v>
      </c>
      <c r="F44" s="20"/>
      <c r="G44" s="20"/>
      <c r="H44" s="20"/>
      <c r="I44" s="20"/>
    </row>
    <row r="45" spans="1:16" x14ac:dyDescent="0.2">
      <c r="A45" s="20" t="s">
        <v>46</v>
      </c>
      <c r="B45" s="20"/>
      <c r="C45" s="20"/>
      <c r="D45" s="20"/>
      <c r="E45" s="21" t="s">
        <v>41</v>
      </c>
      <c r="F45" s="20"/>
      <c r="G45" s="20"/>
      <c r="H45" s="20"/>
      <c r="I45" s="20"/>
    </row>
    <row r="46" spans="1:16" x14ac:dyDescent="0.2">
      <c r="A46" s="13" t="s">
        <v>39</v>
      </c>
      <c r="B46" s="14" t="s">
        <v>35</v>
      </c>
      <c r="C46" s="14" t="s">
        <v>66</v>
      </c>
      <c r="D46" s="13" t="s">
        <v>41</v>
      </c>
      <c r="E46" s="15" t="s">
        <v>67</v>
      </c>
      <c r="F46" s="16" t="s">
        <v>68</v>
      </c>
      <c r="G46" s="17">
        <v>1.2E-2</v>
      </c>
      <c r="H46" s="18">
        <v>0</v>
      </c>
      <c r="I46" s="18">
        <f>G46*H46</f>
        <v>0</v>
      </c>
      <c r="O46">
        <f>(I46*21)/100</f>
        <v>0</v>
      </c>
      <c r="P46" t="s">
        <v>16</v>
      </c>
    </row>
    <row r="47" spans="1:16" x14ac:dyDescent="0.2">
      <c r="A47" s="19" t="s">
        <v>44</v>
      </c>
      <c r="B47" s="20"/>
      <c r="C47" s="20"/>
      <c r="D47" s="20"/>
      <c r="E47" s="21" t="s">
        <v>41</v>
      </c>
      <c r="F47" s="20"/>
      <c r="G47" s="20"/>
      <c r="H47" s="20"/>
      <c r="I47" s="20"/>
    </row>
    <row r="48" spans="1:16" x14ac:dyDescent="0.2">
      <c r="A48" s="22" t="s">
        <v>45</v>
      </c>
      <c r="B48" s="20"/>
      <c r="C48" s="20"/>
      <c r="D48" s="20"/>
      <c r="E48" s="23" t="s">
        <v>41</v>
      </c>
      <c r="F48" s="20"/>
      <c r="G48" s="20"/>
      <c r="H48" s="20"/>
      <c r="I48" s="20"/>
    </row>
    <row r="49" spans="1:18" x14ac:dyDescent="0.2">
      <c r="A49" s="20" t="s">
        <v>46</v>
      </c>
      <c r="B49" s="20"/>
      <c r="C49" s="20"/>
      <c r="D49" s="20"/>
      <c r="E49" s="21" t="s">
        <v>41</v>
      </c>
      <c r="F49" s="20"/>
      <c r="G49" s="20"/>
      <c r="H49" s="20"/>
      <c r="I49" s="20"/>
    </row>
    <row r="50" spans="1:18" x14ac:dyDescent="0.2">
      <c r="A50" s="13" t="s">
        <v>39</v>
      </c>
      <c r="B50" s="14" t="s">
        <v>69</v>
      </c>
      <c r="C50" s="14" t="s">
        <v>70</v>
      </c>
      <c r="D50" s="13" t="s">
        <v>41</v>
      </c>
      <c r="E50" s="15" t="s">
        <v>71</v>
      </c>
      <c r="F50" s="16" t="s">
        <v>68</v>
      </c>
      <c r="G50" s="17">
        <v>1.2E-2</v>
      </c>
      <c r="H50" s="18">
        <v>0</v>
      </c>
      <c r="I50" s="18">
        <f>G50*H50</f>
        <v>0</v>
      </c>
      <c r="O50">
        <f>(I50*21)/100</f>
        <v>0</v>
      </c>
      <c r="P50" t="s">
        <v>16</v>
      </c>
    </row>
    <row r="51" spans="1:18" x14ac:dyDescent="0.2">
      <c r="A51" s="19" t="s">
        <v>44</v>
      </c>
      <c r="B51" s="20"/>
      <c r="C51" s="20"/>
      <c r="D51" s="20"/>
      <c r="E51" s="21" t="s">
        <v>41</v>
      </c>
      <c r="F51" s="20"/>
      <c r="G51" s="20"/>
      <c r="H51" s="20"/>
      <c r="I51" s="20"/>
    </row>
    <row r="52" spans="1:18" x14ac:dyDescent="0.2">
      <c r="A52" s="22" t="s">
        <v>45</v>
      </c>
      <c r="B52" s="20"/>
      <c r="C52" s="20"/>
      <c r="D52" s="20"/>
      <c r="E52" s="23" t="s">
        <v>41</v>
      </c>
      <c r="F52" s="20"/>
      <c r="G52" s="20"/>
      <c r="H52" s="20"/>
      <c r="I52" s="20"/>
    </row>
    <row r="53" spans="1:18" x14ac:dyDescent="0.2">
      <c r="A53" s="20" t="s">
        <v>46</v>
      </c>
      <c r="B53" s="20"/>
      <c r="C53" s="20"/>
      <c r="D53" s="20"/>
      <c r="E53" s="21" t="s">
        <v>41</v>
      </c>
      <c r="F53" s="20"/>
      <c r="G53" s="20"/>
      <c r="H53" s="20"/>
      <c r="I53" s="20"/>
    </row>
    <row r="54" spans="1:18" ht="12.75" customHeight="1" x14ac:dyDescent="0.2">
      <c r="A54" s="24" t="s">
        <v>36</v>
      </c>
      <c r="B54" s="24"/>
      <c r="C54" s="25" t="s">
        <v>72</v>
      </c>
      <c r="D54" s="24"/>
      <c r="E54" s="26" t="s">
        <v>73</v>
      </c>
      <c r="F54" s="24"/>
      <c r="G54" s="24"/>
      <c r="H54" s="24"/>
      <c r="I54" s="27">
        <f>SUM(I55:I139)</f>
        <v>0</v>
      </c>
      <c r="O54">
        <f>0+R54</f>
        <v>0</v>
      </c>
      <c r="Q54">
        <f>0+I55+I59+I63+I67+I71+I75+I79+I83+I87+I91+I95+I99+I103+I107+I111+I115+I119+I123+I127+I131+I135+I139</f>
        <v>0</v>
      </c>
      <c r="R54">
        <f>0+O55+O59+O63+O67+O71+O75+O79+O83+O87+O91+O95+O99+O103+O107+O111+O115+O119+O123+O127+O131+O135+O139</f>
        <v>0</v>
      </c>
    </row>
    <row r="55" spans="1:18" x14ac:dyDescent="0.2">
      <c r="A55" s="13" t="s">
        <v>39</v>
      </c>
      <c r="B55" s="14" t="s">
        <v>74</v>
      </c>
      <c r="C55" s="14" t="s">
        <v>75</v>
      </c>
      <c r="D55" s="13" t="s">
        <v>41</v>
      </c>
      <c r="E55" s="15" t="s">
        <v>76</v>
      </c>
      <c r="F55" s="16" t="s">
        <v>43</v>
      </c>
      <c r="G55" s="17">
        <v>6</v>
      </c>
      <c r="H55" s="18">
        <v>0</v>
      </c>
      <c r="I55" s="18"/>
      <c r="O55">
        <f>(I55*21)/100</f>
        <v>0</v>
      </c>
      <c r="P55" t="s">
        <v>16</v>
      </c>
    </row>
    <row r="56" spans="1:18" x14ac:dyDescent="0.2">
      <c r="A56" s="19" t="s">
        <v>44</v>
      </c>
      <c r="B56" s="20"/>
      <c r="C56" s="20"/>
      <c r="D56" s="20"/>
      <c r="E56" s="21" t="s">
        <v>41</v>
      </c>
      <c r="F56" s="20"/>
      <c r="G56" s="20"/>
      <c r="H56" s="20"/>
      <c r="I56" s="20"/>
    </row>
    <row r="57" spans="1:18" x14ac:dyDescent="0.2">
      <c r="A57" s="22" t="s">
        <v>45</v>
      </c>
      <c r="B57" s="20"/>
      <c r="C57" s="20"/>
      <c r="D57" s="20"/>
      <c r="E57" s="23" t="s">
        <v>41</v>
      </c>
      <c r="F57" s="20"/>
      <c r="G57" s="20"/>
      <c r="H57" s="20"/>
      <c r="I57" s="20"/>
    </row>
    <row r="58" spans="1:18" x14ac:dyDescent="0.2">
      <c r="A58" s="20" t="s">
        <v>46</v>
      </c>
      <c r="B58" s="20"/>
      <c r="C58" s="20"/>
      <c r="D58" s="20"/>
      <c r="E58" s="21" t="s">
        <v>41</v>
      </c>
      <c r="F58" s="20"/>
      <c r="G58" s="20"/>
      <c r="H58" s="20"/>
      <c r="I58" s="20"/>
    </row>
    <row r="59" spans="1:18" x14ac:dyDescent="0.2">
      <c r="A59" s="13" t="s">
        <v>39</v>
      </c>
      <c r="B59" s="14" t="s">
        <v>77</v>
      </c>
      <c r="C59" s="14" t="s">
        <v>78</v>
      </c>
      <c r="D59" s="13" t="s">
        <v>41</v>
      </c>
      <c r="E59" s="15" t="s">
        <v>79</v>
      </c>
      <c r="F59" s="16" t="s">
        <v>43</v>
      </c>
      <c r="G59" s="17">
        <v>19</v>
      </c>
      <c r="H59" s="18">
        <v>0</v>
      </c>
      <c r="I59" s="18">
        <f>G59*H59</f>
        <v>0</v>
      </c>
      <c r="O59">
        <f>(I59*21)/100</f>
        <v>0</v>
      </c>
      <c r="P59" t="s">
        <v>16</v>
      </c>
    </row>
    <row r="60" spans="1:18" x14ac:dyDescent="0.2">
      <c r="A60" s="19" t="s">
        <v>44</v>
      </c>
      <c r="B60" s="20"/>
      <c r="C60" s="20"/>
      <c r="D60" s="20"/>
      <c r="E60" s="21" t="s">
        <v>41</v>
      </c>
      <c r="F60" s="20"/>
      <c r="G60" s="20"/>
      <c r="H60" s="20"/>
      <c r="I60" s="20"/>
    </row>
    <row r="61" spans="1:18" x14ac:dyDescent="0.2">
      <c r="A61" s="22" t="s">
        <v>45</v>
      </c>
      <c r="B61" s="20"/>
      <c r="C61" s="20"/>
      <c r="D61" s="20"/>
      <c r="E61" s="23" t="s">
        <v>41</v>
      </c>
      <c r="F61" s="20"/>
      <c r="G61" s="20"/>
      <c r="H61" s="20"/>
      <c r="I61" s="20"/>
    </row>
    <row r="62" spans="1:18" x14ac:dyDescent="0.2">
      <c r="A62" s="20" t="s">
        <v>46</v>
      </c>
      <c r="B62" s="20"/>
      <c r="C62" s="20"/>
      <c r="D62" s="20"/>
      <c r="E62" s="21" t="s">
        <v>41</v>
      </c>
      <c r="F62" s="20"/>
      <c r="G62" s="20"/>
      <c r="H62" s="20"/>
      <c r="I62" s="20"/>
    </row>
    <row r="63" spans="1:18" ht="25.5" x14ac:dyDescent="0.2">
      <c r="A63" s="13" t="s">
        <v>39</v>
      </c>
      <c r="B63" s="14" t="s">
        <v>80</v>
      </c>
      <c r="C63" s="14" t="s">
        <v>81</v>
      </c>
      <c r="D63" s="13" t="s">
        <v>41</v>
      </c>
      <c r="E63" s="15" t="s">
        <v>82</v>
      </c>
      <c r="F63" s="16" t="s">
        <v>43</v>
      </c>
      <c r="G63" s="17">
        <v>3</v>
      </c>
      <c r="H63" s="18">
        <v>0</v>
      </c>
      <c r="I63" s="18">
        <f>G63*H63</f>
        <v>0</v>
      </c>
      <c r="O63">
        <f>(I63*21)/100</f>
        <v>0</v>
      </c>
      <c r="P63" t="s">
        <v>16</v>
      </c>
    </row>
    <row r="64" spans="1:18" x14ac:dyDescent="0.2">
      <c r="A64" s="19" t="s">
        <v>44</v>
      </c>
      <c r="B64" s="20"/>
      <c r="C64" s="20"/>
      <c r="D64" s="20"/>
      <c r="E64" s="21" t="s">
        <v>41</v>
      </c>
      <c r="F64" s="20"/>
      <c r="G64" s="20"/>
      <c r="H64" s="20"/>
      <c r="I64" s="20"/>
    </row>
    <row r="65" spans="1:16" x14ac:dyDescent="0.2">
      <c r="A65" s="22" t="s">
        <v>45</v>
      </c>
      <c r="B65" s="20"/>
      <c r="C65" s="20"/>
      <c r="D65" s="20"/>
      <c r="E65" s="23" t="s">
        <v>41</v>
      </c>
      <c r="F65" s="20"/>
      <c r="G65" s="20"/>
      <c r="H65" s="20"/>
      <c r="I65" s="20"/>
    </row>
    <row r="66" spans="1:16" x14ac:dyDescent="0.2">
      <c r="A66" s="20" t="s">
        <v>46</v>
      </c>
      <c r="B66" s="20"/>
      <c r="C66" s="20"/>
      <c r="D66" s="20"/>
      <c r="E66" s="21" t="s">
        <v>41</v>
      </c>
      <c r="F66" s="20"/>
      <c r="G66" s="20"/>
      <c r="H66" s="20"/>
      <c r="I66" s="20"/>
    </row>
    <row r="67" spans="1:16" ht="25.5" x14ac:dyDescent="0.2">
      <c r="A67" s="13" t="s">
        <v>39</v>
      </c>
      <c r="B67" s="14" t="s">
        <v>83</v>
      </c>
      <c r="C67" s="14" t="s">
        <v>84</v>
      </c>
      <c r="D67" s="13" t="s">
        <v>41</v>
      </c>
      <c r="E67" s="15" t="s">
        <v>85</v>
      </c>
      <c r="F67" s="16" t="s">
        <v>43</v>
      </c>
      <c r="G67" s="17">
        <v>12</v>
      </c>
      <c r="H67" s="18">
        <v>0</v>
      </c>
      <c r="I67" s="18">
        <f>G67*H67</f>
        <v>0</v>
      </c>
      <c r="O67">
        <f>(I67*21)/100</f>
        <v>0</v>
      </c>
      <c r="P67" t="s">
        <v>16</v>
      </c>
    </row>
    <row r="68" spans="1:16" x14ac:dyDescent="0.2">
      <c r="A68" s="19" t="s">
        <v>44</v>
      </c>
      <c r="B68" s="20"/>
      <c r="C68" s="20"/>
      <c r="D68" s="20"/>
      <c r="E68" s="21" t="s">
        <v>41</v>
      </c>
      <c r="F68" s="20"/>
      <c r="G68" s="20"/>
      <c r="H68" s="20"/>
      <c r="I68" s="20"/>
    </row>
    <row r="69" spans="1:16" x14ac:dyDescent="0.2">
      <c r="A69" s="22" t="s">
        <v>45</v>
      </c>
      <c r="B69" s="20"/>
      <c r="C69" s="20"/>
      <c r="D69" s="20"/>
      <c r="E69" s="23" t="s">
        <v>41</v>
      </c>
      <c r="F69" s="20"/>
      <c r="G69" s="20"/>
      <c r="H69" s="20"/>
      <c r="I69" s="20"/>
    </row>
    <row r="70" spans="1:16" x14ac:dyDescent="0.2">
      <c r="A70" s="20" t="s">
        <v>46</v>
      </c>
      <c r="B70" s="20"/>
      <c r="C70" s="20"/>
      <c r="D70" s="20"/>
      <c r="E70" s="21" t="s">
        <v>41</v>
      </c>
      <c r="F70" s="20"/>
      <c r="G70" s="20"/>
      <c r="H70" s="20"/>
      <c r="I70" s="20"/>
    </row>
    <row r="71" spans="1:16" ht="25.5" x14ac:dyDescent="0.2">
      <c r="A71" s="13" t="s">
        <v>39</v>
      </c>
      <c r="B71" s="14" t="s">
        <v>86</v>
      </c>
      <c r="C71" s="14" t="s">
        <v>87</v>
      </c>
      <c r="D71" s="13" t="s">
        <v>41</v>
      </c>
      <c r="E71" s="15" t="s">
        <v>88</v>
      </c>
      <c r="F71" s="16" t="s">
        <v>43</v>
      </c>
      <c r="G71" s="17">
        <v>3</v>
      </c>
      <c r="H71" s="18">
        <v>0</v>
      </c>
      <c r="I71" s="18">
        <f>G71*H71</f>
        <v>0</v>
      </c>
      <c r="O71">
        <f>(I71*21)/100</f>
        <v>0</v>
      </c>
      <c r="P71" t="s">
        <v>16</v>
      </c>
    </row>
    <row r="72" spans="1:16" x14ac:dyDescent="0.2">
      <c r="A72" s="19" t="s">
        <v>44</v>
      </c>
      <c r="B72" s="20"/>
      <c r="C72" s="20"/>
      <c r="D72" s="20"/>
      <c r="E72" s="21" t="s">
        <v>41</v>
      </c>
      <c r="F72" s="20"/>
      <c r="G72" s="20"/>
      <c r="H72" s="20"/>
      <c r="I72" s="20"/>
    </row>
    <row r="73" spans="1:16" x14ac:dyDescent="0.2">
      <c r="A73" s="22" t="s">
        <v>45</v>
      </c>
      <c r="B73" s="20"/>
      <c r="C73" s="20"/>
      <c r="D73" s="20"/>
      <c r="E73" s="23" t="s">
        <v>41</v>
      </c>
      <c r="F73" s="20"/>
      <c r="G73" s="20"/>
      <c r="H73" s="20"/>
      <c r="I73" s="20"/>
    </row>
    <row r="74" spans="1:16" x14ac:dyDescent="0.2">
      <c r="A74" s="20" t="s">
        <v>46</v>
      </c>
      <c r="B74" s="20"/>
      <c r="C74" s="20"/>
      <c r="D74" s="20"/>
      <c r="E74" s="21" t="s">
        <v>41</v>
      </c>
      <c r="F74" s="20"/>
      <c r="G74" s="20"/>
      <c r="H74" s="20"/>
      <c r="I74" s="20"/>
    </row>
    <row r="75" spans="1:16" ht="25.5" x14ac:dyDescent="0.2">
      <c r="A75" s="13" t="s">
        <v>39</v>
      </c>
      <c r="B75" s="14" t="s">
        <v>89</v>
      </c>
      <c r="C75" s="14" t="s">
        <v>90</v>
      </c>
      <c r="D75" s="13" t="s">
        <v>41</v>
      </c>
      <c r="E75" s="15" t="s">
        <v>91</v>
      </c>
      <c r="F75" s="16" t="s">
        <v>43</v>
      </c>
      <c r="G75" s="17">
        <v>7</v>
      </c>
      <c r="H75" s="18">
        <v>0</v>
      </c>
      <c r="I75" s="18">
        <f>G75*H75</f>
        <v>0</v>
      </c>
      <c r="O75">
        <f>(I75*21)/100</f>
        <v>0</v>
      </c>
      <c r="P75" t="s">
        <v>16</v>
      </c>
    </row>
    <row r="76" spans="1:16" x14ac:dyDescent="0.2">
      <c r="A76" s="19" t="s">
        <v>44</v>
      </c>
      <c r="B76" s="20"/>
      <c r="C76" s="20"/>
      <c r="D76" s="20"/>
      <c r="E76" s="21" t="s">
        <v>41</v>
      </c>
      <c r="F76" s="20"/>
      <c r="G76" s="20"/>
      <c r="H76" s="20"/>
      <c r="I76" s="20"/>
    </row>
    <row r="77" spans="1:16" x14ac:dyDescent="0.2">
      <c r="A77" s="22" t="s">
        <v>45</v>
      </c>
      <c r="B77" s="20"/>
      <c r="C77" s="20"/>
      <c r="D77" s="20"/>
      <c r="E77" s="23" t="s">
        <v>41</v>
      </c>
      <c r="F77" s="20"/>
      <c r="G77" s="20"/>
      <c r="H77" s="20"/>
      <c r="I77" s="20"/>
    </row>
    <row r="78" spans="1:16" x14ac:dyDescent="0.2">
      <c r="A78" s="20" t="s">
        <v>46</v>
      </c>
      <c r="B78" s="20"/>
      <c r="C78" s="20"/>
      <c r="D78" s="20"/>
      <c r="E78" s="21" t="s">
        <v>41</v>
      </c>
      <c r="F78" s="20"/>
      <c r="G78" s="20"/>
      <c r="H78" s="20"/>
      <c r="I78" s="20"/>
    </row>
    <row r="79" spans="1:16" x14ac:dyDescent="0.2">
      <c r="A79" s="13" t="s">
        <v>39</v>
      </c>
      <c r="B79" s="14" t="s">
        <v>92</v>
      </c>
      <c r="C79" s="14" t="s">
        <v>93</v>
      </c>
      <c r="D79" s="13" t="s">
        <v>41</v>
      </c>
      <c r="E79" s="15" t="s">
        <v>94</v>
      </c>
      <c r="F79" s="16" t="s">
        <v>55</v>
      </c>
      <c r="G79" s="17">
        <v>8</v>
      </c>
      <c r="H79" s="18">
        <v>0</v>
      </c>
      <c r="I79" s="18">
        <f>G79*H79</f>
        <v>0</v>
      </c>
      <c r="O79">
        <f>(I79*21)/100</f>
        <v>0</v>
      </c>
      <c r="P79" t="s">
        <v>16</v>
      </c>
    </row>
    <row r="80" spans="1:16" x14ac:dyDescent="0.2">
      <c r="A80" s="19" t="s">
        <v>44</v>
      </c>
      <c r="B80" s="20"/>
      <c r="C80" s="20"/>
      <c r="D80" s="20"/>
      <c r="E80" s="21" t="s">
        <v>41</v>
      </c>
      <c r="F80" s="20"/>
      <c r="G80" s="20"/>
      <c r="H80" s="20"/>
      <c r="I80" s="20"/>
    </row>
    <row r="81" spans="1:16" x14ac:dyDescent="0.2">
      <c r="A81" s="22" t="s">
        <v>45</v>
      </c>
      <c r="B81" s="20"/>
      <c r="C81" s="20"/>
      <c r="D81" s="20"/>
      <c r="E81" s="23" t="s">
        <v>41</v>
      </c>
      <c r="F81" s="20"/>
      <c r="G81" s="20"/>
      <c r="H81" s="20"/>
      <c r="I81" s="20"/>
    </row>
    <row r="82" spans="1:16" x14ac:dyDescent="0.2">
      <c r="A82" s="20" t="s">
        <v>46</v>
      </c>
      <c r="B82" s="20"/>
      <c r="C82" s="20"/>
      <c r="D82" s="20"/>
      <c r="E82" s="21" t="s">
        <v>41</v>
      </c>
      <c r="F82" s="20"/>
      <c r="G82" s="20"/>
      <c r="H82" s="20"/>
      <c r="I82" s="20"/>
    </row>
    <row r="83" spans="1:16" x14ac:dyDescent="0.2">
      <c r="A83" s="13" t="s">
        <v>39</v>
      </c>
      <c r="B83" s="14" t="s">
        <v>95</v>
      </c>
      <c r="C83" s="14" t="s">
        <v>96</v>
      </c>
      <c r="D83" s="13" t="s">
        <v>41</v>
      </c>
      <c r="E83" s="15" t="s">
        <v>97</v>
      </c>
      <c r="F83" s="16" t="s">
        <v>55</v>
      </c>
      <c r="G83" s="17">
        <v>1</v>
      </c>
      <c r="H83" s="18">
        <v>0</v>
      </c>
      <c r="I83" s="18">
        <f>G83*H83</f>
        <v>0</v>
      </c>
      <c r="O83">
        <f>(I83*21)/100</f>
        <v>0</v>
      </c>
      <c r="P83" t="s">
        <v>16</v>
      </c>
    </row>
    <row r="84" spans="1:16" x14ac:dyDescent="0.2">
      <c r="A84" s="19" t="s">
        <v>44</v>
      </c>
      <c r="B84" s="20"/>
      <c r="C84" s="20"/>
      <c r="D84" s="20"/>
      <c r="E84" s="21" t="s">
        <v>41</v>
      </c>
      <c r="F84" s="20"/>
      <c r="G84" s="20"/>
      <c r="H84" s="20"/>
      <c r="I84" s="20"/>
    </row>
    <row r="85" spans="1:16" x14ac:dyDescent="0.2">
      <c r="A85" s="22" t="s">
        <v>45</v>
      </c>
      <c r="B85" s="20"/>
      <c r="C85" s="20"/>
      <c r="D85" s="20"/>
      <c r="E85" s="23" t="s">
        <v>41</v>
      </c>
      <c r="F85" s="20"/>
      <c r="G85" s="20"/>
      <c r="H85" s="20"/>
      <c r="I85" s="20"/>
    </row>
    <row r="86" spans="1:16" x14ac:dyDescent="0.2">
      <c r="A86" s="20" t="s">
        <v>46</v>
      </c>
      <c r="B86" s="20"/>
      <c r="C86" s="20"/>
      <c r="D86" s="20"/>
      <c r="E86" s="21" t="s">
        <v>41</v>
      </c>
      <c r="F86" s="20"/>
      <c r="G86" s="20"/>
      <c r="H86" s="20"/>
      <c r="I86" s="20"/>
    </row>
    <row r="87" spans="1:16" x14ac:dyDescent="0.2">
      <c r="A87" s="13" t="s">
        <v>39</v>
      </c>
      <c r="B87" s="14" t="s">
        <v>98</v>
      </c>
      <c r="C87" s="14" t="s">
        <v>99</v>
      </c>
      <c r="D87" s="13" t="s">
        <v>41</v>
      </c>
      <c r="E87" s="15" t="s">
        <v>100</v>
      </c>
      <c r="F87" s="16" t="s">
        <v>101</v>
      </c>
      <c r="G87" s="17">
        <v>1</v>
      </c>
      <c r="H87" s="18">
        <v>0</v>
      </c>
      <c r="I87" s="18">
        <f>G87*H87</f>
        <v>0</v>
      </c>
      <c r="O87">
        <f>(I87*21)/100</f>
        <v>0</v>
      </c>
      <c r="P87" t="s">
        <v>16</v>
      </c>
    </row>
    <row r="88" spans="1:16" x14ac:dyDescent="0.2">
      <c r="A88" s="19" t="s">
        <v>44</v>
      </c>
      <c r="B88" s="20"/>
      <c r="C88" s="20"/>
      <c r="D88" s="20"/>
      <c r="E88" s="21" t="s">
        <v>41</v>
      </c>
      <c r="F88" s="20"/>
      <c r="G88" s="20"/>
      <c r="H88" s="20"/>
      <c r="I88" s="20"/>
    </row>
    <row r="89" spans="1:16" x14ac:dyDescent="0.2">
      <c r="A89" s="22" t="s">
        <v>45</v>
      </c>
      <c r="B89" s="20"/>
      <c r="C89" s="20"/>
      <c r="D89" s="20"/>
      <c r="E89" s="23" t="s">
        <v>41</v>
      </c>
      <c r="F89" s="20"/>
      <c r="G89" s="20"/>
      <c r="H89" s="20"/>
      <c r="I89" s="20"/>
    </row>
    <row r="90" spans="1:16" x14ac:dyDescent="0.2">
      <c r="A90" s="20" t="s">
        <v>46</v>
      </c>
      <c r="B90" s="20"/>
      <c r="C90" s="20"/>
      <c r="D90" s="20"/>
      <c r="E90" s="21" t="s">
        <v>41</v>
      </c>
      <c r="F90" s="20"/>
      <c r="G90" s="20"/>
      <c r="H90" s="20"/>
      <c r="I90" s="20"/>
    </row>
    <row r="91" spans="1:16" x14ac:dyDescent="0.2">
      <c r="A91" s="13" t="s">
        <v>39</v>
      </c>
      <c r="B91" s="14" t="s">
        <v>102</v>
      </c>
      <c r="C91" s="14" t="s">
        <v>103</v>
      </c>
      <c r="D91" s="13" t="s">
        <v>41</v>
      </c>
      <c r="E91" s="15" t="s">
        <v>104</v>
      </c>
      <c r="F91" s="16" t="s">
        <v>55</v>
      </c>
      <c r="G91" s="17">
        <v>1</v>
      </c>
      <c r="H91" s="18">
        <v>0</v>
      </c>
      <c r="I91" s="18">
        <f>G91*H91</f>
        <v>0</v>
      </c>
      <c r="O91">
        <f>(I91*21)/100</f>
        <v>0</v>
      </c>
      <c r="P91" t="s">
        <v>16</v>
      </c>
    </row>
    <row r="92" spans="1:16" x14ac:dyDescent="0.2">
      <c r="A92" s="19" t="s">
        <v>44</v>
      </c>
      <c r="B92" s="20"/>
      <c r="C92" s="20"/>
      <c r="D92" s="20"/>
      <c r="E92" s="21" t="s">
        <v>41</v>
      </c>
      <c r="F92" s="20"/>
      <c r="G92" s="20"/>
      <c r="H92" s="20"/>
      <c r="I92" s="20"/>
    </row>
    <row r="93" spans="1:16" x14ac:dyDescent="0.2">
      <c r="A93" s="22" t="s">
        <v>45</v>
      </c>
      <c r="B93" s="20"/>
      <c r="C93" s="20"/>
      <c r="D93" s="20"/>
      <c r="E93" s="23" t="s">
        <v>41</v>
      </c>
      <c r="F93" s="20"/>
      <c r="G93" s="20"/>
      <c r="H93" s="20"/>
      <c r="I93" s="20"/>
    </row>
    <row r="94" spans="1:16" x14ac:dyDescent="0.2">
      <c r="A94" s="20" t="s">
        <v>46</v>
      </c>
      <c r="B94" s="20"/>
      <c r="C94" s="20"/>
      <c r="D94" s="20"/>
      <c r="E94" s="21" t="s">
        <v>41</v>
      </c>
      <c r="F94" s="20"/>
      <c r="G94" s="20"/>
      <c r="H94" s="20"/>
      <c r="I94" s="20"/>
    </row>
    <row r="95" spans="1:16" x14ac:dyDescent="0.2">
      <c r="A95" s="13" t="s">
        <v>39</v>
      </c>
      <c r="B95" s="14" t="s">
        <v>105</v>
      </c>
      <c r="C95" s="14" t="s">
        <v>106</v>
      </c>
      <c r="D95" s="13" t="s">
        <v>41</v>
      </c>
      <c r="E95" s="15" t="s">
        <v>107</v>
      </c>
      <c r="F95" s="16" t="s">
        <v>108</v>
      </c>
      <c r="G95" s="17">
        <v>2</v>
      </c>
      <c r="H95" s="18">
        <v>0</v>
      </c>
      <c r="I95" s="18">
        <f>G95*H95</f>
        <v>0</v>
      </c>
      <c r="O95">
        <f>(I95*21)/100</f>
        <v>0</v>
      </c>
      <c r="P95" t="s">
        <v>16</v>
      </c>
    </row>
    <row r="96" spans="1:16" x14ac:dyDescent="0.2">
      <c r="A96" s="19" t="s">
        <v>44</v>
      </c>
      <c r="B96" s="20"/>
      <c r="C96" s="20"/>
      <c r="D96" s="20"/>
      <c r="E96" s="21" t="s">
        <v>41</v>
      </c>
      <c r="F96" s="20"/>
      <c r="G96" s="20"/>
      <c r="H96" s="20"/>
      <c r="I96" s="20"/>
    </row>
    <row r="97" spans="1:16" x14ac:dyDescent="0.2">
      <c r="A97" s="22" t="s">
        <v>45</v>
      </c>
      <c r="B97" s="20"/>
      <c r="C97" s="20"/>
      <c r="D97" s="20"/>
      <c r="E97" s="23" t="s">
        <v>41</v>
      </c>
      <c r="F97" s="20"/>
      <c r="G97" s="20"/>
      <c r="H97" s="20"/>
      <c r="I97" s="20"/>
    </row>
    <row r="98" spans="1:16" x14ac:dyDescent="0.2">
      <c r="A98" s="20" t="s">
        <v>46</v>
      </c>
      <c r="B98" s="20"/>
      <c r="C98" s="20"/>
      <c r="D98" s="20"/>
      <c r="E98" s="21" t="s">
        <v>41</v>
      </c>
      <c r="F98" s="20"/>
      <c r="G98" s="20"/>
      <c r="H98" s="20"/>
      <c r="I98" s="20"/>
    </row>
    <row r="99" spans="1:16" x14ac:dyDescent="0.2">
      <c r="A99" s="13" t="s">
        <v>39</v>
      </c>
      <c r="B99" s="14" t="s">
        <v>109</v>
      </c>
      <c r="C99" s="14" t="s">
        <v>110</v>
      </c>
      <c r="D99" s="13" t="s">
        <v>41</v>
      </c>
      <c r="E99" s="15" t="s">
        <v>111</v>
      </c>
      <c r="F99" s="16" t="s">
        <v>55</v>
      </c>
      <c r="G99" s="17">
        <v>1</v>
      </c>
      <c r="H99" s="18">
        <v>0</v>
      </c>
      <c r="I99" s="18">
        <f>G99*H99</f>
        <v>0</v>
      </c>
      <c r="O99">
        <f>(I99*21)/100</f>
        <v>0</v>
      </c>
      <c r="P99" t="s">
        <v>16</v>
      </c>
    </row>
    <row r="100" spans="1:16" x14ac:dyDescent="0.2">
      <c r="A100" s="19" t="s">
        <v>44</v>
      </c>
      <c r="B100" s="20"/>
      <c r="C100" s="20"/>
      <c r="D100" s="20"/>
      <c r="E100" s="21" t="s">
        <v>41</v>
      </c>
      <c r="F100" s="20"/>
      <c r="G100" s="20"/>
      <c r="H100" s="20"/>
      <c r="I100" s="20"/>
    </row>
    <row r="101" spans="1:16" x14ac:dyDescent="0.2">
      <c r="A101" s="22" t="s">
        <v>45</v>
      </c>
      <c r="B101" s="20"/>
      <c r="C101" s="20"/>
      <c r="D101" s="20"/>
      <c r="E101" s="23" t="s">
        <v>41</v>
      </c>
      <c r="F101" s="20"/>
      <c r="G101" s="20"/>
      <c r="H101" s="20"/>
      <c r="I101" s="20"/>
    </row>
    <row r="102" spans="1:16" x14ac:dyDescent="0.2">
      <c r="A102" s="20" t="s">
        <v>46</v>
      </c>
      <c r="B102" s="20"/>
      <c r="C102" s="20"/>
      <c r="D102" s="20"/>
      <c r="E102" s="21" t="s">
        <v>41</v>
      </c>
      <c r="F102" s="20"/>
      <c r="G102" s="20"/>
      <c r="H102" s="20"/>
      <c r="I102" s="20"/>
    </row>
    <row r="103" spans="1:16" x14ac:dyDescent="0.2">
      <c r="A103" s="13" t="s">
        <v>39</v>
      </c>
      <c r="B103" s="14" t="s">
        <v>112</v>
      </c>
      <c r="C103" s="14" t="s">
        <v>113</v>
      </c>
      <c r="D103" s="13" t="s">
        <v>41</v>
      </c>
      <c r="E103" s="15" t="s">
        <v>114</v>
      </c>
      <c r="F103" s="16" t="s">
        <v>55</v>
      </c>
      <c r="G103" s="17">
        <v>1</v>
      </c>
      <c r="H103" s="18">
        <v>0</v>
      </c>
      <c r="I103" s="18">
        <f>G103*H103</f>
        <v>0</v>
      </c>
      <c r="O103">
        <f>(I103*21)/100</f>
        <v>0</v>
      </c>
      <c r="P103" t="s">
        <v>16</v>
      </c>
    </row>
    <row r="104" spans="1:16" x14ac:dyDescent="0.2">
      <c r="A104" s="19" t="s">
        <v>44</v>
      </c>
      <c r="B104" s="20"/>
      <c r="C104" s="20"/>
      <c r="D104" s="20"/>
      <c r="E104" s="21" t="s">
        <v>41</v>
      </c>
      <c r="F104" s="20"/>
      <c r="G104" s="20"/>
      <c r="H104" s="20"/>
      <c r="I104" s="20"/>
    </row>
    <row r="105" spans="1:16" x14ac:dyDescent="0.2">
      <c r="A105" s="22" t="s">
        <v>45</v>
      </c>
      <c r="B105" s="20"/>
      <c r="C105" s="20"/>
      <c r="D105" s="20"/>
      <c r="E105" s="23" t="s">
        <v>41</v>
      </c>
      <c r="F105" s="20"/>
      <c r="G105" s="20"/>
      <c r="H105" s="20"/>
      <c r="I105" s="20"/>
    </row>
    <row r="106" spans="1:16" x14ac:dyDescent="0.2">
      <c r="A106" s="20" t="s">
        <v>46</v>
      </c>
      <c r="B106" s="20"/>
      <c r="C106" s="20"/>
      <c r="D106" s="20"/>
      <c r="E106" s="21" t="s">
        <v>41</v>
      </c>
      <c r="F106" s="20"/>
      <c r="G106" s="20"/>
      <c r="H106" s="20"/>
      <c r="I106" s="20"/>
    </row>
    <row r="107" spans="1:16" ht="25.5" x14ac:dyDescent="0.2">
      <c r="A107" s="13" t="s">
        <v>39</v>
      </c>
      <c r="B107" s="14" t="s">
        <v>115</v>
      </c>
      <c r="C107" s="14" t="s">
        <v>116</v>
      </c>
      <c r="D107" s="13" t="s">
        <v>41</v>
      </c>
      <c r="E107" s="15" t="s">
        <v>117</v>
      </c>
      <c r="F107" s="16" t="s">
        <v>55</v>
      </c>
      <c r="G107" s="17">
        <v>1</v>
      </c>
      <c r="H107" s="18">
        <v>0</v>
      </c>
      <c r="I107" s="18">
        <f>G107*H107</f>
        <v>0</v>
      </c>
      <c r="O107">
        <f>(I107*21)/100</f>
        <v>0</v>
      </c>
      <c r="P107" t="s">
        <v>16</v>
      </c>
    </row>
    <row r="108" spans="1:16" x14ac:dyDescent="0.2">
      <c r="A108" s="19" t="s">
        <v>44</v>
      </c>
      <c r="B108" s="20"/>
      <c r="C108" s="20"/>
      <c r="D108" s="20"/>
      <c r="E108" s="21" t="s">
        <v>41</v>
      </c>
      <c r="F108" s="20"/>
      <c r="G108" s="20"/>
      <c r="H108" s="20"/>
      <c r="I108" s="20"/>
    </row>
    <row r="109" spans="1:16" x14ac:dyDescent="0.2">
      <c r="A109" s="22" t="s">
        <v>45</v>
      </c>
      <c r="B109" s="20"/>
      <c r="C109" s="20"/>
      <c r="D109" s="20"/>
      <c r="E109" s="23" t="s">
        <v>41</v>
      </c>
      <c r="F109" s="20"/>
      <c r="G109" s="20"/>
      <c r="H109" s="20"/>
      <c r="I109" s="20"/>
    </row>
    <row r="110" spans="1:16" x14ac:dyDescent="0.2">
      <c r="A110" s="20" t="s">
        <v>46</v>
      </c>
      <c r="B110" s="20"/>
      <c r="C110" s="20"/>
      <c r="D110" s="20"/>
      <c r="E110" s="21" t="s">
        <v>41</v>
      </c>
      <c r="F110" s="20"/>
      <c r="G110" s="20"/>
      <c r="H110" s="20"/>
      <c r="I110" s="20"/>
    </row>
    <row r="111" spans="1:16" x14ac:dyDescent="0.2">
      <c r="A111" s="13" t="s">
        <v>39</v>
      </c>
      <c r="B111" s="14" t="s">
        <v>118</v>
      </c>
      <c r="C111" s="14" t="s">
        <v>119</v>
      </c>
      <c r="D111" s="13" t="s">
        <v>41</v>
      </c>
      <c r="E111" s="15" t="s">
        <v>120</v>
      </c>
      <c r="F111" s="16" t="s">
        <v>55</v>
      </c>
      <c r="G111" s="17">
        <v>2</v>
      </c>
      <c r="H111" s="18">
        <v>0</v>
      </c>
      <c r="I111" s="18">
        <f>G111*H111</f>
        <v>0</v>
      </c>
      <c r="O111">
        <f>(I111*21)/100</f>
        <v>0</v>
      </c>
      <c r="P111" t="s">
        <v>16</v>
      </c>
    </row>
    <row r="112" spans="1:16" x14ac:dyDescent="0.2">
      <c r="A112" s="19" t="s">
        <v>44</v>
      </c>
      <c r="B112" s="20"/>
      <c r="C112" s="20"/>
      <c r="D112" s="20"/>
      <c r="E112" s="21" t="s">
        <v>41</v>
      </c>
      <c r="F112" s="20"/>
      <c r="G112" s="20"/>
      <c r="H112" s="20"/>
      <c r="I112" s="20"/>
    </row>
    <row r="113" spans="1:16" x14ac:dyDescent="0.2">
      <c r="A113" s="22" t="s">
        <v>45</v>
      </c>
      <c r="B113" s="20"/>
      <c r="C113" s="20"/>
      <c r="D113" s="20"/>
      <c r="E113" s="23" t="s">
        <v>41</v>
      </c>
      <c r="F113" s="20"/>
      <c r="G113" s="20"/>
      <c r="H113" s="20"/>
      <c r="I113" s="20"/>
    </row>
    <row r="114" spans="1:16" x14ac:dyDescent="0.2">
      <c r="A114" s="20" t="s">
        <v>46</v>
      </c>
      <c r="B114" s="20"/>
      <c r="C114" s="20"/>
      <c r="D114" s="20"/>
      <c r="E114" s="21" t="s">
        <v>41</v>
      </c>
      <c r="F114" s="20"/>
      <c r="G114" s="20"/>
      <c r="H114" s="20"/>
      <c r="I114" s="20"/>
    </row>
    <row r="115" spans="1:16" x14ac:dyDescent="0.2">
      <c r="A115" s="13" t="s">
        <v>39</v>
      </c>
      <c r="B115" s="14" t="s">
        <v>121</v>
      </c>
      <c r="C115" s="14" t="s">
        <v>122</v>
      </c>
      <c r="D115" s="13" t="s">
        <v>41</v>
      </c>
      <c r="E115" s="15" t="s">
        <v>123</v>
      </c>
      <c r="F115" s="16" t="s">
        <v>55</v>
      </c>
      <c r="G115" s="17">
        <v>1</v>
      </c>
      <c r="H115" s="18">
        <v>0</v>
      </c>
      <c r="I115" s="18">
        <f>G115*H115</f>
        <v>0</v>
      </c>
      <c r="O115">
        <f>(I115*21)/100</f>
        <v>0</v>
      </c>
      <c r="P115" t="s">
        <v>16</v>
      </c>
    </row>
    <row r="116" spans="1:16" x14ac:dyDescent="0.2">
      <c r="A116" s="19" t="s">
        <v>44</v>
      </c>
      <c r="B116" s="20"/>
      <c r="C116" s="20"/>
      <c r="D116" s="20"/>
      <c r="E116" s="21" t="s">
        <v>41</v>
      </c>
      <c r="F116" s="20"/>
      <c r="G116" s="20"/>
      <c r="H116" s="20"/>
      <c r="I116" s="20"/>
    </row>
    <row r="117" spans="1:16" x14ac:dyDescent="0.2">
      <c r="A117" s="22" t="s">
        <v>45</v>
      </c>
      <c r="B117" s="20"/>
      <c r="C117" s="20"/>
      <c r="D117" s="20"/>
      <c r="E117" s="23" t="s">
        <v>41</v>
      </c>
      <c r="F117" s="20"/>
      <c r="G117" s="20"/>
      <c r="H117" s="20"/>
      <c r="I117" s="20"/>
    </row>
    <row r="118" spans="1:16" x14ac:dyDescent="0.2">
      <c r="A118" s="20" t="s">
        <v>46</v>
      </c>
      <c r="B118" s="20"/>
      <c r="C118" s="20"/>
      <c r="D118" s="20"/>
      <c r="E118" s="21" t="s">
        <v>41</v>
      </c>
      <c r="F118" s="20"/>
      <c r="G118" s="20"/>
      <c r="H118" s="20"/>
      <c r="I118" s="20"/>
    </row>
    <row r="119" spans="1:16" ht="25.5" x14ac:dyDescent="0.2">
      <c r="A119" s="13" t="s">
        <v>39</v>
      </c>
      <c r="B119" s="14" t="s">
        <v>124</v>
      </c>
      <c r="C119" s="14" t="s">
        <v>125</v>
      </c>
      <c r="D119" s="13" t="s">
        <v>41</v>
      </c>
      <c r="E119" s="15" t="s">
        <v>126</v>
      </c>
      <c r="F119" s="16" t="s">
        <v>55</v>
      </c>
      <c r="G119" s="17">
        <v>5</v>
      </c>
      <c r="H119" s="18">
        <v>0</v>
      </c>
      <c r="I119" s="18">
        <f>G119*H119</f>
        <v>0</v>
      </c>
      <c r="O119">
        <f>(I119*21)/100</f>
        <v>0</v>
      </c>
      <c r="P119" t="s">
        <v>16</v>
      </c>
    </row>
    <row r="120" spans="1:16" x14ac:dyDescent="0.2">
      <c r="A120" s="19" t="s">
        <v>44</v>
      </c>
      <c r="B120" s="20"/>
      <c r="C120" s="20"/>
      <c r="D120" s="20"/>
      <c r="E120" s="21" t="s">
        <v>41</v>
      </c>
      <c r="F120" s="20"/>
      <c r="G120" s="20"/>
      <c r="H120" s="20"/>
      <c r="I120" s="20"/>
    </row>
    <row r="121" spans="1:16" x14ac:dyDescent="0.2">
      <c r="A121" s="22" t="s">
        <v>45</v>
      </c>
      <c r="B121" s="20"/>
      <c r="C121" s="20"/>
      <c r="D121" s="20"/>
      <c r="E121" s="23" t="s">
        <v>41</v>
      </c>
      <c r="F121" s="20"/>
      <c r="G121" s="20"/>
      <c r="H121" s="20"/>
      <c r="I121" s="20"/>
    </row>
    <row r="122" spans="1:16" x14ac:dyDescent="0.2">
      <c r="A122" s="20" t="s">
        <v>46</v>
      </c>
      <c r="B122" s="20"/>
      <c r="C122" s="20"/>
      <c r="D122" s="20"/>
      <c r="E122" s="21" t="s">
        <v>41</v>
      </c>
      <c r="F122" s="20"/>
      <c r="G122" s="20"/>
      <c r="H122" s="20"/>
      <c r="I122" s="20"/>
    </row>
    <row r="123" spans="1:16" ht="25.5" x14ac:dyDescent="0.2">
      <c r="A123" s="13" t="s">
        <v>39</v>
      </c>
      <c r="B123" s="14" t="s">
        <v>127</v>
      </c>
      <c r="C123" s="14" t="s">
        <v>128</v>
      </c>
      <c r="D123" s="13" t="s">
        <v>41</v>
      </c>
      <c r="E123" s="15" t="s">
        <v>129</v>
      </c>
      <c r="F123" s="16" t="s">
        <v>55</v>
      </c>
      <c r="G123" s="17">
        <v>1</v>
      </c>
      <c r="H123" s="18">
        <v>0</v>
      </c>
      <c r="I123" s="18">
        <f>G123*H123</f>
        <v>0</v>
      </c>
      <c r="O123">
        <f>(I123*21)/100</f>
        <v>0</v>
      </c>
      <c r="P123" t="s">
        <v>16</v>
      </c>
    </row>
    <row r="124" spans="1:16" x14ac:dyDescent="0.2">
      <c r="A124" s="19" t="s">
        <v>44</v>
      </c>
      <c r="B124" s="20"/>
      <c r="C124" s="20"/>
      <c r="D124" s="20"/>
      <c r="E124" s="21" t="s">
        <v>41</v>
      </c>
      <c r="F124" s="20"/>
      <c r="G124" s="20"/>
      <c r="H124" s="20"/>
      <c r="I124" s="20"/>
    </row>
    <row r="125" spans="1:16" x14ac:dyDescent="0.2">
      <c r="A125" s="22" t="s">
        <v>45</v>
      </c>
      <c r="B125" s="20"/>
      <c r="C125" s="20"/>
      <c r="D125" s="20"/>
      <c r="E125" s="23" t="s">
        <v>41</v>
      </c>
      <c r="F125" s="20"/>
      <c r="G125" s="20"/>
      <c r="H125" s="20"/>
      <c r="I125" s="20"/>
    </row>
    <row r="126" spans="1:16" x14ac:dyDescent="0.2">
      <c r="A126" s="20" t="s">
        <v>46</v>
      </c>
      <c r="B126" s="20"/>
      <c r="C126" s="20"/>
      <c r="D126" s="20"/>
      <c r="E126" s="21" t="s">
        <v>41</v>
      </c>
      <c r="F126" s="20"/>
      <c r="G126" s="20"/>
      <c r="H126" s="20"/>
      <c r="I126" s="20"/>
    </row>
    <row r="127" spans="1:16" x14ac:dyDescent="0.2">
      <c r="A127" s="13" t="s">
        <v>39</v>
      </c>
      <c r="B127" s="14" t="s">
        <v>130</v>
      </c>
      <c r="C127" s="14" t="s">
        <v>131</v>
      </c>
      <c r="D127" s="13" t="s">
        <v>41</v>
      </c>
      <c r="E127" s="15" t="s">
        <v>132</v>
      </c>
      <c r="F127" s="16" t="s">
        <v>43</v>
      </c>
      <c r="G127" s="17">
        <v>25</v>
      </c>
      <c r="H127" s="18">
        <v>0</v>
      </c>
      <c r="I127" s="18">
        <f>G127*H127</f>
        <v>0</v>
      </c>
      <c r="O127">
        <f>(I127*21)/100</f>
        <v>0</v>
      </c>
      <c r="P127" t="s">
        <v>16</v>
      </c>
    </row>
    <row r="128" spans="1:16" x14ac:dyDescent="0.2">
      <c r="A128" s="19" t="s">
        <v>44</v>
      </c>
      <c r="B128" s="20"/>
      <c r="C128" s="20"/>
      <c r="D128" s="20"/>
      <c r="E128" s="21" t="s">
        <v>41</v>
      </c>
      <c r="F128" s="20"/>
      <c r="G128" s="20"/>
      <c r="H128" s="20"/>
      <c r="I128" s="20"/>
    </row>
    <row r="129" spans="1:18" x14ac:dyDescent="0.2">
      <c r="A129" s="22" t="s">
        <v>45</v>
      </c>
      <c r="B129" s="20"/>
      <c r="C129" s="20"/>
      <c r="D129" s="20"/>
      <c r="E129" s="23" t="s">
        <v>41</v>
      </c>
      <c r="F129" s="20"/>
      <c r="G129" s="20"/>
      <c r="H129" s="20"/>
      <c r="I129" s="20"/>
    </row>
    <row r="130" spans="1:18" x14ac:dyDescent="0.2">
      <c r="A130" s="20" t="s">
        <v>46</v>
      </c>
      <c r="B130" s="20"/>
      <c r="C130" s="20"/>
      <c r="D130" s="20"/>
      <c r="E130" s="21" t="s">
        <v>41</v>
      </c>
      <c r="F130" s="20"/>
      <c r="G130" s="20"/>
      <c r="H130" s="20"/>
      <c r="I130" s="20"/>
    </row>
    <row r="131" spans="1:18" x14ac:dyDescent="0.2">
      <c r="A131" s="13" t="s">
        <v>39</v>
      </c>
      <c r="B131" s="14" t="s">
        <v>133</v>
      </c>
      <c r="C131" s="14" t="s">
        <v>134</v>
      </c>
      <c r="D131" s="13" t="s">
        <v>41</v>
      </c>
      <c r="E131" s="15" t="s">
        <v>135</v>
      </c>
      <c r="F131" s="16" t="s">
        <v>43</v>
      </c>
      <c r="G131" s="17">
        <v>25</v>
      </c>
      <c r="H131" s="18">
        <v>0</v>
      </c>
      <c r="I131" s="18">
        <f>G131*H131</f>
        <v>0</v>
      </c>
      <c r="O131">
        <f>(I131*21)/100</f>
        <v>0</v>
      </c>
      <c r="P131" t="s">
        <v>16</v>
      </c>
    </row>
    <row r="132" spans="1:18" x14ac:dyDescent="0.2">
      <c r="A132" s="19" t="s">
        <v>44</v>
      </c>
      <c r="B132" s="20"/>
      <c r="C132" s="20"/>
      <c r="D132" s="20"/>
      <c r="E132" s="21" t="s">
        <v>41</v>
      </c>
      <c r="F132" s="20"/>
      <c r="G132" s="20"/>
      <c r="H132" s="20"/>
      <c r="I132" s="20"/>
    </row>
    <row r="133" spans="1:18" x14ac:dyDescent="0.2">
      <c r="A133" s="22" t="s">
        <v>45</v>
      </c>
      <c r="B133" s="20"/>
      <c r="C133" s="20"/>
      <c r="D133" s="20"/>
      <c r="E133" s="23" t="s">
        <v>41</v>
      </c>
      <c r="F133" s="20"/>
      <c r="G133" s="20"/>
      <c r="H133" s="20"/>
      <c r="I133" s="20"/>
    </row>
    <row r="134" spans="1:18" x14ac:dyDescent="0.2">
      <c r="A134" s="20" t="s">
        <v>46</v>
      </c>
      <c r="B134" s="20"/>
      <c r="C134" s="20"/>
      <c r="D134" s="20"/>
      <c r="E134" s="21" t="s">
        <v>41</v>
      </c>
      <c r="F134" s="20"/>
      <c r="G134" s="20"/>
      <c r="H134" s="20"/>
      <c r="I134" s="20"/>
    </row>
    <row r="135" spans="1:18" x14ac:dyDescent="0.2">
      <c r="A135" s="13" t="s">
        <v>39</v>
      </c>
      <c r="B135" s="14" t="s">
        <v>136</v>
      </c>
      <c r="C135" s="14" t="s">
        <v>137</v>
      </c>
      <c r="D135" s="13" t="s">
        <v>41</v>
      </c>
      <c r="E135" s="15" t="s">
        <v>138</v>
      </c>
      <c r="F135" s="16" t="s">
        <v>68</v>
      </c>
      <c r="G135" s="17">
        <v>3.4000000000000002E-2</v>
      </c>
      <c r="H135" s="18">
        <v>0</v>
      </c>
      <c r="I135" s="18">
        <f>G135*H135</f>
        <v>0</v>
      </c>
      <c r="O135">
        <f>(I135*21)/100</f>
        <v>0</v>
      </c>
      <c r="P135" t="s">
        <v>16</v>
      </c>
    </row>
    <row r="136" spans="1:18" x14ac:dyDescent="0.2">
      <c r="A136" s="19" t="s">
        <v>44</v>
      </c>
      <c r="B136" s="20"/>
      <c r="C136" s="20"/>
      <c r="D136" s="20"/>
      <c r="E136" s="21" t="s">
        <v>41</v>
      </c>
      <c r="F136" s="20"/>
      <c r="G136" s="20"/>
      <c r="H136" s="20"/>
      <c r="I136" s="20"/>
    </row>
    <row r="137" spans="1:18" x14ac:dyDescent="0.2">
      <c r="A137" s="22" t="s">
        <v>45</v>
      </c>
      <c r="B137" s="20"/>
      <c r="C137" s="20"/>
      <c r="D137" s="20"/>
      <c r="E137" s="23" t="s">
        <v>41</v>
      </c>
      <c r="F137" s="20"/>
      <c r="G137" s="20"/>
      <c r="H137" s="20"/>
      <c r="I137" s="20"/>
    </row>
    <row r="138" spans="1:18" x14ac:dyDescent="0.2">
      <c r="A138" s="20" t="s">
        <v>46</v>
      </c>
      <c r="B138" s="20"/>
      <c r="C138" s="20"/>
      <c r="D138" s="20"/>
      <c r="E138" s="21" t="s">
        <v>41</v>
      </c>
      <c r="F138" s="20"/>
      <c r="G138" s="20"/>
      <c r="H138" s="20"/>
      <c r="I138" s="20"/>
    </row>
    <row r="139" spans="1:18" x14ac:dyDescent="0.2">
      <c r="A139" s="13" t="s">
        <v>39</v>
      </c>
      <c r="B139" s="14" t="s">
        <v>139</v>
      </c>
      <c r="C139" s="14" t="s">
        <v>140</v>
      </c>
      <c r="D139" s="13" t="s">
        <v>41</v>
      </c>
      <c r="E139" s="15" t="s">
        <v>141</v>
      </c>
      <c r="F139" s="16" t="s">
        <v>68</v>
      </c>
      <c r="G139" s="17">
        <v>3.4000000000000002E-2</v>
      </c>
      <c r="H139" s="18">
        <v>0</v>
      </c>
      <c r="I139" s="18">
        <f>G139*H139</f>
        <v>0</v>
      </c>
      <c r="O139">
        <f>(I139*21)/100</f>
        <v>0</v>
      </c>
      <c r="P139" t="s">
        <v>16</v>
      </c>
    </row>
    <row r="140" spans="1:18" x14ac:dyDescent="0.2">
      <c r="A140" s="19" t="s">
        <v>44</v>
      </c>
      <c r="B140" s="20"/>
      <c r="C140" s="20"/>
      <c r="D140" s="20"/>
      <c r="E140" s="21" t="s">
        <v>41</v>
      </c>
      <c r="F140" s="20"/>
      <c r="G140" s="20"/>
      <c r="H140" s="20"/>
      <c r="I140" s="20"/>
    </row>
    <row r="141" spans="1:18" x14ac:dyDescent="0.2">
      <c r="A141" s="22" t="s">
        <v>45</v>
      </c>
      <c r="B141" s="20"/>
      <c r="C141" s="20"/>
      <c r="D141" s="20"/>
      <c r="E141" s="23" t="s">
        <v>41</v>
      </c>
      <c r="F141" s="20"/>
      <c r="G141" s="20"/>
      <c r="H141" s="20"/>
      <c r="I141" s="20"/>
    </row>
    <row r="142" spans="1:18" x14ac:dyDescent="0.2">
      <c r="A142" s="20" t="s">
        <v>46</v>
      </c>
      <c r="B142" s="20"/>
      <c r="C142" s="20"/>
      <c r="D142" s="20"/>
      <c r="E142" s="21" t="s">
        <v>41</v>
      </c>
      <c r="F142" s="20"/>
      <c r="G142" s="20"/>
      <c r="H142" s="20"/>
      <c r="I142" s="20"/>
    </row>
    <row r="143" spans="1:18" ht="12.75" customHeight="1" x14ac:dyDescent="0.2">
      <c r="A143" s="24" t="s">
        <v>36</v>
      </c>
      <c r="B143" s="24"/>
      <c r="C143" s="25" t="s">
        <v>142</v>
      </c>
      <c r="D143" s="24"/>
      <c r="E143" s="26" t="s">
        <v>143</v>
      </c>
      <c r="F143" s="24"/>
      <c r="G143" s="24"/>
      <c r="H143" s="24"/>
      <c r="I143" s="27">
        <f>I144+I148+I152+I156+I160+I164+I168+I172+I176+I180+I184+I188+I192</f>
        <v>0</v>
      </c>
      <c r="O143">
        <f>0+R143</f>
        <v>0</v>
      </c>
      <c r="Q143">
        <f>0+I144+I148+I152+I156+I160+I164+I168+I172+I176+I180+I184+I188+I192</f>
        <v>0</v>
      </c>
      <c r="R143">
        <f>0+O144+O148+O152+O156+O160+O164+O168+O172+O176+O180+O184+O188+O192</f>
        <v>0</v>
      </c>
    </row>
    <row r="144" spans="1:18" ht="25.5" x14ac:dyDescent="0.2">
      <c r="A144" s="13" t="s">
        <v>39</v>
      </c>
      <c r="B144" s="14" t="s">
        <v>144</v>
      </c>
      <c r="C144" s="14" t="s">
        <v>145</v>
      </c>
      <c r="D144" s="13" t="s">
        <v>41</v>
      </c>
      <c r="E144" s="15" t="s">
        <v>146</v>
      </c>
      <c r="F144" s="16" t="s">
        <v>108</v>
      </c>
      <c r="G144" s="17">
        <v>1</v>
      </c>
      <c r="H144" s="18">
        <v>0</v>
      </c>
      <c r="I144" s="18"/>
      <c r="O144">
        <f>(I144*21)/100</f>
        <v>0</v>
      </c>
      <c r="P144" t="s">
        <v>16</v>
      </c>
    </row>
    <row r="145" spans="1:16" x14ac:dyDescent="0.2">
      <c r="A145" s="19" t="s">
        <v>44</v>
      </c>
      <c r="B145" s="20"/>
      <c r="C145" s="20"/>
      <c r="D145" s="20"/>
      <c r="E145" s="21" t="s">
        <v>41</v>
      </c>
      <c r="F145" s="20"/>
      <c r="G145" s="20"/>
      <c r="H145" s="20"/>
      <c r="I145" s="20"/>
    </row>
    <row r="146" spans="1:16" x14ac:dyDescent="0.2">
      <c r="A146" s="22" t="s">
        <v>45</v>
      </c>
      <c r="B146" s="20"/>
      <c r="C146" s="20"/>
      <c r="D146" s="20"/>
      <c r="E146" s="23" t="s">
        <v>41</v>
      </c>
      <c r="F146" s="20"/>
      <c r="G146" s="20"/>
      <c r="H146" s="20"/>
      <c r="I146" s="20"/>
    </row>
    <row r="147" spans="1:16" x14ac:dyDescent="0.2">
      <c r="A147" s="20" t="s">
        <v>46</v>
      </c>
      <c r="B147" s="20"/>
      <c r="C147" s="20"/>
      <c r="D147" s="20"/>
      <c r="E147" s="21" t="s">
        <v>41</v>
      </c>
      <c r="F147" s="20"/>
      <c r="G147" s="20"/>
      <c r="H147" s="20"/>
      <c r="I147" s="20"/>
    </row>
    <row r="148" spans="1:16" ht="25.5" x14ac:dyDescent="0.2">
      <c r="A148" s="13" t="s">
        <v>39</v>
      </c>
      <c r="B148" s="14" t="s">
        <v>147</v>
      </c>
      <c r="C148" s="14" t="s">
        <v>148</v>
      </c>
      <c r="D148" s="13" t="s">
        <v>41</v>
      </c>
      <c r="E148" s="15" t="s">
        <v>149</v>
      </c>
      <c r="F148" s="16" t="s">
        <v>108</v>
      </c>
      <c r="G148" s="17">
        <v>1</v>
      </c>
      <c r="H148" s="18">
        <v>0</v>
      </c>
      <c r="I148" s="18">
        <f>G148*H148</f>
        <v>0</v>
      </c>
      <c r="O148">
        <f>(I148*21)/100</f>
        <v>0</v>
      </c>
      <c r="P148" t="s">
        <v>16</v>
      </c>
    </row>
    <row r="149" spans="1:16" x14ac:dyDescent="0.2">
      <c r="A149" s="19" t="s">
        <v>44</v>
      </c>
      <c r="B149" s="20"/>
      <c r="C149" s="20"/>
      <c r="D149" s="20"/>
      <c r="E149" s="21" t="s">
        <v>41</v>
      </c>
      <c r="F149" s="20"/>
      <c r="G149" s="20"/>
      <c r="H149" s="20"/>
      <c r="I149" s="20"/>
    </row>
    <row r="150" spans="1:16" x14ac:dyDescent="0.2">
      <c r="A150" s="22" t="s">
        <v>45</v>
      </c>
      <c r="B150" s="20"/>
      <c r="C150" s="20"/>
      <c r="D150" s="20"/>
      <c r="E150" s="23" t="s">
        <v>41</v>
      </c>
      <c r="F150" s="20"/>
      <c r="G150" s="20"/>
      <c r="H150" s="20"/>
      <c r="I150" s="20"/>
    </row>
    <row r="151" spans="1:16" x14ac:dyDescent="0.2">
      <c r="A151" s="20" t="s">
        <v>46</v>
      </c>
      <c r="B151" s="20"/>
      <c r="C151" s="20"/>
      <c r="D151" s="20"/>
      <c r="E151" s="21" t="s">
        <v>41</v>
      </c>
      <c r="F151" s="20"/>
      <c r="G151" s="20"/>
      <c r="H151" s="20"/>
      <c r="I151" s="20"/>
    </row>
    <row r="152" spans="1:16" ht="25.5" x14ac:dyDescent="0.2">
      <c r="A152" s="13" t="s">
        <v>39</v>
      </c>
      <c r="B152" s="14" t="s">
        <v>150</v>
      </c>
      <c r="C152" s="14" t="s">
        <v>151</v>
      </c>
      <c r="D152" s="13" t="s">
        <v>41</v>
      </c>
      <c r="E152" s="15" t="s">
        <v>152</v>
      </c>
      <c r="F152" s="16" t="s">
        <v>108</v>
      </c>
      <c r="G152" s="17">
        <v>1</v>
      </c>
      <c r="H152" s="18">
        <v>0</v>
      </c>
      <c r="I152" s="18">
        <f>G152*H152</f>
        <v>0</v>
      </c>
      <c r="O152">
        <f>(I152*21)/100</f>
        <v>0</v>
      </c>
      <c r="P152" t="s">
        <v>16</v>
      </c>
    </row>
    <row r="153" spans="1:16" x14ac:dyDescent="0.2">
      <c r="A153" s="19" t="s">
        <v>44</v>
      </c>
      <c r="B153" s="20"/>
      <c r="C153" s="20"/>
      <c r="D153" s="20"/>
      <c r="E153" s="21" t="s">
        <v>41</v>
      </c>
      <c r="F153" s="20"/>
      <c r="G153" s="20"/>
      <c r="H153" s="20"/>
      <c r="I153" s="20"/>
    </row>
    <row r="154" spans="1:16" x14ac:dyDescent="0.2">
      <c r="A154" s="22" t="s">
        <v>45</v>
      </c>
      <c r="B154" s="20"/>
      <c r="C154" s="20"/>
      <c r="D154" s="20"/>
      <c r="E154" s="23" t="s">
        <v>41</v>
      </c>
      <c r="F154" s="20"/>
      <c r="G154" s="20"/>
      <c r="H154" s="20"/>
      <c r="I154" s="20"/>
    </row>
    <row r="155" spans="1:16" x14ac:dyDescent="0.2">
      <c r="A155" s="20" t="s">
        <v>46</v>
      </c>
      <c r="B155" s="20"/>
      <c r="C155" s="20"/>
      <c r="D155" s="20"/>
      <c r="E155" s="21" t="s">
        <v>41</v>
      </c>
      <c r="F155" s="20"/>
      <c r="G155" s="20"/>
      <c r="H155" s="20"/>
      <c r="I155" s="20"/>
    </row>
    <row r="156" spans="1:16" x14ac:dyDescent="0.2">
      <c r="A156" s="13" t="s">
        <v>39</v>
      </c>
      <c r="B156" s="14" t="s">
        <v>153</v>
      </c>
      <c r="C156" s="14" t="s">
        <v>154</v>
      </c>
      <c r="D156" s="13" t="s">
        <v>41</v>
      </c>
      <c r="E156" s="15" t="s">
        <v>155</v>
      </c>
      <c r="F156" s="16" t="s">
        <v>108</v>
      </c>
      <c r="G156" s="17">
        <v>1</v>
      </c>
      <c r="H156" s="18">
        <v>0</v>
      </c>
      <c r="I156" s="18">
        <f>G156*H156</f>
        <v>0</v>
      </c>
      <c r="O156">
        <f>(I156*21)/100</f>
        <v>0</v>
      </c>
      <c r="P156" t="s">
        <v>16</v>
      </c>
    </row>
    <row r="157" spans="1:16" x14ac:dyDescent="0.2">
      <c r="A157" s="19" t="s">
        <v>44</v>
      </c>
      <c r="B157" s="20"/>
      <c r="C157" s="20"/>
      <c r="D157" s="20"/>
      <c r="E157" s="21" t="s">
        <v>41</v>
      </c>
      <c r="F157" s="20"/>
      <c r="G157" s="20"/>
      <c r="H157" s="20"/>
      <c r="I157" s="20"/>
    </row>
    <row r="158" spans="1:16" x14ac:dyDescent="0.2">
      <c r="A158" s="22" t="s">
        <v>45</v>
      </c>
      <c r="B158" s="20"/>
      <c r="C158" s="20"/>
      <c r="D158" s="20"/>
      <c r="E158" s="23" t="s">
        <v>41</v>
      </c>
      <c r="F158" s="20"/>
      <c r="G158" s="20"/>
      <c r="H158" s="20"/>
      <c r="I158" s="20"/>
    </row>
    <row r="159" spans="1:16" x14ac:dyDescent="0.2">
      <c r="A159" s="20" t="s">
        <v>46</v>
      </c>
      <c r="B159" s="20"/>
      <c r="C159" s="20"/>
      <c r="D159" s="20"/>
      <c r="E159" s="21" t="s">
        <v>41</v>
      </c>
      <c r="F159" s="20"/>
      <c r="G159" s="20"/>
      <c r="H159" s="20"/>
      <c r="I159" s="20"/>
    </row>
    <row r="160" spans="1:16" ht="25.5" x14ac:dyDescent="0.2">
      <c r="A160" s="13" t="s">
        <v>39</v>
      </c>
      <c r="B160" s="14" t="s">
        <v>156</v>
      </c>
      <c r="C160" s="14" t="s">
        <v>157</v>
      </c>
      <c r="D160" s="13" t="s">
        <v>41</v>
      </c>
      <c r="E160" s="15" t="s">
        <v>158</v>
      </c>
      <c r="F160" s="16" t="s">
        <v>108</v>
      </c>
      <c r="G160" s="17">
        <v>1</v>
      </c>
      <c r="H160" s="18">
        <v>0</v>
      </c>
      <c r="I160" s="18">
        <f>G160*H160</f>
        <v>0</v>
      </c>
      <c r="O160">
        <f>(I160*21)/100</f>
        <v>0</v>
      </c>
      <c r="P160" t="s">
        <v>16</v>
      </c>
    </row>
    <row r="161" spans="1:16" x14ac:dyDescent="0.2">
      <c r="A161" s="19" t="s">
        <v>44</v>
      </c>
      <c r="B161" s="20"/>
      <c r="C161" s="20"/>
      <c r="D161" s="20"/>
      <c r="E161" s="21" t="s">
        <v>41</v>
      </c>
      <c r="F161" s="20"/>
      <c r="G161" s="20"/>
      <c r="H161" s="20"/>
      <c r="I161" s="20"/>
    </row>
    <row r="162" spans="1:16" x14ac:dyDescent="0.2">
      <c r="A162" s="22" t="s">
        <v>45</v>
      </c>
      <c r="B162" s="20"/>
      <c r="C162" s="20"/>
      <c r="D162" s="20"/>
      <c r="E162" s="23" t="s">
        <v>41</v>
      </c>
      <c r="F162" s="20"/>
      <c r="G162" s="20"/>
      <c r="H162" s="20"/>
      <c r="I162" s="20"/>
    </row>
    <row r="163" spans="1:16" x14ac:dyDescent="0.2">
      <c r="A163" s="20" t="s">
        <v>46</v>
      </c>
      <c r="B163" s="20"/>
      <c r="C163" s="20"/>
      <c r="D163" s="20"/>
      <c r="E163" s="21" t="s">
        <v>41</v>
      </c>
      <c r="F163" s="20"/>
      <c r="G163" s="20"/>
      <c r="H163" s="20"/>
      <c r="I163" s="20"/>
    </row>
    <row r="164" spans="1:16" x14ac:dyDescent="0.2">
      <c r="A164" s="13" t="s">
        <v>39</v>
      </c>
      <c r="B164" s="14" t="s">
        <v>159</v>
      </c>
      <c r="C164" s="14" t="s">
        <v>160</v>
      </c>
      <c r="D164" s="13" t="s">
        <v>41</v>
      </c>
      <c r="E164" s="15" t="s">
        <v>161</v>
      </c>
      <c r="F164" s="16" t="s">
        <v>108</v>
      </c>
      <c r="G164" s="17">
        <v>1</v>
      </c>
      <c r="H164" s="18">
        <v>0</v>
      </c>
      <c r="I164" s="18">
        <f>G164*H164</f>
        <v>0</v>
      </c>
      <c r="O164">
        <f>(I164*21)/100</f>
        <v>0</v>
      </c>
      <c r="P164" t="s">
        <v>16</v>
      </c>
    </row>
    <row r="165" spans="1:16" x14ac:dyDescent="0.2">
      <c r="A165" s="19" t="s">
        <v>44</v>
      </c>
      <c r="B165" s="20"/>
      <c r="C165" s="20"/>
      <c r="D165" s="20"/>
      <c r="E165" s="21" t="s">
        <v>41</v>
      </c>
      <c r="F165" s="20"/>
      <c r="G165" s="20"/>
      <c r="H165" s="20"/>
      <c r="I165" s="20"/>
    </row>
    <row r="166" spans="1:16" x14ac:dyDescent="0.2">
      <c r="A166" s="22" t="s">
        <v>45</v>
      </c>
      <c r="B166" s="20"/>
      <c r="C166" s="20"/>
      <c r="D166" s="20"/>
      <c r="E166" s="23" t="s">
        <v>41</v>
      </c>
      <c r="F166" s="20"/>
      <c r="G166" s="20"/>
      <c r="H166" s="20"/>
      <c r="I166" s="20"/>
    </row>
    <row r="167" spans="1:16" x14ac:dyDescent="0.2">
      <c r="A167" s="20" t="s">
        <v>46</v>
      </c>
      <c r="B167" s="20"/>
      <c r="C167" s="20"/>
      <c r="D167" s="20"/>
      <c r="E167" s="21" t="s">
        <v>41</v>
      </c>
      <c r="F167" s="20"/>
      <c r="G167" s="20"/>
      <c r="H167" s="20"/>
      <c r="I167" s="20"/>
    </row>
    <row r="168" spans="1:16" x14ac:dyDescent="0.2">
      <c r="A168" s="13" t="s">
        <v>39</v>
      </c>
      <c r="B168" s="14" t="s">
        <v>162</v>
      </c>
      <c r="C168" s="14" t="s">
        <v>163</v>
      </c>
      <c r="D168" s="13" t="s">
        <v>41</v>
      </c>
      <c r="E168" s="15" t="s">
        <v>164</v>
      </c>
      <c r="F168" s="16" t="s">
        <v>108</v>
      </c>
      <c r="G168" s="17">
        <v>1</v>
      </c>
      <c r="H168" s="18">
        <v>0</v>
      </c>
      <c r="I168" s="18">
        <f>G168*H168</f>
        <v>0</v>
      </c>
      <c r="O168">
        <f>(I168*21)/100</f>
        <v>0</v>
      </c>
      <c r="P168" t="s">
        <v>16</v>
      </c>
    </row>
    <row r="169" spans="1:16" x14ac:dyDescent="0.2">
      <c r="A169" s="19" t="s">
        <v>44</v>
      </c>
      <c r="B169" s="20"/>
      <c r="C169" s="20"/>
      <c r="D169" s="20"/>
      <c r="E169" s="21" t="s">
        <v>41</v>
      </c>
      <c r="F169" s="20"/>
      <c r="G169" s="20"/>
      <c r="H169" s="20"/>
      <c r="I169" s="20"/>
    </row>
    <row r="170" spans="1:16" x14ac:dyDescent="0.2">
      <c r="A170" s="22" t="s">
        <v>45</v>
      </c>
      <c r="B170" s="20"/>
      <c r="C170" s="20"/>
      <c r="D170" s="20"/>
      <c r="E170" s="23" t="s">
        <v>41</v>
      </c>
      <c r="F170" s="20"/>
      <c r="G170" s="20"/>
      <c r="H170" s="20"/>
      <c r="I170" s="20"/>
    </row>
    <row r="171" spans="1:16" x14ac:dyDescent="0.2">
      <c r="A171" s="20" t="s">
        <v>46</v>
      </c>
      <c r="B171" s="20"/>
      <c r="C171" s="20"/>
      <c r="D171" s="20"/>
      <c r="E171" s="21" t="s">
        <v>41</v>
      </c>
      <c r="F171" s="20"/>
      <c r="G171" s="20"/>
      <c r="H171" s="20"/>
      <c r="I171" s="20"/>
    </row>
    <row r="172" spans="1:16" x14ac:dyDescent="0.2">
      <c r="A172" s="13" t="s">
        <v>39</v>
      </c>
      <c r="B172" s="14" t="s">
        <v>165</v>
      </c>
      <c r="C172" s="14" t="s">
        <v>166</v>
      </c>
      <c r="D172" s="13" t="s">
        <v>41</v>
      </c>
      <c r="E172" s="15" t="s">
        <v>167</v>
      </c>
      <c r="F172" s="16" t="s">
        <v>55</v>
      </c>
      <c r="G172" s="17">
        <v>1</v>
      </c>
      <c r="H172" s="18">
        <v>0</v>
      </c>
      <c r="I172" s="18">
        <f>G172*H172</f>
        <v>0</v>
      </c>
      <c r="O172">
        <f>(I172*21)/100</f>
        <v>0</v>
      </c>
      <c r="P172" t="s">
        <v>16</v>
      </c>
    </row>
    <row r="173" spans="1:16" x14ac:dyDescent="0.2">
      <c r="A173" s="19" t="s">
        <v>44</v>
      </c>
      <c r="B173" s="20"/>
      <c r="C173" s="20"/>
      <c r="D173" s="20"/>
      <c r="E173" s="21" t="s">
        <v>41</v>
      </c>
      <c r="F173" s="20"/>
      <c r="G173" s="20"/>
      <c r="H173" s="20"/>
      <c r="I173" s="20"/>
    </row>
    <row r="174" spans="1:16" x14ac:dyDescent="0.2">
      <c r="A174" s="22" t="s">
        <v>45</v>
      </c>
      <c r="B174" s="20"/>
      <c r="C174" s="20"/>
      <c r="D174" s="20"/>
      <c r="E174" s="23" t="s">
        <v>41</v>
      </c>
      <c r="F174" s="20"/>
      <c r="G174" s="20"/>
      <c r="H174" s="20"/>
      <c r="I174" s="20"/>
    </row>
    <row r="175" spans="1:16" x14ac:dyDescent="0.2">
      <c r="A175" s="20" t="s">
        <v>46</v>
      </c>
      <c r="B175" s="20"/>
      <c r="C175" s="20"/>
      <c r="D175" s="20"/>
      <c r="E175" s="21" t="s">
        <v>41</v>
      </c>
      <c r="F175" s="20"/>
      <c r="G175" s="20"/>
      <c r="H175" s="20"/>
      <c r="I175" s="20"/>
    </row>
    <row r="176" spans="1:16" x14ac:dyDescent="0.2">
      <c r="A176" s="13" t="s">
        <v>39</v>
      </c>
      <c r="B176" s="14" t="s">
        <v>168</v>
      </c>
      <c r="C176" s="14" t="s">
        <v>169</v>
      </c>
      <c r="D176" s="13" t="s">
        <v>41</v>
      </c>
      <c r="E176" s="15" t="s">
        <v>170</v>
      </c>
      <c r="F176" s="16" t="s">
        <v>55</v>
      </c>
      <c r="G176" s="17">
        <v>1</v>
      </c>
      <c r="H176" s="18">
        <v>0</v>
      </c>
      <c r="I176" s="18">
        <f>G176*H176</f>
        <v>0</v>
      </c>
      <c r="O176">
        <f>(I176*21)/100</f>
        <v>0</v>
      </c>
      <c r="P176" t="s">
        <v>16</v>
      </c>
    </row>
    <row r="177" spans="1:16" x14ac:dyDescent="0.2">
      <c r="A177" s="19" t="s">
        <v>44</v>
      </c>
      <c r="B177" s="20"/>
      <c r="C177" s="20"/>
      <c r="D177" s="20"/>
      <c r="E177" s="21" t="s">
        <v>41</v>
      </c>
      <c r="F177" s="20"/>
      <c r="G177" s="20"/>
      <c r="H177" s="20"/>
      <c r="I177" s="20"/>
    </row>
    <row r="178" spans="1:16" x14ac:dyDescent="0.2">
      <c r="A178" s="22" t="s">
        <v>45</v>
      </c>
      <c r="B178" s="20"/>
      <c r="C178" s="20"/>
      <c r="D178" s="20"/>
      <c r="E178" s="23" t="s">
        <v>41</v>
      </c>
      <c r="F178" s="20"/>
      <c r="G178" s="20"/>
      <c r="H178" s="20"/>
      <c r="I178" s="20"/>
    </row>
    <row r="179" spans="1:16" x14ac:dyDescent="0.2">
      <c r="A179" s="20" t="s">
        <v>46</v>
      </c>
      <c r="B179" s="20"/>
      <c r="C179" s="20"/>
      <c r="D179" s="20"/>
      <c r="E179" s="21" t="s">
        <v>41</v>
      </c>
      <c r="F179" s="20"/>
      <c r="G179" s="20"/>
      <c r="H179" s="20"/>
      <c r="I179" s="20"/>
    </row>
    <row r="180" spans="1:16" x14ac:dyDescent="0.2">
      <c r="A180" s="13" t="s">
        <v>39</v>
      </c>
      <c r="B180" s="14" t="s">
        <v>171</v>
      </c>
      <c r="C180" s="14" t="s">
        <v>172</v>
      </c>
      <c r="D180" s="13" t="s">
        <v>41</v>
      </c>
      <c r="E180" s="15" t="s">
        <v>173</v>
      </c>
      <c r="F180" s="16" t="s">
        <v>55</v>
      </c>
      <c r="G180" s="17">
        <v>1</v>
      </c>
      <c r="H180" s="18">
        <v>0</v>
      </c>
      <c r="I180" s="18">
        <f>G180*H180</f>
        <v>0</v>
      </c>
      <c r="O180">
        <f>(I180*21)/100</f>
        <v>0</v>
      </c>
      <c r="P180" t="s">
        <v>16</v>
      </c>
    </row>
    <row r="181" spans="1:16" x14ac:dyDescent="0.2">
      <c r="A181" s="19" t="s">
        <v>44</v>
      </c>
      <c r="B181" s="20"/>
      <c r="C181" s="20"/>
      <c r="D181" s="20"/>
      <c r="E181" s="21" t="s">
        <v>41</v>
      </c>
      <c r="F181" s="20"/>
      <c r="G181" s="20"/>
      <c r="H181" s="20"/>
      <c r="I181" s="20"/>
    </row>
    <row r="182" spans="1:16" x14ac:dyDescent="0.2">
      <c r="A182" s="22" t="s">
        <v>45</v>
      </c>
      <c r="B182" s="20"/>
      <c r="C182" s="20"/>
      <c r="D182" s="20"/>
      <c r="E182" s="23" t="s">
        <v>41</v>
      </c>
      <c r="F182" s="20"/>
      <c r="G182" s="20"/>
      <c r="H182" s="20"/>
      <c r="I182" s="20"/>
    </row>
    <row r="183" spans="1:16" x14ac:dyDescent="0.2">
      <c r="A183" s="20" t="s">
        <v>46</v>
      </c>
      <c r="B183" s="20"/>
      <c r="C183" s="20"/>
      <c r="D183" s="20"/>
      <c r="E183" s="21" t="s">
        <v>41</v>
      </c>
      <c r="F183" s="20"/>
      <c r="G183" s="20"/>
      <c r="H183" s="20"/>
      <c r="I183" s="20"/>
    </row>
    <row r="184" spans="1:16" x14ac:dyDescent="0.2">
      <c r="A184" s="13" t="s">
        <v>39</v>
      </c>
      <c r="B184" s="14" t="s">
        <v>174</v>
      </c>
      <c r="C184" s="14" t="s">
        <v>175</v>
      </c>
      <c r="D184" s="13" t="s">
        <v>41</v>
      </c>
      <c r="E184" s="15" t="s">
        <v>176</v>
      </c>
      <c r="F184" s="16" t="s">
        <v>55</v>
      </c>
      <c r="G184" s="17">
        <v>1</v>
      </c>
      <c r="H184" s="18">
        <v>0</v>
      </c>
      <c r="I184" s="18">
        <f>G184*H184</f>
        <v>0</v>
      </c>
      <c r="O184">
        <f>(I184*21)/100</f>
        <v>0</v>
      </c>
      <c r="P184" t="s">
        <v>16</v>
      </c>
    </row>
    <row r="185" spans="1:16" x14ac:dyDescent="0.2">
      <c r="A185" s="19" t="s">
        <v>44</v>
      </c>
      <c r="B185" s="20"/>
      <c r="C185" s="20"/>
      <c r="D185" s="20"/>
      <c r="E185" s="21" t="s">
        <v>41</v>
      </c>
      <c r="F185" s="20"/>
      <c r="G185" s="20"/>
      <c r="H185" s="20"/>
      <c r="I185" s="20"/>
    </row>
    <row r="186" spans="1:16" x14ac:dyDescent="0.2">
      <c r="A186" s="22" t="s">
        <v>45</v>
      </c>
      <c r="B186" s="20"/>
      <c r="C186" s="20"/>
      <c r="D186" s="20"/>
      <c r="E186" s="23" t="s">
        <v>41</v>
      </c>
      <c r="F186" s="20"/>
      <c r="G186" s="20"/>
      <c r="H186" s="20"/>
      <c r="I186" s="20"/>
    </row>
    <row r="187" spans="1:16" x14ac:dyDescent="0.2">
      <c r="A187" s="20" t="s">
        <v>46</v>
      </c>
      <c r="B187" s="20"/>
      <c r="C187" s="20"/>
      <c r="D187" s="20"/>
      <c r="E187" s="21" t="s">
        <v>41</v>
      </c>
      <c r="F187" s="20"/>
      <c r="G187" s="20"/>
      <c r="H187" s="20"/>
      <c r="I187" s="20"/>
    </row>
    <row r="188" spans="1:16" x14ac:dyDescent="0.2">
      <c r="A188" s="13" t="s">
        <v>39</v>
      </c>
      <c r="B188" s="14" t="s">
        <v>177</v>
      </c>
      <c r="C188" s="14" t="s">
        <v>178</v>
      </c>
      <c r="D188" s="13" t="s">
        <v>41</v>
      </c>
      <c r="E188" s="15" t="s">
        <v>179</v>
      </c>
      <c r="F188" s="16" t="s">
        <v>68</v>
      </c>
      <c r="G188" s="17">
        <v>0.13100000000000001</v>
      </c>
      <c r="H188" s="18">
        <v>0</v>
      </c>
      <c r="I188" s="18">
        <f>G188*H188</f>
        <v>0</v>
      </c>
      <c r="O188">
        <f>(I188*21)/100</f>
        <v>0</v>
      </c>
      <c r="P188" t="s">
        <v>16</v>
      </c>
    </row>
    <row r="189" spans="1:16" x14ac:dyDescent="0.2">
      <c r="A189" s="19" t="s">
        <v>44</v>
      </c>
      <c r="B189" s="20"/>
      <c r="C189" s="20"/>
      <c r="D189" s="20"/>
      <c r="E189" s="21" t="s">
        <v>41</v>
      </c>
      <c r="F189" s="20"/>
      <c r="G189" s="20"/>
      <c r="H189" s="20"/>
      <c r="I189" s="20"/>
    </row>
    <row r="190" spans="1:16" x14ac:dyDescent="0.2">
      <c r="A190" s="22" t="s">
        <v>45</v>
      </c>
      <c r="B190" s="20"/>
      <c r="C190" s="20"/>
      <c r="D190" s="20"/>
      <c r="E190" s="23" t="s">
        <v>41</v>
      </c>
      <c r="F190" s="20"/>
      <c r="G190" s="20"/>
      <c r="H190" s="20"/>
      <c r="I190" s="20"/>
    </row>
    <row r="191" spans="1:16" x14ac:dyDescent="0.2">
      <c r="A191" s="20" t="s">
        <v>46</v>
      </c>
      <c r="B191" s="20"/>
      <c r="C191" s="20"/>
      <c r="D191" s="20"/>
      <c r="E191" s="21" t="s">
        <v>41</v>
      </c>
      <c r="F191" s="20"/>
      <c r="G191" s="20"/>
      <c r="H191" s="20"/>
      <c r="I191" s="20"/>
    </row>
    <row r="192" spans="1:16" x14ac:dyDescent="0.2">
      <c r="A192" s="13" t="s">
        <v>39</v>
      </c>
      <c r="B192" s="14" t="s">
        <v>180</v>
      </c>
      <c r="C192" s="14" t="s">
        <v>181</v>
      </c>
      <c r="D192" s="13" t="s">
        <v>41</v>
      </c>
      <c r="E192" s="15" t="s">
        <v>182</v>
      </c>
      <c r="F192" s="16" t="s">
        <v>68</v>
      </c>
      <c r="G192" s="17">
        <v>0.13100000000000001</v>
      </c>
      <c r="H192" s="18">
        <v>0</v>
      </c>
      <c r="I192" s="18">
        <f>G192*H192</f>
        <v>0</v>
      </c>
      <c r="O192">
        <f>(I192*21)/100</f>
        <v>0</v>
      </c>
      <c r="P192" t="s">
        <v>16</v>
      </c>
    </row>
    <row r="193" spans="1:18" x14ac:dyDescent="0.2">
      <c r="A193" s="19" t="s">
        <v>44</v>
      </c>
      <c r="B193" s="20"/>
      <c r="C193" s="20"/>
      <c r="D193" s="20"/>
      <c r="E193" s="21" t="s">
        <v>41</v>
      </c>
      <c r="F193" s="20"/>
      <c r="G193" s="20"/>
      <c r="H193" s="20"/>
      <c r="I193" s="20"/>
    </row>
    <row r="194" spans="1:18" x14ac:dyDescent="0.2">
      <c r="A194" s="22" t="s">
        <v>45</v>
      </c>
      <c r="B194" s="20"/>
      <c r="C194" s="20"/>
      <c r="D194" s="20"/>
      <c r="E194" s="23" t="s">
        <v>41</v>
      </c>
      <c r="F194" s="20"/>
      <c r="G194" s="20"/>
      <c r="H194" s="20"/>
      <c r="I194" s="20"/>
    </row>
    <row r="195" spans="1:18" x14ac:dyDescent="0.2">
      <c r="A195" s="20" t="s">
        <v>46</v>
      </c>
      <c r="B195" s="20"/>
      <c r="C195" s="20"/>
      <c r="D195" s="20"/>
      <c r="E195" s="21" t="s">
        <v>41</v>
      </c>
      <c r="F195" s="20"/>
      <c r="G195" s="20"/>
      <c r="H195" s="20"/>
      <c r="I195" s="20"/>
    </row>
    <row r="196" spans="1:18" ht="12.75" customHeight="1" x14ac:dyDescent="0.2">
      <c r="A196" s="24" t="s">
        <v>36</v>
      </c>
      <c r="B196" s="24"/>
      <c r="C196" s="25" t="s">
        <v>183</v>
      </c>
      <c r="D196" s="24"/>
      <c r="E196" s="26" t="s">
        <v>184</v>
      </c>
      <c r="F196" s="24"/>
      <c r="G196" s="24"/>
      <c r="H196" s="24"/>
      <c r="I196" s="27">
        <f>I197+I201+I205</f>
        <v>0</v>
      </c>
      <c r="O196">
        <f>0+R196</f>
        <v>0</v>
      </c>
      <c r="Q196">
        <f>0+I197+I201+I205</f>
        <v>0</v>
      </c>
      <c r="R196">
        <f>0+O197+O201+O205</f>
        <v>0</v>
      </c>
    </row>
    <row r="197" spans="1:18" ht="25.5" x14ac:dyDescent="0.2">
      <c r="A197" s="13" t="s">
        <v>39</v>
      </c>
      <c r="B197" s="14" t="s">
        <v>185</v>
      </c>
      <c r="C197" s="14" t="s">
        <v>186</v>
      </c>
      <c r="D197" s="13" t="s">
        <v>41</v>
      </c>
      <c r="E197" s="15" t="s">
        <v>187</v>
      </c>
      <c r="F197" s="16" t="s">
        <v>108</v>
      </c>
      <c r="G197" s="17">
        <v>1</v>
      </c>
      <c r="H197" s="18">
        <v>0</v>
      </c>
      <c r="I197" s="18"/>
      <c r="O197">
        <f>(I197*21)/100</f>
        <v>0</v>
      </c>
      <c r="P197" t="s">
        <v>16</v>
      </c>
    </row>
    <row r="198" spans="1:18" x14ac:dyDescent="0.2">
      <c r="A198" s="19" t="s">
        <v>44</v>
      </c>
      <c r="B198" s="20"/>
      <c r="C198" s="20"/>
      <c r="D198" s="20"/>
      <c r="E198" s="21" t="s">
        <v>41</v>
      </c>
      <c r="F198" s="20"/>
      <c r="G198" s="20"/>
      <c r="H198" s="20"/>
      <c r="I198" s="20"/>
    </row>
    <row r="199" spans="1:18" x14ac:dyDescent="0.2">
      <c r="A199" s="22" t="s">
        <v>45</v>
      </c>
      <c r="B199" s="20"/>
      <c r="C199" s="20"/>
      <c r="D199" s="20"/>
      <c r="E199" s="23" t="s">
        <v>41</v>
      </c>
      <c r="F199" s="20"/>
      <c r="G199" s="20"/>
      <c r="H199" s="20"/>
      <c r="I199" s="20"/>
    </row>
    <row r="200" spans="1:18" x14ac:dyDescent="0.2">
      <c r="A200" s="20" t="s">
        <v>46</v>
      </c>
      <c r="B200" s="20"/>
      <c r="C200" s="20"/>
      <c r="D200" s="20"/>
      <c r="E200" s="21" t="s">
        <v>41</v>
      </c>
      <c r="F200" s="20"/>
      <c r="G200" s="20"/>
      <c r="H200" s="20"/>
      <c r="I200" s="20"/>
    </row>
    <row r="201" spans="1:18" x14ac:dyDescent="0.2">
      <c r="A201" s="13" t="s">
        <v>39</v>
      </c>
      <c r="B201" s="14" t="s">
        <v>188</v>
      </c>
      <c r="C201" s="14" t="s">
        <v>189</v>
      </c>
      <c r="D201" s="13" t="s">
        <v>41</v>
      </c>
      <c r="E201" s="15" t="s">
        <v>190</v>
      </c>
      <c r="F201" s="16" t="s">
        <v>68</v>
      </c>
      <c r="G201" s="17">
        <v>1.9E-2</v>
      </c>
      <c r="H201" s="18">
        <v>0</v>
      </c>
      <c r="I201" s="18">
        <f>G201*H201</f>
        <v>0</v>
      </c>
      <c r="O201">
        <f>(I201*21)/100</f>
        <v>0</v>
      </c>
      <c r="P201" t="s">
        <v>16</v>
      </c>
    </row>
    <row r="202" spans="1:18" x14ac:dyDescent="0.2">
      <c r="A202" s="19" t="s">
        <v>44</v>
      </c>
      <c r="B202" s="20"/>
      <c r="C202" s="20"/>
      <c r="D202" s="20"/>
      <c r="E202" s="21" t="s">
        <v>41</v>
      </c>
      <c r="F202" s="20"/>
      <c r="G202" s="20"/>
      <c r="H202" s="20"/>
      <c r="I202" s="20"/>
    </row>
    <row r="203" spans="1:18" x14ac:dyDescent="0.2">
      <c r="A203" s="22" t="s">
        <v>45</v>
      </c>
      <c r="B203" s="20"/>
      <c r="C203" s="20"/>
      <c r="D203" s="20"/>
      <c r="E203" s="23" t="s">
        <v>41</v>
      </c>
      <c r="F203" s="20"/>
      <c r="G203" s="20"/>
      <c r="H203" s="20"/>
      <c r="I203" s="20"/>
    </row>
    <row r="204" spans="1:18" x14ac:dyDescent="0.2">
      <c r="A204" s="20" t="s">
        <v>46</v>
      </c>
      <c r="B204" s="20"/>
      <c r="C204" s="20"/>
      <c r="D204" s="20"/>
      <c r="E204" s="21" t="s">
        <v>41</v>
      </c>
      <c r="F204" s="20"/>
      <c r="G204" s="20"/>
      <c r="H204" s="20"/>
      <c r="I204" s="20"/>
    </row>
    <row r="205" spans="1:18" x14ac:dyDescent="0.2">
      <c r="A205" s="13" t="s">
        <v>39</v>
      </c>
      <c r="B205" s="14" t="s">
        <v>191</v>
      </c>
      <c r="C205" s="14" t="s">
        <v>192</v>
      </c>
      <c r="D205" s="13" t="s">
        <v>41</v>
      </c>
      <c r="E205" s="15" t="s">
        <v>193</v>
      </c>
      <c r="F205" s="16" t="s">
        <v>68</v>
      </c>
      <c r="G205" s="17">
        <v>1.9E-2</v>
      </c>
      <c r="H205" s="18">
        <v>0</v>
      </c>
      <c r="I205" s="18">
        <f>G205*H205</f>
        <v>0</v>
      </c>
      <c r="O205">
        <f>(I205*21)/100</f>
        <v>0</v>
      </c>
      <c r="P205" t="s">
        <v>16</v>
      </c>
    </row>
    <row r="206" spans="1:18" x14ac:dyDescent="0.2">
      <c r="A206" s="19" t="s">
        <v>44</v>
      </c>
      <c r="B206" s="20"/>
      <c r="C206" s="20"/>
      <c r="D206" s="20"/>
      <c r="E206" s="21" t="s">
        <v>41</v>
      </c>
      <c r="F206" s="20"/>
      <c r="G206" s="20"/>
      <c r="H206" s="20"/>
      <c r="I206" s="20"/>
    </row>
    <row r="207" spans="1:18" x14ac:dyDescent="0.2">
      <c r="A207" s="22" t="s">
        <v>45</v>
      </c>
      <c r="B207" s="20"/>
      <c r="C207" s="20"/>
      <c r="D207" s="20"/>
      <c r="E207" s="23" t="s">
        <v>41</v>
      </c>
      <c r="F207" s="20"/>
      <c r="G207" s="20"/>
      <c r="H207" s="20"/>
      <c r="I207" s="20"/>
    </row>
    <row r="208" spans="1:18" x14ac:dyDescent="0.2">
      <c r="A208" s="20" t="s">
        <v>46</v>
      </c>
      <c r="B208" s="20"/>
      <c r="C208" s="20"/>
      <c r="D208" s="20"/>
      <c r="E208" s="21" t="s">
        <v>41</v>
      </c>
      <c r="F208" s="20"/>
      <c r="G208" s="20"/>
      <c r="H208" s="20"/>
      <c r="I208" s="20"/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03-15-02_SO 03-15-02 F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Stará Renata Ing.</dc:creator>
  <cp:lastModifiedBy>stara</cp:lastModifiedBy>
  <dcterms:created xsi:type="dcterms:W3CDTF">2019-10-22T11:57:08Z</dcterms:created>
  <dcterms:modified xsi:type="dcterms:W3CDTF">2019-10-23T08:40:04Z</dcterms:modified>
</cp:coreProperties>
</file>