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07_Pracovní\S21_sdělovací technika\10_Tribula\1. etapa\Dotazy od zhotovitele\"/>
    </mc:Choice>
  </mc:AlternateContent>
  <bookViews>
    <workbookView xWindow="0" yWindow="0" windowWidth="28800" windowHeight="11445"/>
  </bookViews>
  <sheets>
    <sheet name="PS 90-14-05.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O9" i="1"/>
  <c r="I13" i="1"/>
  <c r="O13" i="1"/>
  <c r="I17" i="1"/>
  <c r="O17" i="1"/>
  <c r="I21" i="1"/>
  <c r="Q8" i="1" s="1"/>
  <c r="I8" i="1" s="1"/>
  <c r="I3" i="1" s="1"/>
  <c r="I25" i="1"/>
  <c r="O25" i="1"/>
  <c r="I30" i="1"/>
  <c r="Q29" i="1" s="1"/>
  <c r="I29" i="1" s="1"/>
  <c r="I34" i="1"/>
  <c r="O34" i="1"/>
  <c r="I38" i="1"/>
  <c r="O38" i="1"/>
  <c r="I42" i="1"/>
  <c r="O42" i="1"/>
  <c r="I46" i="1"/>
  <c r="O46" i="1" s="1"/>
  <c r="I50" i="1"/>
  <c r="O50" i="1"/>
  <c r="I54" i="1"/>
  <c r="O54" i="1"/>
  <c r="I58" i="1"/>
  <c r="O58" i="1"/>
  <c r="I62" i="1"/>
  <c r="O62" i="1" s="1"/>
  <c r="I66" i="1"/>
  <c r="O66" i="1"/>
  <c r="I70" i="1"/>
  <c r="O70" i="1"/>
  <c r="I74" i="1"/>
  <c r="O74" i="1"/>
  <c r="I78" i="1"/>
  <c r="O78" i="1" s="1"/>
  <c r="I82" i="1"/>
  <c r="O82" i="1"/>
  <c r="I86" i="1"/>
  <c r="O86" i="1"/>
  <c r="I90" i="1"/>
  <c r="O90" i="1"/>
  <c r="I94" i="1"/>
  <c r="O94" i="1" s="1"/>
  <c r="I98" i="1"/>
  <c r="O98" i="1"/>
  <c r="I102" i="1"/>
  <c r="O102" i="1"/>
  <c r="I106" i="1"/>
  <c r="O106" i="1"/>
  <c r="I110" i="1"/>
  <c r="O110" i="1" s="1"/>
  <c r="I114" i="1"/>
  <c r="O114" i="1"/>
  <c r="I118" i="1"/>
  <c r="O118" i="1"/>
  <c r="I122" i="1"/>
  <c r="O122" i="1"/>
  <c r="I126" i="1"/>
  <c r="O126" i="1" s="1"/>
  <c r="I130" i="1"/>
  <c r="O130" i="1"/>
  <c r="I134" i="1"/>
  <c r="O134" i="1"/>
  <c r="I138" i="1"/>
  <c r="O138" i="1"/>
  <c r="I142" i="1"/>
  <c r="O142" i="1" s="1"/>
  <c r="I146" i="1"/>
  <c r="O146" i="1"/>
  <c r="O30" i="1" l="1"/>
  <c r="R29" i="1" s="1"/>
  <c r="O29" i="1" s="1"/>
  <c r="O21" i="1"/>
  <c r="R8" i="1" s="1"/>
  <c r="O8" i="1" s="1"/>
  <c r="O2" i="1" s="1"/>
</calcChain>
</file>

<file path=xl/sharedStrings.xml><?xml version="1.0" encoding="utf-8"?>
<sst xmlns="http://schemas.openxmlformats.org/spreadsheetml/2006/main" count="501" uniqueCount="158">
  <si>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</si>
  <si>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TS</t>
  </si>
  <si>
    <t/>
  </si>
  <si>
    <t>VV</t>
  </si>
  <si>
    <t>PP</t>
  </si>
  <si>
    <t>2</t>
  </si>
  <si>
    <t>KUS</t>
  </si>
  <si>
    <t>KOMPLEXNÍ OCHRANA MRS PŘED BLESKEM A PŘEPĚTÍM - MONTÁŽ</t>
  </si>
  <si>
    <t>75N62X</t>
  </si>
  <si>
    <t>35</t>
  </si>
  <si>
    <t>P</t>
  </si>
  <si>
    <t>OCHRANA TRS PŘED ÚČINKY TRAKČNÍ SOUSTAVY - DC BLOK - MONTÁŽ</t>
  </si>
  <si>
    <t>R</t>
  </si>
  <si>
    <t>75N61X</t>
  </si>
  <si>
    <t>34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</si>
  <si>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</si>
  <si>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OCHRANA TRS PŘED ÚČINKY TRAKČNÍ SOUSTAVY - DC BLOK</t>
  </si>
  <si>
    <t>75N611</t>
  </si>
  <si>
    <t>33</t>
  </si>
  <si>
    <t>KOMPLEXNÍ OCHRANA TRS PŘED BLESKEM A PŘEPĚTÍM</t>
  </si>
  <si>
    <t>32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</si>
  <si>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</si>
  <si>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TRS, OSTATNÍ PRÁCE A DODÁVKY</t>
  </si>
  <si>
    <t>75N1HX</t>
  </si>
  <si>
    <t>31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</si>
  <si>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metrů kompletní konstrukce nebo práce.</t>
  </si>
  <si>
    <t>m</t>
  </si>
  <si>
    <t>TRS, SYSTÉMOVÝ KABEL K OVLÁDACÍ SKŘÍŇCE - DEMONTÁŽ</t>
  </si>
  <si>
    <t>75N1FY</t>
  </si>
  <si>
    <t>30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</si>
  <si>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</si>
  <si>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TRS, SYSTÉMOVÝ KABEL K OVLÁDACÍ SKŘÍŇCE - MONTÁŽ</t>
  </si>
  <si>
    <t>75N1FX</t>
  </si>
  <si>
    <t>29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</si>
  <si>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</si>
  <si>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TRS, SYSTÉMOVÝ KABEL K OVLÁDACÍ SKŘÍŇCE - SADA KONEKTORŮ (2KS)</t>
  </si>
  <si>
    <t>75N1F2</t>
  </si>
  <si>
    <t>28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</si>
  <si>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Dodávka specifikované kabelizace se měří v délce udané v metrech.</t>
  </si>
  <si>
    <t>TRS, SYSTÉMOVÝ KABEL K OVLÁDACÍ SKŘÍŇCE</t>
  </si>
  <si>
    <t>75N1F1</t>
  </si>
  <si>
    <t>27</t>
  </si>
  <si>
    <t>TRS, KOAXIÁLNÍ KABEL VENKOVNÍ - DEMONTÁŽ</t>
  </si>
  <si>
    <t>75N1CY</t>
  </si>
  <si>
    <t>26</t>
  </si>
  <si>
    <t>TRS, KOAXIÁLNÍ KABEL VENKOVNÍ - MONTÁŽ</t>
  </si>
  <si>
    <t>75N1CX</t>
  </si>
  <si>
    <t>25</t>
  </si>
  <si>
    <t>TRS, KOAXIÁLNÍ KABEL VENKOVNÍ - SADA KONEKTORŮ (2KS)</t>
  </si>
  <si>
    <t>75N1C3</t>
  </si>
  <si>
    <t>24</t>
  </si>
  <si>
    <t>1. Položka obsahuje:  
 – dodávku specifikované kabelizace včetně potřebného drobného montážního materiálu  
 – dopravu a skladování  
 – kompletní montáž (instalace, položení, zatažení...) koaxiálního kabelu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  
2. Položka neobsahuje:  
 X  
3. Způsob měření:  
Dodávka specifikované kabelizace se měří v délce udané v metrech.</t>
  </si>
  <si>
    <t>TRS, KOAXIÁLNÍ KABEL VENKOVNÍ PRŮMĚRU DO 35 MM</t>
  </si>
  <si>
    <t>75N1C1</t>
  </si>
  <si>
    <t>23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</si>
  <si>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kusů kompletní konstrukce nebo práce.</t>
  </si>
  <si>
    <t>TRS, NAPÁJECÍ ZDROJ - DEMONTÁŽ</t>
  </si>
  <si>
    <t>75N1AY</t>
  </si>
  <si>
    <t>22</t>
  </si>
  <si>
    <t>TRS, NAPÁJECÍ ZDROJ - MONTÁŽ</t>
  </si>
  <si>
    <t>75N1AX</t>
  </si>
  <si>
    <t>21</t>
  </si>
  <si>
    <t>TRS, NAPÁJECÍ ZDROJ</t>
  </si>
  <si>
    <t>75N1A1</t>
  </si>
  <si>
    <t>20</t>
  </si>
  <si>
    <t>TRS, KOMUNIKAČNÍ MODUL PRO VNPN - MONTÁŽ</t>
  </si>
  <si>
    <t>75N19X</t>
  </si>
  <si>
    <t>19</t>
  </si>
  <si>
    <t>TRS, KOMUNIKAČNÍ MODUL PRO VNPN</t>
  </si>
  <si>
    <t>75N191</t>
  </si>
  <si>
    <t>18</t>
  </si>
  <si>
    <t>TRS, OVLÁDACÍ SKŘÍŇKA - DEMONTÁŽ</t>
  </si>
  <si>
    <t>75N18Y</t>
  </si>
  <si>
    <t>17</t>
  </si>
  <si>
    <t>TRS, OVLÁDACÍ SKŘÍŇKA - MONTÁŽ</t>
  </si>
  <si>
    <t>75N18X</t>
  </si>
  <si>
    <t>16</t>
  </si>
  <si>
    <t>TRS, OVLÁDACÍ BLOK - DEMONTÁŽ</t>
  </si>
  <si>
    <t>75N17Y</t>
  </si>
  <si>
    <t>15</t>
  </si>
  <si>
    <t>TRS, OVLÁDACÍ BLOK - MONTÁŽ</t>
  </si>
  <si>
    <t>75N17X</t>
  </si>
  <si>
    <t>14</t>
  </si>
  <si>
    <t>TRS, RADIOSTANICE ZÁKLADNOVÁ - DEMONTÁŽ</t>
  </si>
  <si>
    <t>75N11Y</t>
  </si>
  <si>
    <t>13</t>
  </si>
  <si>
    <t>TRS, RADIOSTANICE ZÁKLADNOVÁ - MONTÁŽ</t>
  </si>
  <si>
    <t>75N11X</t>
  </si>
  <si>
    <t>12</t>
  </si>
  <si>
    <t>0</t>
  </si>
  <si>
    <t>ZÁZNAMOVÉ ZAŘÍZENÍ, LICENCE KAC</t>
  </si>
  <si>
    <t>75M714</t>
  </si>
  <si>
    <t>11</t>
  </si>
  <si>
    <t>ZÁZNAMOVÉ ZAŘÍZENÍ, LICENCE NA JEDEN KANÁL (DOPLNĚNÍ)</t>
  </si>
  <si>
    <t>75M713</t>
  </si>
  <si>
    <t>10</t>
  </si>
  <si>
    <t>1. Položka obsahuje: 
 – demontáž (pro další využití/do šrotu) specifikovaného bloku/zařízení včetně potřebného drobného pomocného materiálu 
 – veškeré potřebné mechanizmy, včetně obsluhy, náklady na mzdy a přibližné (průměrné) náklady na pořízení potřebných materiálů včetně všech ostatních vedlejších nákladů 
 – odvoz demontovaného bloku/zařízení a skladování, případně ekologické likvidace bloku/zařízení 
2. Položka neobsahuje: 
 X 
3. Způsob měření: 
Udává se počet kusů kompletní konstrukce nebo práce.</t>
  </si>
  <si>
    <t>TRANSFORMÁTOR ODDĚLOVACÍ (OCHRANNÝ) - DEMONTÁŽ</t>
  </si>
  <si>
    <t>75K11Y</t>
  </si>
  <si>
    <t>9</t>
  </si>
  <si>
    <t>1. Položka obsahuje: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</si>
  <si>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TRANSFORMÁTOR ODDĚLOVACÍ (OCHRANNÝ) - MONTÁŽ</t>
  </si>
  <si>
    <t>75K11X</t>
  </si>
  <si>
    <t>8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</si>
  <si>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kusů kompletní konstrukce nebo práce.</t>
  </si>
  <si>
    <t>TRANSFORMÁTOR ODDĚLOVACÍ (OCHRANNÝ) PŘES 1000 VA</t>
  </si>
  <si>
    <t>75K112</t>
  </si>
  <si>
    <t>7</t>
  </si>
  <si>
    <t>1. Položka obsahuje: 
 – zajištění pracoviště TDI vč. nájmu pracovníků a poUŽITÝch mechanismů nutných k výkonu 
2. Položka neobsahuje: 
 X 
3. Způsob měření: 
Udává se čas v hodinách.</t>
  </si>
  <si>
    <t>HOD</t>
  </si>
  <si>
    <t>DOHLED SPRÁVCE ZAŘÍZENÍ</t>
  </si>
  <si>
    <t>74F331</t>
  </si>
  <si>
    <t>6</t>
  </si>
  <si>
    <t>Přidružená stavební výroba</t>
  </si>
  <si>
    <t>SD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</si>
  <si>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</si>
  <si>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T</t>
  </si>
  <si>
    <t>POPLATKY ZA LIKVIDACŮ ODPADŮ NEBEZPEČNÝCH - 16 06 01*  OLOVĚNÉ AKUMULÁTORY</t>
  </si>
  <si>
    <t>015640</t>
  </si>
  <si>
    <t>5</t>
  </si>
  <si>
    <t>POPLATKY ZA LIKVIDACŮ ODPADŮ NEBEZPEČNÝCH - KABELY S PLASTOVOU IZOLACÍ</t>
  </si>
  <si>
    <t>015621</t>
  </si>
  <si>
    <t>4</t>
  </si>
  <si>
    <t>POPLATKY ZA LIKVIDACŮ ODPADŮ NEKONTAMINOVANÝCH - 17 06 04  ZBYTKY IZOLAČNÍCH MATERIÁLŮ</t>
  </si>
  <si>
    <t>015420</t>
  </si>
  <si>
    <t>3</t>
  </si>
  <si>
    <t>015310</t>
  </si>
  <si>
    <t>POPLATKY ZA LIKVIDACŮ ODPADŮ NEKONTAMINOVANÝCH - 20 03 99  ODPAD PODOBNÝ KOMUNÁLNÍMU ODPADU</t>
  </si>
  <si>
    <t>015240</t>
  </si>
  <si>
    <t>1</t>
  </si>
  <si>
    <t>Všeobecné konstrukce a práce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</si>
  <si>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</si>
  <si>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</si>
  <si>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</si>
  <si>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</si>
  <si>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</si>
  <si>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</si>
  <si>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</si>
  <si>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</si>
  <si>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</si>
  <si>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</si>
  <si>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</si>
  <si>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</si>
  <si>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Brno - Zastávka u Brna, úprava TRS, část Brno - Střelice</t>
  </si>
  <si>
    <t>PS 90-14-05.1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</si>
  <si>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</si>
  <si>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</si>
  <si>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</si>
  <si>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</si>
  <si>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</si>
  <si>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</si>
  <si>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</si>
  <si>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</si>
  <si>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</si>
  <si>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</si>
  <si>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Změna č.1 z 18.10.2019</t>
  </si>
  <si>
    <t>PS 90-14-05.1_a</t>
  </si>
  <si>
    <r>
      <t>POPLATKY ZA LIKVIDACŮ ODPADŮ NEKONTAMINOVANÝCH - 16 02 14  ELEKTROŠROT (VYŘAZENÁ EL. ZAŘÍZENÍ A PŘÍSTR. - AL, CU A VZ. KOVY)</t>
    </r>
    <r>
      <rPr>
        <sz val="10"/>
        <color rgb="FFFF0000"/>
        <rFont val="Arial"/>
        <family val="2"/>
        <charset val="238"/>
      </rPr>
      <t xml:space="preserve"> - neoceňuje se (materiál na výkup)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</si>
</sst>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name val="Arial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7" fillId="2" borderId="0" xfId="0" applyFont="1" applyFill="1">
      <alignment vertical="center"/>
    </xf>
    <xf numFmtId="0" fontId="7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0" fillId="0" borderId="1" xfId="0" applyFill="1" applyBorder="1" applyAlignment="1">
      <alignment horizontal="right" vertical="center"/>
    </xf>
    <xf numFmtId="0" fontId="0" fillId="0" borderId="1" xfId="0" applyFill="1" applyBorder="1">
      <alignment vertical="center"/>
    </xf>
    <xf numFmtId="0" fontId="6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1" xfId="0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49"/>
  <sheetViews>
    <sheetView tabSelected="1" zoomScaleNormal="100" workbookViewId="0">
      <pane ySplit="7" topLeftCell="A8" activePane="bottomLeft" state="frozen"/>
      <selection pane="bottomLeft" activeCell="J13" sqref="J13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154</v>
      </c>
      <c r="B1" s="23"/>
      <c r="C1" s="23"/>
      <c r="D1" s="23"/>
      <c r="E1" s="23" t="s">
        <v>153</v>
      </c>
      <c r="F1" s="23"/>
      <c r="G1" s="23"/>
      <c r="H1" s="27" t="s">
        <v>155</v>
      </c>
      <c r="I1" s="23"/>
      <c r="P1" t="s">
        <v>125</v>
      </c>
    </row>
    <row r="2" spans="1:18" ht="24.95" customHeight="1" x14ac:dyDescent="0.2">
      <c r="B2" s="23"/>
      <c r="C2" s="23"/>
      <c r="D2" s="23"/>
      <c r="E2" s="26" t="s">
        <v>152</v>
      </c>
      <c r="F2" s="23"/>
      <c r="G2" s="23"/>
      <c r="H2" s="12"/>
      <c r="I2" s="12"/>
      <c r="O2">
        <f>0+O8+O29</f>
        <v>0</v>
      </c>
      <c r="P2" t="s">
        <v>125</v>
      </c>
    </row>
    <row r="3" spans="1:18" ht="15" customHeight="1" x14ac:dyDescent="0.2">
      <c r="A3" t="s">
        <v>151</v>
      </c>
      <c r="B3" s="25" t="s">
        <v>150</v>
      </c>
      <c r="C3" s="30" t="s">
        <v>149</v>
      </c>
      <c r="D3" s="31"/>
      <c r="E3" s="24" t="s">
        <v>148</v>
      </c>
      <c r="F3" s="23"/>
      <c r="G3" s="22"/>
      <c r="H3" s="28" t="s">
        <v>156</v>
      </c>
      <c r="I3" s="21">
        <f>0+I8+I29</f>
        <v>0</v>
      </c>
      <c r="O3" t="s">
        <v>147</v>
      </c>
      <c r="P3" t="s">
        <v>5</v>
      </c>
    </row>
    <row r="4" spans="1:18" ht="15" customHeight="1" x14ac:dyDescent="0.2">
      <c r="A4" t="s">
        <v>146</v>
      </c>
      <c r="B4" s="20" t="s">
        <v>145</v>
      </c>
      <c r="C4" s="32" t="s">
        <v>144</v>
      </c>
      <c r="D4" s="33"/>
      <c r="E4" s="19" t="s">
        <v>143</v>
      </c>
      <c r="F4" s="12"/>
      <c r="G4" s="12"/>
      <c r="H4" s="16"/>
      <c r="I4" s="16"/>
      <c r="O4" t="s">
        <v>142</v>
      </c>
      <c r="P4" t="s">
        <v>5</v>
      </c>
    </row>
    <row r="5" spans="1:18" ht="12.75" customHeight="1" x14ac:dyDescent="0.2">
      <c r="A5" s="29" t="s">
        <v>141</v>
      </c>
      <c r="B5" s="29" t="s">
        <v>140</v>
      </c>
      <c r="C5" s="29" t="s">
        <v>139</v>
      </c>
      <c r="D5" s="29" t="s">
        <v>138</v>
      </c>
      <c r="E5" s="29" t="s">
        <v>137</v>
      </c>
      <c r="F5" s="29" t="s">
        <v>136</v>
      </c>
      <c r="G5" s="29" t="s">
        <v>135</v>
      </c>
      <c r="H5" s="29" t="s">
        <v>134</v>
      </c>
      <c r="I5" s="29"/>
      <c r="O5" t="s">
        <v>133</v>
      </c>
      <c r="P5" t="s">
        <v>5</v>
      </c>
    </row>
    <row r="6" spans="1:18" ht="12.75" customHeight="1" x14ac:dyDescent="0.2">
      <c r="A6" s="29"/>
      <c r="B6" s="29"/>
      <c r="C6" s="29"/>
      <c r="D6" s="29"/>
      <c r="E6" s="29"/>
      <c r="F6" s="29"/>
      <c r="G6" s="29"/>
      <c r="H6" s="18" t="s">
        <v>132</v>
      </c>
      <c r="I6" s="18" t="s">
        <v>131</v>
      </c>
    </row>
    <row r="7" spans="1:18" ht="12.75" customHeight="1" x14ac:dyDescent="0.2">
      <c r="A7" s="18" t="s">
        <v>89</v>
      </c>
      <c r="B7" s="18" t="s">
        <v>129</v>
      </c>
      <c r="C7" s="18" t="s">
        <v>5</v>
      </c>
      <c r="D7" s="18" t="s">
        <v>125</v>
      </c>
      <c r="E7" s="18" t="s">
        <v>122</v>
      </c>
      <c r="F7" s="18" t="s">
        <v>119</v>
      </c>
      <c r="G7" s="18" t="s">
        <v>112</v>
      </c>
      <c r="H7" s="18" t="s">
        <v>99</v>
      </c>
      <c r="I7" s="18" t="s">
        <v>95</v>
      </c>
    </row>
    <row r="8" spans="1:18" ht="12.75" customHeight="1" x14ac:dyDescent="0.2">
      <c r="A8" s="16" t="s">
        <v>114</v>
      </c>
      <c r="B8" s="16"/>
      <c r="C8" s="17" t="s">
        <v>89</v>
      </c>
      <c r="D8" s="16"/>
      <c r="E8" s="13" t="s">
        <v>130</v>
      </c>
      <c r="F8" s="16"/>
      <c r="G8" s="16"/>
      <c r="H8" s="16"/>
      <c r="I8" s="15">
        <f>0+Q8</f>
        <v>0</v>
      </c>
      <c r="O8">
        <f>0+R8</f>
        <v>0</v>
      </c>
      <c r="Q8">
        <f>0+I9+I13+I17+I21+I25</f>
        <v>0</v>
      </c>
      <c r="R8">
        <f>0+O9+O13+O17+O21+O25</f>
        <v>0</v>
      </c>
    </row>
    <row r="9" spans="1:18" ht="25.5" x14ac:dyDescent="0.2">
      <c r="A9" s="9" t="s">
        <v>10</v>
      </c>
      <c r="B9" s="10" t="s">
        <v>129</v>
      </c>
      <c r="C9" s="10" t="s">
        <v>128</v>
      </c>
      <c r="D9" s="9" t="s">
        <v>2</v>
      </c>
      <c r="E9" s="8" t="s">
        <v>127</v>
      </c>
      <c r="F9" s="7" t="s">
        <v>116</v>
      </c>
      <c r="G9" s="6">
        <v>0.1</v>
      </c>
      <c r="H9" s="5">
        <v>0</v>
      </c>
      <c r="I9" s="5">
        <f>ROUND(ROUND(H9,2)*ROUND(G9,3),2)</f>
        <v>0</v>
      </c>
      <c r="O9">
        <f>(I9*21)/100</f>
        <v>0</v>
      </c>
      <c r="P9" t="s">
        <v>5</v>
      </c>
    </row>
    <row r="10" spans="1:18" x14ac:dyDescent="0.2">
      <c r="A10" s="4" t="s">
        <v>4</v>
      </c>
      <c r="E10" s="1" t="s">
        <v>2</v>
      </c>
    </row>
    <row r="11" spans="1:18" x14ac:dyDescent="0.2">
      <c r="A11" s="3" t="s">
        <v>3</v>
      </c>
      <c r="E11" s="2" t="s">
        <v>2</v>
      </c>
    </row>
    <row r="12" spans="1:18" ht="140.25" x14ac:dyDescent="0.2">
      <c r="A12" t="s">
        <v>1</v>
      </c>
      <c r="E12" s="1" t="s">
        <v>115</v>
      </c>
    </row>
    <row r="13" spans="1:18" ht="38.25" x14ac:dyDescent="0.2">
      <c r="A13" s="9" t="s">
        <v>10</v>
      </c>
      <c r="B13" s="34" t="s">
        <v>5</v>
      </c>
      <c r="C13" s="34" t="s">
        <v>126</v>
      </c>
      <c r="D13" s="35" t="s">
        <v>2</v>
      </c>
      <c r="E13" s="36" t="s">
        <v>157</v>
      </c>
      <c r="F13" s="37" t="s">
        <v>116</v>
      </c>
      <c r="G13" s="38">
        <v>0.05</v>
      </c>
      <c r="H13" s="39">
        <v>0</v>
      </c>
      <c r="I13" s="39">
        <f>ROUND(ROUND(H13,2)*ROUND(G13,3),2)</f>
        <v>0</v>
      </c>
      <c r="O13">
        <f>(I13*21)/100</f>
        <v>0</v>
      </c>
      <c r="P13" t="s">
        <v>5</v>
      </c>
    </row>
    <row r="14" spans="1:18" x14ac:dyDescent="0.2">
      <c r="A14" s="4" t="s">
        <v>4</v>
      </c>
      <c r="B14" s="40"/>
      <c r="C14" s="40"/>
      <c r="D14" s="40"/>
      <c r="E14" s="41" t="s">
        <v>2</v>
      </c>
      <c r="F14" s="40"/>
      <c r="G14" s="40"/>
      <c r="H14" s="40"/>
      <c r="I14" s="40"/>
    </row>
    <row r="15" spans="1:18" x14ac:dyDescent="0.2">
      <c r="A15" s="3" t="s">
        <v>3</v>
      </c>
      <c r="B15" s="40"/>
      <c r="C15" s="40"/>
      <c r="D15" s="40"/>
      <c r="E15" s="42" t="s">
        <v>2</v>
      </c>
      <c r="F15" s="40"/>
      <c r="G15" s="40"/>
      <c r="H15" s="40"/>
      <c r="I15" s="40"/>
    </row>
    <row r="16" spans="1:18" ht="140.25" x14ac:dyDescent="0.2">
      <c r="A16" t="s">
        <v>1</v>
      </c>
      <c r="B16" s="40"/>
      <c r="C16" s="40"/>
      <c r="D16" s="40"/>
      <c r="E16" s="41" t="s">
        <v>115</v>
      </c>
      <c r="F16" s="40"/>
      <c r="G16" s="40"/>
      <c r="H16" s="40"/>
      <c r="I16" s="40"/>
    </row>
    <row r="17" spans="1:18" ht="25.5" x14ac:dyDescent="0.2">
      <c r="A17" s="9" t="s">
        <v>10</v>
      </c>
      <c r="B17" s="10" t="s">
        <v>125</v>
      </c>
      <c r="C17" s="10" t="s">
        <v>124</v>
      </c>
      <c r="D17" s="9" t="s">
        <v>2</v>
      </c>
      <c r="E17" s="8" t="s">
        <v>123</v>
      </c>
      <c r="F17" s="7" t="s">
        <v>116</v>
      </c>
      <c r="G17" s="6">
        <v>0.02</v>
      </c>
      <c r="H17" s="5">
        <v>0</v>
      </c>
      <c r="I17" s="5">
        <f>ROUND(ROUND(H17,2)*ROUND(G17,3),2)</f>
        <v>0</v>
      </c>
      <c r="O17">
        <f>(I17*21)/100</f>
        <v>0</v>
      </c>
      <c r="P17" t="s">
        <v>5</v>
      </c>
    </row>
    <row r="18" spans="1:18" x14ac:dyDescent="0.2">
      <c r="A18" s="4" t="s">
        <v>4</v>
      </c>
      <c r="E18" s="1" t="s">
        <v>2</v>
      </c>
    </row>
    <row r="19" spans="1:18" x14ac:dyDescent="0.2">
      <c r="A19" s="3" t="s">
        <v>3</v>
      </c>
      <c r="E19" s="2" t="s">
        <v>2</v>
      </c>
    </row>
    <row r="20" spans="1:18" ht="140.25" x14ac:dyDescent="0.2">
      <c r="A20" t="s">
        <v>1</v>
      </c>
      <c r="E20" s="1" t="s">
        <v>115</v>
      </c>
    </row>
    <row r="21" spans="1:18" ht="25.5" x14ac:dyDescent="0.2">
      <c r="A21" s="9" t="s">
        <v>10</v>
      </c>
      <c r="B21" s="10" t="s">
        <v>122</v>
      </c>
      <c r="C21" s="10" t="s">
        <v>121</v>
      </c>
      <c r="D21" s="9" t="s">
        <v>2</v>
      </c>
      <c r="E21" s="8" t="s">
        <v>120</v>
      </c>
      <c r="F21" s="7" t="s">
        <v>116</v>
      </c>
      <c r="G21" s="6">
        <v>0.08</v>
      </c>
      <c r="H21" s="5">
        <v>0</v>
      </c>
      <c r="I21" s="5">
        <f>ROUND(ROUND(H21,2)*ROUND(G21,3),2)</f>
        <v>0</v>
      </c>
      <c r="O21">
        <f>(I21*21)/100</f>
        <v>0</v>
      </c>
      <c r="P21" t="s">
        <v>5</v>
      </c>
    </row>
    <row r="22" spans="1:18" x14ac:dyDescent="0.2">
      <c r="A22" s="4" t="s">
        <v>4</v>
      </c>
      <c r="E22" s="1" t="s">
        <v>2</v>
      </c>
    </row>
    <row r="23" spans="1:18" x14ac:dyDescent="0.2">
      <c r="A23" s="3" t="s">
        <v>3</v>
      </c>
      <c r="E23" s="2" t="s">
        <v>2</v>
      </c>
    </row>
    <row r="24" spans="1:18" ht="140.25" x14ac:dyDescent="0.2">
      <c r="A24" t="s">
        <v>1</v>
      </c>
      <c r="E24" s="1" t="s">
        <v>115</v>
      </c>
    </row>
    <row r="25" spans="1:18" ht="25.5" x14ac:dyDescent="0.2">
      <c r="A25" s="9" t="s">
        <v>10</v>
      </c>
      <c r="B25" s="10" t="s">
        <v>119</v>
      </c>
      <c r="C25" s="10" t="s">
        <v>118</v>
      </c>
      <c r="D25" s="9" t="s">
        <v>2</v>
      </c>
      <c r="E25" s="8" t="s">
        <v>117</v>
      </c>
      <c r="F25" s="7" t="s">
        <v>116</v>
      </c>
      <c r="G25" s="6">
        <v>0.2</v>
      </c>
      <c r="H25" s="5">
        <v>0</v>
      </c>
      <c r="I25" s="5">
        <f>ROUND(ROUND(H25,2)*ROUND(G25,3),2)</f>
        <v>0</v>
      </c>
      <c r="O25">
        <f>(I25*21)/100</f>
        <v>0</v>
      </c>
      <c r="P25" t="s">
        <v>5</v>
      </c>
    </row>
    <row r="26" spans="1:18" x14ac:dyDescent="0.2">
      <c r="A26" s="4" t="s">
        <v>4</v>
      </c>
      <c r="E26" s="1" t="s">
        <v>2</v>
      </c>
    </row>
    <row r="27" spans="1:18" x14ac:dyDescent="0.2">
      <c r="A27" s="3" t="s">
        <v>3</v>
      </c>
      <c r="E27" s="2" t="s">
        <v>2</v>
      </c>
    </row>
    <row r="28" spans="1:18" ht="140.25" x14ac:dyDescent="0.2">
      <c r="A28" t="s">
        <v>1</v>
      </c>
      <c r="E28" s="1" t="s">
        <v>115</v>
      </c>
    </row>
    <row r="29" spans="1:18" ht="12.75" customHeight="1" x14ac:dyDescent="0.2">
      <c r="A29" s="12" t="s">
        <v>114</v>
      </c>
      <c r="B29" s="12"/>
      <c r="C29" s="14" t="s">
        <v>107</v>
      </c>
      <c r="D29" s="12"/>
      <c r="E29" s="13" t="s">
        <v>113</v>
      </c>
      <c r="F29" s="12"/>
      <c r="G29" s="12"/>
      <c r="H29" s="12"/>
      <c r="I29" s="11">
        <f>0+Q29</f>
        <v>0</v>
      </c>
      <c r="O29">
        <f>0+R29</f>
        <v>0</v>
      </c>
      <c r="Q29">
        <f>0+I30+I34+I38+I42+I46+I50+I54+I58+I62+I66+I70+I74+I78+I82+I86+I90+I94+I98+I102+I106+I110+I114+I118+I122+I126+I130+I134+I138+I142+I146</f>
        <v>0</v>
      </c>
      <c r="R29">
        <f>0+O30+O34+O38+O42+O46+O50+O54+O58+O62+O66+O70+O74+O78+O82+O86+O90+O94+O98+O102+O106+O110+O114+O118+O122+O126+O130+O134+O138+O142+O146</f>
        <v>0</v>
      </c>
    </row>
    <row r="30" spans="1:18" x14ac:dyDescent="0.2">
      <c r="A30" s="9" t="s">
        <v>10</v>
      </c>
      <c r="B30" s="10" t="s">
        <v>112</v>
      </c>
      <c r="C30" s="10" t="s">
        <v>111</v>
      </c>
      <c r="D30" s="9" t="s">
        <v>12</v>
      </c>
      <c r="E30" s="8" t="s">
        <v>110</v>
      </c>
      <c r="F30" s="7" t="s">
        <v>109</v>
      </c>
      <c r="G30" s="6">
        <v>10</v>
      </c>
      <c r="H30" s="5">
        <v>0</v>
      </c>
      <c r="I30" s="5">
        <f>ROUND(ROUND(H30,2)*ROUND(G30,3),2)</f>
        <v>0</v>
      </c>
      <c r="O30">
        <f>(I30*21)/100</f>
        <v>0</v>
      </c>
      <c r="P30" t="s">
        <v>5</v>
      </c>
    </row>
    <row r="31" spans="1:18" x14ac:dyDescent="0.2">
      <c r="A31" s="4" t="s">
        <v>4</v>
      </c>
      <c r="E31" s="1" t="s">
        <v>2</v>
      </c>
    </row>
    <row r="32" spans="1:18" x14ac:dyDescent="0.2">
      <c r="A32" s="3" t="s">
        <v>3</v>
      </c>
      <c r="E32" s="2" t="s">
        <v>2</v>
      </c>
    </row>
    <row r="33" spans="1:16" ht="89.25" x14ac:dyDescent="0.2">
      <c r="A33" t="s">
        <v>1</v>
      </c>
      <c r="E33" s="1" t="s">
        <v>108</v>
      </c>
    </row>
    <row r="34" spans="1:16" x14ac:dyDescent="0.2">
      <c r="A34" s="9" t="s">
        <v>10</v>
      </c>
      <c r="B34" s="10" t="s">
        <v>107</v>
      </c>
      <c r="C34" s="10" t="s">
        <v>106</v>
      </c>
      <c r="D34" s="9" t="s">
        <v>2</v>
      </c>
      <c r="E34" s="8" t="s">
        <v>105</v>
      </c>
      <c r="F34" s="7" t="s">
        <v>6</v>
      </c>
      <c r="G34" s="6">
        <v>6</v>
      </c>
      <c r="H34" s="5">
        <v>0</v>
      </c>
      <c r="I34" s="5">
        <f>ROUND(ROUND(H34,2)*ROUND(G34,3),2)</f>
        <v>0</v>
      </c>
      <c r="O34">
        <f>(I34*21)/100</f>
        <v>0</v>
      </c>
      <c r="P34" t="s">
        <v>5</v>
      </c>
    </row>
    <row r="35" spans="1:16" x14ac:dyDescent="0.2">
      <c r="A35" s="4" t="s">
        <v>4</v>
      </c>
      <c r="E35" s="1" t="s">
        <v>2</v>
      </c>
    </row>
    <row r="36" spans="1:16" x14ac:dyDescent="0.2">
      <c r="A36" s="3" t="s">
        <v>3</v>
      </c>
      <c r="E36" s="2" t="s">
        <v>2</v>
      </c>
    </row>
    <row r="37" spans="1:16" ht="114.75" x14ac:dyDescent="0.2">
      <c r="A37" t="s">
        <v>1</v>
      </c>
      <c r="E37" s="1" t="s">
        <v>104</v>
      </c>
    </row>
    <row r="38" spans="1:16" x14ac:dyDescent="0.2">
      <c r="A38" s="9" t="s">
        <v>10</v>
      </c>
      <c r="B38" s="10" t="s">
        <v>103</v>
      </c>
      <c r="C38" s="10" t="s">
        <v>102</v>
      </c>
      <c r="D38" s="9" t="s">
        <v>2</v>
      </c>
      <c r="E38" s="8" t="s">
        <v>101</v>
      </c>
      <c r="F38" s="7" t="s">
        <v>6</v>
      </c>
      <c r="G38" s="6">
        <v>6</v>
      </c>
      <c r="H38" s="5">
        <v>0</v>
      </c>
      <c r="I38" s="5">
        <f>ROUND(ROUND(H38,2)*ROUND(G38,3),2)</f>
        <v>0</v>
      </c>
      <c r="O38">
        <f>(I38*21)/100</f>
        <v>0</v>
      </c>
      <c r="P38" t="s">
        <v>5</v>
      </c>
    </row>
    <row r="39" spans="1:16" x14ac:dyDescent="0.2">
      <c r="A39" s="4" t="s">
        <v>4</v>
      </c>
      <c r="E39" s="1" t="s">
        <v>2</v>
      </c>
    </row>
    <row r="40" spans="1:16" x14ac:dyDescent="0.2">
      <c r="A40" s="3" t="s">
        <v>3</v>
      </c>
      <c r="E40" s="2" t="s">
        <v>2</v>
      </c>
    </row>
    <row r="41" spans="1:16" ht="140.25" x14ac:dyDescent="0.2">
      <c r="A41" t="s">
        <v>1</v>
      </c>
      <c r="E41" s="1" t="s">
        <v>100</v>
      </c>
    </row>
    <row r="42" spans="1:16" x14ac:dyDescent="0.2">
      <c r="A42" s="9" t="s">
        <v>10</v>
      </c>
      <c r="B42" s="10" t="s">
        <v>99</v>
      </c>
      <c r="C42" s="10" t="s">
        <v>98</v>
      </c>
      <c r="D42" s="9" t="s">
        <v>2</v>
      </c>
      <c r="E42" s="8" t="s">
        <v>97</v>
      </c>
      <c r="F42" s="7" t="s">
        <v>6</v>
      </c>
      <c r="G42" s="6">
        <v>6</v>
      </c>
      <c r="H42" s="5">
        <v>0</v>
      </c>
      <c r="I42" s="5">
        <f>ROUND(ROUND(H42,2)*ROUND(G42,3),2)</f>
        <v>0</v>
      </c>
      <c r="O42">
        <f>(I42*21)/100</f>
        <v>0</v>
      </c>
      <c r="P42" t="s">
        <v>5</v>
      </c>
    </row>
    <row r="43" spans="1:16" x14ac:dyDescent="0.2">
      <c r="A43" s="4" t="s">
        <v>4</v>
      </c>
      <c r="E43" s="1" t="s">
        <v>2</v>
      </c>
    </row>
    <row r="44" spans="1:16" x14ac:dyDescent="0.2">
      <c r="A44" s="3" t="s">
        <v>3</v>
      </c>
      <c r="E44" s="2" t="s">
        <v>2</v>
      </c>
    </row>
    <row r="45" spans="1:16" ht="153" x14ac:dyDescent="0.2">
      <c r="A45" t="s">
        <v>1</v>
      </c>
      <c r="E45" s="1" t="s">
        <v>96</v>
      </c>
    </row>
    <row r="46" spans="1:16" x14ac:dyDescent="0.2">
      <c r="A46" s="9" t="s">
        <v>10</v>
      </c>
      <c r="B46" s="10" t="s">
        <v>95</v>
      </c>
      <c r="C46" s="10" t="s">
        <v>94</v>
      </c>
      <c r="D46" s="9" t="s">
        <v>2</v>
      </c>
      <c r="E46" s="8" t="s">
        <v>93</v>
      </c>
      <c r="F46" s="7" t="s">
        <v>6</v>
      </c>
      <c r="G46" s="6">
        <v>1</v>
      </c>
      <c r="H46" s="5">
        <v>0</v>
      </c>
      <c r="I46" s="5">
        <f>ROUND(ROUND(H46,2)*ROUND(G46,3),2)</f>
        <v>0</v>
      </c>
      <c r="O46">
        <f>(I46*21)/100</f>
        <v>0</v>
      </c>
      <c r="P46" t="s">
        <v>5</v>
      </c>
    </row>
    <row r="47" spans="1:16" x14ac:dyDescent="0.2">
      <c r="A47" s="4" t="s">
        <v>4</v>
      </c>
      <c r="E47" s="1" t="s">
        <v>2</v>
      </c>
    </row>
    <row r="48" spans="1:16" x14ac:dyDescent="0.2">
      <c r="A48" s="3" t="s">
        <v>3</v>
      </c>
      <c r="E48" s="2" t="s">
        <v>2</v>
      </c>
    </row>
    <row r="49" spans="1:16" ht="191.25" x14ac:dyDescent="0.2">
      <c r="A49" t="s">
        <v>1</v>
      </c>
      <c r="E49" s="1" t="s">
        <v>34</v>
      </c>
    </row>
    <row r="50" spans="1:16" x14ac:dyDescent="0.2">
      <c r="A50" s="9" t="s">
        <v>10</v>
      </c>
      <c r="B50" s="10" t="s">
        <v>92</v>
      </c>
      <c r="C50" s="10" t="s">
        <v>91</v>
      </c>
      <c r="D50" s="9" t="s">
        <v>2</v>
      </c>
      <c r="E50" s="8" t="s">
        <v>90</v>
      </c>
      <c r="F50" s="7" t="s">
        <v>6</v>
      </c>
      <c r="G50" s="6">
        <v>1</v>
      </c>
      <c r="H50" s="5">
        <v>0</v>
      </c>
      <c r="I50" s="5">
        <f>ROUND(ROUND(H50,2)*ROUND(G50,3),2)</f>
        <v>0</v>
      </c>
      <c r="O50">
        <f>(I50*21)/100</f>
        <v>0</v>
      </c>
      <c r="P50" t="s">
        <v>5</v>
      </c>
    </row>
    <row r="51" spans="1:16" x14ac:dyDescent="0.2">
      <c r="A51" s="4" t="s">
        <v>4</v>
      </c>
      <c r="E51" s="1" t="s">
        <v>2</v>
      </c>
    </row>
    <row r="52" spans="1:16" x14ac:dyDescent="0.2">
      <c r="A52" s="3" t="s">
        <v>3</v>
      </c>
      <c r="E52" s="2" t="s">
        <v>2</v>
      </c>
    </row>
    <row r="53" spans="1:16" x14ac:dyDescent="0.2">
      <c r="A53" t="s">
        <v>1</v>
      </c>
      <c r="E53" s="1" t="s">
        <v>89</v>
      </c>
    </row>
    <row r="54" spans="1:16" x14ac:dyDescent="0.2">
      <c r="A54" s="9" t="s">
        <v>10</v>
      </c>
      <c r="B54" s="10" t="s">
        <v>88</v>
      </c>
      <c r="C54" s="10" t="s">
        <v>87</v>
      </c>
      <c r="D54" s="9" t="s">
        <v>2</v>
      </c>
      <c r="E54" s="8" t="s">
        <v>86</v>
      </c>
      <c r="F54" s="7" t="s">
        <v>6</v>
      </c>
      <c r="G54" s="6">
        <v>1</v>
      </c>
      <c r="H54" s="5">
        <v>0</v>
      </c>
      <c r="I54" s="5">
        <f>ROUND(ROUND(H54,2)*ROUND(G54,3),2)</f>
        <v>0</v>
      </c>
      <c r="O54">
        <f>(I54*21)/100</f>
        <v>0</v>
      </c>
      <c r="P54" t="s">
        <v>5</v>
      </c>
    </row>
    <row r="55" spans="1:16" x14ac:dyDescent="0.2">
      <c r="A55" s="4" t="s">
        <v>4</v>
      </c>
      <c r="E55" s="1" t="s">
        <v>2</v>
      </c>
    </row>
    <row r="56" spans="1:16" x14ac:dyDescent="0.2">
      <c r="A56" s="3" t="s">
        <v>3</v>
      </c>
      <c r="E56" s="2" t="s">
        <v>2</v>
      </c>
    </row>
    <row r="57" spans="1:16" ht="140.25" x14ac:dyDescent="0.2">
      <c r="A57" t="s">
        <v>1</v>
      </c>
      <c r="E57" s="1" t="s">
        <v>21</v>
      </c>
    </row>
    <row r="58" spans="1:16" x14ac:dyDescent="0.2">
      <c r="A58" s="9" t="s">
        <v>10</v>
      </c>
      <c r="B58" s="10" t="s">
        <v>85</v>
      </c>
      <c r="C58" s="10" t="s">
        <v>84</v>
      </c>
      <c r="D58" s="9" t="s">
        <v>2</v>
      </c>
      <c r="E58" s="8" t="s">
        <v>83</v>
      </c>
      <c r="F58" s="7" t="s">
        <v>6</v>
      </c>
      <c r="G58" s="6">
        <v>1</v>
      </c>
      <c r="H58" s="5">
        <v>0</v>
      </c>
      <c r="I58" s="5">
        <f>ROUND(ROUND(H58,2)*ROUND(G58,3),2)</f>
        <v>0</v>
      </c>
      <c r="O58">
        <f>(I58*21)/100</f>
        <v>0</v>
      </c>
      <c r="P58" t="s">
        <v>5</v>
      </c>
    </row>
    <row r="59" spans="1:16" x14ac:dyDescent="0.2">
      <c r="A59" s="4" t="s">
        <v>4</v>
      </c>
      <c r="E59" s="1" t="s">
        <v>2</v>
      </c>
    </row>
    <row r="60" spans="1:16" x14ac:dyDescent="0.2">
      <c r="A60" s="3" t="s">
        <v>3</v>
      </c>
      <c r="E60" s="2" t="s">
        <v>2</v>
      </c>
    </row>
    <row r="61" spans="1:16" ht="153" x14ac:dyDescent="0.2">
      <c r="A61" t="s">
        <v>1</v>
      </c>
      <c r="E61" s="1" t="s">
        <v>55</v>
      </c>
    </row>
    <row r="62" spans="1:16" x14ac:dyDescent="0.2">
      <c r="A62" s="9" t="s">
        <v>10</v>
      </c>
      <c r="B62" s="10" t="s">
        <v>82</v>
      </c>
      <c r="C62" s="10" t="s">
        <v>81</v>
      </c>
      <c r="D62" s="9" t="s">
        <v>2</v>
      </c>
      <c r="E62" s="8" t="s">
        <v>80</v>
      </c>
      <c r="F62" s="7" t="s">
        <v>6</v>
      </c>
      <c r="G62" s="6">
        <v>2</v>
      </c>
      <c r="H62" s="5">
        <v>0</v>
      </c>
      <c r="I62" s="5">
        <f>ROUND(ROUND(H62,2)*ROUND(G62,3),2)</f>
        <v>0</v>
      </c>
      <c r="O62">
        <f>(I62*21)/100</f>
        <v>0</v>
      </c>
      <c r="P62" t="s">
        <v>5</v>
      </c>
    </row>
    <row r="63" spans="1:16" x14ac:dyDescent="0.2">
      <c r="A63" s="4" t="s">
        <v>4</v>
      </c>
      <c r="E63" s="1" t="s">
        <v>2</v>
      </c>
    </row>
    <row r="64" spans="1:16" x14ac:dyDescent="0.2">
      <c r="A64" s="3" t="s">
        <v>3</v>
      </c>
      <c r="E64" s="2" t="s">
        <v>2</v>
      </c>
    </row>
    <row r="65" spans="1:16" ht="140.25" x14ac:dyDescent="0.2">
      <c r="A65" t="s">
        <v>1</v>
      </c>
      <c r="E65" s="1" t="s">
        <v>21</v>
      </c>
    </row>
    <row r="66" spans="1:16" x14ac:dyDescent="0.2">
      <c r="A66" s="9" t="s">
        <v>10</v>
      </c>
      <c r="B66" s="10" t="s">
        <v>79</v>
      </c>
      <c r="C66" s="10" t="s">
        <v>78</v>
      </c>
      <c r="D66" s="9" t="s">
        <v>2</v>
      </c>
      <c r="E66" s="8" t="s">
        <v>77</v>
      </c>
      <c r="F66" s="7" t="s">
        <v>6</v>
      </c>
      <c r="G66" s="6">
        <v>2</v>
      </c>
      <c r="H66" s="5">
        <v>0</v>
      </c>
      <c r="I66" s="5">
        <f>ROUND(ROUND(H66,2)*ROUND(G66,3),2)</f>
        <v>0</v>
      </c>
      <c r="O66">
        <f>(I66*21)/100</f>
        <v>0</v>
      </c>
      <c r="P66" t="s">
        <v>5</v>
      </c>
    </row>
    <row r="67" spans="1:16" x14ac:dyDescent="0.2">
      <c r="A67" s="4" t="s">
        <v>4</v>
      </c>
      <c r="E67" s="1" t="s">
        <v>2</v>
      </c>
    </row>
    <row r="68" spans="1:16" x14ac:dyDescent="0.2">
      <c r="A68" s="3" t="s">
        <v>3</v>
      </c>
      <c r="E68" s="2" t="s">
        <v>2</v>
      </c>
    </row>
    <row r="69" spans="1:16" ht="153" x14ac:dyDescent="0.2">
      <c r="A69" t="s">
        <v>1</v>
      </c>
      <c r="E69" s="1" t="s">
        <v>55</v>
      </c>
    </row>
    <row r="70" spans="1:16" x14ac:dyDescent="0.2">
      <c r="A70" s="9" t="s">
        <v>10</v>
      </c>
      <c r="B70" s="10" t="s">
        <v>76</v>
      </c>
      <c r="C70" s="10" t="s">
        <v>75</v>
      </c>
      <c r="D70" s="9" t="s">
        <v>2</v>
      </c>
      <c r="E70" s="8" t="s">
        <v>74</v>
      </c>
      <c r="F70" s="7" t="s">
        <v>6</v>
      </c>
      <c r="G70" s="6">
        <v>2</v>
      </c>
      <c r="H70" s="5">
        <v>0</v>
      </c>
      <c r="I70" s="5">
        <f>ROUND(ROUND(H70,2)*ROUND(G70,3),2)</f>
        <v>0</v>
      </c>
      <c r="O70">
        <f>(I70*21)/100</f>
        <v>0</v>
      </c>
      <c r="P70" t="s">
        <v>5</v>
      </c>
    </row>
    <row r="71" spans="1:16" x14ac:dyDescent="0.2">
      <c r="A71" s="4" t="s">
        <v>4</v>
      </c>
      <c r="E71" s="1" t="s">
        <v>2</v>
      </c>
    </row>
    <row r="72" spans="1:16" x14ac:dyDescent="0.2">
      <c r="A72" s="3" t="s">
        <v>3</v>
      </c>
      <c r="E72" s="2" t="s">
        <v>2</v>
      </c>
    </row>
    <row r="73" spans="1:16" ht="140.25" x14ac:dyDescent="0.2">
      <c r="A73" t="s">
        <v>1</v>
      </c>
      <c r="E73" s="1" t="s">
        <v>21</v>
      </c>
    </row>
    <row r="74" spans="1:16" x14ac:dyDescent="0.2">
      <c r="A74" s="9" t="s">
        <v>10</v>
      </c>
      <c r="B74" s="10" t="s">
        <v>73</v>
      </c>
      <c r="C74" s="10" t="s">
        <v>72</v>
      </c>
      <c r="D74" s="9" t="s">
        <v>2</v>
      </c>
      <c r="E74" s="8" t="s">
        <v>71</v>
      </c>
      <c r="F74" s="7" t="s">
        <v>6</v>
      </c>
      <c r="G74" s="6">
        <v>2</v>
      </c>
      <c r="H74" s="5">
        <v>0</v>
      </c>
      <c r="I74" s="5">
        <f>ROUND(ROUND(H74,2)*ROUND(G74,3),2)</f>
        <v>0</v>
      </c>
      <c r="O74">
        <f>(I74*21)/100</f>
        <v>0</v>
      </c>
      <c r="P74" t="s">
        <v>5</v>
      </c>
    </row>
    <row r="75" spans="1:16" x14ac:dyDescent="0.2">
      <c r="A75" s="4" t="s">
        <v>4</v>
      </c>
      <c r="E75" s="1" t="s">
        <v>2</v>
      </c>
    </row>
    <row r="76" spans="1:16" x14ac:dyDescent="0.2">
      <c r="A76" s="3" t="s">
        <v>3</v>
      </c>
      <c r="E76" s="2" t="s">
        <v>2</v>
      </c>
    </row>
    <row r="77" spans="1:16" ht="153" x14ac:dyDescent="0.2">
      <c r="A77" t="s">
        <v>1</v>
      </c>
      <c r="E77" s="1" t="s">
        <v>55</v>
      </c>
    </row>
    <row r="78" spans="1:16" x14ac:dyDescent="0.2">
      <c r="A78" s="9" t="s">
        <v>10</v>
      </c>
      <c r="B78" s="10" t="s">
        <v>70</v>
      </c>
      <c r="C78" s="10" t="s">
        <v>69</v>
      </c>
      <c r="D78" s="9" t="s">
        <v>12</v>
      </c>
      <c r="E78" s="8" t="s">
        <v>68</v>
      </c>
      <c r="F78" s="7" t="s">
        <v>6</v>
      </c>
      <c r="G78" s="6">
        <v>1</v>
      </c>
      <c r="H78" s="5">
        <v>0</v>
      </c>
      <c r="I78" s="5">
        <f>ROUND(ROUND(H78,2)*ROUND(G78,3),2)</f>
        <v>0</v>
      </c>
      <c r="O78">
        <f>(I78*21)/100</f>
        <v>0</v>
      </c>
      <c r="P78" t="s">
        <v>5</v>
      </c>
    </row>
    <row r="79" spans="1:16" x14ac:dyDescent="0.2">
      <c r="A79" s="4" t="s">
        <v>4</v>
      </c>
      <c r="E79" s="1" t="s">
        <v>2</v>
      </c>
    </row>
    <row r="80" spans="1:16" x14ac:dyDescent="0.2">
      <c r="A80" s="3" t="s">
        <v>3</v>
      </c>
      <c r="E80" s="2" t="s">
        <v>2</v>
      </c>
    </row>
    <row r="81" spans="1:16" ht="191.25" x14ac:dyDescent="0.2">
      <c r="A81" t="s">
        <v>1</v>
      </c>
      <c r="E81" s="1" t="s">
        <v>34</v>
      </c>
    </row>
    <row r="82" spans="1:16" x14ac:dyDescent="0.2">
      <c r="A82" s="9" t="s">
        <v>10</v>
      </c>
      <c r="B82" s="10" t="s">
        <v>67</v>
      </c>
      <c r="C82" s="10" t="s">
        <v>66</v>
      </c>
      <c r="D82" s="9" t="s">
        <v>12</v>
      </c>
      <c r="E82" s="8" t="s">
        <v>65</v>
      </c>
      <c r="F82" s="7" t="s">
        <v>6</v>
      </c>
      <c r="G82" s="6">
        <v>1</v>
      </c>
      <c r="H82" s="5">
        <v>0</v>
      </c>
      <c r="I82" s="5">
        <f>ROUND(ROUND(H82,2)*ROUND(G82,3),2)</f>
        <v>0</v>
      </c>
      <c r="O82">
        <f>(I82*21)/100</f>
        <v>0</v>
      </c>
      <c r="P82" t="s">
        <v>5</v>
      </c>
    </row>
    <row r="83" spans="1:16" x14ac:dyDescent="0.2">
      <c r="A83" s="4" t="s">
        <v>4</v>
      </c>
      <c r="E83" s="1" t="s">
        <v>2</v>
      </c>
    </row>
    <row r="84" spans="1:16" x14ac:dyDescent="0.2">
      <c r="A84" s="3" t="s">
        <v>3</v>
      </c>
      <c r="E84" s="2" t="s">
        <v>2</v>
      </c>
    </row>
    <row r="85" spans="1:16" ht="140.25" x14ac:dyDescent="0.2">
      <c r="A85" t="s">
        <v>1</v>
      </c>
      <c r="E85" s="1" t="s">
        <v>21</v>
      </c>
    </row>
    <row r="86" spans="1:16" x14ac:dyDescent="0.2">
      <c r="A86" s="9" t="s">
        <v>10</v>
      </c>
      <c r="B86" s="10" t="s">
        <v>64</v>
      </c>
      <c r="C86" s="10" t="s">
        <v>63</v>
      </c>
      <c r="D86" s="9" t="s">
        <v>2</v>
      </c>
      <c r="E86" s="8" t="s">
        <v>62</v>
      </c>
      <c r="F86" s="7" t="s">
        <v>6</v>
      </c>
      <c r="G86" s="6">
        <v>1</v>
      </c>
      <c r="H86" s="5">
        <v>0</v>
      </c>
      <c r="I86" s="5">
        <f>ROUND(ROUND(H86,2)*ROUND(G86,3),2)</f>
        <v>0</v>
      </c>
      <c r="O86">
        <f>(I86*21)/100</f>
        <v>0</v>
      </c>
      <c r="P86" t="s">
        <v>5</v>
      </c>
    </row>
    <row r="87" spans="1:16" x14ac:dyDescent="0.2">
      <c r="A87" s="4" t="s">
        <v>4</v>
      </c>
      <c r="E87" s="1" t="s">
        <v>2</v>
      </c>
    </row>
    <row r="88" spans="1:16" x14ac:dyDescent="0.2">
      <c r="A88" s="3" t="s">
        <v>3</v>
      </c>
      <c r="E88" s="2" t="s">
        <v>2</v>
      </c>
    </row>
    <row r="89" spans="1:16" ht="191.25" x14ac:dyDescent="0.2">
      <c r="A89" t="s">
        <v>1</v>
      </c>
      <c r="E89" s="1" t="s">
        <v>34</v>
      </c>
    </row>
    <row r="90" spans="1:16" x14ac:dyDescent="0.2">
      <c r="A90" s="9" t="s">
        <v>10</v>
      </c>
      <c r="B90" s="10" t="s">
        <v>61</v>
      </c>
      <c r="C90" s="10" t="s">
        <v>60</v>
      </c>
      <c r="D90" s="9" t="s">
        <v>2</v>
      </c>
      <c r="E90" s="8" t="s">
        <v>59</v>
      </c>
      <c r="F90" s="7" t="s">
        <v>6</v>
      </c>
      <c r="G90" s="6">
        <v>2</v>
      </c>
      <c r="H90" s="5">
        <v>0</v>
      </c>
      <c r="I90" s="5">
        <f>ROUND(ROUND(H90,2)*ROUND(G90,3),2)</f>
        <v>0</v>
      </c>
      <c r="O90">
        <f>(I90*21)/100</f>
        <v>0</v>
      </c>
      <c r="P90" t="s">
        <v>5</v>
      </c>
    </row>
    <row r="91" spans="1:16" x14ac:dyDescent="0.2">
      <c r="A91" s="4" t="s">
        <v>4</v>
      </c>
      <c r="E91" s="1" t="s">
        <v>2</v>
      </c>
    </row>
    <row r="92" spans="1:16" x14ac:dyDescent="0.2">
      <c r="A92" s="3" t="s">
        <v>3</v>
      </c>
      <c r="E92" s="2" t="s">
        <v>2</v>
      </c>
    </row>
    <row r="93" spans="1:16" ht="140.25" x14ac:dyDescent="0.2">
      <c r="A93" t="s">
        <v>1</v>
      </c>
      <c r="E93" s="1" t="s">
        <v>21</v>
      </c>
    </row>
    <row r="94" spans="1:16" x14ac:dyDescent="0.2">
      <c r="A94" s="9" t="s">
        <v>10</v>
      </c>
      <c r="B94" s="10" t="s">
        <v>58</v>
      </c>
      <c r="C94" s="10" t="s">
        <v>57</v>
      </c>
      <c r="D94" s="9" t="s">
        <v>2</v>
      </c>
      <c r="E94" s="8" t="s">
        <v>56</v>
      </c>
      <c r="F94" s="7" t="s">
        <v>6</v>
      </c>
      <c r="G94" s="6">
        <v>2</v>
      </c>
      <c r="H94" s="5">
        <v>0</v>
      </c>
      <c r="I94" s="5">
        <f>ROUND(ROUND(H94,2)*ROUND(G94,3),2)</f>
        <v>0</v>
      </c>
      <c r="O94">
        <f>(I94*21)/100</f>
        <v>0</v>
      </c>
      <c r="P94" t="s">
        <v>5</v>
      </c>
    </row>
    <row r="95" spans="1:16" x14ac:dyDescent="0.2">
      <c r="A95" s="4" t="s">
        <v>4</v>
      </c>
      <c r="E95" s="1" t="s">
        <v>2</v>
      </c>
    </row>
    <row r="96" spans="1:16" x14ac:dyDescent="0.2">
      <c r="A96" s="3" t="s">
        <v>3</v>
      </c>
      <c r="E96" s="2" t="s">
        <v>2</v>
      </c>
    </row>
    <row r="97" spans="1:16" ht="153" x14ac:dyDescent="0.2">
      <c r="A97" t="s">
        <v>1</v>
      </c>
      <c r="E97" s="1" t="s">
        <v>55</v>
      </c>
    </row>
    <row r="98" spans="1:16" x14ac:dyDescent="0.2">
      <c r="A98" s="9" t="s">
        <v>10</v>
      </c>
      <c r="B98" s="10" t="s">
        <v>54</v>
      </c>
      <c r="C98" s="10" t="s">
        <v>53</v>
      </c>
      <c r="D98" s="9" t="s">
        <v>2</v>
      </c>
      <c r="E98" s="8" t="s">
        <v>52</v>
      </c>
      <c r="F98" s="7" t="s">
        <v>26</v>
      </c>
      <c r="G98" s="6">
        <v>100</v>
      </c>
      <c r="H98" s="5">
        <v>0</v>
      </c>
      <c r="I98" s="5">
        <f>ROUND(ROUND(H98,2)*ROUND(G98,3),2)</f>
        <v>0</v>
      </c>
      <c r="O98">
        <f>(I98*21)/100</f>
        <v>0</v>
      </c>
      <c r="P98" t="s">
        <v>5</v>
      </c>
    </row>
    <row r="99" spans="1:16" x14ac:dyDescent="0.2">
      <c r="A99" s="4" t="s">
        <v>4</v>
      </c>
      <c r="E99" s="1" t="s">
        <v>2</v>
      </c>
    </row>
    <row r="100" spans="1:16" x14ac:dyDescent="0.2">
      <c r="A100" s="3" t="s">
        <v>3</v>
      </c>
      <c r="E100" s="2" t="s">
        <v>2</v>
      </c>
    </row>
    <row r="101" spans="1:16" ht="165.75" x14ac:dyDescent="0.2">
      <c r="A101" t="s">
        <v>1</v>
      </c>
      <c r="E101" s="1" t="s">
        <v>51</v>
      </c>
    </row>
    <row r="102" spans="1:16" x14ac:dyDescent="0.2">
      <c r="A102" s="9" t="s">
        <v>10</v>
      </c>
      <c r="B102" s="10" t="s">
        <v>50</v>
      </c>
      <c r="C102" s="10" t="s">
        <v>49</v>
      </c>
      <c r="D102" s="9" t="s">
        <v>2</v>
      </c>
      <c r="E102" s="8" t="s">
        <v>48</v>
      </c>
      <c r="F102" s="7" t="s">
        <v>6</v>
      </c>
      <c r="G102" s="6">
        <v>2</v>
      </c>
      <c r="H102" s="5">
        <v>0</v>
      </c>
      <c r="I102" s="5">
        <f>ROUND(ROUND(H102,2)*ROUND(G102,3),2)</f>
        <v>0</v>
      </c>
      <c r="O102">
        <f>(I102*21)/100</f>
        <v>0</v>
      </c>
      <c r="P102" t="s">
        <v>5</v>
      </c>
    </row>
    <row r="103" spans="1:16" x14ac:dyDescent="0.2">
      <c r="A103" s="4" t="s">
        <v>4</v>
      </c>
      <c r="E103" s="1" t="s">
        <v>2</v>
      </c>
    </row>
    <row r="104" spans="1:16" x14ac:dyDescent="0.2">
      <c r="A104" s="3" t="s">
        <v>3</v>
      </c>
      <c r="E104" s="2" t="s">
        <v>2</v>
      </c>
    </row>
    <row r="105" spans="1:16" ht="191.25" x14ac:dyDescent="0.2">
      <c r="A105" t="s">
        <v>1</v>
      </c>
      <c r="E105" s="1" t="s">
        <v>34</v>
      </c>
    </row>
    <row r="106" spans="1:16" x14ac:dyDescent="0.2">
      <c r="A106" s="9" t="s">
        <v>10</v>
      </c>
      <c r="B106" s="10" t="s">
        <v>47</v>
      </c>
      <c r="C106" s="10" t="s">
        <v>46</v>
      </c>
      <c r="D106" s="9" t="s">
        <v>2</v>
      </c>
      <c r="E106" s="8" t="s">
        <v>45</v>
      </c>
      <c r="F106" s="7" t="s">
        <v>26</v>
      </c>
      <c r="G106" s="6">
        <v>100</v>
      </c>
      <c r="H106" s="5">
        <v>0</v>
      </c>
      <c r="I106" s="5">
        <f>ROUND(ROUND(H106,2)*ROUND(G106,3),2)</f>
        <v>0</v>
      </c>
      <c r="O106">
        <f>(I106*21)/100</f>
        <v>0</v>
      </c>
      <c r="P106" t="s">
        <v>5</v>
      </c>
    </row>
    <row r="107" spans="1:16" x14ac:dyDescent="0.2">
      <c r="A107" s="4" t="s">
        <v>4</v>
      </c>
      <c r="E107" s="1" t="s">
        <v>2</v>
      </c>
    </row>
    <row r="108" spans="1:16" x14ac:dyDescent="0.2">
      <c r="A108" s="3" t="s">
        <v>3</v>
      </c>
      <c r="E108" s="2" t="s">
        <v>2</v>
      </c>
    </row>
    <row r="109" spans="1:16" ht="102" x14ac:dyDescent="0.2">
      <c r="A109" t="s">
        <v>1</v>
      </c>
      <c r="E109" s="1" t="s">
        <v>30</v>
      </c>
    </row>
    <row r="110" spans="1:16" x14ac:dyDescent="0.2">
      <c r="A110" s="9" t="s">
        <v>10</v>
      </c>
      <c r="B110" s="10" t="s">
        <v>44</v>
      </c>
      <c r="C110" s="10" t="s">
        <v>43</v>
      </c>
      <c r="D110" s="9" t="s">
        <v>2</v>
      </c>
      <c r="E110" s="8" t="s">
        <v>42</v>
      </c>
      <c r="F110" s="7" t="s">
        <v>26</v>
      </c>
      <c r="G110" s="6">
        <v>100</v>
      </c>
      <c r="H110" s="5">
        <v>0</v>
      </c>
      <c r="I110" s="5">
        <f>ROUND(ROUND(H110,2)*ROUND(G110,3),2)</f>
        <v>0</v>
      </c>
      <c r="O110">
        <f>(I110*21)/100</f>
        <v>0</v>
      </c>
      <c r="P110" t="s">
        <v>5</v>
      </c>
    </row>
    <row r="111" spans="1:16" x14ac:dyDescent="0.2">
      <c r="A111" s="4" t="s">
        <v>4</v>
      </c>
      <c r="E111" s="1" t="s">
        <v>2</v>
      </c>
    </row>
    <row r="112" spans="1:16" x14ac:dyDescent="0.2">
      <c r="A112" s="3" t="s">
        <v>3</v>
      </c>
      <c r="E112" s="2" t="s">
        <v>2</v>
      </c>
    </row>
    <row r="113" spans="1:16" ht="153" x14ac:dyDescent="0.2">
      <c r="A113" t="s">
        <v>1</v>
      </c>
      <c r="E113" s="1" t="s">
        <v>25</v>
      </c>
    </row>
    <row r="114" spans="1:16" x14ac:dyDescent="0.2">
      <c r="A114" s="9" t="s">
        <v>10</v>
      </c>
      <c r="B114" s="10" t="s">
        <v>41</v>
      </c>
      <c r="C114" s="10" t="s">
        <v>40</v>
      </c>
      <c r="D114" s="9" t="s">
        <v>2</v>
      </c>
      <c r="E114" s="8" t="s">
        <v>39</v>
      </c>
      <c r="F114" s="7" t="s">
        <v>26</v>
      </c>
      <c r="G114" s="6">
        <v>60</v>
      </c>
      <c r="H114" s="5">
        <v>0</v>
      </c>
      <c r="I114" s="5">
        <f>ROUND(ROUND(H114,2)*ROUND(G114,3),2)</f>
        <v>0</v>
      </c>
      <c r="O114">
        <f>(I114*21)/100</f>
        <v>0</v>
      </c>
      <c r="P114" t="s">
        <v>5</v>
      </c>
    </row>
    <row r="115" spans="1:16" x14ac:dyDescent="0.2">
      <c r="A115" s="4" t="s">
        <v>4</v>
      </c>
      <c r="E115" s="1" t="s">
        <v>2</v>
      </c>
    </row>
    <row r="116" spans="1:16" x14ac:dyDescent="0.2">
      <c r="A116" s="3" t="s">
        <v>3</v>
      </c>
      <c r="E116" s="2" t="s">
        <v>2</v>
      </c>
    </row>
    <row r="117" spans="1:16" ht="191.25" x14ac:dyDescent="0.2">
      <c r="A117" t="s">
        <v>1</v>
      </c>
      <c r="E117" s="1" t="s">
        <v>38</v>
      </c>
    </row>
    <row r="118" spans="1:16" ht="25.5" x14ac:dyDescent="0.2">
      <c r="A118" s="9" t="s">
        <v>10</v>
      </c>
      <c r="B118" s="10" t="s">
        <v>37</v>
      </c>
      <c r="C118" s="10" t="s">
        <v>36</v>
      </c>
      <c r="D118" s="9" t="s">
        <v>2</v>
      </c>
      <c r="E118" s="8" t="s">
        <v>35</v>
      </c>
      <c r="F118" s="7" t="s">
        <v>6</v>
      </c>
      <c r="G118" s="6">
        <v>2</v>
      </c>
      <c r="H118" s="5">
        <v>0</v>
      </c>
      <c r="I118" s="5">
        <f>ROUND(ROUND(H118,2)*ROUND(G118,3),2)</f>
        <v>0</v>
      </c>
      <c r="O118">
        <f>(I118*21)/100</f>
        <v>0</v>
      </c>
      <c r="P118" t="s">
        <v>5</v>
      </c>
    </row>
    <row r="119" spans="1:16" x14ac:dyDescent="0.2">
      <c r="A119" s="4" t="s">
        <v>4</v>
      </c>
      <c r="E119" s="1" t="s">
        <v>2</v>
      </c>
    </row>
    <row r="120" spans="1:16" x14ac:dyDescent="0.2">
      <c r="A120" s="3" t="s">
        <v>3</v>
      </c>
      <c r="E120" s="2" t="s">
        <v>2</v>
      </c>
    </row>
    <row r="121" spans="1:16" ht="191.25" x14ac:dyDescent="0.2">
      <c r="A121" t="s">
        <v>1</v>
      </c>
      <c r="E121" s="1" t="s">
        <v>34</v>
      </c>
    </row>
    <row r="122" spans="1:16" x14ac:dyDescent="0.2">
      <c r="A122" s="9" t="s">
        <v>10</v>
      </c>
      <c r="B122" s="10" t="s">
        <v>33</v>
      </c>
      <c r="C122" s="10" t="s">
        <v>32</v>
      </c>
      <c r="D122" s="9" t="s">
        <v>2</v>
      </c>
      <c r="E122" s="8" t="s">
        <v>31</v>
      </c>
      <c r="F122" s="7" t="s">
        <v>26</v>
      </c>
      <c r="G122" s="6">
        <v>60</v>
      </c>
      <c r="H122" s="5">
        <v>0</v>
      </c>
      <c r="I122" s="5">
        <f>ROUND(ROUND(H122,2)*ROUND(G122,3),2)</f>
        <v>0</v>
      </c>
      <c r="O122">
        <f>(I122*21)/100</f>
        <v>0</v>
      </c>
      <c r="P122" t="s">
        <v>5</v>
      </c>
    </row>
    <row r="123" spans="1:16" x14ac:dyDescent="0.2">
      <c r="A123" s="4" t="s">
        <v>4</v>
      </c>
      <c r="E123" s="1" t="s">
        <v>2</v>
      </c>
    </row>
    <row r="124" spans="1:16" x14ac:dyDescent="0.2">
      <c r="A124" s="3" t="s">
        <v>3</v>
      </c>
      <c r="E124" s="2" t="s">
        <v>2</v>
      </c>
    </row>
    <row r="125" spans="1:16" ht="102" x14ac:dyDescent="0.2">
      <c r="A125" t="s">
        <v>1</v>
      </c>
      <c r="E125" s="1" t="s">
        <v>30</v>
      </c>
    </row>
    <row r="126" spans="1:16" x14ac:dyDescent="0.2">
      <c r="A126" s="9" t="s">
        <v>10</v>
      </c>
      <c r="B126" s="10" t="s">
        <v>29</v>
      </c>
      <c r="C126" s="10" t="s">
        <v>28</v>
      </c>
      <c r="D126" s="9" t="s">
        <v>2</v>
      </c>
      <c r="E126" s="8" t="s">
        <v>27</v>
      </c>
      <c r="F126" s="7" t="s">
        <v>26</v>
      </c>
      <c r="G126" s="6">
        <v>40</v>
      </c>
      <c r="H126" s="5">
        <v>0</v>
      </c>
      <c r="I126" s="5">
        <f>ROUND(ROUND(H126,2)*ROUND(G126,3),2)</f>
        <v>0</v>
      </c>
      <c r="O126">
        <f>(I126*21)/100</f>
        <v>0</v>
      </c>
      <c r="P126" t="s">
        <v>5</v>
      </c>
    </row>
    <row r="127" spans="1:16" x14ac:dyDescent="0.2">
      <c r="A127" s="4" t="s">
        <v>4</v>
      </c>
      <c r="E127" s="1" t="s">
        <v>2</v>
      </c>
    </row>
    <row r="128" spans="1:16" x14ac:dyDescent="0.2">
      <c r="A128" s="3" t="s">
        <v>3</v>
      </c>
      <c r="E128" s="2" t="s">
        <v>2</v>
      </c>
    </row>
    <row r="129" spans="1:16" ht="153" x14ac:dyDescent="0.2">
      <c r="A129" t="s">
        <v>1</v>
      </c>
      <c r="E129" s="1" t="s">
        <v>25</v>
      </c>
    </row>
    <row r="130" spans="1:16" x14ac:dyDescent="0.2">
      <c r="A130" s="9" t="s">
        <v>10</v>
      </c>
      <c r="B130" s="10" t="s">
        <v>24</v>
      </c>
      <c r="C130" s="10" t="s">
        <v>23</v>
      </c>
      <c r="D130" s="9" t="s">
        <v>12</v>
      </c>
      <c r="E130" s="8" t="s">
        <v>22</v>
      </c>
      <c r="F130" s="7" t="s">
        <v>6</v>
      </c>
      <c r="G130" s="6">
        <v>1</v>
      </c>
      <c r="H130" s="5">
        <v>0</v>
      </c>
      <c r="I130" s="5">
        <f>ROUND(ROUND(H130,2)*ROUND(G130,3),2)</f>
        <v>0</v>
      </c>
      <c r="O130">
        <f>(I130*21)/100</f>
        <v>0</v>
      </c>
      <c r="P130" t="s">
        <v>5</v>
      </c>
    </row>
    <row r="131" spans="1:16" x14ac:dyDescent="0.2">
      <c r="A131" s="4" t="s">
        <v>4</v>
      </c>
      <c r="E131" s="1" t="s">
        <v>2</v>
      </c>
    </row>
    <row r="132" spans="1:16" x14ac:dyDescent="0.2">
      <c r="A132" s="3" t="s">
        <v>3</v>
      </c>
      <c r="E132" s="2" t="s">
        <v>2</v>
      </c>
    </row>
    <row r="133" spans="1:16" ht="140.25" x14ac:dyDescent="0.2">
      <c r="A133" t="s">
        <v>1</v>
      </c>
      <c r="E133" s="1" t="s">
        <v>21</v>
      </c>
    </row>
    <row r="134" spans="1:16" x14ac:dyDescent="0.2">
      <c r="A134" s="9" t="s">
        <v>10</v>
      </c>
      <c r="B134" s="10" t="s">
        <v>20</v>
      </c>
      <c r="C134" s="10" t="s">
        <v>17</v>
      </c>
      <c r="D134" s="9" t="s">
        <v>2</v>
      </c>
      <c r="E134" s="8" t="s">
        <v>19</v>
      </c>
      <c r="F134" s="7" t="s">
        <v>6</v>
      </c>
      <c r="G134" s="6">
        <v>1</v>
      </c>
      <c r="H134" s="5">
        <v>0</v>
      </c>
      <c r="I134" s="5">
        <f>ROUND(ROUND(H134,2)*ROUND(G134,3),2)</f>
        <v>0</v>
      </c>
      <c r="O134">
        <f>(I134*21)/100</f>
        <v>0</v>
      </c>
      <c r="P134" t="s">
        <v>5</v>
      </c>
    </row>
    <row r="135" spans="1:16" x14ac:dyDescent="0.2">
      <c r="A135" s="4" t="s">
        <v>4</v>
      </c>
      <c r="E135" s="1" t="s">
        <v>2</v>
      </c>
    </row>
    <row r="136" spans="1:16" x14ac:dyDescent="0.2">
      <c r="A136" s="3" t="s">
        <v>3</v>
      </c>
      <c r="E136" s="2" t="s">
        <v>2</v>
      </c>
    </row>
    <row r="137" spans="1:16" ht="178.5" x14ac:dyDescent="0.2">
      <c r="A137" t="s">
        <v>1</v>
      </c>
      <c r="E137" s="1" t="s">
        <v>15</v>
      </c>
    </row>
    <row r="138" spans="1:16" x14ac:dyDescent="0.2">
      <c r="A138" s="9" t="s">
        <v>10</v>
      </c>
      <c r="B138" s="10" t="s">
        <v>18</v>
      </c>
      <c r="C138" s="10" t="s">
        <v>17</v>
      </c>
      <c r="D138" s="9" t="s">
        <v>12</v>
      </c>
      <c r="E138" s="8" t="s">
        <v>16</v>
      </c>
      <c r="F138" s="7" t="s">
        <v>6</v>
      </c>
      <c r="G138" s="6">
        <v>1</v>
      </c>
      <c r="H138" s="5">
        <v>0</v>
      </c>
      <c r="I138" s="5">
        <f>ROUND(ROUND(H138,2)*ROUND(G138,3),2)</f>
        <v>0</v>
      </c>
      <c r="O138">
        <f>(I138*21)/100</f>
        <v>0</v>
      </c>
      <c r="P138" t="s">
        <v>5</v>
      </c>
    </row>
    <row r="139" spans="1:16" x14ac:dyDescent="0.2">
      <c r="A139" s="4" t="s">
        <v>4</v>
      </c>
      <c r="E139" s="1" t="s">
        <v>2</v>
      </c>
    </row>
    <row r="140" spans="1:16" x14ac:dyDescent="0.2">
      <c r="A140" s="3" t="s">
        <v>3</v>
      </c>
      <c r="E140" s="2" t="s">
        <v>2</v>
      </c>
    </row>
    <row r="141" spans="1:16" ht="178.5" x14ac:dyDescent="0.2">
      <c r="A141" t="s">
        <v>1</v>
      </c>
      <c r="E141" s="1" t="s">
        <v>15</v>
      </c>
    </row>
    <row r="142" spans="1:16" x14ac:dyDescent="0.2">
      <c r="A142" s="9" t="s">
        <v>10</v>
      </c>
      <c r="B142" s="10" t="s">
        <v>14</v>
      </c>
      <c r="C142" s="10" t="s">
        <v>13</v>
      </c>
      <c r="D142" s="9" t="s">
        <v>12</v>
      </c>
      <c r="E142" s="8" t="s">
        <v>11</v>
      </c>
      <c r="F142" s="7" t="s">
        <v>6</v>
      </c>
      <c r="G142" s="6">
        <v>1</v>
      </c>
      <c r="H142" s="5">
        <v>0</v>
      </c>
      <c r="I142" s="5">
        <f>ROUND(ROUND(H142,2)*ROUND(G142,3),2)</f>
        <v>0</v>
      </c>
      <c r="O142">
        <f>(I142*21)/100</f>
        <v>0</v>
      </c>
      <c r="P142" t="s">
        <v>5</v>
      </c>
    </row>
    <row r="143" spans="1:16" x14ac:dyDescent="0.2">
      <c r="A143" s="4" t="s">
        <v>4</v>
      </c>
      <c r="E143" s="1" t="s">
        <v>2</v>
      </c>
    </row>
    <row r="144" spans="1:16" x14ac:dyDescent="0.2">
      <c r="A144" s="3" t="s">
        <v>3</v>
      </c>
      <c r="E144" s="2" t="s">
        <v>2</v>
      </c>
    </row>
    <row r="145" spans="1:16" ht="127.5" x14ac:dyDescent="0.2">
      <c r="A145" t="s">
        <v>1</v>
      </c>
      <c r="E145" s="1" t="s">
        <v>0</v>
      </c>
    </row>
    <row r="146" spans="1:16" x14ac:dyDescent="0.2">
      <c r="A146" s="9" t="s">
        <v>10</v>
      </c>
      <c r="B146" s="10" t="s">
        <v>9</v>
      </c>
      <c r="C146" s="10" t="s">
        <v>8</v>
      </c>
      <c r="D146" s="9" t="s">
        <v>2</v>
      </c>
      <c r="E146" s="8" t="s">
        <v>7</v>
      </c>
      <c r="F146" s="7" t="s">
        <v>6</v>
      </c>
      <c r="G146" s="6">
        <v>1</v>
      </c>
      <c r="H146" s="5">
        <v>0</v>
      </c>
      <c r="I146" s="5">
        <f>ROUND(ROUND(H146,2)*ROUND(G146,3),2)</f>
        <v>0</v>
      </c>
      <c r="O146">
        <f>(I146*21)/100</f>
        <v>0</v>
      </c>
      <c r="P146" t="s">
        <v>5</v>
      </c>
    </row>
    <row r="147" spans="1:16" x14ac:dyDescent="0.2">
      <c r="A147" s="4" t="s">
        <v>4</v>
      </c>
      <c r="E147" s="1" t="s">
        <v>2</v>
      </c>
    </row>
    <row r="148" spans="1:16" x14ac:dyDescent="0.2">
      <c r="A148" s="3" t="s">
        <v>3</v>
      </c>
      <c r="E148" s="2" t="s">
        <v>2</v>
      </c>
    </row>
    <row r="149" spans="1:16" ht="127.5" x14ac:dyDescent="0.2">
      <c r="A149" t="s">
        <v>1</v>
      </c>
      <c r="E149" s="1" t="s">
        <v>0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90-14-05.1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David Tribula</cp:lastModifiedBy>
  <dcterms:created xsi:type="dcterms:W3CDTF">2019-09-03T13:13:14Z</dcterms:created>
  <dcterms:modified xsi:type="dcterms:W3CDTF">2019-10-18T08:38:39Z</dcterms:modified>
</cp:coreProperties>
</file>