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2-Vyvětlení  č.2\Odpovědi 15.10.219\"/>
    </mc:Choice>
  </mc:AlternateContent>
  <bookViews>
    <workbookView xWindow="0" yWindow="0" windowWidth="22335" windowHeight="8670"/>
  </bookViews>
  <sheets>
    <sheet name="PS 90-14-02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R8" i="1" s="1"/>
  <c r="O8" i="1" s="1"/>
  <c r="I14" i="1"/>
  <c r="Q13" i="1" s="1"/>
  <c r="I13" i="1" s="1"/>
  <c r="O14" i="1"/>
  <c r="R13" i="1" s="1"/>
  <c r="O13" i="1" s="1"/>
  <c r="I18" i="1"/>
  <c r="O18" i="1"/>
  <c r="I22" i="1"/>
  <c r="O22" i="1"/>
  <c r="I26" i="1"/>
  <c r="O26" i="1"/>
  <c r="I30" i="1"/>
  <c r="O30" i="1"/>
  <c r="I34" i="1"/>
  <c r="O34" i="1"/>
  <c r="I39" i="1"/>
  <c r="Q38" i="1" s="1"/>
  <c r="I38" i="1" s="1"/>
  <c r="O39" i="1"/>
  <c r="R38" i="1" s="1"/>
  <c r="O38" i="1" s="1"/>
  <c r="I43" i="1"/>
  <c r="O43" i="1"/>
  <c r="I47" i="1"/>
  <c r="O47" i="1"/>
  <c r="I51" i="1"/>
  <c r="O51" i="1"/>
  <c r="I55" i="1"/>
  <c r="O55" i="1"/>
  <c r="I59" i="1"/>
  <c r="O59" i="1"/>
  <c r="I63" i="1"/>
  <c r="O63" i="1"/>
  <c r="I67" i="1"/>
  <c r="O67" i="1"/>
  <c r="I71" i="1"/>
  <c r="O71" i="1"/>
  <c r="I75" i="1"/>
  <c r="O75" i="1"/>
  <c r="I79" i="1"/>
  <c r="O79" i="1"/>
  <c r="I83" i="1"/>
  <c r="O83" i="1"/>
  <c r="I87" i="1"/>
  <c r="O87" i="1"/>
  <c r="I91" i="1"/>
  <c r="O91" i="1"/>
  <c r="I95" i="1"/>
  <c r="O95" i="1"/>
  <c r="I99" i="1"/>
  <c r="O99" i="1"/>
  <c r="I103" i="1"/>
  <c r="O103" i="1"/>
  <c r="I107" i="1"/>
  <c r="O107" i="1"/>
  <c r="I111" i="1"/>
  <c r="O111" i="1"/>
  <c r="I115" i="1"/>
  <c r="O115" i="1"/>
  <c r="I119" i="1"/>
  <c r="O119" i="1"/>
  <c r="I123" i="1"/>
  <c r="O123" i="1"/>
  <c r="I127" i="1"/>
  <c r="O127" i="1"/>
  <c r="I131" i="1"/>
  <c r="O131" i="1"/>
  <c r="I135" i="1"/>
  <c r="O135" i="1"/>
  <c r="I139" i="1"/>
  <c r="O139" i="1"/>
  <c r="I143" i="1"/>
  <c r="O143" i="1"/>
  <c r="I147" i="1"/>
  <c r="O147" i="1"/>
  <c r="I151" i="1"/>
  <c r="O151" i="1"/>
  <c r="I155" i="1"/>
  <c r="O155" i="1"/>
  <c r="I159" i="1"/>
  <c r="O159" i="1"/>
  <c r="I163" i="1"/>
  <c r="O163" i="1"/>
  <c r="I167" i="1"/>
  <c r="O167" i="1"/>
  <c r="I171" i="1"/>
  <c r="O171" i="1"/>
  <c r="I175" i="1"/>
  <c r="O175" i="1"/>
  <c r="I179" i="1"/>
  <c r="O179" i="1"/>
  <c r="I183" i="1"/>
  <c r="O183" i="1"/>
  <c r="I187" i="1"/>
  <c r="O187" i="1"/>
  <c r="I191" i="1"/>
  <c r="O191" i="1"/>
  <c r="I195" i="1"/>
  <c r="O195" i="1"/>
  <c r="I199" i="1"/>
  <c r="O199" i="1"/>
  <c r="I203" i="1"/>
  <c r="O203" i="1"/>
  <c r="I207" i="1"/>
  <c r="O207" i="1"/>
  <c r="I211" i="1"/>
  <c r="O211" i="1"/>
  <c r="I215" i="1"/>
  <c r="O215" i="1"/>
  <c r="I219" i="1"/>
  <c r="O219" i="1"/>
  <c r="O2" i="1" l="1"/>
  <c r="I3" i="1"/>
</calcChain>
</file>

<file path=xl/sharedStrings.xml><?xml version="1.0" encoding="utf-8"?>
<sst xmlns="http://schemas.openxmlformats.org/spreadsheetml/2006/main" count="738" uniqueCount="229">
  <si>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</si>
  <si>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TS</t>
  </si>
  <si>
    <t/>
  </si>
  <si>
    <t>VV</t>
  </si>
  <si>
    <t>PP</t>
  </si>
  <si>
    <t>2</t>
  </si>
  <si>
    <t>KPL</t>
  </si>
  <si>
    <t>MONTÁŽNÍ MATERIÁL, PŘÍSLUŠENSTVÍ, PŘÍPRAVNÉ PRÁCE</t>
  </si>
  <si>
    <t>R</t>
  </si>
  <si>
    <t>SUDOP</t>
  </si>
  <si>
    <t>53</t>
  </si>
  <si>
    <t>P</t>
  </si>
  <si>
    <t>1. Položka obsahuje:   
 – dodávku specifikovaného bloku/zařízení včetně potřebného drobného montážního materiálu   
 – dodávku souvisejícího příslušenství pro specifikovaný blok/zařízení   
 – dopravu a skladování   
2. Položka neobsahuje:   
 X   
3. Způsob měření:   
Udává se počet metrů pro které byla vyhotovena kabelová kniha.</t>
  </si>
  <si>
    <t>M</t>
  </si>
  <si>
    <t>Kabelová kniha - vyhotovení</t>
  </si>
  <si>
    <t>75O2F1</t>
  </si>
  <si>
    <t>52</t>
  </si>
  <si>
    <t>1. Položka obsahuje:   
 – práce spojené s montáží specifikované kabelizace specifikovaným způsobem   
 – veškeré potřebné mechanizmy, včetně obsluhy, náklady na mzdy a přibližné (průměrné) náklady na pořízení potřebných materiálů   
2. Položka neobsahuje:   
 X   
3. Způsob měření:   
Práce specifikovaného se měří délce kabelizace udané v kusech.</t>
  </si>
  <si>
    <t>KUS</t>
  </si>
  <si>
    <t>OPTICKÝ PIGTAIL SINGLEMODE - MONTÁŽ</t>
  </si>
  <si>
    <t>75J82X</t>
  </si>
  <si>
    <t>51</t>
  </si>
  <si>
    <t>1. Položka obsahuje:   
 – dodávku specifikované kabelizace včetně potřebného drobného montážního materiálu   
 – dopravu a skladování   
2. Položka neobsahuje:   
 X   
3. Způsob měření:   
dodávka specifikované kabelizace se měří v délce udané v kusech.</t>
  </si>
  <si>
    <t>OPTICKÝ PIGTAIL SINGLEMODE DO 2 M</t>
  </si>
  <si>
    <t>75J821</t>
  </si>
  <si>
    <t>50</t>
  </si>
  <si>
    <t>1. Položka obsahuje: 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optických vláken.</t>
  </si>
  <si>
    <t>VLÁKNO</t>
  </si>
  <si>
    <t>MĚŘENÍ KOMPLEXNÍ OPTICKÉHO KABELU</t>
  </si>
  <si>
    <t>75IK21</t>
  </si>
  <si>
    <t>49</t>
  </si>
  <si>
    <t>1. Položka obsahuje: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</si>
  <si>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SPOJKA OPTICKÁ - MONTÁŽ</t>
  </si>
  <si>
    <t>75II7X</t>
  </si>
  <si>
    <t>48</t>
  </si>
  <si>
    <t>1. Položka obsahuje:   
 – dodávku specifikovaného bloku/zařízení včetně potřebného drobného montážního materiálu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a práce.</t>
  </si>
  <si>
    <t>SPOJKA OPTICKÁ DO 72 VLÁKEN</t>
  </si>
  <si>
    <t>75II71</t>
  </si>
  <si>
    <t>47</t>
  </si>
  <si>
    <t>UKONČENÍ KABELU ŠTÍTEK KABELOVÝ - MONTÁŽ</t>
  </si>
  <si>
    <t>75IH9X</t>
  </si>
  <si>
    <t>46</t>
  </si>
  <si>
    <t>UKONČENÍ KABELU ŠTÍTEK KABELOVÝ - DODÁVKA</t>
  </si>
  <si>
    <t>75IH91</t>
  </si>
  <si>
    <t>45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</si>
  <si>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Udává se počet kusů kompletní konstrukce nebo práce.</t>
  </si>
  <si>
    <t>UKONČENÍ KABELU OPTICKÉHO - DEMONTÁŽ</t>
  </si>
  <si>
    <t>75IH6Y</t>
  </si>
  <si>
    <t>44</t>
  </si>
  <si>
    <t>1. Položka obsahuje:   
 – kompletní ukončení specifikované kabelizace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</si>
  <si>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UKONČENÍ KABELU OPTICKÉHO DO 72 VLÁKEN</t>
  </si>
  <si>
    <t>75IH63</t>
  </si>
  <si>
    <t>43</t>
  </si>
  <si>
    <t>UKONČENÍ KABELU OPTICKÉHO DO 36 VLÁKEN</t>
  </si>
  <si>
    <t>75IH62</t>
  </si>
  <si>
    <t>42</t>
  </si>
  <si>
    <t>ZASLEPOVACÍ MODUL 12 VLÁKEN - MONTÁŽ</t>
  </si>
  <si>
    <t>75IEJX</t>
  </si>
  <si>
    <t>41</t>
  </si>
  <si>
    <t>1. Položka obsahuje:   
 – dodávku specifikovaného bloku/zařízení včetně potřebného drobného montážního materiálu   
 – dodávku souvisejícího příslušenství pro specifikovaný blok/zařízení   
 – dopravu a skladování   
2. Položka neobsahuje:   
 X   
3. Způsob měření:   
Udává se počet kusů kompletní konstrukce nebo práce.</t>
  </si>
  <si>
    <t>ZASLEPOVACÍ MODUL 12 VLÁKEN - DODÁVKA</t>
  </si>
  <si>
    <t>75IEJ1</t>
  </si>
  <si>
    <t>40</t>
  </si>
  <si>
    <t>1. Položka obsahuje: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</si>
  <si>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SPOJOVACÍ MODUL 12 VLÁKEN - MONTÁŽ</t>
  </si>
  <si>
    <t>75IEIX</t>
  </si>
  <si>
    <t>39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</si>
  <si>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</si>
  <si>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SPOJOVACÍ MODUL 12 VLÁKEN - DODÁVKA</t>
  </si>
  <si>
    <t>75IEI1</t>
  </si>
  <si>
    <t>38</t>
  </si>
  <si>
    <t>KONEKTOROVÝ MODUL 12 VLÁKEN - MONTÁŽ</t>
  </si>
  <si>
    <t>75IEHX</t>
  </si>
  <si>
    <t>37</t>
  </si>
  <si>
    <t>KONEKTOROVÝ MODUL 12 VLÁKEN - DODÁVKA</t>
  </si>
  <si>
    <t>75IEH1</t>
  </si>
  <si>
    <t>36</t>
  </si>
  <si>
    <t>KAZETA PRO ULOŽENÍ SVÁRŮ - MONTÁŽ</t>
  </si>
  <si>
    <t>75IEGX</t>
  </si>
  <si>
    <t>35</t>
  </si>
  <si>
    <t>KAZETA PRO ULOŽENÍ SVÁRŮ - DODÁVKA</t>
  </si>
  <si>
    <t>75IEG1</t>
  </si>
  <si>
    <t>34</t>
  </si>
  <si>
    <t>Organizér patchcordů - montáž</t>
  </si>
  <si>
    <t>75IEFX</t>
  </si>
  <si>
    <t>33</t>
  </si>
  <si>
    <t>Organizér patchcordů - dodávka</t>
  </si>
  <si>
    <t>75IEF1</t>
  </si>
  <si>
    <t>32</t>
  </si>
  <si>
    <t>Zásobník rezervních délek patchcordů - montáž</t>
  </si>
  <si>
    <t>R1</t>
  </si>
  <si>
    <t>75IEEX</t>
  </si>
  <si>
    <t>31</t>
  </si>
  <si>
    <t>Zásobník pro uložení rezervních délek bufferů - montáž</t>
  </si>
  <si>
    <t>30</t>
  </si>
  <si>
    <t>OPTICKÝ ROZVADĚČ 19" PROVEDENÍ - MONTÁŽ</t>
  </si>
  <si>
    <t>29</t>
  </si>
  <si>
    <t>OPTICKÝ ROZVADĚČ 19" PROVEDENÍ DO 144 VLÁKEN</t>
  </si>
  <si>
    <t>75IEE5</t>
  </si>
  <si>
    <t>28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</si>
  <si>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</si>
  <si>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OPTICKÝ ROZVADĚČ 19"" PROVEDENÍ 36 VLÁKEN</t>
  </si>
  <si>
    <t>75IEE3</t>
  </si>
  <si>
    <t>27</t>
  </si>
  <si>
    <t>OPTICKÝ ROZVADĚČ 19" PROVEDENÍ 24 VLÁKEN</t>
  </si>
  <si>
    <t>75IEE2</t>
  </si>
  <si>
    <t>26</t>
  </si>
  <si>
    <t>Zásobník pro uložení rezervních délek bufferů - dodávka</t>
  </si>
  <si>
    <t>75IEE1</t>
  </si>
  <si>
    <t>25</t>
  </si>
  <si>
    <t>Zásobník rezervních délek patchcordů - dodávka</t>
  </si>
  <si>
    <t>24</t>
  </si>
  <si>
    <t>PLASTOVÁ ZEMNÍ KOMORA TĚSNENÍ PRO HDPE TRUBKU DO 40 MM - MONTÁŽ</t>
  </si>
  <si>
    <t>75ID3X</t>
  </si>
  <si>
    <t>23</t>
  </si>
  <si>
    <t>1. Položka obsahuje:   
 – dodávku specifikovaného bloku/zařízení včetně potřebného drobného montážního materiálu   
 – dodávku souvisejícího příslušenství pro specifikovaný blok/zařízení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a práce.</t>
  </si>
  <si>
    <t>PLASTOVÁ ZEMNÍ KOMORA TĚSNENÍ PRO HDPE TRUBKU DO 40 MM - DODÁVKA</t>
  </si>
  <si>
    <t>75ID31</t>
  </si>
  <si>
    <t>22</t>
  </si>
  <si>
    <t>PLASTOVÁ ZEMNÍ KOMORA PRO ULOŽENÍ REZERVY - MONTÁŽ</t>
  </si>
  <si>
    <t>75ID1X</t>
  </si>
  <si>
    <t>21</t>
  </si>
  <si>
    <t>PLASTOVÁ ZEMNÍ KOMORA PRO ULOŽENÍ REZERVY - DODÁVKA</t>
  </si>
  <si>
    <t>75ID11</t>
  </si>
  <si>
    <t>20</t>
  </si>
  <si>
    <t>KABEL OPTICKÝ - REZERVA VE STOJANOVÉ KONSTRUKCI- MONTÁŽ</t>
  </si>
  <si>
    <t>75I84X</t>
  </si>
  <si>
    <t>19</t>
  </si>
  <si>
    <t>KABEL OPTICKÝ - REZERVA DO 500 MM - MONTÁŽ</t>
  </si>
  <si>
    <t>18</t>
  </si>
  <si>
    <t>KABEL OPTICKÝ - REZERVA DO 500 MM - DODÁVKA</t>
  </si>
  <si>
    <t>75I841</t>
  </si>
  <si>
    <t>17</t>
  </si>
  <si>
    <t>1. Položka obsahuje: 
 – demontáž (pro další využití/do šrotu) specifikované kabelizace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 kabelizace a skladování, případně ekologické likvidace bloku/zařízení 
2. Položka neobsahuje: 
 X 
3. Způsob měření: 
Udává se počet metrů kompletní konstrukce nebo práce.</t>
  </si>
  <si>
    <t>m</t>
  </si>
  <si>
    <t>KABEL OPTICKÝ SINGLEMODE - DEMONTÁŽ</t>
  </si>
  <si>
    <t>75I81Y</t>
  </si>
  <si>
    <t>16</t>
  </si>
  <si>
    <t>1. Položka obsahuje:   
 – práce spojené s montáží specifikované kabelizace specifikovaným způsobem (uložení na konstrukci, zafouknutí,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</si>
  <si>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KABEL OPTICKÝ SINGLEMODE - MONTÁŽ</t>
  </si>
  <si>
    <t>75I81X</t>
  </si>
  <si>
    <t>15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</si>
  <si>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zafouknutí, zafouknutí do obsazené trubky, zatažení)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kmvláknech.</t>
  </si>
  <si>
    <t>KMVLÁKNO</t>
  </si>
  <si>
    <t>KABEL OPTICKÝ SINGLEMODE DO 72 VLÁKEN</t>
  </si>
  <si>
    <t>75I813</t>
  </si>
  <si>
    <t>14</t>
  </si>
  <si>
    <t>KABEL OPTICKÝ SINGLEMODE DO 36 VLÁKEN</t>
  </si>
  <si>
    <t>75I812</t>
  </si>
  <si>
    <t>13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</si>
  <si>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</si>
  <si>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KABEL OPTICKÝ SINGLEMODE DO 12 VLÁKEN</t>
  </si>
  <si>
    <t>75I811</t>
  </si>
  <si>
    <t>12</t>
  </si>
  <si>
    <t>1. Položka obsahuje:   
 – zajištění pracoviště TDI vč. nájmu pracovníků a poUŽITÝch mechanismů nutných k výkonu   
2. Položka neobsahuje:   
 X   
3. Způsob měření:   
Udává se čas v hodinách.</t>
  </si>
  <si>
    <t>HOD</t>
  </si>
  <si>
    <t>DOHLED SPRÁVCE ZAŘÍZENÍ</t>
  </si>
  <si>
    <t>74F331</t>
  </si>
  <si>
    <t>11</t>
  </si>
  <si>
    <t>1. Položka obsahuje:   
 – kompletní montáž, rozměření, upevnění, sváření, řezání, spojování a pod.    
 – veškerý spojovací a montážní materiál vč. upevňovacího materiálu ( stojky, držáky, konzoly apod.)   
 – elektrické pospojování   
 – pomocné mechanismy a nátěr   
2. Položka neobsahuje:   
 – víko a kabelové příchytky   
3. Způsob měření:   
Měří se metr délkový.</t>
  </si>
  <si>
    <t>M2</t>
  </si>
  <si>
    <t>Protipožární ucpávka do EI 90</t>
  </si>
  <si>
    <t>704110</t>
  </si>
  <si>
    <t>10</t>
  </si>
  <si>
    <t>1. Položka obsahuje:   
 – přípravu podkladu pro osazení   
2. Položka neobsahuje:   
 X   
3. Způsob měření:   
Měří se metr délkový.</t>
  </si>
  <si>
    <t>ELEKTROINSTALAČNÍ TRUBKA PLASTOVÁ VČETNĚ UPEVNĚNÍ A PŘÍSLUŠENSTVÍ DN PRŮMĚRU PŘES 25 DO 40 MM</t>
  </si>
  <si>
    <t>703412</t>
  </si>
  <si>
    <t>9</t>
  </si>
  <si>
    <t>1. Položka obsahuje:   
 – úprava dna výkopu   
 – položení betonového žlabu / chráničky včetně zakrytí   
 – pomocné mechanismy   
2. Položka neobsahuje:   
 X   
3. Způsob měření:   
Udává se počet kusů kompletní konstrukce nebo práce.</t>
  </si>
  <si>
    <t>VYHLEDÁVACÍ MARKER ZEMNÍ S MOŽNOSTÍ ZÁPISU</t>
  </si>
  <si>
    <t>701005</t>
  </si>
  <si>
    <t>8</t>
  </si>
  <si>
    <t>Přidružená stavební výroba</t>
  </si>
  <si>
    <t>7</t>
  </si>
  <si>
    <t>SD</t>
  </si>
  <si>
    <t>položka zahrnuje srovnání výškových rozdílů terénu</t>
  </si>
  <si>
    <t>M3</t>
  </si>
  <si>
    <t>ÚPRAVA POVRCHŮ SROVNÁNÍM ÚZEMÍ</t>
  </si>
  <si>
    <t>18210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</si>
  <si>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</si>
  <si>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ZÁSYP JAM A RÝH ZEMINOU SE ZHUTNĚNÍM</t>
  </si>
  <si>
    <t>17411</t>
  </si>
  <si>
    <t>6</t>
  </si>
  <si>
    <t>položka zahrnuje příplatek k vodorovnému přemístění zeminy za každý další 1km nad 20km</t>
  </si>
  <si>
    <t>PŘÍPLATEK ZA DALŠÍ 1KM DOPRAVY ZEMINY</t>
  </si>
  <si>
    <t>132839</t>
  </si>
  <si>
    <t>5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</si>
  <si>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</si>
  <si>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HLOUBENÍ RÝH ŠÍŘ DO 2M PAŽ I NEPAŽ TŘ. II, ODVOZ DO 20KM</t>
  </si>
  <si>
    <t>132838</t>
  </si>
  <si>
    <t>4</t>
  </si>
  <si>
    <t>131839</t>
  </si>
  <si>
    <t>3</t>
  </si>
  <si>
    <t>HLOUBENÍ JAM ZAPAŽ I NEPAŽ TŘ. II, ODVOZ DO 20KM</t>
  </si>
  <si>
    <t>131838</t>
  </si>
  <si>
    <t>Zemní práce</t>
  </si>
  <si>
    <t>1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</si>
  <si>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</si>
  <si>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T</t>
  </si>
  <si>
    <t>POPLATKY ZA LIKVIDACŮ ODPADŮ NEKONTAMINOVANÝCH - 20 03 99  ODPAD PODOBNÝ KOMUNÁLNÍMU ODPADU</t>
  </si>
  <si>
    <t>015240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</si>
  <si>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</si>
  <si>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</si>
  <si>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</si>
  <si>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</si>
  <si>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</si>
  <si>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</si>
  <si>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</si>
  <si>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</si>
  <si>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</si>
  <si>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</si>
  <si>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</si>
  <si>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</si>
  <si>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</si>
  <si>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</si>
  <si>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Brno - Vysoké Popovice, DOK, část Brno - Střelice</t>
  </si>
  <si>
    <t>PS 90-14-02.1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</si>
  <si>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</si>
  <si>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</si>
  <si>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</si>
  <si>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</si>
  <si>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</si>
  <si>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</si>
  <si>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</si>
  <si>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</si>
  <si>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</si>
  <si>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</si>
  <si>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z 15.10.2019</t>
  </si>
  <si>
    <t>PS 90-14-02.1_a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</si>
</sst>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trike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7" fillId="2" borderId="0" xfId="0" applyFont="1" applyFill="1">
      <alignment vertical="center"/>
    </xf>
    <xf numFmtId="0" fontId="6" fillId="0" borderId="1" xfId="0" applyFont="1" applyFill="1" applyBorder="1">
      <alignment vertical="center"/>
    </xf>
    <xf numFmtId="0" fontId="6" fillId="0" borderId="0" xfId="0" applyFont="1" applyFill="1">
      <alignment vertical="center"/>
    </xf>
    <xf numFmtId="0" fontId="0" fillId="0" borderId="2" xfId="0" applyFill="1" applyBorder="1" applyAlignment="1">
      <alignment vertical="top"/>
    </xf>
    <xf numFmtId="0" fontId="0" fillId="0" borderId="0" xfId="0" applyFill="1">
      <alignment vertical="center"/>
    </xf>
    <xf numFmtId="0" fontId="0" fillId="0" borderId="0" xfId="0" applyFill="1" applyAlignment="1">
      <alignment vertical="top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>
      <alignment vertical="center"/>
    </xf>
    <xf numFmtId="0" fontId="6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7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2"/>
  <sheetViews>
    <sheetView tabSelected="1" topLeftCell="B1" zoomScaleNormal="100" workbookViewId="0">
      <pane ySplit="7" topLeftCell="A8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226</v>
      </c>
      <c r="B1" s="23"/>
      <c r="C1" s="23"/>
      <c r="D1" s="23"/>
      <c r="E1" s="23" t="s">
        <v>225</v>
      </c>
      <c r="F1" s="23"/>
      <c r="G1" s="23"/>
      <c r="H1" s="27" t="s">
        <v>227</v>
      </c>
      <c r="I1" s="23"/>
      <c r="P1" t="s">
        <v>192</v>
      </c>
    </row>
    <row r="2" spans="1:18" ht="24.95" customHeight="1" x14ac:dyDescent="0.2">
      <c r="B2" s="23"/>
      <c r="C2" s="23"/>
      <c r="D2" s="23"/>
      <c r="E2" s="26" t="s">
        <v>224</v>
      </c>
      <c r="F2" s="23"/>
      <c r="G2" s="23"/>
      <c r="H2" s="12"/>
      <c r="I2" s="12"/>
      <c r="O2">
        <f>0+O8+O13+O38</f>
        <v>0</v>
      </c>
      <c r="P2" t="s">
        <v>192</v>
      </c>
    </row>
    <row r="3" spans="1:18" ht="15" customHeight="1" x14ac:dyDescent="0.2">
      <c r="A3" t="s">
        <v>223</v>
      </c>
      <c r="B3" s="25" t="s">
        <v>222</v>
      </c>
      <c r="C3" s="43" t="s">
        <v>221</v>
      </c>
      <c r="D3" s="44"/>
      <c r="E3" s="24" t="s">
        <v>220</v>
      </c>
      <c r="F3" s="23"/>
      <c r="G3" s="22"/>
      <c r="H3" s="47" t="s">
        <v>228</v>
      </c>
      <c r="I3" s="21">
        <f>0+I8+I13+I38</f>
        <v>0</v>
      </c>
      <c r="O3" t="s">
        <v>219</v>
      </c>
      <c r="P3" t="s">
        <v>5</v>
      </c>
    </row>
    <row r="4" spans="1:18" ht="15" customHeight="1" x14ac:dyDescent="0.2">
      <c r="A4" t="s">
        <v>218</v>
      </c>
      <c r="B4" s="20" t="s">
        <v>217</v>
      </c>
      <c r="C4" s="45" t="s">
        <v>216</v>
      </c>
      <c r="D4" s="46"/>
      <c r="E4" s="19" t="s">
        <v>215</v>
      </c>
      <c r="F4" s="12"/>
      <c r="G4" s="12"/>
      <c r="H4" s="16"/>
      <c r="I4" s="16"/>
      <c r="O4" t="s">
        <v>214</v>
      </c>
      <c r="P4" t="s">
        <v>5</v>
      </c>
    </row>
    <row r="5" spans="1:18" ht="12.75" customHeight="1" x14ac:dyDescent="0.2">
      <c r="A5" s="42" t="s">
        <v>213</v>
      </c>
      <c r="B5" s="42" t="s">
        <v>212</v>
      </c>
      <c r="C5" s="42" t="s">
        <v>211</v>
      </c>
      <c r="D5" s="42" t="s">
        <v>210</v>
      </c>
      <c r="E5" s="42" t="s">
        <v>209</v>
      </c>
      <c r="F5" s="42" t="s">
        <v>208</v>
      </c>
      <c r="G5" s="42" t="s">
        <v>207</v>
      </c>
      <c r="H5" s="42" t="s">
        <v>206</v>
      </c>
      <c r="I5" s="42"/>
      <c r="O5" t="s">
        <v>205</v>
      </c>
      <c r="P5" t="s">
        <v>5</v>
      </c>
    </row>
    <row r="6" spans="1:18" ht="12.75" customHeight="1" x14ac:dyDescent="0.2">
      <c r="A6" s="42"/>
      <c r="B6" s="42"/>
      <c r="C6" s="42"/>
      <c r="D6" s="42"/>
      <c r="E6" s="42"/>
      <c r="F6" s="42"/>
      <c r="G6" s="42"/>
      <c r="H6" s="18" t="s">
        <v>204</v>
      </c>
      <c r="I6" s="18" t="s">
        <v>203</v>
      </c>
    </row>
    <row r="7" spans="1:18" ht="12.75" customHeight="1" x14ac:dyDescent="0.2">
      <c r="A7" s="18" t="s">
        <v>202</v>
      </c>
      <c r="B7" s="18" t="s">
        <v>196</v>
      </c>
      <c r="C7" s="18" t="s">
        <v>5</v>
      </c>
      <c r="D7" s="18" t="s">
        <v>192</v>
      </c>
      <c r="E7" s="18" t="s">
        <v>190</v>
      </c>
      <c r="F7" s="18" t="s">
        <v>186</v>
      </c>
      <c r="G7" s="18" t="s">
        <v>182</v>
      </c>
      <c r="H7" s="18" t="s">
        <v>167</v>
      </c>
      <c r="I7" s="18" t="s">
        <v>163</v>
      </c>
    </row>
    <row r="8" spans="1:18" ht="12.75" customHeight="1" x14ac:dyDescent="0.2">
      <c r="A8" s="16" t="s">
        <v>174</v>
      </c>
      <c r="B8" s="16"/>
      <c r="C8" s="17" t="s">
        <v>202</v>
      </c>
      <c r="D8" s="16"/>
      <c r="E8" s="13" t="s">
        <v>201</v>
      </c>
      <c r="F8" s="16"/>
      <c r="G8" s="16"/>
      <c r="H8" s="16"/>
      <c r="I8" s="15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ht="25.5" x14ac:dyDescent="0.2">
      <c r="A9" s="9" t="s">
        <v>11</v>
      </c>
      <c r="B9" s="10" t="s">
        <v>196</v>
      </c>
      <c r="C9" s="10" t="s">
        <v>200</v>
      </c>
      <c r="D9" s="9" t="s">
        <v>2</v>
      </c>
      <c r="E9" s="8" t="s">
        <v>199</v>
      </c>
      <c r="F9" s="7" t="s">
        <v>198</v>
      </c>
      <c r="G9" s="6">
        <v>0.02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197</v>
      </c>
    </row>
    <row r="13" spans="1:18" ht="12.75" customHeight="1" x14ac:dyDescent="0.2">
      <c r="A13" s="12" t="s">
        <v>174</v>
      </c>
      <c r="B13" s="12"/>
      <c r="C13" s="14" t="s">
        <v>196</v>
      </c>
      <c r="D13" s="12"/>
      <c r="E13" s="13" t="s">
        <v>195</v>
      </c>
      <c r="F13" s="12"/>
      <c r="G13" s="12"/>
      <c r="H13" s="12"/>
      <c r="I13" s="11">
        <f>0+Q13</f>
        <v>0</v>
      </c>
      <c r="O13">
        <f>0+R13</f>
        <v>0</v>
      </c>
      <c r="Q13">
        <f>0+I14+I18+I22+I26+I30+I34</f>
        <v>0</v>
      </c>
      <c r="R13">
        <f>0+O14+O18+O22+O26+O30+O34</f>
        <v>0</v>
      </c>
    </row>
    <row r="14" spans="1:18" x14ac:dyDescent="0.2">
      <c r="A14" s="9" t="s">
        <v>11</v>
      </c>
      <c r="B14" s="10" t="s">
        <v>5</v>
      </c>
      <c r="C14" s="10" t="s">
        <v>194</v>
      </c>
      <c r="D14" s="9" t="s">
        <v>2</v>
      </c>
      <c r="E14" s="8" t="s">
        <v>193</v>
      </c>
      <c r="F14" s="7" t="s">
        <v>176</v>
      </c>
      <c r="G14" s="6">
        <v>14</v>
      </c>
      <c r="H14" s="5">
        <v>0</v>
      </c>
      <c r="I14" s="5">
        <f>ROUND(ROUND(H14,2)*ROUND(G14,3),2)</f>
        <v>0</v>
      </c>
      <c r="O14">
        <f>(I14*21)/100</f>
        <v>0</v>
      </c>
      <c r="P14" t="s">
        <v>5</v>
      </c>
    </row>
    <row r="15" spans="1:18" x14ac:dyDescent="0.2">
      <c r="A15" s="4" t="s">
        <v>4</v>
      </c>
      <c r="E15" s="1" t="s">
        <v>2</v>
      </c>
    </row>
    <row r="16" spans="1:18" x14ac:dyDescent="0.2">
      <c r="A16" s="3" t="s">
        <v>3</v>
      </c>
      <c r="E16" s="2" t="s">
        <v>2</v>
      </c>
    </row>
    <row r="17" spans="1:16" ht="318.75" x14ac:dyDescent="0.2">
      <c r="A17" t="s">
        <v>1</v>
      </c>
      <c r="E17" s="1" t="s">
        <v>187</v>
      </c>
    </row>
    <row r="18" spans="1:16" s="29" customFormat="1" x14ac:dyDescent="0.2">
      <c r="A18" s="28" t="s">
        <v>11</v>
      </c>
      <c r="B18" s="33" t="s">
        <v>192</v>
      </c>
      <c r="C18" s="33" t="s">
        <v>191</v>
      </c>
      <c r="D18" s="34" t="s">
        <v>2</v>
      </c>
      <c r="E18" s="35" t="s">
        <v>184</v>
      </c>
      <c r="F18" s="36" t="s">
        <v>176</v>
      </c>
      <c r="G18" s="37">
        <v>0</v>
      </c>
      <c r="H18" s="38">
        <v>0</v>
      </c>
      <c r="I18" s="38">
        <f>ROUND(ROUND(H18,2)*ROUND(G18,3),2)</f>
        <v>0</v>
      </c>
      <c r="O18" s="29">
        <f>(I18*21)/100</f>
        <v>0</v>
      </c>
      <c r="P18" s="29" t="s">
        <v>5</v>
      </c>
    </row>
    <row r="19" spans="1:16" s="31" customFormat="1" x14ac:dyDescent="0.2">
      <c r="A19" s="30" t="s">
        <v>4</v>
      </c>
      <c r="B19" s="39"/>
      <c r="C19" s="39"/>
      <c r="D19" s="39"/>
      <c r="E19" s="40" t="s">
        <v>2</v>
      </c>
      <c r="F19" s="39"/>
      <c r="G19" s="39"/>
      <c r="H19" s="39"/>
      <c r="I19" s="39"/>
    </row>
    <row r="20" spans="1:16" s="31" customFormat="1" x14ac:dyDescent="0.2">
      <c r="A20" s="32" t="s">
        <v>3</v>
      </c>
      <c r="B20" s="39"/>
      <c r="C20" s="39"/>
      <c r="D20" s="39"/>
      <c r="E20" s="41" t="s">
        <v>2</v>
      </c>
      <c r="F20" s="39"/>
      <c r="G20" s="39"/>
      <c r="H20" s="39"/>
      <c r="I20" s="39"/>
    </row>
    <row r="21" spans="1:16" s="31" customFormat="1" ht="25.5" x14ac:dyDescent="0.2">
      <c r="A21" s="31" t="s">
        <v>1</v>
      </c>
      <c r="B21" s="39"/>
      <c r="C21" s="39"/>
      <c r="D21" s="39"/>
      <c r="E21" s="40" t="s">
        <v>183</v>
      </c>
      <c r="F21" s="39"/>
      <c r="G21" s="39"/>
      <c r="H21" s="39"/>
      <c r="I21" s="39"/>
    </row>
    <row r="22" spans="1:16" s="29" customFormat="1" x14ac:dyDescent="0.2">
      <c r="A22" s="28" t="s">
        <v>11</v>
      </c>
      <c r="B22" s="33" t="s">
        <v>190</v>
      </c>
      <c r="C22" s="33" t="s">
        <v>189</v>
      </c>
      <c r="D22" s="34" t="s">
        <v>2</v>
      </c>
      <c r="E22" s="35" t="s">
        <v>188</v>
      </c>
      <c r="F22" s="36" t="s">
        <v>176</v>
      </c>
      <c r="G22" s="37">
        <v>0</v>
      </c>
      <c r="H22" s="38">
        <v>0</v>
      </c>
      <c r="I22" s="38">
        <f>ROUND(ROUND(H22,2)*ROUND(G22,3),2)</f>
        <v>0</v>
      </c>
      <c r="O22" s="29">
        <f>(I22*21)/100</f>
        <v>0</v>
      </c>
      <c r="P22" s="29" t="s">
        <v>5</v>
      </c>
    </row>
    <row r="23" spans="1:16" x14ac:dyDescent="0.2">
      <c r="A23" s="4" t="s">
        <v>4</v>
      </c>
      <c r="B23" s="39"/>
      <c r="C23" s="39"/>
      <c r="D23" s="39"/>
      <c r="E23" s="40" t="s">
        <v>2</v>
      </c>
      <c r="F23" s="39"/>
      <c r="G23" s="39"/>
      <c r="H23" s="39"/>
      <c r="I23" s="39"/>
    </row>
    <row r="24" spans="1:16" x14ac:dyDescent="0.2">
      <c r="A24" s="3" t="s">
        <v>3</v>
      </c>
      <c r="B24" s="39"/>
      <c r="C24" s="39"/>
      <c r="D24" s="39"/>
      <c r="E24" s="41" t="s">
        <v>2</v>
      </c>
      <c r="F24" s="39"/>
      <c r="G24" s="39"/>
      <c r="H24" s="39"/>
      <c r="I24" s="39"/>
    </row>
    <row r="25" spans="1:16" ht="318.75" x14ac:dyDescent="0.2">
      <c r="A25" t="s">
        <v>1</v>
      </c>
      <c r="B25" s="39"/>
      <c r="C25" s="39"/>
      <c r="D25" s="39"/>
      <c r="E25" s="40" t="s">
        <v>187</v>
      </c>
      <c r="F25" s="39"/>
      <c r="G25" s="39"/>
      <c r="H25" s="39"/>
      <c r="I25" s="39"/>
    </row>
    <row r="26" spans="1:16" s="29" customFormat="1" x14ac:dyDescent="0.2">
      <c r="A26" s="28" t="s">
        <v>11</v>
      </c>
      <c r="B26" s="33" t="s">
        <v>186</v>
      </c>
      <c r="C26" s="33" t="s">
        <v>185</v>
      </c>
      <c r="D26" s="34" t="s">
        <v>2</v>
      </c>
      <c r="E26" s="35" t="s">
        <v>184</v>
      </c>
      <c r="F26" s="36" t="s">
        <v>176</v>
      </c>
      <c r="G26" s="37">
        <v>0</v>
      </c>
      <c r="H26" s="38">
        <v>0</v>
      </c>
      <c r="I26" s="38">
        <f>ROUND(ROUND(H26,2)*ROUND(G26,3),2)</f>
        <v>0</v>
      </c>
      <c r="O26" s="29">
        <f>(I26*21)/100</f>
        <v>0</v>
      </c>
      <c r="P26" s="29" t="s">
        <v>5</v>
      </c>
    </row>
    <row r="27" spans="1:16" x14ac:dyDescent="0.2">
      <c r="A27" s="4" t="s">
        <v>4</v>
      </c>
      <c r="B27" s="39"/>
      <c r="C27" s="39"/>
      <c r="D27" s="39"/>
      <c r="E27" s="40" t="s">
        <v>2</v>
      </c>
      <c r="F27" s="39"/>
      <c r="G27" s="39"/>
      <c r="H27" s="39"/>
      <c r="I27" s="39"/>
    </row>
    <row r="28" spans="1:16" x14ac:dyDescent="0.2">
      <c r="A28" s="3" t="s">
        <v>3</v>
      </c>
      <c r="B28" s="39"/>
      <c r="C28" s="39"/>
      <c r="D28" s="39"/>
      <c r="E28" s="41" t="s">
        <v>2</v>
      </c>
      <c r="F28" s="39"/>
      <c r="G28" s="39"/>
      <c r="H28" s="39"/>
      <c r="I28" s="39"/>
    </row>
    <row r="29" spans="1:16" ht="25.5" x14ac:dyDescent="0.2">
      <c r="A29" t="s">
        <v>1</v>
      </c>
      <c r="B29" s="39"/>
      <c r="C29" s="39"/>
      <c r="D29" s="39"/>
      <c r="E29" s="40" t="s">
        <v>183</v>
      </c>
      <c r="F29" s="39"/>
      <c r="G29" s="39"/>
      <c r="H29" s="39"/>
      <c r="I29" s="39"/>
    </row>
    <row r="30" spans="1:16" x14ac:dyDescent="0.2">
      <c r="A30" s="9" t="s">
        <v>11</v>
      </c>
      <c r="B30" s="10" t="s">
        <v>182</v>
      </c>
      <c r="C30" s="10" t="s">
        <v>181</v>
      </c>
      <c r="D30" s="9" t="s">
        <v>2</v>
      </c>
      <c r="E30" s="8" t="s">
        <v>180</v>
      </c>
      <c r="F30" s="7" t="s">
        <v>176</v>
      </c>
      <c r="G30" s="6">
        <v>7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6" x14ac:dyDescent="0.2">
      <c r="A31" s="4" t="s">
        <v>4</v>
      </c>
      <c r="E31" s="1" t="s">
        <v>2</v>
      </c>
    </row>
    <row r="32" spans="1:16" x14ac:dyDescent="0.2">
      <c r="A32" s="3" t="s">
        <v>3</v>
      </c>
      <c r="E32" s="2" t="s">
        <v>2</v>
      </c>
    </row>
    <row r="33" spans="1:18" ht="229.5" x14ac:dyDescent="0.2">
      <c r="A33" t="s">
        <v>1</v>
      </c>
      <c r="E33" s="1" t="s">
        <v>179</v>
      </c>
    </row>
    <row r="34" spans="1:18" x14ac:dyDescent="0.2">
      <c r="A34" s="9" t="s">
        <v>11</v>
      </c>
      <c r="B34" s="10" t="s">
        <v>173</v>
      </c>
      <c r="C34" s="10" t="s">
        <v>178</v>
      </c>
      <c r="D34" s="9" t="s">
        <v>2</v>
      </c>
      <c r="E34" s="8" t="s">
        <v>177</v>
      </c>
      <c r="F34" s="7" t="s">
        <v>176</v>
      </c>
      <c r="G34" s="6">
        <v>7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8" x14ac:dyDescent="0.2">
      <c r="A35" s="4" t="s">
        <v>4</v>
      </c>
      <c r="E35" s="1" t="s">
        <v>2</v>
      </c>
    </row>
    <row r="36" spans="1:18" x14ac:dyDescent="0.2">
      <c r="A36" s="3" t="s">
        <v>3</v>
      </c>
      <c r="E36" s="2" t="s">
        <v>2</v>
      </c>
    </row>
    <row r="37" spans="1:18" x14ac:dyDescent="0.2">
      <c r="A37" t="s">
        <v>1</v>
      </c>
      <c r="E37" s="1" t="s">
        <v>175</v>
      </c>
    </row>
    <row r="38" spans="1:18" ht="12.75" customHeight="1" x14ac:dyDescent="0.2">
      <c r="A38" s="12" t="s">
        <v>174</v>
      </c>
      <c r="B38" s="12"/>
      <c r="C38" s="14" t="s">
        <v>173</v>
      </c>
      <c r="D38" s="12"/>
      <c r="E38" s="13" t="s">
        <v>172</v>
      </c>
      <c r="F38" s="12"/>
      <c r="G38" s="12"/>
      <c r="H38" s="12"/>
      <c r="I38" s="11">
        <f>0+Q38</f>
        <v>0</v>
      </c>
      <c r="O38">
        <f>0+R38</f>
        <v>0</v>
      </c>
      <c r="Q38">
        <f>0+I39+I43+I47+I51+I55+I59+I63+I67+I71+I75+I79+I83+I87+I91+I95+I99+I103+I107+I111+I115+I119+I123+I127+I131+I135+I139+I143+I147+I151+I155+I159+I163+I167+I171+I175+I179+I183+I187+I191+I195+I199+I203+I207+I211+I215+I219</f>
        <v>0</v>
      </c>
      <c r="R38">
        <f>0+O39+O43+O47+O51+O55+O59+O63+O67+O71+O75+O79+O83+O87+O91+O95+O99+O103+O107+O111+O115+O119+O123+O127+O131+O135+O139+O143+O147+O151+O155+O159+O163+O167+O171+O175+O179+O183+O187+O191+O195+O199+O203+O207+O211+O215+O219</f>
        <v>0</v>
      </c>
    </row>
    <row r="39" spans="1:18" x14ac:dyDescent="0.2">
      <c r="A39" s="9" t="s">
        <v>11</v>
      </c>
      <c r="B39" s="10" t="s">
        <v>171</v>
      </c>
      <c r="C39" s="10" t="s">
        <v>170</v>
      </c>
      <c r="D39" s="9" t="s">
        <v>2</v>
      </c>
      <c r="E39" s="8" t="s">
        <v>169</v>
      </c>
      <c r="F39" s="7" t="s">
        <v>18</v>
      </c>
      <c r="G39" s="6">
        <v>14</v>
      </c>
      <c r="H39" s="5">
        <v>0</v>
      </c>
      <c r="I39" s="5">
        <f>ROUND(ROUND(H39,2)*ROUND(G39,3),2)</f>
        <v>0</v>
      </c>
      <c r="O39">
        <f>(I39*21)/100</f>
        <v>0</v>
      </c>
      <c r="P39" t="s">
        <v>5</v>
      </c>
    </row>
    <row r="40" spans="1:18" x14ac:dyDescent="0.2">
      <c r="A40" s="4" t="s">
        <v>4</v>
      </c>
      <c r="E40" s="1" t="s">
        <v>2</v>
      </c>
    </row>
    <row r="41" spans="1:18" x14ac:dyDescent="0.2">
      <c r="A41" s="3" t="s">
        <v>3</v>
      </c>
      <c r="E41" s="2" t="s">
        <v>2</v>
      </c>
    </row>
    <row r="42" spans="1:18" ht="102" x14ac:dyDescent="0.2">
      <c r="A42" t="s">
        <v>1</v>
      </c>
      <c r="E42" s="1" t="s">
        <v>168</v>
      </c>
    </row>
    <row r="43" spans="1:18" ht="25.5" x14ac:dyDescent="0.2">
      <c r="A43" s="9" t="s">
        <v>11</v>
      </c>
      <c r="B43" s="10" t="s">
        <v>167</v>
      </c>
      <c r="C43" s="10" t="s">
        <v>166</v>
      </c>
      <c r="D43" s="9" t="s">
        <v>2</v>
      </c>
      <c r="E43" s="8" t="s">
        <v>165</v>
      </c>
      <c r="F43" s="7" t="s">
        <v>13</v>
      </c>
      <c r="G43" s="6">
        <v>200</v>
      </c>
      <c r="H43" s="5">
        <v>0</v>
      </c>
      <c r="I43" s="5">
        <f>ROUND(ROUND(H43,2)*ROUND(G43,3),2)</f>
        <v>0</v>
      </c>
      <c r="O43">
        <f>(I43*21)/100</f>
        <v>0</v>
      </c>
      <c r="P43" t="s">
        <v>5</v>
      </c>
    </row>
    <row r="44" spans="1:18" x14ac:dyDescent="0.2">
      <c r="A44" s="4" t="s">
        <v>4</v>
      </c>
      <c r="E44" s="1" t="s">
        <v>2</v>
      </c>
    </row>
    <row r="45" spans="1:18" x14ac:dyDescent="0.2">
      <c r="A45" s="3" t="s">
        <v>3</v>
      </c>
      <c r="E45" s="2" t="s">
        <v>2</v>
      </c>
    </row>
    <row r="46" spans="1:18" ht="76.5" x14ac:dyDescent="0.2">
      <c r="A46" t="s">
        <v>1</v>
      </c>
      <c r="E46" s="1" t="s">
        <v>164</v>
      </c>
    </row>
    <row r="47" spans="1:18" x14ac:dyDescent="0.2">
      <c r="A47" s="9" t="s">
        <v>11</v>
      </c>
      <c r="B47" s="10" t="s">
        <v>163</v>
      </c>
      <c r="C47" s="10" t="s">
        <v>162</v>
      </c>
      <c r="D47" s="9" t="s">
        <v>8</v>
      </c>
      <c r="E47" s="8" t="s">
        <v>161</v>
      </c>
      <c r="F47" s="7" t="s">
        <v>160</v>
      </c>
      <c r="G47" s="6">
        <v>1</v>
      </c>
      <c r="H47" s="5">
        <v>0</v>
      </c>
      <c r="I47" s="5">
        <f>ROUND(ROUND(H47,2)*ROUND(G47,3),2)</f>
        <v>0</v>
      </c>
      <c r="O47">
        <f>(I47*21)/100</f>
        <v>0</v>
      </c>
      <c r="P47" t="s">
        <v>5</v>
      </c>
    </row>
    <row r="48" spans="1:18" x14ac:dyDescent="0.2">
      <c r="A48" s="4" t="s">
        <v>4</v>
      </c>
      <c r="E48" s="1" t="s">
        <v>2</v>
      </c>
    </row>
    <row r="49" spans="1:16" x14ac:dyDescent="0.2">
      <c r="A49" s="3" t="s">
        <v>3</v>
      </c>
      <c r="E49" s="2" t="s">
        <v>2</v>
      </c>
    </row>
    <row r="50" spans="1:16" ht="127.5" x14ac:dyDescent="0.2">
      <c r="A50" t="s">
        <v>1</v>
      </c>
      <c r="E50" s="1" t="s">
        <v>159</v>
      </c>
    </row>
    <row r="51" spans="1:16" x14ac:dyDescent="0.2">
      <c r="A51" s="9" t="s">
        <v>11</v>
      </c>
      <c r="B51" s="10" t="s">
        <v>158</v>
      </c>
      <c r="C51" s="10" t="s">
        <v>157</v>
      </c>
      <c r="D51" s="9" t="s">
        <v>8</v>
      </c>
      <c r="E51" s="8" t="s">
        <v>156</v>
      </c>
      <c r="F51" s="7" t="s">
        <v>155</v>
      </c>
      <c r="G51" s="6">
        <v>60</v>
      </c>
      <c r="H51" s="5">
        <v>0</v>
      </c>
      <c r="I51" s="5">
        <f>ROUND(ROUND(H51,2)*ROUND(G51,3),2)</f>
        <v>0</v>
      </c>
      <c r="O51">
        <f>(I51*21)/100</f>
        <v>0</v>
      </c>
      <c r="P51" t="s">
        <v>5</v>
      </c>
    </row>
    <row r="52" spans="1:16" x14ac:dyDescent="0.2">
      <c r="A52" s="4" t="s">
        <v>4</v>
      </c>
      <c r="E52" s="1" t="s">
        <v>2</v>
      </c>
    </row>
    <row r="53" spans="1:16" x14ac:dyDescent="0.2">
      <c r="A53" s="3" t="s">
        <v>3</v>
      </c>
      <c r="E53" s="2" t="s">
        <v>2</v>
      </c>
    </row>
    <row r="54" spans="1:16" ht="89.25" x14ac:dyDescent="0.2">
      <c r="A54" t="s">
        <v>1</v>
      </c>
      <c r="E54" s="1" t="s">
        <v>154</v>
      </c>
    </row>
    <row r="55" spans="1:16" x14ac:dyDescent="0.2">
      <c r="A55" s="9" t="s">
        <v>11</v>
      </c>
      <c r="B55" s="10" t="s">
        <v>153</v>
      </c>
      <c r="C55" s="10" t="s">
        <v>152</v>
      </c>
      <c r="D55" s="9" t="s">
        <v>2</v>
      </c>
      <c r="E55" s="8" t="s">
        <v>151</v>
      </c>
      <c r="F55" s="7" t="s">
        <v>143</v>
      </c>
      <c r="G55" s="6">
        <v>12</v>
      </c>
      <c r="H55" s="5">
        <v>0</v>
      </c>
      <c r="I55" s="5">
        <f>ROUND(ROUND(H55,2)*ROUND(G55,3),2)</f>
        <v>0</v>
      </c>
      <c r="O55">
        <f>(I55*21)/100</f>
        <v>0</v>
      </c>
      <c r="P55" t="s">
        <v>5</v>
      </c>
    </row>
    <row r="56" spans="1:16" x14ac:dyDescent="0.2">
      <c r="A56" s="4" t="s">
        <v>4</v>
      </c>
      <c r="E56" s="1" t="s">
        <v>2</v>
      </c>
    </row>
    <row r="57" spans="1:16" x14ac:dyDescent="0.2">
      <c r="A57" s="3" t="s">
        <v>3</v>
      </c>
      <c r="E57" s="2" t="s">
        <v>2</v>
      </c>
    </row>
    <row r="58" spans="1:16" ht="153" x14ac:dyDescent="0.2">
      <c r="A58" t="s">
        <v>1</v>
      </c>
      <c r="E58" s="1" t="s">
        <v>150</v>
      </c>
    </row>
    <row r="59" spans="1:16" x14ac:dyDescent="0.2">
      <c r="A59" s="9" t="s">
        <v>11</v>
      </c>
      <c r="B59" s="10" t="s">
        <v>149</v>
      </c>
      <c r="C59" s="10" t="s">
        <v>148</v>
      </c>
      <c r="D59" s="9" t="s">
        <v>2</v>
      </c>
      <c r="E59" s="8" t="s">
        <v>147</v>
      </c>
      <c r="F59" s="7" t="s">
        <v>143</v>
      </c>
      <c r="G59" s="6">
        <v>84</v>
      </c>
      <c r="H59" s="5">
        <v>0</v>
      </c>
      <c r="I59" s="5">
        <f>ROUND(ROUND(H59,2)*ROUND(G59,3),2)</f>
        <v>0</v>
      </c>
      <c r="O59">
        <f>(I59*21)/100</f>
        <v>0</v>
      </c>
      <c r="P59" t="s">
        <v>5</v>
      </c>
    </row>
    <row r="60" spans="1:16" x14ac:dyDescent="0.2">
      <c r="A60" s="4" t="s">
        <v>4</v>
      </c>
      <c r="E60" s="1" t="s">
        <v>2</v>
      </c>
    </row>
    <row r="61" spans="1:16" x14ac:dyDescent="0.2">
      <c r="A61" s="3" t="s">
        <v>3</v>
      </c>
      <c r="E61" s="2" t="s">
        <v>2</v>
      </c>
    </row>
    <row r="62" spans="1:16" ht="153" x14ac:dyDescent="0.2">
      <c r="A62" t="s">
        <v>1</v>
      </c>
      <c r="E62" s="1" t="s">
        <v>142</v>
      </c>
    </row>
    <row r="63" spans="1:16" x14ac:dyDescent="0.2">
      <c r="A63" s="9" t="s">
        <v>11</v>
      </c>
      <c r="B63" s="10" t="s">
        <v>146</v>
      </c>
      <c r="C63" s="10" t="s">
        <v>145</v>
      </c>
      <c r="D63" s="9" t="s">
        <v>2</v>
      </c>
      <c r="E63" s="8" t="s">
        <v>144</v>
      </c>
      <c r="F63" s="7" t="s">
        <v>143</v>
      </c>
      <c r="G63" s="6">
        <v>972</v>
      </c>
      <c r="H63" s="5">
        <v>0</v>
      </c>
      <c r="I63" s="5">
        <f>ROUND(ROUND(H63,2)*ROUND(G63,3),2)</f>
        <v>0</v>
      </c>
      <c r="O63">
        <f>(I63*21)/100</f>
        <v>0</v>
      </c>
      <c r="P63" t="s">
        <v>5</v>
      </c>
    </row>
    <row r="64" spans="1:16" x14ac:dyDescent="0.2">
      <c r="A64" s="4" t="s">
        <v>4</v>
      </c>
      <c r="E64" s="1" t="s">
        <v>2</v>
      </c>
    </row>
    <row r="65" spans="1:16" x14ac:dyDescent="0.2">
      <c r="A65" s="3" t="s">
        <v>3</v>
      </c>
      <c r="E65" s="2" t="s">
        <v>2</v>
      </c>
    </row>
    <row r="66" spans="1:16" ht="153" x14ac:dyDescent="0.2">
      <c r="A66" t="s">
        <v>1</v>
      </c>
      <c r="E66" s="1" t="s">
        <v>142</v>
      </c>
    </row>
    <row r="67" spans="1:16" x14ac:dyDescent="0.2">
      <c r="A67" s="9" t="s">
        <v>11</v>
      </c>
      <c r="B67" s="10" t="s">
        <v>141</v>
      </c>
      <c r="C67" s="10" t="s">
        <v>140</v>
      </c>
      <c r="D67" s="9" t="s">
        <v>2</v>
      </c>
      <c r="E67" s="8" t="s">
        <v>139</v>
      </c>
      <c r="F67" s="7" t="s">
        <v>13</v>
      </c>
      <c r="G67" s="6">
        <v>17500</v>
      </c>
      <c r="H67" s="5">
        <v>0</v>
      </c>
      <c r="I67" s="5">
        <f>ROUND(ROUND(H67,2)*ROUND(G67,3),2)</f>
        <v>0</v>
      </c>
      <c r="O67">
        <f>(I67*21)/100</f>
        <v>0</v>
      </c>
      <c r="P67" t="s">
        <v>5</v>
      </c>
    </row>
    <row r="68" spans="1:16" x14ac:dyDescent="0.2">
      <c r="A68" s="4" t="s">
        <v>4</v>
      </c>
      <c r="E68" s="1" t="s">
        <v>2</v>
      </c>
    </row>
    <row r="69" spans="1:16" x14ac:dyDescent="0.2">
      <c r="A69" s="3" t="s">
        <v>3</v>
      </c>
      <c r="E69" s="2" t="s">
        <v>2</v>
      </c>
    </row>
    <row r="70" spans="1:16" ht="114.75" x14ac:dyDescent="0.2">
      <c r="A70" t="s">
        <v>1</v>
      </c>
      <c r="E70" s="1" t="s">
        <v>138</v>
      </c>
    </row>
    <row r="71" spans="1:16" x14ac:dyDescent="0.2">
      <c r="A71" s="9" t="s">
        <v>11</v>
      </c>
      <c r="B71" s="10" t="s">
        <v>137</v>
      </c>
      <c r="C71" s="10" t="s">
        <v>136</v>
      </c>
      <c r="D71" s="9" t="s">
        <v>2</v>
      </c>
      <c r="E71" s="8" t="s">
        <v>135</v>
      </c>
      <c r="F71" s="7" t="s">
        <v>134</v>
      </c>
      <c r="G71" s="6">
        <v>5000</v>
      </c>
      <c r="H71" s="5">
        <v>0</v>
      </c>
      <c r="I71" s="5">
        <f>ROUND(ROUND(H71,2)*ROUND(G71,3),2)</f>
        <v>0</v>
      </c>
      <c r="O71">
        <f>(I71*21)/100</f>
        <v>0</v>
      </c>
      <c r="P71" t="s">
        <v>5</v>
      </c>
    </row>
    <row r="72" spans="1:16" x14ac:dyDescent="0.2">
      <c r="A72" s="4" t="s">
        <v>4</v>
      </c>
      <c r="E72" s="1" t="s">
        <v>2</v>
      </c>
    </row>
    <row r="73" spans="1:16" x14ac:dyDescent="0.2">
      <c r="A73" s="3" t="s">
        <v>3</v>
      </c>
      <c r="E73" s="2" t="s">
        <v>2</v>
      </c>
    </row>
    <row r="74" spans="1:16" ht="153" x14ac:dyDescent="0.2">
      <c r="A74" t="s">
        <v>1</v>
      </c>
      <c r="E74" s="1" t="s">
        <v>133</v>
      </c>
    </row>
    <row r="75" spans="1:16" x14ac:dyDescent="0.2">
      <c r="A75" s="9" t="s">
        <v>11</v>
      </c>
      <c r="B75" s="10" t="s">
        <v>132</v>
      </c>
      <c r="C75" s="10" t="s">
        <v>131</v>
      </c>
      <c r="D75" s="9" t="s">
        <v>2</v>
      </c>
      <c r="E75" s="8" t="s">
        <v>130</v>
      </c>
      <c r="F75" s="7" t="s">
        <v>18</v>
      </c>
      <c r="G75" s="6">
        <v>8</v>
      </c>
      <c r="H75" s="5">
        <v>0</v>
      </c>
      <c r="I75" s="5">
        <f>ROUND(ROUND(H75,2)*ROUND(G75,3),2)</f>
        <v>0</v>
      </c>
      <c r="O75">
        <f>(I75*21)/100</f>
        <v>0</v>
      </c>
      <c r="P75" t="s">
        <v>5</v>
      </c>
    </row>
    <row r="76" spans="1:16" x14ac:dyDescent="0.2">
      <c r="A76" s="4" t="s">
        <v>4</v>
      </c>
      <c r="E76" s="1" t="s">
        <v>2</v>
      </c>
    </row>
    <row r="77" spans="1:16" x14ac:dyDescent="0.2">
      <c r="A77" s="3" t="s">
        <v>3</v>
      </c>
      <c r="E77" s="2" t="s">
        <v>2</v>
      </c>
    </row>
    <row r="78" spans="1:16" ht="178.5" x14ac:dyDescent="0.2">
      <c r="A78" t="s">
        <v>1</v>
      </c>
      <c r="E78" s="1" t="s">
        <v>115</v>
      </c>
    </row>
    <row r="79" spans="1:16" x14ac:dyDescent="0.2">
      <c r="A79" s="9" t="s">
        <v>11</v>
      </c>
      <c r="B79" s="10" t="s">
        <v>129</v>
      </c>
      <c r="C79" s="10" t="s">
        <v>126</v>
      </c>
      <c r="D79" s="9" t="s">
        <v>2</v>
      </c>
      <c r="E79" s="8" t="s">
        <v>128</v>
      </c>
      <c r="F79" s="7" t="s">
        <v>18</v>
      </c>
      <c r="G79" s="6">
        <v>8</v>
      </c>
      <c r="H79" s="5">
        <v>0</v>
      </c>
      <c r="I79" s="5">
        <f>ROUND(ROUND(H79,2)*ROUND(G79,3),2)</f>
        <v>0</v>
      </c>
      <c r="O79">
        <f>(I79*21)/100</f>
        <v>0</v>
      </c>
      <c r="P79" t="s">
        <v>5</v>
      </c>
    </row>
    <row r="80" spans="1:16" x14ac:dyDescent="0.2">
      <c r="A80" s="4" t="s">
        <v>4</v>
      </c>
      <c r="E80" s="1" t="s">
        <v>2</v>
      </c>
    </row>
    <row r="81" spans="1:16" x14ac:dyDescent="0.2">
      <c r="A81" s="3" t="s">
        <v>3</v>
      </c>
      <c r="E81" s="2" t="s">
        <v>2</v>
      </c>
    </row>
    <row r="82" spans="1:16" ht="127.5" x14ac:dyDescent="0.2">
      <c r="A82" t="s">
        <v>1</v>
      </c>
      <c r="E82" s="1" t="s">
        <v>31</v>
      </c>
    </row>
    <row r="83" spans="1:16" x14ac:dyDescent="0.2">
      <c r="A83" s="9" t="s">
        <v>11</v>
      </c>
      <c r="B83" s="10" t="s">
        <v>127</v>
      </c>
      <c r="C83" s="10" t="s">
        <v>126</v>
      </c>
      <c r="D83" s="9" t="s">
        <v>8</v>
      </c>
      <c r="E83" s="8" t="s">
        <v>125</v>
      </c>
      <c r="F83" s="7" t="s">
        <v>18</v>
      </c>
      <c r="G83" s="6">
        <v>1</v>
      </c>
      <c r="H83" s="5">
        <v>0</v>
      </c>
      <c r="I83" s="5">
        <f>ROUND(ROUND(H83,2)*ROUND(G83,3),2)</f>
        <v>0</v>
      </c>
      <c r="O83">
        <f>(I83*21)/100</f>
        <v>0</v>
      </c>
      <c r="P83" t="s">
        <v>5</v>
      </c>
    </row>
    <row r="84" spans="1:16" x14ac:dyDescent="0.2">
      <c r="A84" s="4" t="s">
        <v>4</v>
      </c>
      <c r="E84" s="1" t="s">
        <v>2</v>
      </c>
    </row>
    <row r="85" spans="1:16" x14ac:dyDescent="0.2">
      <c r="A85" s="3" t="s">
        <v>3</v>
      </c>
      <c r="E85" s="2" t="s">
        <v>2</v>
      </c>
    </row>
    <row r="86" spans="1:16" ht="127.5" x14ac:dyDescent="0.2">
      <c r="A86" t="s">
        <v>1</v>
      </c>
      <c r="E86" s="1" t="s">
        <v>31</v>
      </c>
    </row>
    <row r="87" spans="1:16" x14ac:dyDescent="0.2">
      <c r="A87" s="9" t="s">
        <v>11</v>
      </c>
      <c r="B87" s="10" t="s">
        <v>124</v>
      </c>
      <c r="C87" s="10" t="s">
        <v>123</v>
      </c>
      <c r="D87" s="9" t="s">
        <v>2</v>
      </c>
      <c r="E87" s="8" t="s">
        <v>122</v>
      </c>
      <c r="F87" s="7" t="s">
        <v>18</v>
      </c>
      <c r="G87" s="6">
        <v>14</v>
      </c>
      <c r="H87" s="5">
        <v>0</v>
      </c>
      <c r="I87" s="5">
        <f>ROUND(ROUND(H87,2)*ROUND(G87,3),2)</f>
        <v>0</v>
      </c>
      <c r="O87">
        <f>(I87*21)/100</f>
        <v>0</v>
      </c>
      <c r="P87" t="s">
        <v>5</v>
      </c>
    </row>
    <row r="88" spans="1:16" x14ac:dyDescent="0.2">
      <c r="A88" s="4" t="s">
        <v>4</v>
      </c>
      <c r="E88" s="1" t="s">
        <v>2</v>
      </c>
    </row>
    <row r="89" spans="1:16" x14ac:dyDescent="0.2">
      <c r="A89" s="3" t="s">
        <v>3</v>
      </c>
      <c r="E89" s="2" t="s">
        <v>2</v>
      </c>
    </row>
    <row r="90" spans="1:16" ht="178.5" x14ac:dyDescent="0.2">
      <c r="A90" t="s">
        <v>1</v>
      </c>
      <c r="E90" s="1" t="s">
        <v>115</v>
      </c>
    </row>
    <row r="91" spans="1:16" x14ac:dyDescent="0.2">
      <c r="A91" s="9" t="s">
        <v>11</v>
      </c>
      <c r="B91" s="10" t="s">
        <v>121</v>
      </c>
      <c r="C91" s="10" t="s">
        <v>120</v>
      </c>
      <c r="D91" s="9" t="s">
        <v>2</v>
      </c>
      <c r="E91" s="8" t="s">
        <v>119</v>
      </c>
      <c r="F91" s="7" t="s">
        <v>18</v>
      </c>
      <c r="G91" s="6">
        <v>14</v>
      </c>
      <c r="H91" s="5">
        <v>0</v>
      </c>
      <c r="I91" s="5">
        <f>ROUND(ROUND(H91,2)*ROUND(G91,3),2)</f>
        <v>0</v>
      </c>
      <c r="O91">
        <f>(I91*21)/100</f>
        <v>0</v>
      </c>
      <c r="P91" t="s">
        <v>5</v>
      </c>
    </row>
    <row r="92" spans="1:16" x14ac:dyDescent="0.2">
      <c r="A92" s="4" t="s">
        <v>4</v>
      </c>
      <c r="E92" s="1" t="s">
        <v>2</v>
      </c>
    </row>
    <row r="93" spans="1:16" x14ac:dyDescent="0.2">
      <c r="A93" s="3" t="s">
        <v>3</v>
      </c>
      <c r="E93" s="2" t="s">
        <v>2</v>
      </c>
    </row>
    <row r="94" spans="1:16" ht="127.5" x14ac:dyDescent="0.2">
      <c r="A94" t="s">
        <v>1</v>
      </c>
      <c r="E94" s="1" t="s">
        <v>31</v>
      </c>
    </row>
    <row r="95" spans="1:16" ht="25.5" x14ac:dyDescent="0.2">
      <c r="A95" s="9" t="s">
        <v>11</v>
      </c>
      <c r="B95" s="10" t="s">
        <v>118</v>
      </c>
      <c r="C95" s="10" t="s">
        <v>117</v>
      </c>
      <c r="D95" s="9" t="s">
        <v>2</v>
      </c>
      <c r="E95" s="8" t="s">
        <v>116</v>
      </c>
      <c r="F95" s="7" t="s">
        <v>18</v>
      </c>
      <c r="G95" s="6">
        <v>84</v>
      </c>
      <c r="H95" s="5">
        <v>0</v>
      </c>
      <c r="I95" s="5">
        <f>ROUND(ROUND(H95,2)*ROUND(G95,3),2)</f>
        <v>0</v>
      </c>
      <c r="O95">
        <f>(I95*21)/100</f>
        <v>0</v>
      </c>
      <c r="P95" t="s">
        <v>5</v>
      </c>
    </row>
    <row r="96" spans="1:16" x14ac:dyDescent="0.2">
      <c r="A96" s="4" t="s">
        <v>4</v>
      </c>
      <c r="E96" s="1" t="s">
        <v>2</v>
      </c>
    </row>
    <row r="97" spans="1:16" x14ac:dyDescent="0.2">
      <c r="A97" s="3" t="s">
        <v>3</v>
      </c>
      <c r="E97" s="2" t="s">
        <v>2</v>
      </c>
    </row>
    <row r="98" spans="1:16" ht="178.5" x14ac:dyDescent="0.2">
      <c r="A98" t="s">
        <v>1</v>
      </c>
      <c r="E98" s="1" t="s">
        <v>115</v>
      </c>
    </row>
    <row r="99" spans="1:16" ht="25.5" x14ac:dyDescent="0.2">
      <c r="A99" s="9" t="s">
        <v>11</v>
      </c>
      <c r="B99" s="10" t="s">
        <v>114</v>
      </c>
      <c r="C99" s="10" t="s">
        <v>113</v>
      </c>
      <c r="D99" s="9" t="s">
        <v>2</v>
      </c>
      <c r="E99" s="8" t="s">
        <v>112</v>
      </c>
      <c r="F99" s="7" t="s">
        <v>18</v>
      </c>
      <c r="G99" s="6">
        <v>84</v>
      </c>
      <c r="H99" s="5">
        <v>0</v>
      </c>
      <c r="I99" s="5">
        <f>ROUND(ROUND(H99,2)*ROUND(G99,3),2)</f>
        <v>0</v>
      </c>
      <c r="O99">
        <f>(I99*21)/100</f>
        <v>0</v>
      </c>
      <c r="P99" t="s">
        <v>5</v>
      </c>
    </row>
    <row r="100" spans="1:16" x14ac:dyDescent="0.2">
      <c r="A100" s="4" t="s">
        <v>4</v>
      </c>
      <c r="E100" s="1" t="s">
        <v>2</v>
      </c>
    </row>
    <row r="101" spans="1:16" x14ac:dyDescent="0.2">
      <c r="A101" s="3" t="s">
        <v>3</v>
      </c>
      <c r="E101" s="2" t="s">
        <v>2</v>
      </c>
    </row>
    <row r="102" spans="1:16" ht="127.5" x14ac:dyDescent="0.2">
      <c r="A102" t="s">
        <v>1</v>
      </c>
      <c r="E102" s="1" t="s">
        <v>31</v>
      </c>
    </row>
    <row r="103" spans="1:16" x14ac:dyDescent="0.2">
      <c r="A103" s="9" t="s">
        <v>11</v>
      </c>
      <c r="B103" s="10" t="s">
        <v>111</v>
      </c>
      <c r="C103" s="10" t="s">
        <v>108</v>
      </c>
      <c r="D103" s="9" t="s">
        <v>8</v>
      </c>
      <c r="E103" s="8" t="s">
        <v>110</v>
      </c>
      <c r="F103" s="7" t="s">
        <v>18</v>
      </c>
      <c r="G103" s="6">
        <v>12</v>
      </c>
      <c r="H103" s="5">
        <v>0</v>
      </c>
      <c r="I103" s="5">
        <f>ROUND(ROUND(H103,2)*ROUND(G103,3),2)</f>
        <v>0</v>
      </c>
      <c r="O103">
        <f>(I103*21)/100</f>
        <v>0</v>
      </c>
      <c r="P103" t="s">
        <v>5</v>
      </c>
    </row>
    <row r="104" spans="1:16" x14ac:dyDescent="0.2">
      <c r="A104" s="4" t="s">
        <v>4</v>
      </c>
      <c r="E104" s="1" t="s">
        <v>2</v>
      </c>
    </row>
    <row r="105" spans="1:16" x14ac:dyDescent="0.2">
      <c r="A105" s="3" t="s">
        <v>3</v>
      </c>
      <c r="E105" s="2" t="s">
        <v>2</v>
      </c>
    </row>
    <row r="106" spans="1:16" ht="114.75" x14ac:dyDescent="0.2">
      <c r="A106" t="s">
        <v>1</v>
      </c>
      <c r="E106" s="1" t="s">
        <v>67</v>
      </c>
    </row>
    <row r="107" spans="1:16" x14ac:dyDescent="0.2">
      <c r="A107" s="9" t="s">
        <v>11</v>
      </c>
      <c r="B107" s="10" t="s">
        <v>109</v>
      </c>
      <c r="C107" s="10" t="s">
        <v>108</v>
      </c>
      <c r="D107" s="9" t="s">
        <v>90</v>
      </c>
      <c r="E107" s="8" t="s">
        <v>107</v>
      </c>
      <c r="F107" s="7" t="s">
        <v>18</v>
      </c>
      <c r="G107" s="6">
        <v>12</v>
      </c>
      <c r="H107" s="5">
        <v>0</v>
      </c>
      <c r="I107" s="5">
        <f>ROUND(ROUND(H107,2)*ROUND(G107,3),2)</f>
        <v>0</v>
      </c>
      <c r="O107">
        <f>(I107*21)/100</f>
        <v>0</v>
      </c>
      <c r="P107" t="s">
        <v>5</v>
      </c>
    </row>
    <row r="108" spans="1:16" x14ac:dyDescent="0.2">
      <c r="A108" s="4" t="s">
        <v>4</v>
      </c>
      <c r="E108" s="1" t="s">
        <v>2</v>
      </c>
    </row>
    <row r="109" spans="1:16" x14ac:dyDescent="0.2">
      <c r="A109" s="3" t="s">
        <v>3</v>
      </c>
      <c r="E109" s="2" t="s">
        <v>2</v>
      </c>
    </row>
    <row r="110" spans="1:16" ht="114.75" x14ac:dyDescent="0.2">
      <c r="A110" t="s">
        <v>1</v>
      </c>
      <c r="E110" s="1" t="s">
        <v>67</v>
      </c>
    </row>
    <row r="111" spans="1:16" x14ac:dyDescent="0.2">
      <c r="A111" s="9" t="s">
        <v>11</v>
      </c>
      <c r="B111" s="10" t="s">
        <v>106</v>
      </c>
      <c r="C111" s="10" t="s">
        <v>105</v>
      </c>
      <c r="D111" s="9" t="s">
        <v>2</v>
      </c>
      <c r="E111" s="8" t="s">
        <v>104</v>
      </c>
      <c r="F111" s="7" t="s">
        <v>18</v>
      </c>
      <c r="G111" s="6">
        <v>9</v>
      </c>
      <c r="H111" s="5">
        <v>0</v>
      </c>
      <c r="I111" s="5">
        <f>ROUND(ROUND(H111,2)*ROUND(G111,3),2)</f>
        <v>0</v>
      </c>
      <c r="O111">
        <f>(I111*21)/100</f>
        <v>0</v>
      </c>
      <c r="P111" t="s">
        <v>5</v>
      </c>
    </row>
    <row r="112" spans="1:16" x14ac:dyDescent="0.2">
      <c r="A112" s="4" t="s">
        <v>4</v>
      </c>
      <c r="E112" s="1" t="s">
        <v>2</v>
      </c>
    </row>
    <row r="113" spans="1:16" x14ac:dyDescent="0.2">
      <c r="A113" s="3" t="s">
        <v>3</v>
      </c>
      <c r="E113" s="2" t="s">
        <v>2</v>
      </c>
    </row>
    <row r="114" spans="1:16" ht="114.75" x14ac:dyDescent="0.2">
      <c r="A114" t="s">
        <v>1</v>
      </c>
      <c r="E114" s="1" t="s">
        <v>59</v>
      </c>
    </row>
    <row r="115" spans="1:16" x14ac:dyDescent="0.2">
      <c r="A115" s="9" t="s">
        <v>11</v>
      </c>
      <c r="B115" s="10" t="s">
        <v>103</v>
      </c>
      <c r="C115" s="10" t="s">
        <v>102</v>
      </c>
      <c r="D115" s="9" t="s">
        <v>2</v>
      </c>
      <c r="E115" s="8" t="s">
        <v>101</v>
      </c>
      <c r="F115" s="7" t="s">
        <v>18</v>
      </c>
      <c r="G115" s="6">
        <v>1</v>
      </c>
      <c r="H115" s="5">
        <v>0</v>
      </c>
      <c r="I115" s="5">
        <f>ROUND(ROUND(H115,2)*ROUND(G115,3),2)</f>
        <v>0</v>
      </c>
      <c r="O115">
        <f>(I115*21)/100</f>
        <v>0</v>
      </c>
      <c r="P115" t="s">
        <v>5</v>
      </c>
    </row>
    <row r="116" spans="1:16" x14ac:dyDescent="0.2">
      <c r="A116" s="4" t="s">
        <v>4</v>
      </c>
      <c r="E116" s="1" t="s">
        <v>2</v>
      </c>
    </row>
    <row r="117" spans="1:16" x14ac:dyDescent="0.2">
      <c r="A117" s="3" t="s">
        <v>3</v>
      </c>
      <c r="E117" s="2" t="s">
        <v>2</v>
      </c>
    </row>
    <row r="118" spans="1:16" ht="114.75" x14ac:dyDescent="0.2">
      <c r="A118" t="s">
        <v>1</v>
      </c>
      <c r="E118" s="1" t="s">
        <v>100</v>
      </c>
    </row>
    <row r="119" spans="1:16" x14ac:dyDescent="0.2">
      <c r="A119" s="9" t="s">
        <v>11</v>
      </c>
      <c r="B119" s="10" t="s">
        <v>99</v>
      </c>
      <c r="C119" s="10" t="s">
        <v>98</v>
      </c>
      <c r="D119" s="9" t="s">
        <v>2</v>
      </c>
      <c r="E119" s="8" t="s">
        <v>97</v>
      </c>
      <c r="F119" s="7" t="s">
        <v>18</v>
      </c>
      <c r="G119" s="6">
        <v>4</v>
      </c>
      <c r="H119" s="5">
        <v>0</v>
      </c>
      <c r="I119" s="5">
        <f>ROUND(ROUND(H119,2)*ROUND(G119,3),2)</f>
        <v>0</v>
      </c>
      <c r="O119">
        <f>(I119*21)/100</f>
        <v>0</v>
      </c>
      <c r="P119" t="s">
        <v>5</v>
      </c>
    </row>
    <row r="120" spans="1:16" x14ac:dyDescent="0.2">
      <c r="A120" s="4" t="s">
        <v>4</v>
      </c>
      <c r="E120" s="1" t="s">
        <v>2</v>
      </c>
    </row>
    <row r="121" spans="1:16" x14ac:dyDescent="0.2">
      <c r="A121" s="3" t="s">
        <v>3</v>
      </c>
      <c r="E121" s="2" t="s">
        <v>2</v>
      </c>
    </row>
    <row r="122" spans="1:16" ht="114.75" x14ac:dyDescent="0.2">
      <c r="A122" t="s">
        <v>1</v>
      </c>
      <c r="E122" s="1" t="s">
        <v>59</v>
      </c>
    </row>
    <row r="123" spans="1:16" x14ac:dyDescent="0.2">
      <c r="A123" s="9" t="s">
        <v>11</v>
      </c>
      <c r="B123" s="10" t="s">
        <v>96</v>
      </c>
      <c r="C123" s="10" t="s">
        <v>91</v>
      </c>
      <c r="D123" s="9" t="s">
        <v>2</v>
      </c>
      <c r="E123" s="8" t="s">
        <v>95</v>
      </c>
      <c r="F123" s="7" t="s">
        <v>18</v>
      </c>
      <c r="G123" s="6">
        <v>13</v>
      </c>
      <c r="H123" s="5">
        <v>0</v>
      </c>
      <c r="I123" s="5">
        <f>ROUND(ROUND(H123,2)*ROUND(G123,3),2)</f>
        <v>0</v>
      </c>
      <c r="O123">
        <f>(I123*21)/100</f>
        <v>0</v>
      </c>
      <c r="P123" t="s">
        <v>5</v>
      </c>
    </row>
    <row r="124" spans="1:16" x14ac:dyDescent="0.2">
      <c r="A124" s="4" t="s">
        <v>4</v>
      </c>
      <c r="E124" s="1" t="s">
        <v>2</v>
      </c>
    </row>
    <row r="125" spans="1:16" x14ac:dyDescent="0.2">
      <c r="A125" s="3" t="s">
        <v>3</v>
      </c>
      <c r="E125" s="2" t="s">
        <v>2</v>
      </c>
    </row>
    <row r="126" spans="1:16" ht="127.5" x14ac:dyDescent="0.2">
      <c r="A126" t="s">
        <v>1</v>
      </c>
      <c r="E126" s="1" t="s">
        <v>31</v>
      </c>
    </row>
    <row r="127" spans="1:16" x14ac:dyDescent="0.2">
      <c r="A127" s="9" t="s">
        <v>11</v>
      </c>
      <c r="B127" s="10" t="s">
        <v>94</v>
      </c>
      <c r="C127" s="10" t="s">
        <v>91</v>
      </c>
      <c r="D127" s="9" t="s">
        <v>8</v>
      </c>
      <c r="E127" s="8" t="s">
        <v>93</v>
      </c>
      <c r="F127" s="7" t="s">
        <v>18</v>
      </c>
      <c r="G127" s="6">
        <v>13</v>
      </c>
      <c r="H127" s="5">
        <v>0</v>
      </c>
      <c r="I127" s="5">
        <f>ROUND(ROUND(H127,2)*ROUND(G127,3),2)</f>
        <v>0</v>
      </c>
      <c r="O127">
        <f>(I127*21)/100</f>
        <v>0</v>
      </c>
      <c r="P127" t="s">
        <v>5</v>
      </c>
    </row>
    <row r="128" spans="1:16" x14ac:dyDescent="0.2">
      <c r="A128" s="4" t="s">
        <v>4</v>
      </c>
      <c r="E128" s="1" t="s">
        <v>2</v>
      </c>
    </row>
    <row r="129" spans="1:16" x14ac:dyDescent="0.2">
      <c r="A129" s="3" t="s">
        <v>3</v>
      </c>
      <c r="E129" s="2" t="s">
        <v>2</v>
      </c>
    </row>
    <row r="130" spans="1:16" ht="127.5" x14ac:dyDescent="0.2">
      <c r="A130" t="s">
        <v>1</v>
      </c>
      <c r="E130" s="1" t="s">
        <v>63</v>
      </c>
    </row>
    <row r="131" spans="1:16" x14ac:dyDescent="0.2">
      <c r="A131" s="9" t="s">
        <v>11</v>
      </c>
      <c r="B131" s="10" t="s">
        <v>92</v>
      </c>
      <c r="C131" s="10" t="s">
        <v>91</v>
      </c>
      <c r="D131" s="9" t="s">
        <v>90</v>
      </c>
      <c r="E131" s="8" t="s">
        <v>89</v>
      </c>
      <c r="F131" s="7" t="s">
        <v>18</v>
      </c>
      <c r="G131" s="6">
        <v>13</v>
      </c>
      <c r="H131" s="5">
        <v>0</v>
      </c>
      <c r="I131" s="5">
        <f>ROUND(ROUND(H131,2)*ROUND(G131,3),2)</f>
        <v>0</v>
      </c>
      <c r="O131">
        <f>(I131*21)/100</f>
        <v>0</v>
      </c>
      <c r="P131" t="s">
        <v>5</v>
      </c>
    </row>
    <row r="132" spans="1:16" x14ac:dyDescent="0.2">
      <c r="A132" s="4" t="s">
        <v>4</v>
      </c>
      <c r="E132" s="1" t="s">
        <v>2</v>
      </c>
    </row>
    <row r="133" spans="1:16" x14ac:dyDescent="0.2">
      <c r="A133" s="3" t="s">
        <v>3</v>
      </c>
      <c r="E133" s="2" t="s">
        <v>2</v>
      </c>
    </row>
    <row r="134" spans="1:16" ht="127.5" x14ac:dyDescent="0.2">
      <c r="A134" t="s">
        <v>1</v>
      </c>
      <c r="E134" s="1" t="s">
        <v>63</v>
      </c>
    </row>
    <row r="135" spans="1:16" x14ac:dyDescent="0.2">
      <c r="A135" s="9" t="s">
        <v>11</v>
      </c>
      <c r="B135" s="10" t="s">
        <v>88</v>
      </c>
      <c r="C135" s="10" t="s">
        <v>87</v>
      </c>
      <c r="D135" s="9" t="s">
        <v>8</v>
      </c>
      <c r="E135" s="8" t="s">
        <v>86</v>
      </c>
      <c r="F135" s="7" t="s">
        <v>18</v>
      </c>
      <c r="G135" s="6">
        <v>13</v>
      </c>
      <c r="H135" s="5">
        <v>0</v>
      </c>
      <c r="I135" s="5">
        <f>ROUND(ROUND(H135,2)*ROUND(G135,3),2)</f>
        <v>0</v>
      </c>
      <c r="O135">
        <f>(I135*21)/100</f>
        <v>0</v>
      </c>
      <c r="P135" t="s">
        <v>5</v>
      </c>
    </row>
    <row r="136" spans="1:16" x14ac:dyDescent="0.2">
      <c r="A136" s="4" t="s">
        <v>4</v>
      </c>
      <c r="E136" s="1" t="s">
        <v>2</v>
      </c>
    </row>
    <row r="137" spans="1:16" x14ac:dyDescent="0.2">
      <c r="A137" s="3" t="s">
        <v>3</v>
      </c>
      <c r="E137" s="2" t="s">
        <v>2</v>
      </c>
    </row>
    <row r="138" spans="1:16" ht="114.75" x14ac:dyDescent="0.2">
      <c r="A138" t="s">
        <v>1</v>
      </c>
      <c r="E138" s="1" t="s">
        <v>67</v>
      </c>
    </row>
    <row r="139" spans="1:16" x14ac:dyDescent="0.2">
      <c r="A139" s="9" t="s">
        <v>11</v>
      </c>
      <c r="B139" s="10" t="s">
        <v>85</v>
      </c>
      <c r="C139" s="10" t="s">
        <v>84</v>
      </c>
      <c r="D139" s="9" t="s">
        <v>8</v>
      </c>
      <c r="E139" s="8" t="s">
        <v>83</v>
      </c>
      <c r="F139" s="7" t="s">
        <v>18</v>
      </c>
      <c r="G139" s="6">
        <v>13</v>
      </c>
      <c r="H139" s="5">
        <v>0</v>
      </c>
      <c r="I139" s="5">
        <f>ROUND(ROUND(H139,2)*ROUND(G139,3),2)</f>
        <v>0</v>
      </c>
      <c r="O139">
        <f>(I139*21)/100</f>
        <v>0</v>
      </c>
      <c r="P139" t="s">
        <v>5</v>
      </c>
    </row>
    <row r="140" spans="1:16" x14ac:dyDescent="0.2">
      <c r="A140" s="4" t="s">
        <v>4</v>
      </c>
      <c r="E140" s="1" t="s">
        <v>2</v>
      </c>
    </row>
    <row r="141" spans="1:16" x14ac:dyDescent="0.2">
      <c r="A141" s="3" t="s">
        <v>3</v>
      </c>
      <c r="E141" s="2" t="s">
        <v>2</v>
      </c>
    </row>
    <row r="142" spans="1:16" ht="127.5" x14ac:dyDescent="0.2">
      <c r="A142" t="s">
        <v>1</v>
      </c>
      <c r="E142" s="1" t="s">
        <v>63</v>
      </c>
    </row>
    <row r="143" spans="1:16" x14ac:dyDescent="0.2">
      <c r="A143" s="9" t="s">
        <v>11</v>
      </c>
      <c r="B143" s="10" t="s">
        <v>82</v>
      </c>
      <c r="C143" s="10" t="s">
        <v>81</v>
      </c>
      <c r="D143" s="9" t="s">
        <v>2</v>
      </c>
      <c r="E143" s="8" t="s">
        <v>80</v>
      </c>
      <c r="F143" s="7" t="s">
        <v>18</v>
      </c>
      <c r="G143" s="6">
        <v>72</v>
      </c>
      <c r="H143" s="5">
        <v>0</v>
      </c>
      <c r="I143" s="5">
        <f>ROUND(ROUND(H143,2)*ROUND(G143,3),2)</f>
        <v>0</v>
      </c>
      <c r="O143">
        <f>(I143*21)/100</f>
        <v>0</v>
      </c>
      <c r="P143" t="s">
        <v>5</v>
      </c>
    </row>
    <row r="144" spans="1:16" x14ac:dyDescent="0.2">
      <c r="A144" s="4" t="s">
        <v>4</v>
      </c>
      <c r="E144" s="1" t="s">
        <v>2</v>
      </c>
    </row>
    <row r="145" spans="1:16" x14ac:dyDescent="0.2">
      <c r="A145" s="3" t="s">
        <v>3</v>
      </c>
      <c r="E145" s="2" t="s">
        <v>2</v>
      </c>
    </row>
    <row r="146" spans="1:16" ht="114.75" x14ac:dyDescent="0.2">
      <c r="A146" t="s">
        <v>1</v>
      </c>
      <c r="E146" s="1" t="s">
        <v>59</v>
      </c>
    </row>
    <row r="147" spans="1:16" x14ac:dyDescent="0.2">
      <c r="A147" s="9" t="s">
        <v>11</v>
      </c>
      <c r="B147" s="10" t="s">
        <v>79</v>
      </c>
      <c r="C147" s="10" t="s">
        <v>78</v>
      </c>
      <c r="D147" s="9" t="s">
        <v>2</v>
      </c>
      <c r="E147" s="8" t="s">
        <v>77</v>
      </c>
      <c r="F147" s="7" t="s">
        <v>18</v>
      </c>
      <c r="G147" s="6">
        <v>72</v>
      </c>
      <c r="H147" s="5">
        <v>0</v>
      </c>
      <c r="I147" s="5">
        <f>ROUND(ROUND(H147,2)*ROUND(G147,3),2)</f>
        <v>0</v>
      </c>
      <c r="O147">
        <f>(I147*21)/100</f>
        <v>0</v>
      </c>
      <c r="P147" t="s">
        <v>5</v>
      </c>
    </row>
    <row r="148" spans="1:16" x14ac:dyDescent="0.2">
      <c r="A148" s="4" t="s">
        <v>4</v>
      </c>
      <c r="E148" s="1" t="s">
        <v>2</v>
      </c>
    </row>
    <row r="149" spans="1:16" x14ac:dyDescent="0.2">
      <c r="A149" s="3" t="s">
        <v>3</v>
      </c>
      <c r="E149" s="2" t="s">
        <v>2</v>
      </c>
    </row>
    <row r="150" spans="1:16" ht="127.5" x14ac:dyDescent="0.2">
      <c r="A150" t="s">
        <v>1</v>
      </c>
      <c r="E150" s="1" t="s">
        <v>31</v>
      </c>
    </row>
    <row r="151" spans="1:16" x14ac:dyDescent="0.2">
      <c r="A151" s="9" t="s">
        <v>11</v>
      </c>
      <c r="B151" s="10" t="s">
        <v>76</v>
      </c>
      <c r="C151" s="10" t="s">
        <v>75</v>
      </c>
      <c r="D151" s="9" t="s">
        <v>2</v>
      </c>
      <c r="E151" s="8" t="s">
        <v>74</v>
      </c>
      <c r="F151" s="7" t="s">
        <v>18</v>
      </c>
      <c r="G151" s="6">
        <v>48</v>
      </c>
      <c r="H151" s="5">
        <v>0</v>
      </c>
      <c r="I151" s="5">
        <f>ROUND(ROUND(H151,2)*ROUND(G151,3),2)</f>
        <v>0</v>
      </c>
      <c r="O151">
        <f>(I151*21)/100</f>
        <v>0</v>
      </c>
      <c r="P151" t="s">
        <v>5</v>
      </c>
    </row>
    <row r="152" spans="1:16" x14ac:dyDescent="0.2">
      <c r="A152" s="4" t="s">
        <v>4</v>
      </c>
      <c r="E152" s="1" t="s">
        <v>2</v>
      </c>
    </row>
    <row r="153" spans="1:16" x14ac:dyDescent="0.2">
      <c r="A153" s="3" t="s">
        <v>3</v>
      </c>
      <c r="E153" s="2" t="s">
        <v>2</v>
      </c>
    </row>
    <row r="154" spans="1:16" ht="114.75" x14ac:dyDescent="0.2">
      <c r="A154" t="s">
        <v>1</v>
      </c>
      <c r="E154" s="1" t="s">
        <v>59</v>
      </c>
    </row>
    <row r="155" spans="1:16" x14ac:dyDescent="0.2">
      <c r="A155" s="9" t="s">
        <v>11</v>
      </c>
      <c r="B155" s="10" t="s">
        <v>73</v>
      </c>
      <c r="C155" s="10" t="s">
        <v>72</v>
      </c>
      <c r="D155" s="9" t="s">
        <v>2</v>
      </c>
      <c r="E155" s="8" t="s">
        <v>71</v>
      </c>
      <c r="F155" s="7" t="s">
        <v>18</v>
      </c>
      <c r="G155" s="6">
        <v>48</v>
      </c>
      <c r="H155" s="5">
        <v>0</v>
      </c>
      <c r="I155" s="5">
        <f>ROUND(ROUND(H155,2)*ROUND(G155,3),2)</f>
        <v>0</v>
      </c>
      <c r="O155">
        <f>(I155*21)/100</f>
        <v>0</v>
      </c>
      <c r="P155" t="s">
        <v>5</v>
      </c>
    </row>
    <row r="156" spans="1:16" x14ac:dyDescent="0.2">
      <c r="A156" s="4" t="s">
        <v>4</v>
      </c>
      <c r="E156" s="1" t="s">
        <v>2</v>
      </c>
    </row>
    <row r="157" spans="1:16" x14ac:dyDescent="0.2">
      <c r="A157" s="3" t="s">
        <v>3</v>
      </c>
      <c r="E157" s="2" t="s">
        <v>2</v>
      </c>
    </row>
    <row r="158" spans="1:16" ht="127.5" x14ac:dyDescent="0.2">
      <c r="A158" t="s">
        <v>1</v>
      </c>
      <c r="E158" s="1" t="s">
        <v>31</v>
      </c>
    </row>
    <row r="159" spans="1:16" x14ac:dyDescent="0.2">
      <c r="A159" s="9" t="s">
        <v>11</v>
      </c>
      <c r="B159" s="10" t="s">
        <v>70</v>
      </c>
      <c r="C159" s="10" t="s">
        <v>69</v>
      </c>
      <c r="D159" s="9" t="s">
        <v>2</v>
      </c>
      <c r="E159" s="8" t="s">
        <v>68</v>
      </c>
      <c r="F159" s="7" t="s">
        <v>18</v>
      </c>
      <c r="G159" s="6">
        <v>48</v>
      </c>
      <c r="H159" s="5">
        <v>0</v>
      </c>
      <c r="I159" s="5">
        <f>ROUND(ROUND(H159,2)*ROUND(G159,3),2)</f>
        <v>0</v>
      </c>
      <c r="O159">
        <f>(I159*21)/100</f>
        <v>0</v>
      </c>
      <c r="P159" t="s">
        <v>5</v>
      </c>
    </row>
    <row r="160" spans="1:16" x14ac:dyDescent="0.2">
      <c r="A160" s="4" t="s">
        <v>4</v>
      </c>
      <c r="E160" s="1" t="s">
        <v>2</v>
      </c>
    </row>
    <row r="161" spans="1:16" x14ac:dyDescent="0.2">
      <c r="A161" s="3" t="s">
        <v>3</v>
      </c>
      <c r="E161" s="2" t="s">
        <v>2</v>
      </c>
    </row>
    <row r="162" spans="1:16" ht="114.75" x14ac:dyDescent="0.2">
      <c r="A162" t="s">
        <v>1</v>
      </c>
      <c r="E162" s="1" t="s">
        <v>67</v>
      </c>
    </row>
    <row r="163" spans="1:16" x14ac:dyDescent="0.2">
      <c r="A163" s="9" t="s">
        <v>11</v>
      </c>
      <c r="B163" s="10" t="s">
        <v>66</v>
      </c>
      <c r="C163" s="10" t="s">
        <v>65</v>
      </c>
      <c r="D163" s="9" t="s">
        <v>2</v>
      </c>
      <c r="E163" s="8" t="s">
        <v>64</v>
      </c>
      <c r="F163" s="7" t="s">
        <v>18</v>
      </c>
      <c r="G163" s="6">
        <v>48</v>
      </c>
      <c r="H163" s="5">
        <v>0</v>
      </c>
      <c r="I163" s="5">
        <f>ROUND(ROUND(H163,2)*ROUND(G163,3),2)</f>
        <v>0</v>
      </c>
      <c r="O163">
        <f>(I163*21)/100</f>
        <v>0</v>
      </c>
      <c r="P163" t="s">
        <v>5</v>
      </c>
    </row>
    <row r="164" spans="1:16" x14ac:dyDescent="0.2">
      <c r="A164" s="4" t="s">
        <v>4</v>
      </c>
      <c r="E164" s="1" t="s">
        <v>2</v>
      </c>
    </row>
    <row r="165" spans="1:16" x14ac:dyDescent="0.2">
      <c r="A165" s="3" t="s">
        <v>3</v>
      </c>
      <c r="E165" s="2" t="s">
        <v>2</v>
      </c>
    </row>
    <row r="166" spans="1:16" ht="127.5" x14ac:dyDescent="0.2">
      <c r="A166" t="s">
        <v>1</v>
      </c>
      <c r="E166" s="1" t="s">
        <v>63</v>
      </c>
    </row>
    <row r="167" spans="1:16" x14ac:dyDescent="0.2">
      <c r="A167" s="9" t="s">
        <v>11</v>
      </c>
      <c r="B167" s="10" t="s">
        <v>62</v>
      </c>
      <c r="C167" s="10" t="s">
        <v>61</v>
      </c>
      <c r="D167" s="9" t="s">
        <v>2</v>
      </c>
      <c r="E167" s="8" t="s">
        <v>60</v>
      </c>
      <c r="F167" s="7" t="s">
        <v>18</v>
      </c>
      <c r="G167" s="6">
        <v>48</v>
      </c>
      <c r="H167" s="5">
        <v>0</v>
      </c>
      <c r="I167" s="5">
        <f>ROUND(ROUND(H167,2)*ROUND(G167,3),2)</f>
        <v>0</v>
      </c>
      <c r="O167">
        <f>(I167*21)/100</f>
        <v>0</v>
      </c>
      <c r="P167" t="s">
        <v>5</v>
      </c>
    </row>
    <row r="168" spans="1:16" x14ac:dyDescent="0.2">
      <c r="A168" s="4" t="s">
        <v>4</v>
      </c>
      <c r="E168" s="1" t="s">
        <v>2</v>
      </c>
    </row>
    <row r="169" spans="1:16" x14ac:dyDescent="0.2">
      <c r="A169" s="3" t="s">
        <v>3</v>
      </c>
      <c r="E169" s="2" t="s">
        <v>2</v>
      </c>
    </row>
    <row r="170" spans="1:16" ht="114.75" x14ac:dyDescent="0.2">
      <c r="A170" t="s">
        <v>1</v>
      </c>
      <c r="E170" s="1" t="s">
        <v>59</v>
      </c>
    </row>
    <row r="171" spans="1:16" x14ac:dyDescent="0.2">
      <c r="A171" s="9" t="s">
        <v>11</v>
      </c>
      <c r="B171" s="10" t="s">
        <v>58</v>
      </c>
      <c r="C171" s="10" t="s">
        <v>57</v>
      </c>
      <c r="D171" s="9" t="s">
        <v>2</v>
      </c>
      <c r="E171" s="8" t="s">
        <v>56</v>
      </c>
      <c r="F171" s="7" t="s">
        <v>18</v>
      </c>
      <c r="G171" s="6">
        <v>48</v>
      </c>
      <c r="H171" s="5">
        <v>0</v>
      </c>
      <c r="I171" s="5">
        <f>ROUND(ROUND(H171,2)*ROUND(G171,3),2)</f>
        <v>0</v>
      </c>
      <c r="O171">
        <f>(I171*21)/100</f>
        <v>0</v>
      </c>
      <c r="P171" t="s">
        <v>5</v>
      </c>
    </row>
    <row r="172" spans="1:16" x14ac:dyDescent="0.2">
      <c r="A172" s="4" t="s">
        <v>4</v>
      </c>
      <c r="E172" s="1" t="s">
        <v>2</v>
      </c>
    </row>
    <row r="173" spans="1:16" x14ac:dyDescent="0.2">
      <c r="A173" s="3" t="s">
        <v>3</v>
      </c>
      <c r="E173" s="2" t="s">
        <v>2</v>
      </c>
    </row>
    <row r="174" spans="1:16" ht="127.5" x14ac:dyDescent="0.2">
      <c r="A174" t="s">
        <v>1</v>
      </c>
      <c r="E174" s="1" t="s">
        <v>31</v>
      </c>
    </row>
    <row r="175" spans="1:16" x14ac:dyDescent="0.2">
      <c r="A175" s="9" t="s">
        <v>11</v>
      </c>
      <c r="B175" s="10" t="s">
        <v>55</v>
      </c>
      <c r="C175" s="10" t="s">
        <v>54</v>
      </c>
      <c r="D175" s="9" t="s">
        <v>2</v>
      </c>
      <c r="E175" s="8" t="s">
        <v>53</v>
      </c>
      <c r="F175" s="7" t="s">
        <v>18</v>
      </c>
      <c r="G175" s="6">
        <v>9</v>
      </c>
      <c r="H175" s="5">
        <v>0</v>
      </c>
      <c r="I175" s="5">
        <f>ROUND(ROUND(H175,2)*ROUND(G175,3),2)</f>
        <v>0</v>
      </c>
      <c r="O175">
        <f>(I175*21)/100</f>
        <v>0</v>
      </c>
      <c r="P175" t="s">
        <v>5</v>
      </c>
    </row>
    <row r="176" spans="1:16" x14ac:dyDescent="0.2">
      <c r="A176" s="4" t="s">
        <v>4</v>
      </c>
      <c r="E176" s="1" t="s">
        <v>2</v>
      </c>
    </row>
    <row r="177" spans="1:16" x14ac:dyDescent="0.2">
      <c r="A177" s="3" t="s">
        <v>3</v>
      </c>
      <c r="E177" s="2" t="s">
        <v>2</v>
      </c>
    </row>
    <row r="178" spans="1:16" ht="127.5" x14ac:dyDescent="0.2">
      <c r="A178" t="s">
        <v>1</v>
      </c>
      <c r="E178" s="1" t="s">
        <v>49</v>
      </c>
    </row>
    <row r="179" spans="1:16" x14ac:dyDescent="0.2">
      <c r="A179" s="9" t="s">
        <v>11</v>
      </c>
      <c r="B179" s="10" t="s">
        <v>52</v>
      </c>
      <c r="C179" s="10" t="s">
        <v>51</v>
      </c>
      <c r="D179" s="9" t="s">
        <v>2</v>
      </c>
      <c r="E179" s="8" t="s">
        <v>50</v>
      </c>
      <c r="F179" s="7" t="s">
        <v>18</v>
      </c>
      <c r="G179" s="6">
        <v>5</v>
      </c>
      <c r="H179" s="5">
        <v>0</v>
      </c>
      <c r="I179" s="5">
        <f>ROUND(ROUND(H179,2)*ROUND(G179,3),2)</f>
        <v>0</v>
      </c>
      <c r="O179">
        <f>(I179*21)/100</f>
        <v>0</v>
      </c>
      <c r="P179" t="s">
        <v>5</v>
      </c>
    </row>
    <row r="180" spans="1:16" x14ac:dyDescent="0.2">
      <c r="A180" s="4" t="s">
        <v>4</v>
      </c>
      <c r="E180" s="1" t="s">
        <v>2</v>
      </c>
    </row>
    <row r="181" spans="1:16" x14ac:dyDescent="0.2">
      <c r="A181" s="3" t="s">
        <v>3</v>
      </c>
      <c r="E181" s="2" t="s">
        <v>2</v>
      </c>
    </row>
    <row r="182" spans="1:16" ht="127.5" x14ac:dyDescent="0.2">
      <c r="A182" t="s">
        <v>1</v>
      </c>
      <c r="E182" s="1" t="s">
        <v>49</v>
      </c>
    </row>
    <row r="183" spans="1:16" x14ac:dyDescent="0.2">
      <c r="A183" s="9" t="s">
        <v>11</v>
      </c>
      <c r="B183" s="10" t="s">
        <v>48</v>
      </c>
      <c r="C183" s="10" t="s">
        <v>47</v>
      </c>
      <c r="D183" s="9" t="s">
        <v>2</v>
      </c>
      <c r="E183" s="8" t="s">
        <v>46</v>
      </c>
      <c r="F183" s="7" t="s">
        <v>18</v>
      </c>
      <c r="G183" s="6">
        <v>1</v>
      </c>
      <c r="H183" s="5">
        <v>0</v>
      </c>
      <c r="I183" s="5">
        <f>ROUND(ROUND(H183,2)*ROUND(G183,3),2)</f>
        <v>0</v>
      </c>
      <c r="O183">
        <f>(I183*21)/100</f>
        <v>0</v>
      </c>
      <c r="P183" t="s">
        <v>5</v>
      </c>
    </row>
    <row r="184" spans="1:16" x14ac:dyDescent="0.2">
      <c r="A184" s="4" t="s">
        <v>4</v>
      </c>
      <c r="E184" s="1" t="s">
        <v>2</v>
      </c>
    </row>
    <row r="185" spans="1:16" x14ac:dyDescent="0.2">
      <c r="A185" s="3" t="s">
        <v>3</v>
      </c>
      <c r="E185" s="2" t="s">
        <v>2</v>
      </c>
    </row>
    <row r="186" spans="1:16" ht="153" x14ac:dyDescent="0.2">
      <c r="A186" t="s">
        <v>1</v>
      </c>
      <c r="E186" s="1" t="s">
        <v>45</v>
      </c>
    </row>
    <row r="187" spans="1:16" x14ac:dyDescent="0.2">
      <c r="A187" s="9" t="s">
        <v>11</v>
      </c>
      <c r="B187" s="10" t="s">
        <v>44</v>
      </c>
      <c r="C187" s="10" t="s">
        <v>43</v>
      </c>
      <c r="D187" s="9" t="s">
        <v>2</v>
      </c>
      <c r="E187" s="8" t="s">
        <v>42</v>
      </c>
      <c r="F187" s="7" t="s">
        <v>18</v>
      </c>
      <c r="G187" s="6">
        <v>15</v>
      </c>
      <c r="H187" s="5">
        <v>0</v>
      </c>
      <c r="I187" s="5">
        <f>ROUND(ROUND(H187,2)*ROUND(G187,3),2)</f>
        <v>0</v>
      </c>
      <c r="O187">
        <f>(I187*21)/100</f>
        <v>0</v>
      </c>
      <c r="P187" t="s">
        <v>5</v>
      </c>
    </row>
    <row r="188" spans="1:16" x14ac:dyDescent="0.2">
      <c r="A188" s="4" t="s">
        <v>4</v>
      </c>
      <c r="E188" s="1" t="s">
        <v>2</v>
      </c>
    </row>
    <row r="189" spans="1:16" x14ac:dyDescent="0.2">
      <c r="A189" s="3" t="s">
        <v>3</v>
      </c>
      <c r="E189" s="2" t="s">
        <v>2</v>
      </c>
    </row>
    <row r="190" spans="1:16" ht="165.75" x14ac:dyDescent="0.2">
      <c r="A190" t="s">
        <v>1</v>
      </c>
      <c r="E190" s="1" t="s">
        <v>35</v>
      </c>
    </row>
    <row r="191" spans="1:16" x14ac:dyDescent="0.2">
      <c r="A191" s="9" t="s">
        <v>11</v>
      </c>
      <c r="B191" s="10" t="s">
        <v>41</v>
      </c>
      <c r="C191" s="10" t="s">
        <v>40</v>
      </c>
      <c r="D191" s="9" t="s">
        <v>2</v>
      </c>
      <c r="E191" s="8" t="s">
        <v>39</v>
      </c>
      <c r="F191" s="7" t="s">
        <v>18</v>
      </c>
      <c r="G191" s="6">
        <v>15</v>
      </c>
      <c r="H191" s="5">
        <v>0</v>
      </c>
      <c r="I191" s="5">
        <f>ROUND(ROUND(H191,2)*ROUND(G191,3),2)</f>
        <v>0</v>
      </c>
      <c r="O191">
        <f>(I191*21)/100</f>
        <v>0</v>
      </c>
      <c r="P191" t="s">
        <v>5</v>
      </c>
    </row>
    <row r="192" spans="1:16" x14ac:dyDescent="0.2">
      <c r="A192" s="4" t="s">
        <v>4</v>
      </c>
      <c r="E192" s="1" t="s">
        <v>2</v>
      </c>
    </row>
    <row r="193" spans="1:16" x14ac:dyDescent="0.2">
      <c r="A193" s="3" t="s">
        <v>3</v>
      </c>
      <c r="E193" s="2" t="s">
        <v>2</v>
      </c>
    </row>
    <row r="194" spans="1:16" ht="127.5" x14ac:dyDescent="0.2">
      <c r="A194" t="s">
        <v>1</v>
      </c>
      <c r="E194" s="1" t="s">
        <v>31</v>
      </c>
    </row>
    <row r="195" spans="1:16" x14ac:dyDescent="0.2">
      <c r="A195" s="9" t="s">
        <v>11</v>
      </c>
      <c r="B195" s="10" t="s">
        <v>38</v>
      </c>
      <c r="C195" s="10" t="s">
        <v>37</v>
      </c>
      <c r="D195" s="9" t="s">
        <v>2</v>
      </c>
      <c r="E195" s="8" t="s">
        <v>36</v>
      </c>
      <c r="F195" s="7" t="s">
        <v>18</v>
      </c>
      <c r="G195" s="6">
        <v>7</v>
      </c>
      <c r="H195" s="5">
        <v>0</v>
      </c>
      <c r="I195" s="5">
        <f>ROUND(ROUND(H195,2)*ROUND(G195,3),2)</f>
        <v>0</v>
      </c>
      <c r="O195">
        <f>(I195*21)/100</f>
        <v>0</v>
      </c>
      <c r="P195" t="s">
        <v>5</v>
      </c>
    </row>
    <row r="196" spans="1:16" x14ac:dyDescent="0.2">
      <c r="A196" s="4" t="s">
        <v>4</v>
      </c>
      <c r="E196" s="1" t="s">
        <v>2</v>
      </c>
    </row>
    <row r="197" spans="1:16" x14ac:dyDescent="0.2">
      <c r="A197" s="3" t="s">
        <v>3</v>
      </c>
      <c r="E197" s="2" t="s">
        <v>2</v>
      </c>
    </row>
    <row r="198" spans="1:16" ht="165.75" x14ac:dyDescent="0.2">
      <c r="A198" t="s">
        <v>1</v>
      </c>
      <c r="E198" s="1" t="s">
        <v>35</v>
      </c>
    </row>
    <row r="199" spans="1:16" x14ac:dyDescent="0.2">
      <c r="A199" s="9" t="s">
        <v>11</v>
      </c>
      <c r="B199" s="10" t="s">
        <v>34</v>
      </c>
      <c r="C199" s="10" t="s">
        <v>33</v>
      </c>
      <c r="D199" s="9" t="s">
        <v>2</v>
      </c>
      <c r="E199" s="8" t="s">
        <v>32</v>
      </c>
      <c r="F199" s="7" t="s">
        <v>18</v>
      </c>
      <c r="G199" s="6">
        <v>7</v>
      </c>
      <c r="H199" s="5">
        <v>0</v>
      </c>
      <c r="I199" s="5">
        <f>ROUND(ROUND(H199,2)*ROUND(G199,3),2)</f>
        <v>0</v>
      </c>
      <c r="O199">
        <f>(I199*21)/100</f>
        <v>0</v>
      </c>
      <c r="P199" t="s">
        <v>5</v>
      </c>
    </row>
    <row r="200" spans="1:16" x14ac:dyDescent="0.2">
      <c r="A200" s="4" t="s">
        <v>4</v>
      </c>
      <c r="E200" s="1" t="s">
        <v>2</v>
      </c>
    </row>
    <row r="201" spans="1:16" x14ac:dyDescent="0.2">
      <c r="A201" s="3" t="s">
        <v>3</v>
      </c>
      <c r="E201" s="2" t="s">
        <v>2</v>
      </c>
    </row>
    <row r="202" spans="1:16" ht="127.5" x14ac:dyDescent="0.2">
      <c r="A202" t="s">
        <v>1</v>
      </c>
      <c r="E202" s="1" t="s">
        <v>31</v>
      </c>
    </row>
    <row r="203" spans="1:16" x14ac:dyDescent="0.2">
      <c r="A203" s="9" t="s">
        <v>11</v>
      </c>
      <c r="B203" s="10" t="s">
        <v>30</v>
      </c>
      <c r="C203" s="10" t="s">
        <v>29</v>
      </c>
      <c r="D203" s="9" t="s">
        <v>2</v>
      </c>
      <c r="E203" s="8" t="s">
        <v>28</v>
      </c>
      <c r="F203" s="7" t="s">
        <v>27</v>
      </c>
      <c r="G203" s="6">
        <v>180</v>
      </c>
      <c r="H203" s="5">
        <v>0</v>
      </c>
      <c r="I203" s="5">
        <f>ROUND(ROUND(H203,2)*ROUND(G203,3),2)</f>
        <v>0</v>
      </c>
      <c r="O203">
        <f>(I203*21)/100</f>
        <v>0</v>
      </c>
      <c r="P203" t="s">
        <v>5</v>
      </c>
    </row>
    <row r="204" spans="1:16" x14ac:dyDescent="0.2">
      <c r="A204" s="4" t="s">
        <v>4</v>
      </c>
      <c r="E204" s="1" t="s">
        <v>2</v>
      </c>
    </row>
    <row r="205" spans="1:16" x14ac:dyDescent="0.2">
      <c r="A205" s="3" t="s">
        <v>3</v>
      </c>
      <c r="E205" s="2" t="s">
        <v>2</v>
      </c>
    </row>
    <row r="206" spans="1:16" ht="153" x14ac:dyDescent="0.2">
      <c r="A206" t="s">
        <v>1</v>
      </c>
      <c r="E206" s="1" t="s">
        <v>26</v>
      </c>
    </row>
    <row r="207" spans="1:16" x14ac:dyDescent="0.2">
      <c r="A207" s="9" t="s">
        <v>11</v>
      </c>
      <c r="B207" s="10" t="s">
        <v>25</v>
      </c>
      <c r="C207" s="10" t="s">
        <v>24</v>
      </c>
      <c r="D207" s="9" t="s">
        <v>2</v>
      </c>
      <c r="E207" s="8" t="s">
        <v>23</v>
      </c>
      <c r="F207" s="7" t="s">
        <v>18</v>
      </c>
      <c r="G207" s="6">
        <v>372</v>
      </c>
      <c r="H207" s="5">
        <v>0</v>
      </c>
      <c r="I207" s="5">
        <f>ROUND(ROUND(H207,2)*ROUND(G207,3),2)</f>
        <v>0</v>
      </c>
      <c r="O207">
        <f>(I207*21)/100</f>
        <v>0</v>
      </c>
      <c r="P207" t="s">
        <v>5</v>
      </c>
    </row>
    <row r="208" spans="1:16" x14ac:dyDescent="0.2">
      <c r="A208" s="4" t="s">
        <v>4</v>
      </c>
      <c r="E208" s="1" t="s">
        <v>2</v>
      </c>
    </row>
    <row r="209" spans="1:16" x14ac:dyDescent="0.2">
      <c r="A209" s="3" t="s">
        <v>3</v>
      </c>
      <c r="E209" s="2" t="s">
        <v>2</v>
      </c>
    </row>
    <row r="210" spans="1:16" ht="102" x14ac:dyDescent="0.2">
      <c r="A210" t="s">
        <v>1</v>
      </c>
      <c r="E210" s="1" t="s">
        <v>22</v>
      </c>
    </row>
    <row r="211" spans="1:16" x14ac:dyDescent="0.2">
      <c r="A211" s="9" t="s">
        <v>11</v>
      </c>
      <c r="B211" s="10" t="s">
        <v>21</v>
      </c>
      <c r="C211" s="10" t="s">
        <v>20</v>
      </c>
      <c r="D211" s="9" t="s">
        <v>2</v>
      </c>
      <c r="E211" s="8" t="s">
        <v>19</v>
      </c>
      <c r="F211" s="7" t="s">
        <v>18</v>
      </c>
      <c r="G211" s="6">
        <v>372</v>
      </c>
      <c r="H211" s="5">
        <v>0</v>
      </c>
      <c r="I211" s="5">
        <f>ROUND(ROUND(H211,2)*ROUND(G211,3),2)</f>
        <v>0</v>
      </c>
      <c r="O211">
        <f>(I211*21)/100</f>
        <v>0</v>
      </c>
      <c r="P211" t="s">
        <v>5</v>
      </c>
    </row>
    <row r="212" spans="1:16" x14ac:dyDescent="0.2">
      <c r="A212" s="4" t="s">
        <v>4</v>
      </c>
      <c r="E212" s="1" t="s">
        <v>2</v>
      </c>
    </row>
    <row r="213" spans="1:16" x14ac:dyDescent="0.2">
      <c r="A213" s="3" t="s">
        <v>3</v>
      </c>
      <c r="E213" s="2" t="s">
        <v>2</v>
      </c>
    </row>
    <row r="214" spans="1:16" ht="102" x14ac:dyDescent="0.2">
      <c r="A214" t="s">
        <v>1</v>
      </c>
      <c r="E214" s="1" t="s">
        <v>17</v>
      </c>
    </row>
    <row r="215" spans="1:16" x14ac:dyDescent="0.2">
      <c r="A215" s="9" t="s">
        <v>11</v>
      </c>
      <c r="B215" s="10" t="s">
        <v>16</v>
      </c>
      <c r="C215" s="10" t="s">
        <v>15</v>
      </c>
      <c r="D215" s="9" t="s">
        <v>8</v>
      </c>
      <c r="E215" s="8" t="s">
        <v>14</v>
      </c>
      <c r="F215" s="7" t="s">
        <v>13</v>
      </c>
      <c r="G215" s="6">
        <v>15000</v>
      </c>
      <c r="H215" s="5">
        <v>0</v>
      </c>
      <c r="I215" s="5">
        <f>ROUND(ROUND(H215,2)*ROUND(G215,3),2)</f>
        <v>0</v>
      </c>
      <c r="O215">
        <f>(I215*21)/100</f>
        <v>0</v>
      </c>
      <c r="P215" t="s">
        <v>5</v>
      </c>
    </row>
    <row r="216" spans="1:16" x14ac:dyDescent="0.2">
      <c r="A216" s="4" t="s">
        <v>4</v>
      </c>
      <c r="E216" s="1" t="s">
        <v>2</v>
      </c>
    </row>
    <row r="217" spans="1:16" x14ac:dyDescent="0.2">
      <c r="A217" s="3" t="s">
        <v>3</v>
      </c>
      <c r="E217" s="2" t="s">
        <v>2</v>
      </c>
    </row>
    <row r="218" spans="1:16" ht="114.75" x14ac:dyDescent="0.2">
      <c r="A218" t="s">
        <v>1</v>
      </c>
      <c r="E218" s="1" t="s">
        <v>12</v>
      </c>
    </row>
    <row r="219" spans="1:16" x14ac:dyDescent="0.2">
      <c r="A219" s="9" t="s">
        <v>11</v>
      </c>
      <c r="B219" s="10" t="s">
        <v>10</v>
      </c>
      <c r="C219" s="10" t="s">
        <v>9</v>
      </c>
      <c r="D219" s="9" t="s">
        <v>8</v>
      </c>
      <c r="E219" s="8" t="s">
        <v>7</v>
      </c>
      <c r="F219" s="7" t="s">
        <v>6</v>
      </c>
      <c r="G219" s="6">
        <v>0.3</v>
      </c>
      <c r="H219" s="5">
        <v>0</v>
      </c>
      <c r="I219" s="5">
        <f>ROUND(ROUND(H219,2)*ROUND(G219,3),2)</f>
        <v>0</v>
      </c>
      <c r="O219">
        <f>(I219*21)/100</f>
        <v>0</v>
      </c>
      <c r="P219" t="s">
        <v>5</v>
      </c>
    </row>
    <row r="220" spans="1:16" x14ac:dyDescent="0.2">
      <c r="A220" s="4" t="s">
        <v>4</v>
      </c>
      <c r="E220" s="1" t="s">
        <v>2</v>
      </c>
    </row>
    <row r="221" spans="1:16" x14ac:dyDescent="0.2">
      <c r="A221" s="3" t="s">
        <v>3</v>
      </c>
      <c r="E221" s="2" t="s">
        <v>2</v>
      </c>
    </row>
    <row r="222" spans="1:16" ht="140.25" x14ac:dyDescent="0.2">
      <c r="A222" t="s">
        <v>1</v>
      </c>
      <c r="E222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90-14-02.1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2019-09-03T13:11:46Z</dcterms:created>
  <dcterms:modified xsi:type="dcterms:W3CDTF">2019-10-17T15:26:26Z</dcterms:modified>
</cp:coreProperties>
</file>