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865" windowWidth="28200" windowHeight="5925"/>
  </bookViews>
  <sheets>
    <sheet name="Výkaz výměr" sheetId="2" r:id="rId1"/>
    <sheet name="List2" sheetId="3" r:id="rId2"/>
  </sheets>
  <calcPr calcId="145621"/>
</workbook>
</file>

<file path=xl/calcChain.xml><?xml version="1.0" encoding="utf-8"?>
<calcChain xmlns="http://schemas.openxmlformats.org/spreadsheetml/2006/main">
  <c r="P105" i="2" l="1"/>
  <c r="P103" i="2"/>
  <c r="P61" i="2" l="1"/>
  <c r="K105" i="2" l="1"/>
  <c r="P63" i="2" l="1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36" i="2"/>
  <c r="P37" i="2"/>
  <c r="P62" i="2" l="1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O93" i="2" l="1"/>
  <c r="O71" i="2"/>
  <c r="O87" i="2"/>
  <c r="O89" i="2"/>
  <c r="P104" i="2"/>
  <c r="O75" i="2"/>
  <c r="O92" i="2"/>
  <c r="O26" i="2"/>
  <c r="O2" i="2"/>
  <c r="O44" i="2"/>
  <c r="O60" i="2"/>
  <c r="O17" i="2"/>
  <c r="O21" i="2"/>
  <c r="O18" i="2"/>
  <c r="O61" i="2" l="1"/>
  <c r="O103" i="2"/>
</calcChain>
</file>

<file path=xl/sharedStrings.xml><?xml version="1.0" encoding="utf-8"?>
<sst xmlns="http://schemas.openxmlformats.org/spreadsheetml/2006/main" count="840" uniqueCount="428">
  <si>
    <t>UMÍSTĚNÍ</t>
  </si>
  <si>
    <t>INVENTÁRNÍ ČÍSLO OBJEKTU</t>
  </si>
  <si>
    <t>ČÍS. ZAKÁZKY</t>
  </si>
  <si>
    <t>PALIVO</t>
  </si>
  <si>
    <t>TYP KOTLE</t>
  </si>
  <si>
    <t>KW</t>
  </si>
  <si>
    <t>ROK VÝR.</t>
  </si>
  <si>
    <t>IC6000329769</t>
  </si>
  <si>
    <t>Pára</t>
  </si>
  <si>
    <t>JAD X 6.50.10</t>
  </si>
  <si>
    <t>IC6000377052</t>
  </si>
  <si>
    <t>Voda</t>
  </si>
  <si>
    <t xml:space="preserve">CETETHERM </t>
  </si>
  <si>
    <t>P</t>
  </si>
  <si>
    <t>IC6000329758</t>
  </si>
  <si>
    <t>IC6000316449</t>
  </si>
  <si>
    <t>HU</t>
  </si>
  <si>
    <t>H 424</t>
  </si>
  <si>
    <t>VIESSMANN PAROM</t>
  </si>
  <si>
    <t>IC6000329863</t>
  </si>
  <si>
    <t>IC6000329874</t>
  </si>
  <si>
    <t>Koks</t>
  </si>
  <si>
    <t>VSB I</t>
  </si>
  <si>
    <t>IC6000316589</t>
  </si>
  <si>
    <t>DAKON 25 MAX</t>
  </si>
  <si>
    <t>IC5000190676</t>
  </si>
  <si>
    <t>VARIMATIK VM 65</t>
  </si>
  <si>
    <t>dle PŘ</t>
  </si>
  <si>
    <t>1 hod denně</t>
  </si>
  <si>
    <t>1,5 hod denně</t>
  </si>
  <si>
    <t>3 hod denně</t>
  </si>
  <si>
    <t>ROZSAH</t>
  </si>
  <si>
    <t>TOPNÉ OBDOBÍ</t>
  </si>
  <si>
    <t>POZNÁMKA</t>
  </si>
  <si>
    <t>fakturace dle topného období</t>
  </si>
  <si>
    <t>DRUH POŽADOVANÉHO PALIVA</t>
  </si>
  <si>
    <t>PŘEDPOKLÁDANÉ MNOŽSTVÍ DODÁVKY PALIVA</t>
  </si>
  <si>
    <t>CENA PALIVA Kč bez DPH / q</t>
  </si>
  <si>
    <t>Koks ořech 2</t>
  </si>
  <si>
    <t>Brikety</t>
  </si>
  <si>
    <t>PAUŠÁLNÍ CENA OBSLUHY Kč bez DPH / měsíc</t>
  </si>
  <si>
    <t>BUDERUS GB162 2x</t>
  </si>
  <si>
    <t>IC6000387774</t>
  </si>
  <si>
    <t>VIADRUS G 90 2x</t>
  </si>
  <si>
    <t>České Budějovice – budova ATÚ</t>
  </si>
  <si>
    <t>IC6000388207</t>
  </si>
  <si>
    <t>GLAZER</t>
  </si>
  <si>
    <t>0,5 hod denně</t>
  </si>
  <si>
    <t>PROTHERM  KLO 60</t>
  </si>
  <si>
    <t>České Budějovice - st. č. 1 - Kompas</t>
  </si>
  <si>
    <t>2 hod týdně</t>
  </si>
  <si>
    <t>IC6000388041</t>
  </si>
  <si>
    <t>IC6000334152</t>
  </si>
  <si>
    <t xml:space="preserve">České Budějovice – admi. budova OŘ                             </t>
  </si>
  <si>
    <t>IC5000190757</t>
  </si>
  <si>
    <t>IC6000316574</t>
  </si>
  <si>
    <t>IC6000316576</t>
  </si>
  <si>
    <t>HOVAL UG AM 2x</t>
  </si>
  <si>
    <t>VAILLANT VU INT 2x</t>
  </si>
  <si>
    <t>2x45</t>
  </si>
  <si>
    <t>IC5000167108</t>
  </si>
  <si>
    <t>ZP</t>
  </si>
  <si>
    <t>IC6000387646</t>
  </si>
  <si>
    <t>IC6000387699</t>
  </si>
  <si>
    <t>denně 1 hod.</t>
  </si>
  <si>
    <t>IC6000387742</t>
  </si>
  <si>
    <t>VS</t>
  </si>
  <si>
    <t>výměník, Sympatik VNV</t>
  </si>
  <si>
    <t>IC6000387743</t>
  </si>
  <si>
    <t>IC6000387425</t>
  </si>
  <si>
    <t>E</t>
  </si>
  <si>
    <t>IC6000387914</t>
  </si>
  <si>
    <t>IC6000387915</t>
  </si>
  <si>
    <t>PROTHERM 24 KOO 2 ks.</t>
  </si>
  <si>
    <t>IC6000387958</t>
  </si>
  <si>
    <t>IC6000387909</t>
  </si>
  <si>
    <t>IC6000387911</t>
  </si>
  <si>
    <t>IC6000387912</t>
  </si>
  <si>
    <t>PROPAN</t>
  </si>
  <si>
    <t>IC6000387854</t>
  </si>
  <si>
    <t>IC6000387960</t>
  </si>
  <si>
    <t>IC6000387801</t>
  </si>
  <si>
    <t>IC6000387961</t>
  </si>
  <si>
    <t>IC6000387962</t>
  </si>
  <si>
    <t>IC6000387963</t>
  </si>
  <si>
    <t>EKOEFEKT</t>
  </si>
  <si>
    <t>IC6000387964</t>
  </si>
  <si>
    <t>IC6000387965</t>
  </si>
  <si>
    <t>IC6000387637</t>
  </si>
  <si>
    <t>IC5000162456</t>
  </si>
  <si>
    <t>PROTHERM</t>
  </si>
  <si>
    <t>IC6000387855</t>
  </si>
  <si>
    <t>IC6000387859</t>
  </si>
  <si>
    <t>IC6000387858</t>
  </si>
  <si>
    <t>HU, O2</t>
  </si>
  <si>
    <t>IC6000387857</t>
  </si>
  <si>
    <t>IC6000387852</t>
  </si>
  <si>
    <t>IC6000387905</t>
  </si>
  <si>
    <t>K</t>
  </si>
  <si>
    <t>IC6000387862</t>
  </si>
  <si>
    <t>IC6000387861</t>
  </si>
  <si>
    <t>IC6000387860</t>
  </si>
  <si>
    <t>TOP GAS 45 2 ks.</t>
  </si>
  <si>
    <t>IC6000387591</t>
  </si>
  <si>
    <t>IC6000387590</t>
  </si>
  <si>
    <t>DAKON 24</t>
  </si>
  <si>
    <t>IC6000387592</t>
  </si>
  <si>
    <t>IC6000387635</t>
  </si>
  <si>
    <t>IC6000387698</t>
  </si>
  <si>
    <t>KP 25 ZE 2 ks.</t>
  </si>
  <si>
    <t>IC6000387697</t>
  </si>
  <si>
    <t>IC6000387695</t>
  </si>
  <si>
    <t>IC6000387694</t>
  </si>
  <si>
    <t>IC6000387693</t>
  </si>
  <si>
    <t>IC6000387871</t>
  </si>
  <si>
    <t>TOPGAS</t>
  </si>
  <si>
    <t>Železná Ruda město - budova zastávky, školící středisko, 2.NP</t>
  </si>
  <si>
    <t>IC6000307367</t>
  </si>
  <si>
    <t>Železná Ruda město - budova zastávky, služební prostor, 1.NP</t>
  </si>
  <si>
    <t>IC5000167113</t>
  </si>
  <si>
    <t>IC5000167119</t>
  </si>
  <si>
    <t>IC5000197096</t>
  </si>
  <si>
    <t>OPOP</t>
  </si>
  <si>
    <t>IC5000197119</t>
  </si>
  <si>
    <t>Bechyně žst.</t>
  </si>
  <si>
    <t>IC6000387560</t>
  </si>
  <si>
    <t>Blatná žst.</t>
  </si>
  <si>
    <t>IC6000388149</t>
  </si>
  <si>
    <t>Boršov n.Vlt. Žst</t>
  </si>
  <si>
    <t>IC6000387991</t>
  </si>
  <si>
    <t>IC6000387556</t>
  </si>
  <si>
    <t>IC6000387664</t>
  </si>
  <si>
    <t>Český Krumlov žst.</t>
  </si>
  <si>
    <t>IC6000388051</t>
  </si>
  <si>
    <t>IC6000388040</t>
  </si>
  <si>
    <t>Jarošov žst.-výpr. budova</t>
  </si>
  <si>
    <t>IC6000387886</t>
  </si>
  <si>
    <t>DESTILA DPL 50</t>
  </si>
  <si>
    <t>Kard. Řečice žst.</t>
  </si>
  <si>
    <t>IC6000387882</t>
  </si>
  <si>
    <t>IC5000197143</t>
  </si>
  <si>
    <t>VAILLANT 36/6-2XE</t>
  </si>
  <si>
    <t>IC6000387607</t>
  </si>
  <si>
    <t>DAKON P LUX</t>
  </si>
  <si>
    <t>Písek - město</t>
  </si>
  <si>
    <t>IC6000387987</t>
  </si>
  <si>
    <t>IC6000388042</t>
  </si>
  <si>
    <t>IC6000389200</t>
  </si>
  <si>
    <t>IC6000388209</t>
  </si>
  <si>
    <t>IC6000388098</t>
  </si>
  <si>
    <t>IC6000388050</t>
  </si>
  <si>
    <t>IC6000388043</t>
  </si>
  <si>
    <t>Suchdol n.L. žst.</t>
  </si>
  <si>
    <t>IC6000387611</t>
  </si>
  <si>
    <t>Třeboň, žst.</t>
  </si>
  <si>
    <t>IC6000387562</t>
  </si>
  <si>
    <t>Vimperk žst.</t>
  </si>
  <si>
    <t>IC6000388094</t>
  </si>
  <si>
    <t>IC6000388100</t>
  </si>
  <si>
    <t>IC6000388096</t>
  </si>
  <si>
    <t>BAXI DUO - TEC</t>
  </si>
  <si>
    <t xml:space="preserve"> 4-24</t>
  </si>
  <si>
    <t>IC6000387715</t>
  </si>
  <si>
    <t>TE</t>
  </si>
  <si>
    <t>nad 200</t>
  </si>
  <si>
    <t>Milevsko, Nádražní čp.402</t>
  </si>
  <si>
    <t>IC6000387939</t>
  </si>
  <si>
    <t>do 100</t>
  </si>
  <si>
    <t>IC6000387990</t>
  </si>
  <si>
    <t>Paušální cena za součinnost zhotovitele při opravách</t>
  </si>
  <si>
    <t>odhadnutý rozsah, bude fakturováno dle skutečné spotřeby</t>
  </si>
  <si>
    <t>celkem</t>
  </si>
  <si>
    <t>Protivín žst.</t>
  </si>
  <si>
    <t>Putim žst.</t>
  </si>
  <si>
    <t>Písek žst. - výpravní budova</t>
  </si>
  <si>
    <t>Písek žst. - výpravní budova, nocležna</t>
  </si>
  <si>
    <t>Písek žst. - výpravní budova, tel. ústředna</t>
  </si>
  <si>
    <t>Počátky - Žirovnice žst.</t>
  </si>
  <si>
    <t>Prachatice žst.</t>
  </si>
  <si>
    <t xml:space="preserve">Volary žst. - výpravní budova  </t>
  </si>
  <si>
    <t>Vodňany žst.</t>
  </si>
  <si>
    <t>Zliv žst.</t>
  </si>
  <si>
    <t>Rokycany 309 - výpravní budova, suterén</t>
  </si>
  <si>
    <t>Rokycany 309, V.B.- prov.b., sociálka</t>
  </si>
  <si>
    <t>Rokycany 309, V.B.- prov.b. ohřev clon</t>
  </si>
  <si>
    <t>Plzeň Jižní př. 1558 - výpravní b. - východ</t>
  </si>
  <si>
    <t>Mladotice 38 - výpravní budova</t>
  </si>
  <si>
    <t>Žihle 126 - výpravní budova</t>
  </si>
  <si>
    <t>Žihle 126 - výpravní budova - byty</t>
  </si>
  <si>
    <t>Klatovy 149, 151 - výpravní budova</t>
  </si>
  <si>
    <t>Nýrsko 602 - výpravní b., provoz. místnosti</t>
  </si>
  <si>
    <t>Špičák 71 - výpravní budova - žst.</t>
  </si>
  <si>
    <t>Železná Ruda/Debrník - V.B. - celnice</t>
  </si>
  <si>
    <t>Blížejov 47 - výpravní budova</t>
  </si>
  <si>
    <t>Bělá nad Radb. 239 - výpravní budova</t>
  </si>
  <si>
    <t>Radnice 306 - výpravní budova KO</t>
  </si>
  <si>
    <t>Horní Bříza zast. - budova zastávky KO</t>
  </si>
  <si>
    <t xml:space="preserve">Sepekov - str.domek č. 23, čp.171 </t>
  </si>
  <si>
    <t>Horní Planá - výpravní budova čp. 13</t>
  </si>
  <si>
    <t>Č. Velenice - žel. stanice</t>
  </si>
  <si>
    <t>Č. Budějovice - žel. stanice, Nádražní 14</t>
  </si>
  <si>
    <t>Nová Ves n.Luž. - žst.</t>
  </si>
  <si>
    <t xml:space="preserve">Křemže žst.- výpravní budova </t>
  </si>
  <si>
    <t>Vejprnice 406 - výpravní budova</t>
  </si>
  <si>
    <t>Nýřany 84 - výpravní budova</t>
  </si>
  <si>
    <t>Plzeň hl.n. 102 - výpravní budova</t>
  </si>
  <si>
    <t>Dobřany 330 - výpravní budova</t>
  </si>
  <si>
    <t>Přeštice 356 - výpravní budova</t>
  </si>
  <si>
    <t>Železná Ruda, Debrník 30 - výpravní b.</t>
  </si>
  <si>
    <t>Pocinovice 187 - výpravní budova</t>
  </si>
  <si>
    <t>Nemilkov 42 - výpravní budova</t>
  </si>
  <si>
    <t>Hrádek u Sušice 95 - výpravní budova</t>
  </si>
  <si>
    <t>Sušice 223 - výpravní budova</t>
  </si>
  <si>
    <t>Sušice 223 - nocležna</t>
  </si>
  <si>
    <t>Žichovice 154 - výpravní budova</t>
  </si>
  <si>
    <t>Velké Hydčice 35 - výpravní budova</t>
  </si>
  <si>
    <t>Horažďovice 427 - výpravní budova</t>
  </si>
  <si>
    <t>Horažďovice př. 432 - V.B.,vestibul</t>
  </si>
  <si>
    <t>Horažďovice př. 432 - V.B., nocležna</t>
  </si>
  <si>
    <t>Holýšov 297 - výpravní budova</t>
  </si>
  <si>
    <t>Staňkov 80, 163 - výpravní budova</t>
  </si>
  <si>
    <t>Domažlice 131 - výpravní budova</t>
  </si>
  <si>
    <t>Poběžovice 235 - výpravní budova</t>
  </si>
  <si>
    <t>Bor u Tachova 322 - výpravní budova</t>
  </si>
  <si>
    <t>Tachov 609 - výpravní budova</t>
  </si>
  <si>
    <t>Starý Plzenec 174 - výpravní budova</t>
  </si>
  <si>
    <t>Nezvěstice 52 - výpravní budova</t>
  </si>
  <si>
    <t>Blovice 181 - výpravní budova</t>
  </si>
  <si>
    <t>Nepomuk/Dvorec 49 - výpravní budova</t>
  </si>
  <si>
    <t>Pačejov 59 - výpravní budova</t>
  </si>
  <si>
    <t>Plzeň Křimice 111 - výpravní budova</t>
  </si>
  <si>
    <t>Kozolupy 69 - výpravní budova</t>
  </si>
  <si>
    <t>Pňovany 95 - výpravní budova TK</t>
  </si>
  <si>
    <t>Stříbro 434b - výpravní budova</t>
  </si>
  <si>
    <t>Svojšín 63 - výpravní budova</t>
  </si>
  <si>
    <t>Chodova Planá 213, V.B. vč. kotelny</t>
  </si>
  <si>
    <t>Březnice - výpravní budova</t>
  </si>
  <si>
    <t>Číčenice - výpravní budova</t>
  </si>
  <si>
    <t>Dívčice žst. - dopravní kancelář</t>
  </si>
  <si>
    <t>Topné zdroje ve správě OŘ Plzeň celkem</t>
  </si>
  <si>
    <t>Holoubkov 38, výpravní budova</t>
  </si>
  <si>
    <t>H. uhlí kostka</t>
  </si>
  <si>
    <t>H. uhlí ořech 2</t>
  </si>
  <si>
    <t>H. uhlí ořech 1</t>
  </si>
  <si>
    <t>JUNKERS</t>
  </si>
  <si>
    <t>VIESSMANN VITODENS 300</t>
  </si>
  <si>
    <t>HYDROTHERM</t>
  </si>
  <si>
    <t>BUDERUS G 234 X</t>
  </si>
  <si>
    <t>PROTHERM RAY 18 K</t>
  </si>
  <si>
    <t>PROTHERM BOV</t>
  </si>
  <si>
    <t>VIADRUS A3C 2 ks.</t>
  </si>
  <si>
    <t>DAKON P 26</t>
  </si>
  <si>
    <t>THERM 28 LX</t>
  </si>
  <si>
    <t>BUDERUS LOGAMAX UO 14-24</t>
  </si>
  <si>
    <t>DAKON - PTE 18</t>
  </si>
  <si>
    <t>PROTHERM 60KLO 2 ks.</t>
  </si>
  <si>
    <t>DAKON DUA BTN 28 AE</t>
  </si>
  <si>
    <t>CARBOROBOT PV 80</t>
  </si>
  <si>
    <t>PROTHERM PANTER</t>
  </si>
  <si>
    <t>VIESSMANN</t>
  </si>
  <si>
    <t>DAKON F 25 MAX</t>
  </si>
  <si>
    <t>PROTHERM LEOPARD</t>
  </si>
  <si>
    <t>VAILLANT VK INT 35/K-1E 2 ks</t>
  </si>
  <si>
    <t>VARIANT SL 33</t>
  </si>
  <si>
    <t>VIADRUS G 27</t>
  </si>
  <si>
    <t>VAILLANT</t>
  </si>
  <si>
    <t>KOPŘIVA</t>
  </si>
  <si>
    <t>IMMERGAS ZEUS 24</t>
  </si>
  <si>
    <t>VAILLANT VUW 202/2-5</t>
  </si>
  <si>
    <t>VIADRUS G 27 ECO GLX</t>
  </si>
  <si>
    <t>VIADRUS G 27 ECO GL</t>
  </si>
  <si>
    <t>THERM 28 LXE</t>
  </si>
  <si>
    <t>VIESSMANN VITODENS  200</t>
  </si>
  <si>
    <t>DAKON DUA 24 RT</t>
  </si>
  <si>
    <t>VIADRUS G 90</t>
  </si>
  <si>
    <t>BUDERUAS LOGAMAX PLUS GB 112</t>
  </si>
  <si>
    <t>THERM 28 TLX 2 ks.</t>
  </si>
  <si>
    <t>THERM 28 TCX, Turbo</t>
  </si>
  <si>
    <t>VAILLANT VU 180/1 XE</t>
  </si>
  <si>
    <t>ELEKTROKOTEL</t>
  </si>
  <si>
    <t>DAKON</t>
  </si>
  <si>
    <t>THERM 28 LX  (TURBO)</t>
  </si>
  <si>
    <t>VIESSMANN VITODENS 200</t>
  </si>
  <si>
    <t xml:space="preserve">THERM 28 </t>
  </si>
  <si>
    <t xml:space="preserve">VIESSMAN  LITOLLA LVR 42 </t>
  </si>
  <si>
    <t>REJNOK/RAJA 24 K</t>
  </si>
  <si>
    <t>VÝMĚNÍKOVÁ STANICE PÁRA - VODA</t>
  </si>
  <si>
    <t>VÝMĚNÍK VODA - VODA</t>
  </si>
  <si>
    <t>ROZDĚLOVACÍ STANICE TEPLÉ VODY</t>
  </si>
  <si>
    <t>VITOPLEX 100, VITOCROSSAL 300</t>
  </si>
  <si>
    <t>JUNKERS KN 48-8E, JUNKERS ZWE 24</t>
  </si>
  <si>
    <t xml:space="preserve">THERM 28 TLX TURBO </t>
  </si>
  <si>
    <t>1 hod týdně</t>
  </si>
  <si>
    <t>2 hod denně</t>
  </si>
  <si>
    <t>4 hod denně</t>
  </si>
  <si>
    <t>0,5 hod. denně</t>
  </si>
  <si>
    <t>2 hod. denně</t>
  </si>
  <si>
    <t>3 hod. denně</t>
  </si>
  <si>
    <t>POŘADÍ</t>
  </si>
  <si>
    <t>CELKOVÁ PAUŠÁLNÍ CENA OBSLUHY PO DOBU TRVÁNÍ SMLOUVY</t>
  </si>
  <si>
    <t xml:space="preserve">PŘEDPOKLÁDÁNÁ CENA bez DPH ZA PALIVO PO DOBU TRVÁNÍ SMLOUVY </t>
  </si>
  <si>
    <t>V750L7B01PPU</t>
  </si>
  <si>
    <t>V750L7D05PSU</t>
  </si>
  <si>
    <t>V750L7D03PSU</t>
  </si>
  <si>
    <t>V750L7D04PSU</t>
  </si>
  <si>
    <t>V750L7H01PRV</t>
  </si>
  <si>
    <t>V750L8N01PRY</t>
  </si>
  <si>
    <t>V750L7X01PRA</t>
  </si>
  <si>
    <t>V750L7Z02PUG</t>
  </si>
  <si>
    <t>V750L7Z03PUG</t>
  </si>
  <si>
    <t>V750L5Z01PP9</t>
  </si>
  <si>
    <t>V750L5V01PSP</t>
  </si>
  <si>
    <t>V750L5M01PQW</t>
  </si>
  <si>
    <t>V750L5H01PRN</t>
  </si>
  <si>
    <t>V750L5B05PTC</t>
  </si>
  <si>
    <t>V750L5704PUF</t>
  </si>
  <si>
    <t>V750L5706PUF</t>
  </si>
  <si>
    <t>V750L4X01PSH</t>
  </si>
  <si>
    <t>V750L4M01PRD</t>
  </si>
  <si>
    <t>V750L4H01PQY</t>
  </si>
  <si>
    <t>V750L4F01PQ6</t>
  </si>
  <si>
    <t>V750L4D02PT6</t>
  </si>
  <si>
    <t>V750L4D03PT6</t>
  </si>
  <si>
    <t>V750L4B01PUI</t>
  </si>
  <si>
    <t>V750L4901PTU</t>
  </si>
  <si>
    <t>V750L4702PPX</t>
  </si>
  <si>
    <t>V750LJ202PPW</t>
  </si>
  <si>
    <t>V750LJ203PPW</t>
  </si>
  <si>
    <t>V750L6701PTS</t>
  </si>
  <si>
    <t>V750L6901PRR</t>
  </si>
  <si>
    <t>V750L6F01PPV</t>
  </si>
  <si>
    <t>V750L6H01PSX</t>
  </si>
  <si>
    <t>V750L6M01PNE</t>
  </si>
  <si>
    <t>V750L6S01PPA</t>
  </si>
  <si>
    <t>V750LBM01PSF</t>
  </si>
  <si>
    <t>V750LBW01PN8</t>
  </si>
  <si>
    <t>V750LC202PNG</t>
  </si>
  <si>
    <t>V750LCB01PTI</t>
  </si>
  <si>
    <t>V750LJH01PSZ</t>
  </si>
  <si>
    <t>V750LJC01PRH</t>
  </si>
  <si>
    <t>V750LJA01PNF</t>
  </si>
  <si>
    <t>V750LJ601PRG</t>
  </si>
  <si>
    <t>V750LJ401PS3</t>
  </si>
  <si>
    <t>V750L8R01PS1</t>
  </si>
  <si>
    <t>V750L8T01PQZ</t>
  </si>
  <si>
    <t>V750L8X01PSD</t>
  </si>
  <si>
    <t>V750L9201PT4</t>
  </si>
  <si>
    <t>V750L9601PT7</t>
  </si>
  <si>
    <t>V750L9H01PPE</t>
  </si>
  <si>
    <t>V750L5807P22</t>
  </si>
  <si>
    <t>V750L5805P22</t>
  </si>
  <si>
    <t>V750LAD01P6J</t>
  </si>
  <si>
    <t>V750L7P01PUM</t>
  </si>
  <si>
    <t>V750LR401CN7</t>
  </si>
  <si>
    <t>V750LPF01CNC</t>
  </si>
  <si>
    <t>V750LLD01CNJ</t>
  </si>
  <si>
    <t>V750LFV01CNV</t>
  </si>
  <si>
    <t>V750LLK01CQ7</t>
  </si>
  <si>
    <t>V750LHL01CNZ</t>
  </si>
  <si>
    <t>V750LHJ01CP7</t>
  </si>
  <si>
    <t>V750LCS01CQ9</t>
  </si>
  <si>
    <t>V750LCH01CQP</t>
  </si>
  <si>
    <t>V750LLF01CR1</t>
  </si>
  <si>
    <t>V750LDN01C66</t>
  </si>
  <si>
    <t>V750L7J00PV4</t>
  </si>
  <si>
    <t>V750LJL00PBB</t>
  </si>
  <si>
    <t>V750LJL00P9J</t>
  </si>
  <si>
    <t>Plzeň hl.n./seř.n. - HZS prov.bud. -011</t>
  </si>
  <si>
    <t>Plzeň,Sušická 1106/25 -admin.budova -189</t>
  </si>
  <si>
    <t>Plzeň,Sušická 1105/23a -admin. bud. -188</t>
  </si>
  <si>
    <t>Plzeň hl.n. - ÚS, Nádražní 102/9 -333</t>
  </si>
  <si>
    <t>V750L7H00PDV</t>
  </si>
  <si>
    <t>Plzeň Božkov Libušínská 633 -OTV -289</t>
  </si>
  <si>
    <t>V750LJK00P9F</t>
  </si>
  <si>
    <t>V750L8T00P90</t>
  </si>
  <si>
    <t>Kozolupy - provozní budova TO -153</t>
  </si>
  <si>
    <t>Nemanice - sklady a sociální zař. -026</t>
  </si>
  <si>
    <t>V750LE700CBU</t>
  </si>
  <si>
    <t>Protivín - provozní budova TO -002</t>
  </si>
  <si>
    <t>V750LHN00C9J</t>
  </si>
  <si>
    <t>Prachatice - TO+1 byt,čp.386 -231</t>
  </si>
  <si>
    <t>V750LMV00CA1</t>
  </si>
  <si>
    <t>Český Krumlov - TO,sklad,garáž MUV -037</t>
  </si>
  <si>
    <t>V750LLK01CNY</t>
  </si>
  <si>
    <t>Sezimovo Ústí - budova  zastávky -104</t>
  </si>
  <si>
    <t>V750LEX00C10</t>
  </si>
  <si>
    <t>Veselí nad Lužnicí - dílny VD -021</t>
  </si>
  <si>
    <t>V750LEN00CBE</t>
  </si>
  <si>
    <t>Veselí n.Lužnicí - mech. středisko -022</t>
  </si>
  <si>
    <t>V750LEN00CBP</t>
  </si>
  <si>
    <t>Kolinec-výpr.bud.-142 KO</t>
  </si>
  <si>
    <t>V750LLY01C71</t>
  </si>
  <si>
    <t>V750LK301SV3</t>
  </si>
  <si>
    <t>V750LG901CRI</t>
  </si>
  <si>
    <t>V750LE101CS9</t>
  </si>
  <si>
    <t>V750LJT02CS6</t>
  </si>
  <si>
    <t>V750LJT01CS8</t>
  </si>
  <si>
    <t>V750LJT01CS7</t>
  </si>
  <si>
    <t>V750LCY01JRF</t>
  </si>
  <si>
    <t>V750LMV01CSK</t>
  </si>
  <si>
    <t>V750LHN01CSN</t>
  </si>
  <si>
    <t>V750LJR01CSR</t>
  </si>
  <si>
    <t>V750LGB01CT5</t>
  </si>
  <si>
    <t>V750LGF01CTL</t>
  </si>
  <si>
    <t>V750LRS01CTY</t>
  </si>
  <si>
    <t>V750LN101CU7</t>
  </si>
  <si>
    <t>V750LML01CU4</t>
  </si>
  <si>
    <t>V750LG501CNU</t>
  </si>
  <si>
    <t>V750LDR01CR7</t>
  </si>
  <si>
    <t>V750LHG01CUD</t>
  </si>
  <si>
    <t>V750LGE01C30</t>
  </si>
  <si>
    <t>Třeboň lázně-VB čp.169 KO</t>
  </si>
  <si>
    <t>V750LG500C4P</t>
  </si>
  <si>
    <t>V750LHC01CP6</t>
  </si>
  <si>
    <t>V750LHC01CRB</t>
  </si>
  <si>
    <t>PROTHERM CONDENS 25 KKO</t>
  </si>
  <si>
    <t>JUNKERS ZW 20 KD</t>
  </si>
  <si>
    <t>DAKON DOR 32, DOR 45 D,</t>
  </si>
  <si>
    <t>PROTHERM CONDENS 30 KKO</t>
  </si>
  <si>
    <t xml:space="preserve">VAILLANT </t>
  </si>
  <si>
    <t>IC6000140909</t>
  </si>
  <si>
    <t>VZDUCHOTECHNIKA</t>
  </si>
  <si>
    <t>Oblast České Budějovice</t>
  </si>
  <si>
    <t>Oblast Plzeň</t>
  </si>
  <si>
    <t>IC6000387636</t>
  </si>
  <si>
    <t>ZDC/32/25677</t>
  </si>
  <si>
    <t xml:space="preserve">DAKON DUA </t>
  </si>
  <si>
    <t>15.09. - 31.5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</si>
</sst>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91">
    <xf numFmtId="0" fontId="0" fillId="0" borderId="0" xfId="0"/>
    <xf numFmtId="0" fontId="7" fillId="0" borderId="4" xfId="2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left" wrapText="1"/>
    </xf>
    <xf numFmtId="164" fontId="6" fillId="0" borderId="16" xfId="0" applyNumberFormat="1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/>
    </xf>
    <xf numFmtId="0" fontId="7" fillId="0" borderId="1" xfId="2" applyFont="1" applyFill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7" fontId="7" fillId="0" borderId="1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4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164" fontId="8" fillId="0" borderId="13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Protection="1"/>
    <xf numFmtId="0" fontId="6" fillId="0" borderId="4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/>
    </xf>
    <xf numFmtId="0" fontId="6" fillId="0" borderId="16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6" fillId="0" borderId="7" xfId="0" applyFont="1" applyFill="1" applyBorder="1" applyProtection="1"/>
    <xf numFmtId="0" fontId="4" fillId="0" borderId="4" xfId="0" applyFont="1" applyFill="1" applyBorder="1" applyAlignment="1" applyProtection="1">
      <alignment horizontal="center" vertical="center"/>
    </xf>
    <xf numFmtId="44" fontId="4" fillId="0" borderId="4" xfId="0" applyNumberFormat="1" applyFont="1" applyFill="1" applyBorder="1" applyAlignment="1" applyProtection="1">
      <alignment horizontal="center" vertical="center"/>
      <protection locked="0"/>
    </xf>
    <xf numFmtId="44" fontId="4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/>
    </xf>
    <xf numFmtId="44" fontId="6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Protection="1"/>
    <xf numFmtId="0" fontId="6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0" xfId="0" applyFont="1" applyFill="1" applyProtection="1"/>
    <xf numFmtId="0" fontId="8" fillId="2" borderId="8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</xf>
    <xf numFmtId="4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8" fillId="2" borderId="2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44" fontId="10" fillId="0" borderId="1" xfId="0" applyNumberFormat="1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6" xfId="0" applyFont="1" applyFill="1" applyBorder="1" applyProtection="1"/>
    <xf numFmtId="0" fontId="8" fillId="0" borderId="18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6" fillId="0" borderId="16" xfId="0" applyFont="1" applyFill="1" applyBorder="1" applyAlignment="1" applyProtection="1">
      <alignment horizontal="left" vertical="center"/>
    </xf>
    <xf numFmtId="0" fontId="7" fillId="0" borderId="4" xfId="2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1" fontId="6" fillId="0" borderId="4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0" fontId="6" fillId="0" borderId="1" xfId="3" applyNumberFormat="1" applyFont="1" applyFill="1" applyBorder="1" applyAlignment="1" applyProtection="1">
      <alignment horizontal="center" vertical="center" wrapText="1"/>
    </xf>
    <xf numFmtId="44" fontId="4" fillId="0" borderId="14" xfId="0" applyNumberFormat="1" applyFont="1" applyFill="1" applyBorder="1" applyAlignment="1" applyProtection="1">
      <alignment horizontal="center" vertical="center"/>
    </xf>
    <xf numFmtId="44" fontId="10" fillId="0" borderId="14" xfId="0" applyNumberFormat="1" applyFont="1" applyFill="1" applyBorder="1" applyAlignment="1" applyProtection="1">
      <alignment horizontal="center" vertical="center"/>
    </xf>
    <xf numFmtId="44" fontId="8" fillId="0" borderId="3" xfId="0" applyNumberFormat="1" applyFont="1" applyFill="1" applyBorder="1" applyAlignment="1" applyProtection="1">
      <alignment horizontal="center" vertical="center"/>
      <protection locked="0"/>
    </xf>
    <xf numFmtId="164" fontId="8" fillId="0" borderId="4" xfId="0" applyNumberFormat="1" applyFont="1" applyFill="1" applyBorder="1" applyAlignment="1" applyProtection="1">
      <alignment horizontal="center" vertical="center"/>
      <protection locked="0"/>
    </xf>
    <xf numFmtId="164" fontId="8" fillId="0" borderId="19" xfId="0" applyNumberFormat="1" applyFont="1" applyFill="1" applyBorder="1" applyAlignment="1" applyProtection="1">
      <alignment horizontal="center" vertical="center"/>
      <protection locked="0"/>
    </xf>
    <xf numFmtId="164" fontId="8" fillId="0" borderId="13" xfId="0" applyNumberFormat="1" applyFont="1" applyFill="1" applyBorder="1" applyAlignment="1" applyProtection="1">
      <alignment horizontal="center" vertical="center"/>
      <protection locked="0"/>
    </xf>
  </cellXfs>
  <cellStyles count="4">
    <cellStyle name="Normální" xfId="0" builtinId="0"/>
    <cellStyle name="Normální 2" xfId="1"/>
    <cellStyle name="Normální 2 3" xfId="3"/>
    <cellStyle name="normální_List1_1" xfId="2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33CC33"/>
      <color rgb="FF00FF00"/>
      <color rgb="FF00EA6A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tabSelected="1" topLeftCell="A100" zoomScale="70" zoomScaleNormal="70" workbookViewId="0">
      <selection activeCell="P108" sqref="P108"/>
    </sheetView>
  </sheetViews>
  <sheetFormatPr defaultRowHeight="14.25" x14ac:dyDescent="0.2"/>
  <cols>
    <col min="1" max="1" width="10.140625" style="47" customWidth="1"/>
    <col min="2" max="2" width="49.28515625" style="19" customWidth="1"/>
    <col min="3" max="3" width="19.42578125" style="19" customWidth="1"/>
    <col min="4" max="4" width="20.5703125" style="19" customWidth="1"/>
    <col min="5" max="5" width="6.5703125" style="19" customWidth="1"/>
    <col min="6" max="6" width="24.5703125" style="19" customWidth="1"/>
    <col min="7" max="7" width="10.140625" style="19" bestFit="1" customWidth="1"/>
    <col min="8" max="8" width="8.5703125" style="19" customWidth="1"/>
    <col min="9" max="9" width="17" style="19" customWidth="1"/>
    <col min="10" max="10" width="16" style="19" bestFit="1" customWidth="1"/>
    <col min="11" max="11" width="17.5703125" style="19" customWidth="1"/>
    <col min="12" max="12" width="23" style="19" customWidth="1"/>
    <col min="13" max="13" width="20" style="47" customWidth="1"/>
    <col min="14" max="14" width="14.5703125" style="19" bestFit="1" customWidth="1"/>
    <col min="15" max="15" width="24.7109375" style="19" customWidth="1"/>
    <col min="16" max="16" width="29.5703125" style="19" customWidth="1"/>
    <col min="17" max="17" width="19.85546875" style="19" customWidth="1"/>
    <col min="18" max="16384" width="9.140625" style="19"/>
  </cols>
  <sheetData>
    <row r="1" spans="1:17" ht="57" customHeight="1" thickBot="1" x14ac:dyDescent="0.25">
      <c r="A1" s="51" t="s">
        <v>298</v>
      </c>
      <c r="B1" s="52" t="s">
        <v>0</v>
      </c>
      <c r="C1" s="53" t="s">
        <v>1</v>
      </c>
      <c r="D1" s="54" t="s">
        <v>2</v>
      </c>
      <c r="E1" s="54" t="s">
        <v>3</v>
      </c>
      <c r="F1" s="54" t="s">
        <v>4</v>
      </c>
      <c r="G1" s="55" t="s">
        <v>5</v>
      </c>
      <c r="H1" s="56" t="s">
        <v>6</v>
      </c>
      <c r="I1" s="56" t="s">
        <v>31</v>
      </c>
      <c r="J1" s="56" t="s">
        <v>32</v>
      </c>
      <c r="K1" s="56" t="s">
        <v>40</v>
      </c>
      <c r="L1" s="56" t="s">
        <v>35</v>
      </c>
      <c r="M1" s="57" t="s">
        <v>36</v>
      </c>
      <c r="N1" s="56" t="s">
        <v>37</v>
      </c>
      <c r="O1" s="56" t="s">
        <v>300</v>
      </c>
      <c r="P1" s="56" t="s">
        <v>299</v>
      </c>
      <c r="Q1" s="56" t="s">
        <v>33</v>
      </c>
    </row>
    <row r="2" spans="1:17" ht="28.5" x14ac:dyDescent="0.2">
      <c r="A2" s="48">
        <v>1</v>
      </c>
      <c r="B2" s="65" t="s">
        <v>194</v>
      </c>
      <c r="C2" s="73" t="s">
        <v>99</v>
      </c>
      <c r="D2" s="81" t="s">
        <v>335</v>
      </c>
      <c r="E2" s="1" t="s">
        <v>16</v>
      </c>
      <c r="F2" s="5" t="s">
        <v>260</v>
      </c>
      <c r="G2" s="1">
        <v>27</v>
      </c>
      <c r="H2" s="1">
        <v>2012</v>
      </c>
      <c r="I2" s="32" t="s">
        <v>294</v>
      </c>
      <c r="J2" s="20" t="s">
        <v>427</v>
      </c>
      <c r="K2" s="33"/>
      <c r="L2" s="22" t="s">
        <v>243</v>
      </c>
      <c r="M2" s="45">
        <v>300</v>
      </c>
      <c r="N2" s="15">
        <v>313</v>
      </c>
      <c r="O2" s="15">
        <f>M2*N2</f>
        <v>93900</v>
      </c>
      <c r="P2" s="88">
        <f t="shared" ref="P2:P32" si="0">K2*8.5</f>
        <v>0</v>
      </c>
      <c r="Q2" s="21" t="s">
        <v>34</v>
      </c>
    </row>
    <row r="3" spans="1:17" ht="28.5" x14ac:dyDescent="0.2">
      <c r="A3" s="48">
        <v>2</v>
      </c>
      <c r="B3" s="66" t="s">
        <v>193</v>
      </c>
      <c r="C3" s="35" t="s">
        <v>95</v>
      </c>
      <c r="D3" s="82" t="s">
        <v>332</v>
      </c>
      <c r="E3" s="76" t="s">
        <v>61</v>
      </c>
      <c r="F3" s="4" t="s">
        <v>258</v>
      </c>
      <c r="G3" s="76">
        <v>24</v>
      </c>
      <c r="H3" s="76">
        <v>2010</v>
      </c>
      <c r="I3" s="16" t="s">
        <v>292</v>
      </c>
      <c r="J3" s="20" t="s">
        <v>427</v>
      </c>
      <c r="K3" s="34"/>
      <c r="L3" s="14"/>
      <c r="M3" s="44"/>
      <c r="N3" s="14"/>
      <c r="O3" s="14"/>
      <c r="P3" s="89">
        <f t="shared" si="0"/>
        <v>0</v>
      </c>
      <c r="Q3" s="25" t="s">
        <v>34</v>
      </c>
    </row>
    <row r="4" spans="1:17" ht="28.5" x14ac:dyDescent="0.2">
      <c r="A4" s="48">
        <v>3</v>
      </c>
      <c r="B4" s="66" t="s">
        <v>227</v>
      </c>
      <c r="C4" s="35" t="s">
        <v>106</v>
      </c>
      <c r="D4" s="82" t="s">
        <v>340</v>
      </c>
      <c r="E4" s="7" t="s">
        <v>61</v>
      </c>
      <c r="F4" s="8" t="s">
        <v>259</v>
      </c>
      <c r="G4" s="7">
        <v>39</v>
      </c>
      <c r="H4" s="76">
        <v>1996</v>
      </c>
      <c r="I4" s="36" t="s">
        <v>292</v>
      </c>
      <c r="J4" s="20" t="s">
        <v>427</v>
      </c>
      <c r="K4" s="34"/>
      <c r="L4" s="14"/>
      <c r="M4" s="44"/>
      <c r="N4" s="14"/>
      <c r="O4" s="14"/>
      <c r="P4" s="89">
        <f t="shared" si="0"/>
        <v>0</v>
      </c>
      <c r="Q4" s="25" t="s">
        <v>34</v>
      </c>
    </row>
    <row r="5" spans="1:17" ht="28.5" x14ac:dyDescent="0.2">
      <c r="A5" s="48">
        <v>4</v>
      </c>
      <c r="B5" s="66" t="s">
        <v>223</v>
      </c>
      <c r="C5" s="35" t="s">
        <v>100</v>
      </c>
      <c r="D5" s="82" t="s">
        <v>336</v>
      </c>
      <c r="E5" s="76" t="s">
        <v>61</v>
      </c>
      <c r="F5" s="4" t="s">
        <v>261</v>
      </c>
      <c r="G5" s="76"/>
      <c r="H5" s="76">
        <v>2009</v>
      </c>
      <c r="I5" s="16" t="s">
        <v>292</v>
      </c>
      <c r="J5" s="20" t="s">
        <v>427</v>
      </c>
      <c r="K5" s="34"/>
      <c r="L5" s="14"/>
      <c r="M5" s="44"/>
      <c r="N5" s="14"/>
      <c r="O5" s="14"/>
      <c r="P5" s="89">
        <f t="shared" si="0"/>
        <v>0</v>
      </c>
      <c r="Q5" s="25" t="s">
        <v>34</v>
      </c>
    </row>
    <row r="6" spans="1:17" ht="28.5" x14ac:dyDescent="0.2">
      <c r="A6" s="48">
        <v>5</v>
      </c>
      <c r="B6" s="66" t="s">
        <v>206</v>
      </c>
      <c r="C6" s="35" t="s">
        <v>71</v>
      </c>
      <c r="D6" s="82" t="s">
        <v>310</v>
      </c>
      <c r="E6" s="4" t="s">
        <v>61</v>
      </c>
      <c r="F6" s="4" t="s">
        <v>90</v>
      </c>
      <c r="G6" s="76">
        <v>25</v>
      </c>
      <c r="H6" s="76">
        <v>2017</v>
      </c>
      <c r="I6" s="16" t="s">
        <v>292</v>
      </c>
      <c r="J6" s="20" t="s">
        <v>427</v>
      </c>
      <c r="K6" s="34"/>
      <c r="L6" s="14"/>
      <c r="M6" s="44"/>
      <c r="N6" s="14"/>
      <c r="O6" s="14"/>
      <c r="P6" s="89">
        <f t="shared" si="0"/>
        <v>0</v>
      </c>
      <c r="Q6" s="25" t="s">
        <v>34</v>
      </c>
    </row>
    <row r="7" spans="1:17" ht="28.5" x14ac:dyDescent="0.2">
      <c r="A7" s="48">
        <v>6</v>
      </c>
      <c r="B7" s="66" t="s">
        <v>221</v>
      </c>
      <c r="C7" s="35" t="s">
        <v>96</v>
      </c>
      <c r="D7" s="82" t="s">
        <v>333</v>
      </c>
      <c r="E7" s="76" t="s">
        <v>61</v>
      </c>
      <c r="F7" s="4" t="s">
        <v>259</v>
      </c>
      <c r="G7" s="76">
        <v>570</v>
      </c>
      <c r="H7" s="76">
        <v>1999</v>
      </c>
      <c r="I7" s="16" t="s">
        <v>28</v>
      </c>
      <c r="J7" s="20" t="s">
        <v>427</v>
      </c>
      <c r="K7" s="34"/>
      <c r="L7" s="14"/>
      <c r="M7" s="44"/>
      <c r="N7" s="14"/>
      <c r="O7" s="14"/>
      <c r="P7" s="89">
        <f t="shared" si="0"/>
        <v>0</v>
      </c>
      <c r="Q7" s="25" t="s">
        <v>34</v>
      </c>
    </row>
    <row r="8" spans="1:17" ht="28.5" x14ac:dyDescent="0.2">
      <c r="A8" s="48">
        <v>7</v>
      </c>
      <c r="B8" s="66" t="s">
        <v>240</v>
      </c>
      <c r="C8" s="35" t="s">
        <v>60</v>
      </c>
      <c r="D8" s="82" t="s">
        <v>301</v>
      </c>
      <c r="E8" s="76" t="s">
        <v>61</v>
      </c>
      <c r="F8" s="4" t="s">
        <v>244</v>
      </c>
      <c r="G8" s="76">
        <v>28</v>
      </c>
      <c r="H8" s="76">
        <v>2012</v>
      </c>
      <c r="I8" s="16" t="s">
        <v>292</v>
      </c>
      <c r="J8" s="20" t="s">
        <v>427</v>
      </c>
      <c r="K8" s="34"/>
      <c r="L8" s="13"/>
      <c r="M8" s="43"/>
      <c r="N8" s="13"/>
      <c r="O8" s="13"/>
      <c r="P8" s="89">
        <f t="shared" si="0"/>
        <v>0</v>
      </c>
      <c r="Q8" s="25" t="s">
        <v>34</v>
      </c>
    </row>
    <row r="9" spans="1:17" ht="32.25" customHeight="1" x14ac:dyDescent="0.2">
      <c r="A9" s="48">
        <v>8</v>
      </c>
      <c r="B9" s="66" t="s">
        <v>219</v>
      </c>
      <c r="C9" s="35" t="s">
        <v>92</v>
      </c>
      <c r="D9" s="82" t="s">
        <v>330</v>
      </c>
      <c r="E9" s="76" t="s">
        <v>61</v>
      </c>
      <c r="F9" s="4" t="s">
        <v>256</v>
      </c>
      <c r="G9" s="76">
        <v>28.3</v>
      </c>
      <c r="H9" s="76">
        <v>2001</v>
      </c>
      <c r="I9" s="16" t="s">
        <v>292</v>
      </c>
      <c r="J9" s="20" t="s">
        <v>427</v>
      </c>
      <c r="K9" s="33"/>
      <c r="L9" s="13"/>
      <c r="M9" s="43"/>
      <c r="N9" s="13"/>
      <c r="O9" s="13"/>
      <c r="P9" s="88">
        <f t="shared" si="0"/>
        <v>0</v>
      </c>
      <c r="Q9" s="25" t="s">
        <v>34</v>
      </c>
    </row>
    <row r="10" spans="1:17" ht="32.25" customHeight="1" x14ac:dyDescent="0.2">
      <c r="A10" s="48">
        <v>9</v>
      </c>
      <c r="B10" s="66" t="s">
        <v>216</v>
      </c>
      <c r="C10" s="35" t="s">
        <v>87</v>
      </c>
      <c r="D10" s="82" t="s">
        <v>325</v>
      </c>
      <c r="E10" s="76" t="s">
        <v>61</v>
      </c>
      <c r="F10" s="4" t="s">
        <v>253</v>
      </c>
      <c r="G10" s="76">
        <v>24</v>
      </c>
      <c r="H10" s="76">
        <v>2005</v>
      </c>
      <c r="I10" s="16" t="s">
        <v>292</v>
      </c>
      <c r="J10" s="20" t="s">
        <v>427</v>
      </c>
      <c r="K10" s="34"/>
      <c r="L10" s="14"/>
      <c r="M10" s="44"/>
      <c r="N10" s="14"/>
      <c r="O10" s="14"/>
      <c r="P10" s="89">
        <f t="shared" si="0"/>
        <v>0</v>
      </c>
      <c r="Q10" s="25" t="s">
        <v>34</v>
      </c>
    </row>
    <row r="11" spans="1:17" ht="28.5" x14ac:dyDescent="0.2">
      <c r="A11" s="48">
        <v>10</v>
      </c>
      <c r="B11" s="66" t="s">
        <v>218</v>
      </c>
      <c r="C11" s="35" t="s">
        <v>88</v>
      </c>
      <c r="D11" s="82" t="s">
        <v>327</v>
      </c>
      <c r="E11" s="76" t="s">
        <v>70</v>
      </c>
      <c r="F11" s="4" t="s">
        <v>90</v>
      </c>
      <c r="G11" s="76">
        <v>25</v>
      </c>
      <c r="H11" s="76">
        <v>2017</v>
      </c>
      <c r="I11" s="16" t="s">
        <v>292</v>
      </c>
      <c r="J11" s="20" t="s">
        <v>427</v>
      </c>
      <c r="K11" s="34"/>
      <c r="L11" s="14"/>
      <c r="M11" s="44"/>
      <c r="N11" s="14"/>
      <c r="O11" s="14"/>
      <c r="P11" s="89">
        <f t="shared" si="0"/>
        <v>0</v>
      </c>
      <c r="Q11" s="25" t="s">
        <v>34</v>
      </c>
    </row>
    <row r="12" spans="1:17" ht="28.5" x14ac:dyDescent="0.2">
      <c r="A12" s="48">
        <v>11</v>
      </c>
      <c r="B12" s="66" t="s">
        <v>217</v>
      </c>
      <c r="C12" s="35" t="s">
        <v>88</v>
      </c>
      <c r="D12" s="82" t="s">
        <v>326</v>
      </c>
      <c r="E12" s="76" t="s">
        <v>70</v>
      </c>
      <c r="F12" s="4" t="s">
        <v>254</v>
      </c>
      <c r="G12" s="76">
        <v>18</v>
      </c>
      <c r="H12" s="76">
        <v>1997</v>
      </c>
      <c r="I12" s="16" t="s">
        <v>292</v>
      </c>
      <c r="J12" s="20" t="s">
        <v>427</v>
      </c>
      <c r="K12" s="34"/>
      <c r="L12" s="14"/>
      <c r="M12" s="44"/>
      <c r="N12" s="14"/>
      <c r="O12" s="14"/>
      <c r="P12" s="89">
        <f t="shared" si="0"/>
        <v>0</v>
      </c>
      <c r="Q12" s="25" t="s">
        <v>34</v>
      </c>
    </row>
    <row r="13" spans="1:17" ht="28.5" x14ac:dyDescent="0.2">
      <c r="A13" s="48">
        <v>12</v>
      </c>
      <c r="B13" s="67" t="s">
        <v>196</v>
      </c>
      <c r="C13" s="35" t="s">
        <v>120</v>
      </c>
      <c r="D13" s="82" t="s">
        <v>352</v>
      </c>
      <c r="E13" s="76" t="s">
        <v>61</v>
      </c>
      <c r="F13" s="4" t="s">
        <v>270</v>
      </c>
      <c r="G13" s="76">
        <v>41</v>
      </c>
      <c r="H13" s="76">
        <v>1999</v>
      </c>
      <c r="I13" s="16" t="s">
        <v>292</v>
      </c>
      <c r="J13" s="20" t="s">
        <v>427</v>
      </c>
      <c r="K13" s="34"/>
      <c r="L13" s="14"/>
      <c r="M13" s="44"/>
      <c r="N13" s="14"/>
      <c r="O13" s="14"/>
      <c r="P13" s="89">
        <f t="shared" si="0"/>
        <v>0</v>
      </c>
      <c r="Q13" s="25" t="s">
        <v>34</v>
      </c>
    </row>
    <row r="14" spans="1:17" ht="28.5" x14ac:dyDescent="0.2">
      <c r="A14" s="48">
        <v>13</v>
      </c>
      <c r="B14" s="66" t="s">
        <v>211</v>
      </c>
      <c r="C14" s="35" t="s">
        <v>82</v>
      </c>
      <c r="D14" s="82" t="s">
        <v>320</v>
      </c>
      <c r="E14" s="76" t="s">
        <v>61</v>
      </c>
      <c r="F14" s="4" t="s">
        <v>251</v>
      </c>
      <c r="G14" s="76">
        <v>26</v>
      </c>
      <c r="H14" s="76">
        <v>2000</v>
      </c>
      <c r="I14" s="16" t="s">
        <v>292</v>
      </c>
      <c r="J14" s="20" t="s">
        <v>427</v>
      </c>
      <c r="K14" s="34"/>
      <c r="L14" s="14"/>
      <c r="M14" s="44"/>
      <c r="N14" s="14"/>
      <c r="O14" s="14"/>
      <c r="P14" s="89">
        <f t="shared" si="0"/>
        <v>0</v>
      </c>
      <c r="Q14" s="25" t="s">
        <v>34</v>
      </c>
    </row>
    <row r="15" spans="1:17" ht="28.5" x14ac:dyDescent="0.2">
      <c r="A15" s="48">
        <v>14</v>
      </c>
      <c r="B15" s="66" t="s">
        <v>235</v>
      </c>
      <c r="C15" s="35" t="s">
        <v>114</v>
      </c>
      <c r="D15" s="82" t="s">
        <v>348</v>
      </c>
      <c r="E15" s="76" t="s">
        <v>61</v>
      </c>
      <c r="F15" s="4" t="s">
        <v>115</v>
      </c>
      <c r="G15" s="76">
        <v>45</v>
      </c>
      <c r="H15" s="76">
        <v>2003</v>
      </c>
      <c r="I15" s="16" t="s">
        <v>292</v>
      </c>
      <c r="J15" s="20" t="s">
        <v>427</v>
      </c>
      <c r="K15" s="34"/>
      <c r="L15" s="14"/>
      <c r="M15" s="44"/>
      <c r="N15" s="14"/>
      <c r="O15" s="14"/>
      <c r="P15" s="89">
        <f t="shared" si="0"/>
        <v>0</v>
      </c>
      <c r="Q15" s="25" t="s">
        <v>34</v>
      </c>
    </row>
    <row r="16" spans="1:17" ht="28.5" x14ac:dyDescent="0.2">
      <c r="A16" s="48">
        <v>15</v>
      </c>
      <c r="B16" s="66" t="s">
        <v>189</v>
      </c>
      <c r="C16" s="35" t="s">
        <v>74</v>
      </c>
      <c r="D16" s="82" t="s">
        <v>312</v>
      </c>
      <c r="E16" s="76" t="s">
        <v>61</v>
      </c>
      <c r="F16" s="4" t="s">
        <v>246</v>
      </c>
      <c r="G16" s="76">
        <v>720</v>
      </c>
      <c r="H16" s="76">
        <v>1995</v>
      </c>
      <c r="I16" s="16" t="s">
        <v>28</v>
      </c>
      <c r="J16" s="20" t="s">
        <v>427</v>
      </c>
      <c r="K16" s="34"/>
      <c r="L16" s="14"/>
      <c r="M16" s="44"/>
      <c r="N16" s="14"/>
      <c r="O16" s="14"/>
      <c r="P16" s="89">
        <f t="shared" si="0"/>
        <v>0</v>
      </c>
      <c r="Q16" s="25" t="s">
        <v>34</v>
      </c>
    </row>
    <row r="17" spans="1:17" ht="28.5" x14ac:dyDescent="0.2">
      <c r="A17" s="48">
        <v>16</v>
      </c>
      <c r="B17" s="83" t="s">
        <v>390</v>
      </c>
      <c r="C17" s="35" t="s">
        <v>81</v>
      </c>
      <c r="D17" s="82" t="s">
        <v>319</v>
      </c>
      <c r="E17" s="76" t="s">
        <v>16</v>
      </c>
      <c r="F17" s="4" t="s">
        <v>417</v>
      </c>
      <c r="G17" s="76">
        <v>64</v>
      </c>
      <c r="H17" s="76">
        <v>2004</v>
      </c>
      <c r="I17" s="16" t="s">
        <v>293</v>
      </c>
      <c r="J17" s="20" t="s">
        <v>427</v>
      </c>
      <c r="K17" s="34"/>
      <c r="L17" s="22" t="s">
        <v>243</v>
      </c>
      <c r="M17" s="45">
        <v>300</v>
      </c>
      <c r="N17" s="15">
        <v>313</v>
      </c>
      <c r="O17" s="15">
        <f>M17*N17</f>
        <v>93900</v>
      </c>
      <c r="P17" s="89">
        <f t="shared" si="0"/>
        <v>0</v>
      </c>
      <c r="Q17" s="25" t="s">
        <v>34</v>
      </c>
    </row>
    <row r="18" spans="1:17" ht="28.5" x14ac:dyDescent="0.2">
      <c r="A18" s="48">
        <v>17</v>
      </c>
      <c r="B18" s="83" t="s">
        <v>375</v>
      </c>
      <c r="C18" s="22" t="s">
        <v>15</v>
      </c>
      <c r="D18" s="82" t="s">
        <v>374</v>
      </c>
      <c r="E18" s="22" t="s">
        <v>16</v>
      </c>
      <c r="F18" s="23" t="s">
        <v>17</v>
      </c>
      <c r="G18" s="77">
        <v>18</v>
      </c>
      <c r="H18" s="22">
        <v>2000</v>
      </c>
      <c r="I18" s="22" t="s">
        <v>29</v>
      </c>
      <c r="J18" s="20" t="s">
        <v>427</v>
      </c>
      <c r="K18" s="24"/>
      <c r="L18" s="22" t="s">
        <v>39</v>
      </c>
      <c r="M18" s="45">
        <v>60</v>
      </c>
      <c r="N18" s="15">
        <v>359</v>
      </c>
      <c r="O18" s="15">
        <f>M18*N18</f>
        <v>21540</v>
      </c>
      <c r="P18" s="89">
        <f t="shared" si="0"/>
        <v>0</v>
      </c>
      <c r="Q18" s="25" t="s">
        <v>34</v>
      </c>
    </row>
    <row r="19" spans="1:17" ht="28.5" x14ac:dyDescent="0.2">
      <c r="A19" s="48">
        <v>18</v>
      </c>
      <c r="B19" s="66" t="s">
        <v>231</v>
      </c>
      <c r="C19" s="35" t="s">
        <v>110</v>
      </c>
      <c r="D19" s="82" t="s">
        <v>344</v>
      </c>
      <c r="E19" s="7" t="s">
        <v>61</v>
      </c>
      <c r="F19" s="8" t="s">
        <v>264</v>
      </c>
      <c r="G19" s="7">
        <v>49.5</v>
      </c>
      <c r="H19" s="7">
        <v>1999</v>
      </c>
      <c r="I19" s="36" t="s">
        <v>292</v>
      </c>
      <c r="J19" s="20" t="s">
        <v>427</v>
      </c>
      <c r="K19" s="34"/>
      <c r="L19" s="14"/>
      <c r="M19" s="44"/>
      <c r="N19" s="14"/>
      <c r="O19" s="14"/>
      <c r="P19" s="89">
        <f t="shared" si="0"/>
        <v>0</v>
      </c>
      <c r="Q19" s="25" t="s">
        <v>34</v>
      </c>
    </row>
    <row r="20" spans="1:17" ht="28.5" x14ac:dyDescent="0.2">
      <c r="A20" s="48">
        <v>19</v>
      </c>
      <c r="B20" s="66" t="s">
        <v>186</v>
      </c>
      <c r="C20" s="35" t="s">
        <v>68</v>
      </c>
      <c r="D20" s="82" t="s">
        <v>307</v>
      </c>
      <c r="E20" s="76" t="s">
        <v>61</v>
      </c>
      <c r="F20" s="4" t="s">
        <v>247</v>
      </c>
      <c r="G20" s="76">
        <v>49.9</v>
      </c>
      <c r="H20" s="76">
        <v>2001</v>
      </c>
      <c r="I20" s="16" t="s">
        <v>292</v>
      </c>
      <c r="J20" s="20" t="s">
        <v>427</v>
      </c>
      <c r="K20" s="34"/>
      <c r="L20" s="14"/>
      <c r="M20" s="44"/>
      <c r="N20" s="14"/>
      <c r="O20" s="14"/>
      <c r="P20" s="89">
        <f t="shared" si="0"/>
        <v>0</v>
      </c>
      <c r="Q20" s="25" t="s">
        <v>34</v>
      </c>
    </row>
    <row r="21" spans="1:17" ht="28.5" x14ac:dyDescent="0.2">
      <c r="A21" s="48">
        <v>20</v>
      </c>
      <c r="B21" s="66" t="s">
        <v>210</v>
      </c>
      <c r="C21" s="35" t="s">
        <v>80</v>
      </c>
      <c r="D21" s="82" t="s">
        <v>318</v>
      </c>
      <c r="E21" s="76" t="s">
        <v>16</v>
      </c>
      <c r="F21" s="4" t="s">
        <v>250</v>
      </c>
      <c r="G21" s="76">
        <v>50</v>
      </c>
      <c r="H21" s="76">
        <v>2017</v>
      </c>
      <c r="I21" s="16" t="s">
        <v>293</v>
      </c>
      <c r="J21" s="20" t="s">
        <v>427</v>
      </c>
      <c r="K21" s="34"/>
      <c r="L21" s="22" t="s">
        <v>242</v>
      </c>
      <c r="M21" s="45">
        <v>228</v>
      </c>
      <c r="N21" s="15">
        <v>293</v>
      </c>
      <c r="O21" s="15">
        <f>M21*N21</f>
        <v>66804</v>
      </c>
      <c r="P21" s="89">
        <f t="shared" si="0"/>
        <v>0</v>
      </c>
      <c r="Q21" s="25" t="s">
        <v>34</v>
      </c>
    </row>
    <row r="22" spans="1:17" ht="28.5" x14ac:dyDescent="0.2">
      <c r="A22" s="48">
        <v>21</v>
      </c>
      <c r="B22" s="66" t="s">
        <v>228</v>
      </c>
      <c r="C22" s="35" t="s">
        <v>107</v>
      </c>
      <c r="D22" s="82" t="s">
        <v>341</v>
      </c>
      <c r="E22" s="7" t="s">
        <v>61</v>
      </c>
      <c r="F22" s="8" t="s">
        <v>419</v>
      </c>
      <c r="G22" s="7">
        <v>44.1</v>
      </c>
      <c r="H22" s="7">
        <v>2018</v>
      </c>
      <c r="I22" s="36" t="s">
        <v>292</v>
      </c>
      <c r="J22" s="20" t="s">
        <v>427</v>
      </c>
      <c r="K22" s="34"/>
      <c r="L22" s="14"/>
      <c r="M22" s="44"/>
      <c r="N22" s="14"/>
      <c r="O22" s="14"/>
      <c r="P22" s="89">
        <f t="shared" si="0"/>
        <v>0</v>
      </c>
      <c r="Q22" s="25" t="s">
        <v>34</v>
      </c>
    </row>
    <row r="23" spans="1:17" ht="28.5" x14ac:dyDescent="0.2">
      <c r="A23" s="48">
        <v>22</v>
      </c>
      <c r="B23" s="66" t="s">
        <v>226</v>
      </c>
      <c r="C23" s="35" t="s">
        <v>104</v>
      </c>
      <c r="D23" s="82" t="s">
        <v>339</v>
      </c>
      <c r="E23" s="7" t="s">
        <v>61</v>
      </c>
      <c r="F23" s="8" t="s">
        <v>105</v>
      </c>
      <c r="G23" s="7">
        <v>24</v>
      </c>
      <c r="H23" s="7">
        <v>2001</v>
      </c>
      <c r="I23" s="36" t="s">
        <v>292</v>
      </c>
      <c r="J23" s="20" t="s">
        <v>427</v>
      </c>
      <c r="K23" s="34"/>
      <c r="L23" s="14"/>
      <c r="M23" s="44"/>
      <c r="N23" s="14"/>
      <c r="O23" s="14"/>
      <c r="P23" s="89">
        <f t="shared" si="0"/>
        <v>0</v>
      </c>
      <c r="Q23" s="25" t="s">
        <v>34</v>
      </c>
    </row>
    <row r="24" spans="1:17" ht="28.5" x14ac:dyDescent="0.2">
      <c r="A24" s="48">
        <v>23</v>
      </c>
      <c r="B24" s="66" t="s">
        <v>190</v>
      </c>
      <c r="C24" s="35" t="s">
        <v>75</v>
      </c>
      <c r="D24" s="82" t="s">
        <v>313</v>
      </c>
      <c r="E24" s="76" t="s">
        <v>61</v>
      </c>
      <c r="F24" s="4" t="s">
        <v>249</v>
      </c>
      <c r="G24" s="76">
        <v>24</v>
      </c>
      <c r="H24" s="76">
        <v>2003</v>
      </c>
      <c r="I24" s="16" t="s">
        <v>292</v>
      </c>
      <c r="J24" s="20" t="s">
        <v>427</v>
      </c>
      <c r="K24" s="34"/>
      <c r="L24" s="14"/>
      <c r="M24" s="44"/>
      <c r="N24" s="14"/>
      <c r="O24" s="14"/>
      <c r="P24" s="89">
        <f t="shared" si="0"/>
        <v>0</v>
      </c>
      <c r="Q24" s="25" t="s">
        <v>34</v>
      </c>
    </row>
    <row r="25" spans="1:17" ht="28.5" x14ac:dyDescent="0.2">
      <c r="A25" s="48">
        <v>24</v>
      </c>
      <c r="B25" s="66" t="s">
        <v>204</v>
      </c>
      <c r="C25" s="35" t="s">
        <v>91</v>
      </c>
      <c r="D25" s="82" t="s">
        <v>329</v>
      </c>
      <c r="E25" s="76" t="s">
        <v>61</v>
      </c>
      <c r="F25" s="4" t="s">
        <v>255</v>
      </c>
      <c r="G25" s="76">
        <v>99</v>
      </c>
      <c r="H25" s="76">
        <v>2001</v>
      </c>
      <c r="I25" s="16" t="s">
        <v>47</v>
      </c>
      <c r="J25" s="20" t="s">
        <v>427</v>
      </c>
      <c r="K25" s="34"/>
      <c r="L25" s="14"/>
      <c r="M25" s="44"/>
      <c r="N25" s="14"/>
      <c r="O25" s="14"/>
      <c r="P25" s="89">
        <f t="shared" si="0"/>
        <v>0</v>
      </c>
      <c r="Q25" s="25" t="s">
        <v>34</v>
      </c>
    </row>
    <row r="26" spans="1:17" ht="28.5" x14ac:dyDescent="0.2">
      <c r="A26" s="48">
        <v>25</v>
      </c>
      <c r="B26" s="66" t="s">
        <v>229</v>
      </c>
      <c r="C26" s="74" t="s">
        <v>424</v>
      </c>
      <c r="D26" s="82" t="s">
        <v>342</v>
      </c>
      <c r="E26" s="7" t="s">
        <v>16</v>
      </c>
      <c r="F26" s="8" t="s">
        <v>263</v>
      </c>
      <c r="G26" s="7">
        <v>33</v>
      </c>
      <c r="H26" s="7">
        <v>2009</v>
      </c>
      <c r="I26" s="9" t="s">
        <v>296</v>
      </c>
      <c r="J26" s="20" t="s">
        <v>427</v>
      </c>
      <c r="K26" s="34"/>
      <c r="L26" s="22" t="s">
        <v>243</v>
      </c>
      <c r="M26" s="45">
        <v>154</v>
      </c>
      <c r="N26" s="15">
        <v>313</v>
      </c>
      <c r="O26" s="15">
        <f>M26*N26</f>
        <v>48202</v>
      </c>
      <c r="P26" s="89">
        <f t="shared" si="0"/>
        <v>0</v>
      </c>
      <c r="Q26" s="25" t="s">
        <v>34</v>
      </c>
    </row>
    <row r="27" spans="1:17" ht="28.5" x14ac:dyDescent="0.2">
      <c r="A27" s="48">
        <v>26</v>
      </c>
      <c r="B27" s="83" t="s">
        <v>372</v>
      </c>
      <c r="C27" s="22" t="s">
        <v>52</v>
      </c>
      <c r="D27" s="82" t="s">
        <v>373</v>
      </c>
      <c r="E27" s="22" t="s">
        <v>13</v>
      </c>
      <c r="F27" s="23" t="s">
        <v>57</v>
      </c>
      <c r="G27" s="77">
        <v>223</v>
      </c>
      <c r="H27" s="22">
        <v>2004</v>
      </c>
      <c r="I27" s="22" t="s">
        <v>28</v>
      </c>
      <c r="J27" s="20" t="s">
        <v>427</v>
      </c>
      <c r="K27" s="24"/>
      <c r="L27" s="12"/>
      <c r="M27" s="41"/>
      <c r="N27" s="12"/>
      <c r="O27" s="12"/>
      <c r="P27" s="89">
        <f t="shared" si="0"/>
        <v>0</v>
      </c>
      <c r="Q27" s="25" t="s">
        <v>34</v>
      </c>
    </row>
    <row r="28" spans="1:17" ht="28.5" x14ac:dyDescent="0.2">
      <c r="A28" s="48">
        <v>27</v>
      </c>
      <c r="B28" s="83" t="s">
        <v>370</v>
      </c>
      <c r="C28" s="22" t="s">
        <v>425</v>
      </c>
      <c r="D28" s="82" t="s">
        <v>371</v>
      </c>
      <c r="E28" s="22" t="s">
        <v>13</v>
      </c>
      <c r="F28" s="23" t="s">
        <v>41</v>
      </c>
      <c r="G28" s="77" t="s">
        <v>59</v>
      </c>
      <c r="H28" s="22">
        <v>2016</v>
      </c>
      <c r="I28" s="22" t="s">
        <v>28</v>
      </c>
      <c r="J28" s="20" t="s">
        <v>427</v>
      </c>
      <c r="K28" s="24"/>
      <c r="L28" s="12"/>
      <c r="M28" s="41"/>
      <c r="N28" s="12"/>
      <c r="O28" s="12"/>
      <c r="P28" s="89">
        <f t="shared" si="0"/>
        <v>0</v>
      </c>
      <c r="Q28" s="25" t="s">
        <v>34</v>
      </c>
    </row>
    <row r="29" spans="1:17" ht="28.5" x14ac:dyDescent="0.2">
      <c r="A29" s="48">
        <v>28</v>
      </c>
      <c r="B29" s="83" t="s">
        <v>370</v>
      </c>
      <c r="C29" s="22" t="s">
        <v>425</v>
      </c>
      <c r="D29" s="82" t="s">
        <v>371</v>
      </c>
      <c r="E29" s="12"/>
      <c r="F29" s="23" t="s">
        <v>421</v>
      </c>
      <c r="G29" s="77">
        <v>1.8</v>
      </c>
      <c r="H29" s="22">
        <v>2016</v>
      </c>
      <c r="I29" s="22" t="s">
        <v>50</v>
      </c>
      <c r="J29" s="20" t="s">
        <v>427</v>
      </c>
      <c r="K29" s="24"/>
      <c r="L29" s="12"/>
      <c r="M29" s="41"/>
      <c r="N29" s="12"/>
      <c r="O29" s="12"/>
      <c r="P29" s="89">
        <f t="shared" si="0"/>
        <v>0</v>
      </c>
      <c r="Q29" s="25" t="s">
        <v>34</v>
      </c>
    </row>
    <row r="30" spans="1:17" ht="28.5" x14ac:dyDescent="0.2">
      <c r="A30" s="48">
        <v>29</v>
      </c>
      <c r="B30" s="66" t="s">
        <v>205</v>
      </c>
      <c r="C30" s="35" t="s">
        <v>63</v>
      </c>
      <c r="D30" s="82" t="s">
        <v>305</v>
      </c>
      <c r="E30" s="76" t="s">
        <v>61</v>
      </c>
      <c r="F30" s="4" t="s">
        <v>246</v>
      </c>
      <c r="G30" s="6">
        <v>1080</v>
      </c>
      <c r="H30" s="76">
        <v>1995</v>
      </c>
      <c r="I30" s="16" t="s">
        <v>28</v>
      </c>
      <c r="J30" s="20" t="s">
        <v>427</v>
      </c>
      <c r="K30" s="34"/>
      <c r="L30" s="14"/>
      <c r="M30" s="44"/>
      <c r="N30" s="14"/>
      <c r="O30" s="14"/>
      <c r="P30" s="89">
        <f t="shared" si="0"/>
        <v>0</v>
      </c>
      <c r="Q30" s="25" t="s">
        <v>34</v>
      </c>
    </row>
    <row r="31" spans="1:17" ht="28.5" x14ac:dyDescent="0.2">
      <c r="A31" s="48">
        <v>30</v>
      </c>
      <c r="B31" s="83" t="s">
        <v>367</v>
      </c>
      <c r="C31" s="22" t="s">
        <v>7</v>
      </c>
      <c r="D31" s="82" t="s">
        <v>364</v>
      </c>
      <c r="E31" s="22" t="s">
        <v>8</v>
      </c>
      <c r="F31" s="23" t="s">
        <v>9</v>
      </c>
      <c r="G31" s="77">
        <v>565</v>
      </c>
      <c r="H31" s="22">
        <v>2009</v>
      </c>
      <c r="I31" s="22" t="s">
        <v>27</v>
      </c>
      <c r="J31" s="20" t="s">
        <v>427</v>
      </c>
      <c r="K31" s="24"/>
      <c r="L31" s="14"/>
      <c r="M31" s="44"/>
      <c r="N31" s="14"/>
      <c r="O31" s="14"/>
      <c r="P31" s="89">
        <f t="shared" si="0"/>
        <v>0</v>
      </c>
      <c r="Q31" s="25" t="s">
        <v>34</v>
      </c>
    </row>
    <row r="32" spans="1:17" ht="28.5" x14ac:dyDescent="0.2">
      <c r="A32" s="48">
        <v>31</v>
      </c>
      <c r="B32" s="66" t="s">
        <v>185</v>
      </c>
      <c r="C32" s="35" t="s">
        <v>65</v>
      </c>
      <c r="D32" s="82" t="s">
        <v>306</v>
      </c>
      <c r="E32" s="76" t="s">
        <v>66</v>
      </c>
      <c r="F32" s="4" t="s">
        <v>67</v>
      </c>
      <c r="G32" s="76">
        <v>400</v>
      </c>
      <c r="H32" s="76">
        <v>2003</v>
      </c>
      <c r="I32" s="16" t="s">
        <v>28</v>
      </c>
      <c r="J32" s="20" t="s">
        <v>427</v>
      </c>
      <c r="K32" s="34"/>
      <c r="L32" s="14"/>
      <c r="M32" s="44"/>
      <c r="N32" s="14"/>
      <c r="O32" s="14"/>
      <c r="P32" s="89">
        <f t="shared" si="0"/>
        <v>0</v>
      </c>
      <c r="Q32" s="25" t="s">
        <v>34</v>
      </c>
    </row>
    <row r="33" spans="1:17" ht="28.5" x14ac:dyDescent="0.2">
      <c r="A33" s="48">
        <v>32</v>
      </c>
      <c r="B33" s="66" t="s">
        <v>230</v>
      </c>
      <c r="C33" s="35" t="s">
        <v>108</v>
      </c>
      <c r="D33" s="82" t="s">
        <v>343</v>
      </c>
      <c r="E33" s="7" t="s">
        <v>61</v>
      </c>
      <c r="F33" s="8" t="s">
        <v>109</v>
      </c>
      <c r="G33" s="7">
        <v>50</v>
      </c>
      <c r="H33" s="7">
        <v>1993</v>
      </c>
      <c r="I33" s="36" t="s">
        <v>292</v>
      </c>
      <c r="J33" s="20" t="s">
        <v>427</v>
      </c>
      <c r="K33" s="34"/>
      <c r="L33" s="14"/>
      <c r="M33" s="44"/>
      <c r="N33" s="14"/>
      <c r="O33" s="14"/>
      <c r="P33" s="89">
        <f t="shared" ref="P33:P60" si="1">K33*8.5</f>
        <v>0</v>
      </c>
      <c r="Q33" s="25" t="s">
        <v>34</v>
      </c>
    </row>
    <row r="34" spans="1:17" ht="28.5" x14ac:dyDescent="0.2">
      <c r="A34" s="48">
        <v>33</v>
      </c>
      <c r="B34" s="83" t="s">
        <v>369</v>
      </c>
      <c r="C34" s="22" t="s">
        <v>14</v>
      </c>
      <c r="D34" s="82" t="s">
        <v>366</v>
      </c>
      <c r="E34" s="22" t="s">
        <v>13</v>
      </c>
      <c r="F34" s="23" t="s">
        <v>57</v>
      </c>
      <c r="G34" s="77">
        <v>404</v>
      </c>
      <c r="H34" s="22">
        <v>2002</v>
      </c>
      <c r="I34" s="22" t="s">
        <v>28</v>
      </c>
      <c r="J34" s="20" t="s">
        <v>427</v>
      </c>
      <c r="K34" s="24"/>
      <c r="L34" s="12"/>
      <c r="M34" s="41"/>
      <c r="N34" s="12"/>
      <c r="O34" s="12"/>
      <c r="P34" s="89">
        <f t="shared" si="1"/>
        <v>0</v>
      </c>
      <c r="Q34" s="25" t="s">
        <v>34</v>
      </c>
    </row>
    <row r="35" spans="1:17" ht="28.5" x14ac:dyDescent="0.2">
      <c r="A35" s="48">
        <v>34</v>
      </c>
      <c r="B35" s="83" t="s">
        <v>368</v>
      </c>
      <c r="C35" s="22" t="s">
        <v>10</v>
      </c>
      <c r="D35" s="82" t="s">
        <v>365</v>
      </c>
      <c r="E35" s="22" t="s">
        <v>11</v>
      </c>
      <c r="F35" s="23" t="s">
        <v>12</v>
      </c>
      <c r="G35" s="77">
        <v>155</v>
      </c>
      <c r="H35" s="22">
        <v>2009</v>
      </c>
      <c r="I35" s="22" t="s">
        <v>27</v>
      </c>
      <c r="J35" s="20" t="s">
        <v>427</v>
      </c>
      <c r="K35" s="24"/>
      <c r="L35" s="12"/>
      <c r="M35" s="41"/>
      <c r="N35" s="12"/>
      <c r="O35" s="12"/>
      <c r="P35" s="89">
        <f t="shared" si="1"/>
        <v>0</v>
      </c>
      <c r="Q35" s="25" t="s">
        <v>34</v>
      </c>
    </row>
    <row r="36" spans="1:17" ht="28.5" x14ac:dyDescent="0.2">
      <c r="A36" s="48">
        <v>35</v>
      </c>
      <c r="B36" s="66" t="s">
        <v>232</v>
      </c>
      <c r="C36" s="35" t="s">
        <v>111</v>
      </c>
      <c r="D36" s="82" t="s">
        <v>345</v>
      </c>
      <c r="E36" s="7" t="s">
        <v>70</v>
      </c>
      <c r="F36" s="8" t="s">
        <v>90</v>
      </c>
      <c r="G36" s="7">
        <v>25</v>
      </c>
      <c r="H36" s="7">
        <v>2009</v>
      </c>
      <c r="I36" s="36" t="s">
        <v>292</v>
      </c>
      <c r="J36" s="20" t="s">
        <v>427</v>
      </c>
      <c r="K36" s="34"/>
      <c r="L36" s="14"/>
      <c r="M36" s="44"/>
      <c r="N36" s="14"/>
      <c r="O36" s="14"/>
      <c r="P36" s="89">
        <f t="shared" si="1"/>
        <v>0</v>
      </c>
      <c r="Q36" s="25" t="s">
        <v>34</v>
      </c>
    </row>
    <row r="37" spans="1:17" ht="28.5" x14ac:dyDescent="0.2">
      <c r="A37" s="48">
        <v>36</v>
      </c>
      <c r="B37" s="66" t="s">
        <v>222</v>
      </c>
      <c r="C37" s="35" t="s">
        <v>97</v>
      </c>
      <c r="D37" s="82" t="s">
        <v>334</v>
      </c>
      <c r="E37" s="76" t="s">
        <v>98</v>
      </c>
      <c r="F37" s="8" t="s">
        <v>90</v>
      </c>
      <c r="G37" s="76">
        <v>30</v>
      </c>
      <c r="H37" s="76">
        <v>2011</v>
      </c>
      <c r="I37" s="36" t="s">
        <v>292</v>
      </c>
      <c r="J37" s="20" t="s">
        <v>427</v>
      </c>
      <c r="K37" s="34"/>
      <c r="L37" s="14"/>
      <c r="M37" s="44"/>
      <c r="N37" s="14"/>
      <c r="O37" s="14"/>
      <c r="P37" s="89">
        <f t="shared" si="1"/>
        <v>0</v>
      </c>
      <c r="Q37" s="25" t="s">
        <v>34</v>
      </c>
    </row>
    <row r="38" spans="1:17" ht="28.5" x14ac:dyDescent="0.2">
      <c r="A38" s="48">
        <v>37</v>
      </c>
      <c r="B38" s="66" t="s">
        <v>209</v>
      </c>
      <c r="C38" s="35" t="s">
        <v>79</v>
      </c>
      <c r="D38" s="82" t="s">
        <v>317</v>
      </c>
      <c r="E38" s="76" t="s">
        <v>61</v>
      </c>
      <c r="F38" s="4" t="s">
        <v>416</v>
      </c>
      <c r="G38" s="76">
        <v>22</v>
      </c>
      <c r="H38" s="76">
        <v>1997</v>
      </c>
      <c r="I38" s="16" t="s">
        <v>292</v>
      </c>
      <c r="J38" s="20" t="s">
        <v>427</v>
      </c>
      <c r="K38" s="34"/>
      <c r="L38" s="14"/>
      <c r="M38" s="44"/>
      <c r="N38" s="14"/>
      <c r="O38" s="14"/>
      <c r="P38" s="89">
        <f t="shared" si="1"/>
        <v>0</v>
      </c>
      <c r="Q38" s="25" t="s">
        <v>34</v>
      </c>
    </row>
    <row r="39" spans="1:17" ht="28.5" x14ac:dyDescent="0.2">
      <c r="A39" s="48">
        <v>38</v>
      </c>
      <c r="B39" s="66" t="s">
        <v>207</v>
      </c>
      <c r="C39" s="35" t="s">
        <v>72</v>
      </c>
      <c r="D39" s="82" t="s">
        <v>311</v>
      </c>
      <c r="E39" s="76" t="s">
        <v>61</v>
      </c>
      <c r="F39" s="4" t="s">
        <v>73</v>
      </c>
      <c r="G39" s="76">
        <v>48</v>
      </c>
      <c r="H39" s="76">
        <v>2003</v>
      </c>
      <c r="I39" s="16" t="s">
        <v>292</v>
      </c>
      <c r="J39" s="20" t="s">
        <v>427</v>
      </c>
      <c r="K39" s="34"/>
      <c r="L39" s="14"/>
      <c r="M39" s="44"/>
      <c r="N39" s="14"/>
      <c r="O39" s="14"/>
      <c r="P39" s="89">
        <f t="shared" si="1"/>
        <v>0</v>
      </c>
      <c r="Q39" s="25" t="s">
        <v>34</v>
      </c>
    </row>
    <row r="40" spans="1:17" ht="28.5" x14ac:dyDescent="0.2">
      <c r="A40" s="48">
        <v>39</v>
      </c>
      <c r="B40" s="67" t="s">
        <v>195</v>
      </c>
      <c r="C40" s="35" t="s">
        <v>119</v>
      </c>
      <c r="D40" s="82" t="s">
        <v>351</v>
      </c>
      <c r="E40" s="76" t="s">
        <v>61</v>
      </c>
      <c r="F40" s="4" t="s">
        <v>269</v>
      </c>
      <c r="G40" s="76">
        <v>49.5</v>
      </c>
      <c r="H40" s="76">
        <v>2001</v>
      </c>
      <c r="I40" s="16" t="s">
        <v>292</v>
      </c>
      <c r="J40" s="20" t="s">
        <v>427</v>
      </c>
      <c r="K40" s="34"/>
      <c r="L40" s="14"/>
      <c r="M40" s="44"/>
      <c r="N40" s="14"/>
      <c r="O40" s="14"/>
      <c r="P40" s="89">
        <f t="shared" si="1"/>
        <v>0</v>
      </c>
      <c r="Q40" s="25" t="s">
        <v>34</v>
      </c>
    </row>
    <row r="41" spans="1:17" ht="28.5" x14ac:dyDescent="0.2">
      <c r="A41" s="48">
        <v>40</v>
      </c>
      <c r="B41" s="66" t="s">
        <v>182</v>
      </c>
      <c r="C41" s="35" t="s">
        <v>62</v>
      </c>
      <c r="D41" s="82" t="s">
        <v>302</v>
      </c>
      <c r="E41" s="76" t="s">
        <v>61</v>
      </c>
      <c r="F41" s="4" t="s">
        <v>245</v>
      </c>
      <c r="G41" s="76">
        <v>44.6</v>
      </c>
      <c r="H41" s="76">
        <v>2007</v>
      </c>
      <c r="I41" s="16" t="s">
        <v>292</v>
      </c>
      <c r="J41" s="20" t="s">
        <v>427</v>
      </c>
      <c r="K41" s="34"/>
      <c r="L41" s="14"/>
      <c r="M41" s="44"/>
      <c r="N41" s="14"/>
      <c r="O41" s="14"/>
      <c r="P41" s="89">
        <f t="shared" si="1"/>
        <v>0</v>
      </c>
      <c r="Q41" s="25" t="s">
        <v>34</v>
      </c>
    </row>
    <row r="42" spans="1:17" ht="28.5" x14ac:dyDescent="0.2">
      <c r="A42" s="48">
        <v>41</v>
      </c>
      <c r="B42" s="66" t="s">
        <v>184</v>
      </c>
      <c r="C42" s="35" t="s">
        <v>62</v>
      </c>
      <c r="D42" s="82" t="s">
        <v>304</v>
      </c>
      <c r="E42" s="76" t="s">
        <v>61</v>
      </c>
      <c r="F42" s="4" t="s">
        <v>245</v>
      </c>
      <c r="G42" s="76">
        <v>44.6</v>
      </c>
      <c r="H42" s="76">
        <v>2007</v>
      </c>
      <c r="I42" s="16" t="s">
        <v>292</v>
      </c>
      <c r="J42" s="20" t="s">
        <v>427</v>
      </c>
      <c r="K42" s="34"/>
      <c r="L42" s="14"/>
      <c r="M42" s="44"/>
      <c r="N42" s="14"/>
      <c r="O42" s="14"/>
      <c r="P42" s="89">
        <f t="shared" si="1"/>
        <v>0</v>
      </c>
      <c r="Q42" s="25" t="s">
        <v>34</v>
      </c>
    </row>
    <row r="43" spans="1:17" ht="28.5" x14ac:dyDescent="0.2">
      <c r="A43" s="48">
        <v>42</v>
      </c>
      <c r="B43" s="66" t="s">
        <v>183</v>
      </c>
      <c r="C43" s="35" t="s">
        <v>62</v>
      </c>
      <c r="D43" s="82" t="s">
        <v>303</v>
      </c>
      <c r="E43" s="76" t="s">
        <v>61</v>
      </c>
      <c r="F43" s="4" t="s">
        <v>245</v>
      </c>
      <c r="G43" s="76">
        <v>44.6</v>
      </c>
      <c r="H43" s="76">
        <v>2007</v>
      </c>
      <c r="I43" s="16" t="s">
        <v>292</v>
      </c>
      <c r="J43" s="20" t="s">
        <v>427</v>
      </c>
      <c r="K43" s="34"/>
      <c r="L43" s="14"/>
      <c r="M43" s="44"/>
      <c r="N43" s="14"/>
      <c r="O43" s="14"/>
      <c r="P43" s="89">
        <f t="shared" si="1"/>
        <v>0</v>
      </c>
      <c r="Q43" s="25" t="s">
        <v>34</v>
      </c>
    </row>
    <row r="44" spans="1:17" ht="28.5" x14ac:dyDescent="0.2">
      <c r="A44" s="48">
        <v>43</v>
      </c>
      <c r="B44" s="66" t="s">
        <v>220</v>
      </c>
      <c r="C44" s="35" t="s">
        <v>93</v>
      </c>
      <c r="D44" s="82" t="s">
        <v>331</v>
      </c>
      <c r="E44" s="76" t="s">
        <v>94</v>
      </c>
      <c r="F44" s="4" t="s">
        <v>257</v>
      </c>
      <c r="G44" s="76">
        <v>70</v>
      </c>
      <c r="H44" s="76">
        <v>2006</v>
      </c>
      <c r="I44" s="16" t="s">
        <v>30</v>
      </c>
      <c r="J44" s="20" t="s">
        <v>427</v>
      </c>
      <c r="K44" s="34"/>
      <c r="L44" s="22" t="s">
        <v>242</v>
      </c>
      <c r="M44" s="45">
        <v>504</v>
      </c>
      <c r="N44" s="15">
        <v>293</v>
      </c>
      <c r="O44" s="15">
        <f>M44*N44</f>
        <v>147672</v>
      </c>
      <c r="P44" s="89">
        <f t="shared" si="1"/>
        <v>0</v>
      </c>
      <c r="Q44" s="25" t="s">
        <v>34</v>
      </c>
    </row>
    <row r="45" spans="1:17" ht="28.5" x14ac:dyDescent="0.2">
      <c r="A45" s="48">
        <v>44</v>
      </c>
      <c r="B45" s="66" t="s">
        <v>225</v>
      </c>
      <c r="C45" s="35" t="s">
        <v>103</v>
      </c>
      <c r="D45" s="82" t="s">
        <v>338</v>
      </c>
      <c r="E45" s="7" t="s">
        <v>61</v>
      </c>
      <c r="F45" s="8" t="s">
        <v>259</v>
      </c>
      <c r="G45" s="7">
        <v>39</v>
      </c>
      <c r="H45" s="7">
        <v>1999</v>
      </c>
      <c r="I45" s="36" t="s">
        <v>292</v>
      </c>
      <c r="J45" s="20" t="s">
        <v>427</v>
      </c>
      <c r="K45" s="34"/>
      <c r="L45" s="14"/>
      <c r="M45" s="44"/>
      <c r="N45" s="14"/>
      <c r="O45" s="14"/>
      <c r="P45" s="89">
        <f t="shared" si="1"/>
        <v>0</v>
      </c>
      <c r="Q45" s="25" t="s">
        <v>34</v>
      </c>
    </row>
    <row r="46" spans="1:17" ht="28.5" x14ac:dyDescent="0.2">
      <c r="A46" s="48">
        <v>45</v>
      </c>
      <c r="B46" s="66" t="s">
        <v>233</v>
      </c>
      <c r="C46" s="35" t="s">
        <v>112</v>
      </c>
      <c r="D46" s="82" t="s">
        <v>346</v>
      </c>
      <c r="E46" s="76" t="s">
        <v>61</v>
      </c>
      <c r="F46" s="4" t="s">
        <v>265</v>
      </c>
      <c r="G46" s="76">
        <v>49</v>
      </c>
      <c r="H46" s="76">
        <v>2006</v>
      </c>
      <c r="I46" s="16" t="s">
        <v>292</v>
      </c>
      <c r="J46" s="20" t="s">
        <v>427</v>
      </c>
      <c r="K46" s="34"/>
      <c r="L46" s="14"/>
      <c r="M46" s="44"/>
      <c r="N46" s="14"/>
      <c r="O46" s="14"/>
      <c r="P46" s="89">
        <f t="shared" si="1"/>
        <v>0</v>
      </c>
      <c r="Q46" s="25" t="s">
        <v>34</v>
      </c>
    </row>
    <row r="47" spans="1:17" ht="28.5" x14ac:dyDescent="0.2">
      <c r="A47" s="48">
        <v>46</v>
      </c>
      <c r="B47" s="66" t="s">
        <v>213</v>
      </c>
      <c r="C47" s="35" t="s">
        <v>83</v>
      </c>
      <c r="D47" s="82" t="s">
        <v>322</v>
      </c>
      <c r="E47" s="76" t="s">
        <v>61</v>
      </c>
      <c r="F47" s="4" t="s">
        <v>252</v>
      </c>
      <c r="G47" s="76">
        <v>31</v>
      </c>
      <c r="H47" s="76">
        <v>2000</v>
      </c>
      <c r="I47" s="16" t="s">
        <v>292</v>
      </c>
      <c r="J47" s="20" t="s">
        <v>427</v>
      </c>
      <c r="K47" s="34"/>
      <c r="L47" s="14"/>
      <c r="M47" s="44"/>
      <c r="N47" s="14"/>
      <c r="O47" s="14"/>
      <c r="P47" s="89">
        <f t="shared" si="1"/>
        <v>0</v>
      </c>
      <c r="Q47" s="25" t="s">
        <v>34</v>
      </c>
    </row>
    <row r="48" spans="1:17" ht="28.5" x14ac:dyDescent="0.2">
      <c r="A48" s="48">
        <v>47</v>
      </c>
      <c r="B48" s="66" t="s">
        <v>212</v>
      </c>
      <c r="C48" s="35" t="s">
        <v>83</v>
      </c>
      <c r="D48" s="82" t="s">
        <v>321</v>
      </c>
      <c r="E48" s="76" t="s">
        <v>61</v>
      </c>
      <c r="F48" s="4" t="s">
        <v>418</v>
      </c>
      <c r="G48" s="76">
        <v>30</v>
      </c>
      <c r="H48" s="76">
        <v>2017</v>
      </c>
      <c r="I48" s="16" t="s">
        <v>292</v>
      </c>
      <c r="J48" s="20" t="s">
        <v>427</v>
      </c>
      <c r="K48" s="34"/>
      <c r="L48" s="14"/>
      <c r="M48" s="44"/>
      <c r="N48" s="14"/>
      <c r="O48" s="14"/>
      <c r="P48" s="89">
        <f t="shared" si="1"/>
        <v>0</v>
      </c>
      <c r="Q48" s="25" t="s">
        <v>34</v>
      </c>
    </row>
    <row r="49" spans="1:17" ht="28.5" x14ac:dyDescent="0.2">
      <c r="A49" s="48">
        <v>48</v>
      </c>
      <c r="B49" s="66" t="s">
        <v>234</v>
      </c>
      <c r="C49" s="35" t="s">
        <v>113</v>
      </c>
      <c r="D49" s="82" t="s">
        <v>347</v>
      </c>
      <c r="E49" s="76" t="s">
        <v>70</v>
      </c>
      <c r="F49" s="4" t="s">
        <v>266</v>
      </c>
      <c r="G49" s="76">
        <v>30</v>
      </c>
      <c r="H49" s="76">
        <v>2009</v>
      </c>
      <c r="I49" s="16" t="s">
        <v>292</v>
      </c>
      <c r="J49" s="20" t="s">
        <v>427</v>
      </c>
      <c r="K49" s="34"/>
      <c r="L49" s="14"/>
      <c r="M49" s="44"/>
      <c r="N49" s="14"/>
      <c r="O49" s="14"/>
      <c r="P49" s="89">
        <f t="shared" si="1"/>
        <v>0</v>
      </c>
      <c r="Q49" s="25" t="s">
        <v>34</v>
      </c>
    </row>
    <row r="50" spans="1:17" ht="28.5" x14ac:dyDescent="0.2">
      <c r="A50" s="48">
        <v>49</v>
      </c>
      <c r="B50" s="66" t="s">
        <v>191</v>
      </c>
      <c r="C50" s="35" t="s">
        <v>76</v>
      </c>
      <c r="D50" s="82" t="s">
        <v>314</v>
      </c>
      <c r="E50" s="76" t="s">
        <v>61</v>
      </c>
      <c r="F50" s="4" t="s">
        <v>265</v>
      </c>
      <c r="G50" s="76">
        <v>26</v>
      </c>
      <c r="H50" s="76">
        <v>2018</v>
      </c>
      <c r="I50" s="16" t="s">
        <v>292</v>
      </c>
      <c r="J50" s="20" t="s">
        <v>427</v>
      </c>
      <c r="K50" s="34"/>
      <c r="L50" s="14"/>
      <c r="M50" s="44"/>
      <c r="N50" s="14"/>
      <c r="O50" s="14"/>
      <c r="P50" s="89">
        <f t="shared" si="1"/>
        <v>0</v>
      </c>
      <c r="Q50" s="25" t="s">
        <v>34</v>
      </c>
    </row>
    <row r="51" spans="1:17" ht="28.5" x14ac:dyDescent="0.2">
      <c r="A51" s="48">
        <v>50</v>
      </c>
      <c r="B51" s="66" t="s">
        <v>224</v>
      </c>
      <c r="C51" s="35" t="s">
        <v>101</v>
      </c>
      <c r="D51" s="82" t="s">
        <v>337</v>
      </c>
      <c r="E51" s="76" t="s">
        <v>61</v>
      </c>
      <c r="F51" s="4" t="s">
        <v>102</v>
      </c>
      <c r="G51" s="76">
        <v>90.6</v>
      </c>
      <c r="H51" s="76">
        <v>2003</v>
      </c>
      <c r="I51" s="16" t="s">
        <v>295</v>
      </c>
      <c r="J51" s="20" t="s">
        <v>427</v>
      </c>
      <c r="K51" s="34"/>
      <c r="L51" s="14"/>
      <c r="M51" s="44"/>
      <c r="N51" s="14"/>
      <c r="O51" s="14"/>
      <c r="P51" s="89">
        <f t="shared" si="1"/>
        <v>0</v>
      </c>
      <c r="Q51" s="25" t="s">
        <v>34</v>
      </c>
    </row>
    <row r="52" spans="1:17" ht="28.5" x14ac:dyDescent="0.2">
      <c r="A52" s="48">
        <v>51</v>
      </c>
      <c r="B52" s="66" t="s">
        <v>203</v>
      </c>
      <c r="C52" s="35" t="s">
        <v>89</v>
      </c>
      <c r="D52" s="82" t="s">
        <v>328</v>
      </c>
      <c r="E52" s="76" t="s">
        <v>61</v>
      </c>
      <c r="F52" s="4" t="s">
        <v>90</v>
      </c>
      <c r="G52" s="76">
        <v>23</v>
      </c>
      <c r="H52" s="76">
        <v>2004</v>
      </c>
      <c r="I52" s="16" t="s">
        <v>292</v>
      </c>
      <c r="J52" s="20" t="s">
        <v>427</v>
      </c>
      <c r="K52" s="34"/>
      <c r="L52" s="14"/>
      <c r="M52" s="44"/>
      <c r="N52" s="14"/>
      <c r="O52" s="14"/>
      <c r="P52" s="89">
        <f t="shared" si="1"/>
        <v>0</v>
      </c>
      <c r="Q52" s="25" t="s">
        <v>34</v>
      </c>
    </row>
    <row r="53" spans="1:17" ht="28.5" x14ac:dyDescent="0.2">
      <c r="A53" s="48">
        <v>52</v>
      </c>
      <c r="B53" s="66" t="s">
        <v>215</v>
      </c>
      <c r="C53" s="35" t="s">
        <v>86</v>
      </c>
      <c r="D53" s="82" t="s">
        <v>324</v>
      </c>
      <c r="E53" s="76" t="s">
        <v>61</v>
      </c>
      <c r="F53" s="4" t="s">
        <v>265</v>
      </c>
      <c r="G53" s="76">
        <v>24</v>
      </c>
      <c r="H53" s="76">
        <v>2018</v>
      </c>
      <c r="I53" s="16" t="s">
        <v>292</v>
      </c>
      <c r="J53" s="20" t="s">
        <v>427</v>
      </c>
      <c r="K53" s="34"/>
      <c r="L53" s="14"/>
      <c r="M53" s="44"/>
      <c r="N53" s="14"/>
      <c r="O53" s="14"/>
      <c r="P53" s="89">
        <f t="shared" si="1"/>
        <v>0</v>
      </c>
      <c r="Q53" s="25" t="s">
        <v>34</v>
      </c>
    </row>
    <row r="54" spans="1:17" ht="28.5" x14ac:dyDescent="0.2">
      <c r="A54" s="48">
        <v>53</v>
      </c>
      <c r="B54" s="67" t="s">
        <v>118</v>
      </c>
      <c r="C54" s="35" t="s">
        <v>117</v>
      </c>
      <c r="D54" s="82" t="s">
        <v>350</v>
      </c>
      <c r="E54" s="76" t="s">
        <v>61</v>
      </c>
      <c r="F54" s="4" t="s">
        <v>268</v>
      </c>
      <c r="G54" s="76">
        <v>20</v>
      </c>
      <c r="H54" s="76">
        <v>2004</v>
      </c>
      <c r="I54" s="16" t="s">
        <v>292</v>
      </c>
      <c r="J54" s="20" t="s">
        <v>427</v>
      </c>
      <c r="K54" s="34"/>
      <c r="L54" s="14"/>
      <c r="M54" s="44"/>
      <c r="N54" s="14"/>
      <c r="O54" s="14"/>
      <c r="P54" s="89">
        <f t="shared" si="1"/>
        <v>0</v>
      </c>
      <c r="Q54" s="25" t="s">
        <v>34</v>
      </c>
    </row>
    <row r="55" spans="1:17" ht="28.5" x14ac:dyDescent="0.2">
      <c r="A55" s="48">
        <v>54</v>
      </c>
      <c r="B55" s="67" t="s">
        <v>116</v>
      </c>
      <c r="C55" s="35" t="s">
        <v>117</v>
      </c>
      <c r="D55" s="82" t="s">
        <v>349</v>
      </c>
      <c r="E55" s="76" t="s">
        <v>61</v>
      </c>
      <c r="F55" s="4" t="s">
        <v>267</v>
      </c>
      <c r="G55" s="76">
        <v>24</v>
      </c>
      <c r="H55" s="76">
        <v>2015</v>
      </c>
      <c r="I55" s="16" t="s">
        <v>292</v>
      </c>
      <c r="J55" s="20" t="s">
        <v>427</v>
      </c>
      <c r="K55" s="34"/>
      <c r="L55" s="14"/>
      <c r="M55" s="44"/>
      <c r="N55" s="14"/>
      <c r="O55" s="14"/>
      <c r="P55" s="89">
        <f t="shared" si="1"/>
        <v>0</v>
      </c>
      <c r="Q55" s="25" t="s">
        <v>34</v>
      </c>
    </row>
    <row r="56" spans="1:17" ht="28.5" x14ac:dyDescent="0.2">
      <c r="A56" s="48">
        <v>55</v>
      </c>
      <c r="B56" s="66" t="s">
        <v>208</v>
      </c>
      <c r="C56" s="35" t="s">
        <v>77</v>
      </c>
      <c r="D56" s="82" t="s">
        <v>315</v>
      </c>
      <c r="E56" s="76" t="s">
        <v>78</v>
      </c>
      <c r="F56" s="4" t="s">
        <v>262</v>
      </c>
      <c r="G56" s="76">
        <v>73.400000000000006</v>
      </c>
      <c r="H56" s="76">
        <v>1999</v>
      </c>
      <c r="I56" s="16" t="s">
        <v>28</v>
      </c>
      <c r="J56" s="20" t="s">
        <v>427</v>
      </c>
      <c r="K56" s="34"/>
      <c r="L56" s="14"/>
      <c r="M56" s="44"/>
      <c r="N56" s="14"/>
      <c r="O56" s="14"/>
      <c r="P56" s="89">
        <f t="shared" si="1"/>
        <v>0</v>
      </c>
      <c r="Q56" s="25" t="s">
        <v>34</v>
      </c>
    </row>
    <row r="57" spans="1:17" ht="28.5" x14ac:dyDescent="0.2">
      <c r="A57" s="48">
        <v>56</v>
      </c>
      <c r="B57" s="66" t="s">
        <v>192</v>
      </c>
      <c r="C57" s="35" t="s">
        <v>77</v>
      </c>
      <c r="D57" s="82" t="s">
        <v>316</v>
      </c>
      <c r="E57" s="76" t="s">
        <v>78</v>
      </c>
      <c r="F57" s="4" t="s">
        <v>415</v>
      </c>
      <c r="G57" s="76">
        <v>28.9</v>
      </c>
      <c r="H57" s="76">
        <v>2017</v>
      </c>
      <c r="I57" s="16" t="s">
        <v>292</v>
      </c>
      <c r="J57" s="20" t="s">
        <v>427</v>
      </c>
      <c r="K57" s="34"/>
      <c r="L57" s="14"/>
      <c r="M57" s="44"/>
      <c r="N57" s="14"/>
      <c r="O57" s="14"/>
      <c r="P57" s="89">
        <f t="shared" si="1"/>
        <v>0</v>
      </c>
      <c r="Q57" s="25" t="s">
        <v>34</v>
      </c>
    </row>
    <row r="58" spans="1:17" ht="28.5" x14ac:dyDescent="0.2">
      <c r="A58" s="48">
        <v>57</v>
      </c>
      <c r="B58" s="66" t="s">
        <v>187</v>
      </c>
      <c r="C58" s="35" t="s">
        <v>69</v>
      </c>
      <c r="D58" s="82" t="s">
        <v>308</v>
      </c>
      <c r="E58" s="76" t="s">
        <v>70</v>
      </c>
      <c r="F58" s="4" t="s">
        <v>248</v>
      </c>
      <c r="G58" s="76">
        <v>18</v>
      </c>
      <c r="H58" s="76">
        <v>2012</v>
      </c>
      <c r="I58" s="16" t="s">
        <v>292</v>
      </c>
      <c r="J58" s="20" t="s">
        <v>427</v>
      </c>
      <c r="K58" s="34"/>
      <c r="L58" s="14"/>
      <c r="M58" s="44"/>
      <c r="N58" s="14"/>
      <c r="O58" s="14"/>
      <c r="P58" s="89">
        <f t="shared" si="1"/>
        <v>0</v>
      </c>
      <c r="Q58" s="25" t="s">
        <v>34</v>
      </c>
    </row>
    <row r="59" spans="1:17" ht="28.5" x14ac:dyDescent="0.2">
      <c r="A59" s="48">
        <v>58</v>
      </c>
      <c r="B59" s="66" t="s">
        <v>188</v>
      </c>
      <c r="C59" s="35" t="s">
        <v>69</v>
      </c>
      <c r="D59" s="82" t="s">
        <v>309</v>
      </c>
      <c r="E59" s="76" t="s">
        <v>70</v>
      </c>
      <c r="F59" s="4" t="s">
        <v>248</v>
      </c>
      <c r="G59" s="76">
        <v>18</v>
      </c>
      <c r="H59" s="76">
        <v>2013</v>
      </c>
      <c r="I59" s="16" t="s">
        <v>292</v>
      </c>
      <c r="J59" s="20" t="s">
        <v>427</v>
      </c>
      <c r="K59" s="34"/>
      <c r="L59" s="14"/>
      <c r="M59" s="44"/>
      <c r="N59" s="14"/>
      <c r="O59" s="14"/>
      <c r="P59" s="89">
        <f t="shared" si="1"/>
        <v>0</v>
      </c>
      <c r="Q59" s="25" t="s">
        <v>34</v>
      </c>
    </row>
    <row r="60" spans="1:17" ht="28.5" x14ac:dyDescent="0.2">
      <c r="A60" s="48">
        <v>59</v>
      </c>
      <c r="B60" s="66" t="s">
        <v>214</v>
      </c>
      <c r="C60" s="35" t="s">
        <v>84</v>
      </c>
      <c r="D60" s="82" t="s">
        <v>323</v>
      </c>
      <c r="E60" s="76" t="s">
        <v>16</v>
      </c>
      <c r="F60" s="4" t="s">
        <v>85</v>
      </c>
      <c r="G60" s="76">
        <v>24</v>
      </c>
      <c r="H60" s="76">
        <v>2002</v>
      </c>
      <c r="I60" s="16" t="s">
        <v>30</v>
      </c>
      <c r="J60" s="20" t="s">
        <v>427</v>
      </c>
      <c r="K60" s="34"/>
      <c r="L60" s="22" t="s">
        <v>242</v>
      </c>
      <c r="M60" s="45">
        <v>276</v>
      </c>
      <c r="N60" s="15">
        <v>293</v>
      </c>
      <c r="O60" s="15">
        <f>M60*N60</f>
        <v>80868</v>
      </c>
      <c r="P60" s="89">
        <f t="shared" si="1"/>
        <v>0</v>
      </c>
      <c r="Q60" s="25" t="s">
        <v>34</v>
      </c>
    </row>
    <row r="61" spans="1:17" ht="36" customHeight="1" x14ac:dyDescent="0.2">
      <c r="A61" s="62"/>
      <c r="B61" s="68" t="s">
        <v>423</v>
      </c>
      <c r="C61" s="35"/>
      <c r="D61" s="82"/>
      <c r="E61" s="76"/>
      <c r="F61" s="4"/>
      <c r="G61" s="76"/>
      <c r="H61" s="76"/>
      <c r="I61" s="16"/>
      <c r="J61" s="22"/>
      <c r="K61" s="34"/>
      <c r="L61" s="22"/>
      <c r="M61" s="45"/>
      <c r="N61" s="15"/>
      <c r="O61" s="58">
        <f>SUM(O2:O60)</f>
        <v>552886</v>
      </c>
      <c r="P61" s="89">
        <f>SUM(P2:P60)</f>
        <v>0</v>
      </c>
      <c r="Q61" s="25"/>
    </row>
    <row r="62" spans="1:17" ht="28.5" x14ac:dyDescent="0.2">
      <c r="A62" s="49">
        <v>60</v>
      </c>
      <c r="B62" s="69" t="s">
        <v>124</v>
      </c>
      <c r="C62" s="16" t="s">
        <v>125</v>
      </c>
      <c r="D62" s="82" t="s">
        <v>353</v>
      </c>
      <c r="E62" s="78" t="s">
        <v>61</v>
      </c>
      <c r="F62" s="79" t="s">
        <v>271</v>
      </c>
      <c r="G62" s="10">
        <v>28</v>
      </c>
      <c r="H62" s="78">
        <v>2004</v>
      </c>
      <c r="I62" s="16" t="s">
        <v>292</v>
      </c>
      <c r="J62" s="20" t="s">
        <v>427</v>
      </c>
      <c r="K62" s="34"/>
      <c r="L62" s="14"/>
      <c r="M62" s="44"/>
      <c r="N62" s="14"/>
      <c r="O62" s="14"/>
      <c r="P62" s="89">
        <f t="shared" ref="P62:P102" si="2">K62*8.5</f>
        <v>0</v>
      </c>
      <c r="Q62" s="25" t="s">
        <v>34</v>
      </c>
    </row>
    <row r="63" spans="1:17" ht="28.5" x14ac:dyDescent="0.2">
      <c r="A63" s="49">
        <v>61</v>
      </c>
      <c r="B63" s="69" t="s">
        <v>126</v>
      </c>
      <c r="C63" s="16" t="s">
        <v>127</v>
      </c>
      <c r="D63" s="82" t="s">
        <v>354</v>
      </c>
      <c r="E63" s="78" t="s">
        <v>61</v>
      </c>
      <c r="F63" s="79" t="s">
        <v>272</v>
      </c>
      <c r="G63" s="10">
        <v>44</v>
      </c>
      <c r="H63" s="78">
        <v>2001</v>
      </c>
      <c r="I63" s="16" t="s">
        <v>292</v>
      </c>
      <c r="J63" s="20" t="s">
        <v>427</v>
      </c>
      <c r="K63" s="34"/>
      <c r="L63" s="14"/>
      <c r="M63" s="44"/>
      <c r="N63" s="14"/>
      <c r="O63" s="14"/>
      <c r="P63" s="89">
        <f t="shared" si="2"/>
        <v>0</v>
      </c>
      <c r="Q63" s="25" t="s">
        <v>34</v>
      </c>
    </row>
    <row r="64" spans="1:17" ht="28.5" x14ac:dyDescent="0.2">
      <c r="A64" s="49">
        <v>62</v>
      </c>
      <c r="B64" s="69" t="s">
        <v>128</v>
      </c>
      <c r="C64" s="16" t="s">
        <v>129</v>
      </c>
      <c r="D64" s="82" t="s">
        <v>355</v>
      </c>
      <c r="E64" s="78" t="s">
        <v>61</v>
      </c>
      <c r="F64" s="79" t="s">
        <v>273</v>
      </c>
      <c r="G64" s="10">
        <v>24</v>
      </c>
      <c r="H64" s="78">
        <v>1997</v>
      </c>
      <c r="I64" s="16" t="s">
        <v>292</v>
      </c>
      <c r="J64" s="20" t="s">
        <v>427</v>
      </c>
      <c r="K64" s="34"/>
      <c r="L64" s="14"/>
      <c r="M64" s="44"/>
      <c r="N64" s="14"/>
      <c r="O64" s="14"/>
      <c r="P64" s="89">
        <f t="shared" si="2"/>
        <v>0</v>
      </c>
      <c r="Q64" s="25" t="s">
        <v>34</v>
      </c>
    </row>
    <row r="65" spans="1:17" ht="28.5" x14ac:dyDescent="0.2">
      <c r="A65" s="49">
        <v>63</v>
      </c>
      <c r="B65" s="69" t="s">
        <v>236</v>
      </c>
      <c r="C65" s="16" t="s">
        <v>130</v>
      </c>
      <c r="D65" s="82" t="s">
        <v>392</v>
      </c>
      <c r="E65" s="78" t="s">
        <v>61</v>
      </c>
      <c r="F65" s="79" t="s">
        <v>274</v>
      </c>
      <c r="G65" s="10">
        <v>160</v>
      </c>
      <c r="H65" s="78">
        <v>2007</v>
      </c>
      <c r="I65" s="16" t="s">
        <v>28</v>
      </c>
      <c r="J65" s="20" t="s">
        <v>427</v>
      </c>
      <c r="K65" s="34"/>
      <c r="L65" s="14"/>
      <c r="M65" s="44"/>
      <c r="N65" s="14"/>
      <c r="O65" s="14"/>
      <c r="P65" s="89">
        <f t="shared" si="2"/>
        <v>0</v>
      </c>
      <c r="Q65" s="25" t="s">
        <v>34</v>
      </c>
    </row>
    <row r="66" spans="1:17" ht="28.5" x14ac:dyDescent="0.2">
      <c r="A66" s="49">
        <v>64</v>
      </c>
      <c r="B66" s="69" t="s">
        <v>199</v>
      </c>
      <c r="C66" s="16" t="s">
        <v>131</v>
      </c>
      <c r="D66" s="82" t="s">
        <v>356</v>
      </c>
      <c r="E66" s="78" t="s">
        <v>61</v>
      </c>
      <c r="F66" s="79" t="s">
        <v>289</v>
      </c>
      <c r="G66" s="10">
        <v>510</v>
      </c>
      <c r="H66" s="78">
        <v>2002</v>
      </c>
      <c r="I66" s="16" t="s">
        <v>28</v>
      </c>
      <c r="J66" s="20" t="s">
        <v>427</v>
      </c>
      <c r="K66" s="34"/>
      <c r="L66" s="14"/>
      <c r="M66" s="44"/>
      <c r="N66" s="14"/>
      <c r="O66" s="14"/>
      <c r="P66" s="89">
        <f t="shared" si="2"/>
        <v>0</v>
      </c>
      <c r="Q66" s="25" t="s">
        <v>34</v>
      </c>
    </row>
    <row r="67" spans="1:17" ht="42.75" x14ac:dyDescent="0.2">
      <c r="A67" s="49">
        <v>65</v>
      </c>
      <c r="B67" s="69" t="s">
        <v>200</v>
      </c>
      <c r="C67" s="16" t="s">
        <v>162</v>
      </c>
      <c r="D67" s="82" t="s">
        <v>407</v>
      </c>
      <c r="E67" s="78" t="s">
        <v>163</v>
      </c>
      <c r="F67" s="79" t="s">
        <v>286</v>
      </c>
      <c r="G67" s="78" t="s">
        <v>164</v>
      </c>
      <c r="H67" s="79">
        <v>2014</v>
      </c>
      <c r="I67" s="16" t="s">
        <v>64</v>
      </c>
      <c r="J67" s="20" t="s">
        <v>427</v>
      </c>
      <c r="K67" s="34"/>
      <c r="L67" s="14"/>
      <c r="M67" s="44"/>
      <c r="N67" s="14"/>
      <c r="O67" s="14"/>
      <c r="P67" s="89">
        <f t="shared" si="2"/>
        <v>0</v>
      </c>
      <c r="Q67" s="25" t="s">
        <v>34</v>
      </c>
    </row>
    <row r="68" spans="1:17" ht="28.5" x14ac:dyDescent="0.2">
      <c r="A68" s="49">
        <v>66</v>
      </c>
      <c r="B68" s="71" t="s">
        <v>53</v>
      </c>
      <c r="C68" s="22" t="s">
        <v>42</v>
      </c>
      <c r="D68" s="84" t="s">
        <v>414</v>
      </c>
      <c r="E68" s="22" t="s">
        <v>13</v>
      </c>
      <c r="F68" s="23" t="s">
        <v>43</v>
      </c>
      <c r="G68" s="77">
        <v>160</v>
      </c>
      <c r="H68" s="22">
        <v>2007</v>
      </c>
      <c r="I68" s="22" t="s">
        <v>28</v>
      </c>
      <c r="J68" s="20" t="s">
        <v>427</v>
      </c>
      <c r="K68" s="24"/>
      <c r="L68" s="12"/>
      <c r="M68" s="41"/>
      <c r="N68" s="12"/>
      <c r="O68" s="12"/>
      <c r="P68" s="89">
        <f t="shared" si="2"/>
        <v>0</v>
      </c>
      <c r="Q68" s="25" t="s">
        <v>34</v>
      </c>
    </row>
    <row r="69" spans="1:17" ht="28.5" x14ac:dyDescent="0.2">
      <c r="A69" s="49">
        <v>67</v>
      </c>
      <c r="B69" s="71" t="s">
        <v>44</v>
      </c>
      <c r="C69" s="22" t="s">
        <v>45</v>
      </c>
      <c r="D69" s="84" t="s">
        <v>413</v>
      </c>
      <c r="E69" s="22" t="s">
        <v>8</v>
      </c>
      <c r="F69" s="23" t="s">
        <v>46</v>
      </c>
      <c r="G69" s="77">
        <v>1050</v>
      </c>
      <c r="H69" s="22">
        <v>1999</v>
      </c>
      <c r="I69" s="22" t="s">
        <v>47</v>
      </c>
      <c r="J69" s="20" t="s">
        <v>427</v>
      </c>
      <c r="K69" s="24"/>
      <c r="L69" s="12"/>
      <c r="M69" s="41"/>
      <c r="N69" s="12"/>
      <c r="O69" s="12"/>
      <c r="P69" s="89">
        <f t="shared" si="2"/>
        <v>0</v>
      </c>
      <c r="Q69" s="25" t="s">
        <v>34</v>
      </c>
    </row>
    <row r="70" spans="1:17" ht="28.5" x14ac:dyDescent="0.2">
      <c r="A70" s="49">
        <v>68</v>
      </c>
      <c r="B70" s="71" t="s">
        <v>49</v>
      </c>
      <c r="C70" s="22" t="s">
        <v>54</v>
      </c>
      <c r="D70" s="82" t="s">
        <v>412</v>
      </c>
      <c r="E70" s="22" t="s">
        <v>13</v>
      </c>
      <c r="F70" s="23" t="s">
        <v>48</v>
      </c>
      <c r="G70" s="22">
        <v>98</v>
      </c>
      <c r="H70" s="22">
        <v>2007</v>
      </c>
      <c r="I70" s="22" t="s">
        <v>28</v>
      </c>
      <c r="J70" s="20" t="s">
        <v>427</v>
      </c>
      <c r="K70" s="24"/>
      <c r="L70" s="12"/>
      <c r="M70" s="41"/>
      <c r="N70" s="12"/>
      <c r="O70" s="12"/>
      <c r="P70" s="89">
        <f t="shared" si="2"/>
        <v>0</v>
      </c>
      <c r="Q70" s="25" t="s">
        <v>34</v>
      </c>
    </row>
    <row r="71" spans="1:17" ht="28.5" x14ac:dyDescent="0.2">
      <c r="A71" s="49">
        <v>69</v>
      </c>
      <c r="B71" s="83" t="s">
        <v>382</v>
      </c>
      <c r="C71" s="22" t="s">
        <v>51</v>
      </c>
      <c r="D71" s="82" t="s">
        <v>383</v>
      </c>
      <c r="E71" s="22" t="s">
        <v>21</v>
      </c>
      <c r="F71" s="23" t="s">
        <v>22</v>
      </c>
      <c r="G71" s="77">
        <v>69.5</v>
      </c>
      <c r="H71" s="22">
        <v>1981</v>
      </c>
      <c r="I71" s="22" t="s">
        <v>30</v>
      </c>
      <c r="J71" s="20" t="s">
        <v>427</v>
      </c>
      <c r="K71" s="24"/>
      <c r="L71" s="22" t="s">
        <v>38</v>
      </c>
      <c r="M71" s="45">
        <v>50</v>
      </c>
      <c r="N71" s="15">
        <v>719</v>
      </c>
      <c r="O71" s="15">
        <f>M71*N71</f>
        <v>35950</v>
      </c>
      <c r="P71" s="89">
        <f t="shared" si="2"/>
        <v>0</v>
      </c>
      <c r="Q71" s="25" t="s">
        <v>34</v>
      </c>
    </row>
    <row r="72" spans="1:17" ht="42.75" x14ac:dyDescent="0.2">
      <c r="A72" s="49">
        <v>70</v>
      </c>
      <c r="B72" s="69" t="s">
        <v>132</v>
      </c>
      <c r="C72" s="16" t="s">
        <v>131</v>
      </c>
      <c r="D72" s="82" t="s">
        <v>357</v>
      </c>
      <c r="E72" s="78" t="s">
        <v>61</v>
      </c>
      <c r="F72" s="79" t="s">
        <v>275</v>
      </c>
      <c r="G72" s="10">
        <v>39.299999999999997</v>
      </c>
      <c r="H72" s="78">
        <v>2005</v>
      </c>
      <c r="I72" s="16" t="s">
        <v>292</v>
      </c>
      <c r="J72" s="20" t="s">
        <v>427</v>
      </c>
      <c r="K72" s="34"/>
      <c r="L72" s="14"/>
      <c r="M72" s="44"/>
      <c r="N72" s="14"/>
      <c r="O72" s="14"/>
      <c r="P72" s="89">
        <f t="shared" si="2"/>
        <v>0</v>
      </c>
      <c r="Q72" s="25" t="s">
        <v>34</v>
      </c>
    </row>
    <row r="73" spans="1:17" ht="28.5" x14ac:dyDescent="0.2">
      <c r="A73" s="49">
        <v>71</v>
      </c>
      <c r="B73" s="69" t="s">
        <v>237</v>
      </c>
      <c r="C73" s="16" t="s">
        <v>133</v>
      </c>
      <c r="D73" s="82" t="s">
        <v>358</v>
      </c>
      <c r="E73" s="78" t="s">
        <v>61</v>
      </c>
      <c r="F73" s="79" t="s">
        <v>276</v>
      </c>
      <c r="G73" s="10">
        <v>56</v>
      </c>
      <c r="H73" s="78">
        <v>2003</v>
      </c>
      <c r="I73" s="16" t="s">
        <v>292</v>
      </c>
      <c r="J73" s="20" t="s">
        <v>427</v>
      </c>
      <c r="K73" s="34"/>
      <c r="L73" s="14"/>
      <c r="M73" s="44"/>
      <c r="N73" s="14"/>
      <c r="O73" s="14"/>
      <c r="P73" s="89">
        <f t="shared" si="2"/>
        <v>0</v>
      </c>
      <c r="Q73" s="25" t="s">
        <v>34</v>
      </c>
    </row>
    <row r="74" spans="1:17" ht="28.5" x14ac:dyDescent="0.2">
      <c r="A74" s="49">
        <v>72</v>
      </c>
      <c r="B74" s="69" t="s">
        <v>238</v>
      </c>
      <c r="C74" s="16" t="s">
        <v>134</v>
      </c>
      <c r="D74" s="82" t="s">
        <v>359</v>
      </c>
      <c r="E74" s="78" t="s">
        <v>61</v>
      </c>
      <c r="F74" s="79" t="s">
        <v>277</v>
      </c>
      <c r="G74" s="10">
        <v>28</v>
      </c>
      <c r="H74" s="78">
        <v>2006</v>
      </c>
      <c r="I74" s="16" t="s">
        <v>292</v>
      </c>
      <c r="J74" s="20" t="s">
        <v>427</v>
      </c>
      <c r="K74" s="34"/>
      <c r="L74" s="14"/>
      <c r="M74" s="44"/>
      <c r="N74" s="14"/>
      <c r="O74" s="14"/>
      <c r="P74" s="89">
        <f t="shared" si="2"/>
        <v>0</v>
      </c>
      <c r="Q74" s="25" t="s">
        <v>34</v>
      </c>
    </row>
    <row r="75" spans="1:17" ht="28.5" x14ac:dyDescent="0.2">
      <c r="A75" s="49">
        <v>73</v>
      </c>
      <c r="B75" s="67" t="s">
        <v>198</v>
      </c>
      <c r="C75" s="16" t="s">
        <v>123</v>
      </c>
      <c r="D75" s="82" t="s">
        <v>391</v>
      </c>
      <c r="E75" s="76" t="s">
        <v>16</v>
      </c>
      <c r="F75" s="4" t="s">
        <v>85</v>
      </c>
      <c r="G75" s="76">
        <v>48</v>
      </c>
      <c r="H75" s="76"/>
      <c r="I75" s="16" t="s">
        <v>297</v>
      </c>
      <c r="J75" s="20" t="s">
        <v>427</v>
      </c>
      <c r="K75" s="34"/>
      <c r="L75" s="16" t="s">
        <v>242</v>
      </c>
      <c r="M75" s="45">
        <v>288</v>
      </c>
      <c r="N75" s="15">
        <v>293</v>
      </c>
      <c r="O75" s="15">
        <f>M75*N75</f>
        <v>84384</v>
      </c>
      <c r="P75" s="89">
        <f t="shared" si="2"/>
        <v>0</v>
      </c>
      <c r="Q75" s="25" t="s">
        <v>34</v>
      </c>
    </row>
    <row r="76" spans="1:17" ht="28.5" x14ac:dyDescent="0.2">
      <c r="A76" s="49">
        <v>74</v>
      </c>
      <c r="B76" s="69" t="s">
        <v>135</v>
      </c>
      <c r="C76" s="16" t="s">
        <v>136</v>
      </c>
      <c r="D76" s="82" t="s">
        <v>360</v>
      </c>
      <c r="E76" s="78" t="s">
        <v>61</v>
      </c>
      <c r="F76" s="79" t="s">
        <v>137</v>
      </c>
      <c r="G76" s="10">
        <v>49</v>
      </c>
      <c r="H76" s="78">
        <v>1998</v>
      </c>
      <c r="I76" s="16" t="s">
        <v>292</v>
      </c>
      <c r="J76" s="20" t="s">
        <v>427</v>
      </c>
      <c r="K76" s="34"/>
      <c r="L76" s="14"/>
      <c r="M76" s="44"/>
      <c r="N76" s="14"/>
      <c r="O76" s="14"/>
      <c r="P76" s="89">
        <f t="shared" si="2"/>
        <v>0</v>
      </c>
      <c r="Q76" s="25" t="s">
        <v>34</v>
      </c>
    </row>
    <row r="77" spans="1:17" ht="28.5" x14ac:dyDescent="0.2">
      <c r="A77" s="49">
        <v>75</v>
      </c>
      <c r="B77" s="69" t="s">
        <v>138</v>
      </c>
      <c r="C77" s="16" t="s">
        <v>139</v>
      </c>
      <c r="D77" s="82" t="s">
        <v>361</v>
      </c>
      <c r="E77" s="78" t="s">
        <v>61</v>
      </c>
      <c r="F77" s="79" t="s">
        <v>278</v>
      </c>
      <c r="G77" s="10">
        <v>18</v>
      </c>
      <c r="H77" s="78">
        <v>2000</v>
      </c>
      <c r="I77" s="16" t="s">
        <v>292</v>
      </c>
      <c r="J77" s="20" t="s">
        <v>427</v>
      </c>
      <c r="K77" s="34"/>
      <c r="L77" s="14"/>
      <c r="M77" s="44"/>
      <c r="N77" s="14"/>
      <c r="O77" s="14"/>
      <c r="P77" s="89">
        <f t="shared" si="2"/>
        <v>0</v>
      </c>
      <c r="Q77" s="25" t="s">
        <v>34</v>
      </c>
    </row>
    <row r="78" spans="1:17" ht="28.5" x14ac:dyDescent="0.2">
      <c r="A78" s="49">
        <v>76</v>
      </c>
      <c r="B78" s="69" t="s">
        <v>202</v>
      </c>
      <c r="C78" s="16" t="s">
        <v>140</v>
      </c>
      <c r="D78" s="82" t="s">
        <v>362</v>
      </c>
      <c r="E78" s="78" t="s">
        <v>61</v>
      </c>
      <c r="F78" s="79" t="s">
        <v>141</v>
      </c>
      <c r="G78" s="10">
        <v>35</v>
      </c>
      <c r="H78" s="78">
        <v>1999</v>
      </c>
      <c r="I78" s="16" t="s">
        <v>292</v>
      </c>
      <c r="J78" s="20" t="s">
        <v>427</v>
      </c>
      <c r="K78" s="34"/>
      <c r="L78" s="14"/>
      <c r="M78" s="44"/>
      <c r="N78" s="14"/>
      <c r="O78" s="14"/>
      <c r="P78" s="89">
        <f t="shared" si="2"/>
        <v>0</v>
      </c>
      <c r="Q78" s="25" t="s">
        <v>34</v>
      </c>
    </row>
    <row r="79" spans="1:17" ht="69" customHeight="1" x14ac:dyDescent="0.2">
      <c r="A79" s="49">
        <v>77</v>
      </c>
      <c r="B79" s="69" t="s">
        <v>165</v>
      </c>
      <c r="C79" s="16" t="s">
        <v>166</v>
      </c>
      <c r="D79" s="82" t="s">
        <v>408</v>
      </c>
      <c r="E79" s="78" t="s">
        <v>163</v>
      </c>
      <c r="F79" s="79" t="s">
        <v>287</v>
      </c>
      <c r="G79" s="78" t="s">
        <v>167</v>
      </c>
      <c r="H79" s="79">
        <v>1972</v>
      </c>
      <c r="I79" s="16" t="s">
        <v>292</v>
      </c>
      <c r="J79" s="20" t="s">
        <v>427</v>
      </c>
      <c r="K79" s="34"/>
      <c r="L79" s="14"/>
      <c r="M79" s="44"/>
      <c r="N79" s="14"/>
      <c r="O79" s="14"/>
      <c r="P79" s="89">
        <f t="shared" si="2"/>
        <v>0</v>
      </c>
      <c r="Q79" s="25" t="s">
        <v>34</v>
      </c>
    </row>
    <row r="80" spans="1:17" ht="28.5" x14ac:dyDescent="0.2">
      <c r="A80" s="49">
        <v>78</v>
      </c>
      <c r="B80" s="83" t="s">
        <v>376</v>
      </c>
      <c r="C80" s="22" t="s">
        <v>19</v>
      </c>
      <c r="D80" s="82" t="s">
        <v>377</v>
      </c>
      <c r="E80" s="22" t="s">
        <v>13</v>
      </c>
      <c r="F80" s="23" t="s">
        <v>18</v>
      </c>
      <c r="G80" s="77">
        <v>170</v>
      </c>
      <c r="H80" s="22">
        <v>2000</v>
      </c>
      <c r="I80" s="22" t="s">
        <v>28</v>
      </c>
      <c r="J80" s="20" t="s">
        <v>427</v>
      </c>
      <c r="K80" s="24"/>
      <c r="L80" s="12"/>
      <c r="M80" s="41"/>
      <c r="N80" s="12"/>
      <c r="O80" s="12"/>
      <c r="P80" s="89">
        <f t="shared" si="2"/>
        <v>0</v>
      </c>
      <c r="Q80" s="25" t="s">
        <v>34</v>
      </c>
    </row>
    <row r="81" spans="1:17" ht="28.5" x14ac:dyDescent="0.2">
      <c r="A81" s="49">
        <v>79</v>
      </c>
      <c r="B81" s="69" t="s">
        <v>201</v>
      </c>
      <c r="C81" s="16" t="s">
        <v>142</v>
      </c>
      <c r="D81" s="82" t="s">
        <v>393</v>
      </c>
      <c r="E81" s="78" t="s">
        <v>61</v>
      </c>
      <c r="F81" s="79" t="s">
        <v>143</v>
      </c>
      <c r="G81" s="78">
        <v>30</v>
      </c>
      <c r="H81" s="78">
        <v>1998</v>
      </c>
      <c r="I81" s="16" t="s">
        <v>292</v>
      </c>
      <c r="J81" s="20" t="s">
        <v>427</v>
      </c>
      <c r="K81" s="34"/>
      <c r="L81" s="14"/>
      <c r="M81" s="44"/>
      <c r="N81" s="14"/>
      <c r="O81" s="14"/>
      <c r="P81" s="89">
        <f t="shared" si="2"/>
        <v>0</v>
      </c>
      <c r="Q81" s="25" t="s">
        <v>34</v>
      </c>
    </row>
    <row r="82" spans="1:17" ht="28.5" x14ac:dyDescent="0.2">
      <c r="A82" s="49">
        <v>80</v>
      </c>
      <c r="B82" s="69" t="s">
        <v>144</v>
      </c>
      <c r="C82" s="16" t="s">
        <v>145</v>
      </c>
      <c r="D82" s="82" t="s">
        <v>394</v>
      </c>
      <c r="E82" s="78" t="s">
        <v>70</v>
      </c>
      <c r="F82" s="79" t="s">
        <v>279</v>
      </c>
      <c r="G82" s="78"/>
      <c r="H82" s="78"/>
      <c r="I82" s="16" t="s">
        <v>292</v>
      </c>
      <c r="J82" s="20" t="s">
        <v>427</v>
      </c>
      <c r="K82" s="34"/>
      <c r="L82" s="14"/>
      <c r="M82" s="44"/>
      <c r="N82" s="14"/>
      <c r="O82" s="14"/>
      <c r="P82" s="89">
        <f t="shared" si="2"/>
        <v>0</v>
      </c>
      <c r="Q82" s="25" t="s">
        <v>34</v>
      </c>
    </row>
    <row r="83" spans="1:17" ht="28.5" x14ac:dyDescent="0.2">
      <c r="A83" s="49">
        <v>81</v>
      </c>
      <c r="B83" s="69" t="s">
        <v>174</v>
      </c>
      <c r="C83" s="16" t="s">
        <v>146</v>
      </c>
      <c r="D83" s="82" t="s">
        <v>395</v>
      </c>
      <c r="E83" s="78" t="s">
        <v>61</v>
      </c>
      <c r="F83" s="79" t="s">
        <v>271</v>
      </c>
      <c r="G83" s="78">
        <v>28</v>
      </c>
      <c r="H83" s="78">
        <v>2004</v>
      </c>
      <c r="I83" s="16" t="s">
        <v>292</v>
      </c>
      <c r="J83" s="20" t="s">
        <v>427</v>
      </c>
      <c r="K83" s="34"/>
      <c r="L83" s="14"/>
      <c r="M83" s="44"/>
      <c r="N83" s="14"/>
      <c r="O83" s="14"/>
      <c r="P83" s="89">
        <f t="shared" si="2"/>
        <v>0</v>
      </c>
      <c r="Q83" s="25" t="s">
        <v>34</v>
      </c>
    </row>
    <row r="84" spans="1:17" ht="28.5" x14ac:dyDescent="0.2">
      <c r="A84" s="49">
        <v>82</v>
      </c>
      <c r="B84" s="69" t="s">
        <v>175</v>
      </c>
      <c r="C84" s="16" t="s">
        <v>147</v>
      </c>
      <c r="D84" s="82" t="s">
        <v>396</v>
      </c>
      <c r="E84" s="78" t="s">
        <v>61</v>
      </c>
      <c r="F84" s="79" t="s">
        <v>271</v>
      </c>
      <c r="G84" s="78">
        <v>28</v>
      </c>
      <c r="H84" s="78">
        <v>2004</v>
      </c>
      <c r="I84" s="16" t="s">
        <v>292</v>
      </c>
      <c r="J84" s="20" t="s">
        <v>427</v>
      </c>
      <c r="K84" s="34"/>
      <c r="L84" s="14"/>
      <c r="M84" s="44"/>
      <c r="N84" s="14"/>
      <c r="O84" s="14"/>
      <c r="P84" s="89">
        <f t="shared" si="2"/>
        <v>0</v>
      </c>
      <c r="Q84" s="25" t="s">
        <v>34</v>
      </c>
    </row>
    <row r="85" spans="1:17" ht="28.5" x14ac:dyDescent="0.2">
      <c r="A85" s="49">
        <v>83</v>
      </c>
      <c r="B85" s="69" t="s">
        <v>176</v>
      </c>
      <c r="C85" s="16" t="s">
        <v>146</v>
      </c>
      <c r="D85" s="82" t="s">
        <v>397</v>
      </c>
      <c r="E85" s="78" t="s">
        <v>61</v>
      </c>
      <c r="F85" s="79" t="s">
        <v>271</v>
      </c>
      <c r="G85" s="78">
        <v>28</v>
      </c>
      <c r="H85" s="78">
        <v>2004</v>
      </c>
      <c r="I85" s="16" t="s">
        <v>292</v>
      </c>
      <c r="J85" s="20" t="s">
        <v>427</v>
      </c>
      <c r="K85" s="34"/>
      <c r="L85" s="14"/>
      <c r="M85" s="44"/>
      <c r="N85" s="14"/>
      <c r="O85" s="14"/>
      <c r="P85" s="89">
        <f t="shared" si="2"/>
        <v>0</v>
      </c>
      <c r="Q85" s="25" t="s">
        <v>34</v>
      </c>
    </row>
    <row r="86" spans="1:17" ht="28.5" x14ac:dyDescent="0.2">
      <c r="A86" s="49">
        <v>84</v>
      </c>
      <c r="B86" s="69" t="s">
        <v>177</v>
      </c>
      <c r="C86" s="16" t="s">
        <v>148</v>
      </c>
      <c r="D86" s="82" t="s">
        <v>398</v>
      </c>
      <c r="E86" s="78" t="s">
        <v>70</v>
      </c>
      <c r="F86" s="79" t="s">
        <v>285</v>
      </c>
      <c r="G86" s="78">
        <v>24</v>
      </c>
      <c r="H86" s="78"/>
      <c r="I86" s="16" t="s">
        <v>292</v>
      </c>
      <c r="J86" s="20" t="s">
        <v>427</v>
      </c>
      <c r="K86" s="34"/>
      <c r="L86" s="14"/>
      <c r="M86" s="44"/>
      <c r="N86" s="14"/>
      <c r="O86" s="14"/>
      <c r="P86" s="89">
        <f t="shared" si="2"/>
        <v>0</v>
      </c>
      <c r="Q86" s="25" t="s">
        <v>34</v>
      </c>
    </row>
    <row r="87" spans="1:17" ht="28.5" x14ac:dyDescent="0.2">
      <c r="A87" s="49">
        <v>85</v>
      </c>
      <c r="B87" s="83" t="s">
        <v>380</v>
      </c>
      <c r="C87" s="22" t="s">
        <v>23</v>
      </c>
      <c r="D87" s="82" t="s">
        <v>381</v>
      </c>
      <c r="E87" s="22" t="s">
        <v>16</v>
      </c>
      <c r="F87" s="23" t="s">
        <v>24</v>
      </c>
      <c r="G87" s="77">
        <v>27</v>
      </c>
      <c r="H87" s="22">
        <v>2010</v>
      </c>
      <c r="I87" s="22" t="s">
        <v>28</v>
      </c>
      <c r="J87" s="20" t="s">
        <v>427</v>
      </c>
      <c r="K87" s="24"/>
      <c r="L87" s="16" t="s">
        <v>241</v>
      </c>
      <c r="M87" s="45">
        <v>95</v>
      </c>
      <c r="N87" s="15">
        <v>326</v>
      </c>
      <c r="O87" s="15">
        <f>M87*N87</f>
        <v>30970</v>
      </c>
      <c r="P87" s="89">
        <f t="shared" si="2"/>
        <v>0</v>
      </c>
      <c r="Q87" s="25" t="s">
        <v>34</v>
      </c>
    </row>
    <row r="88" spans="1:17" ht="28.5" x14ac:dyDescent="0.2">
      <c r="A88" s="49">
        <v>86</v>
      </c>
      <c r="B88" s="69" t="s">
        <v>178</v>
      </c>
      <c r="C88" s="16" t="s">
        <v>149</v>
      </c>
      <c r="D88" s="82" t="s">
        <v>399</v>
      </c>
      <c r="E88" s="78" t="s">
        <v>61</v>
      </c>
      <c r="F88" s="79" t="s">
        <v>290</v>
      </c>
      <c r="G88" s="78">
        <v>48</v>
      </c>
      <c r="H88" s="78">
        <v>2000</v>
      </c>
      <c r="I88" s="16" t="s">
        <v>292</v>
      </c>
      <c r="J88" s="20" t="s">
        <v>427</v>
      </c>
      <c r="K88" s="34"/>
      <c r="L88" s="14"/>
      <c r="M88" s="44"/>
      <c r="N88" s="14"/>
      <c r="O88" s="14"/>
      <c r="P88" s="89">
        <f t="shared" si="2"/>
        <v>0</v>
      </c>
      <c r="Q88" s="25" t="s">
        <v>34</v>
      </c>
    </row>
    <row r="89" spans="1:17" ht="28.5" x14ac:dyDescent="0.2">
      <c r="A89" s="49">
        <v>87</v>
      </c>
      <c r="B89" s="83" t="s">
        <v>378</v>
      </c>
      <c r="C89" s="22" t="s">
        <v>20</v>
      </c>
      <c r="D89" s="82" t="s">
        <v>379</v>
      </c>
      <c r="E89" s="22" t="s">
        <v>21</v>
      </c>
      <c r="F89" s="23" t="s">
        <v>22</v>
      </c>
      <c r="G89" s="77">
        <v>97.5</v>
      </c>
      <c r="H89" s="22">
        <v>1993</v>
      </c>
      <c r="I89" s="22" t="s">
        <v>30</v>
      </c>
      <c r="J89" s="20" t="s">
        <v>427</v>
      </c>
      <c r="K89" s="24"/>
      <c r="L89" s="16" t="s">
        <v>38</v>
      </c>
      <c r="M89" s="45">
        <v>100</v>
      </c>
      <c r="N89" s="15">
        <v>719</v>
      </c>
      <c r="O89" s="15">
        <f>M89*N89</f>
        <v>71900</v>
      </c>
      <c r="P89" s="89">
        <f t="shared" si="2"/>
        <v>0</v>
      </c>
      <c r="Q89" s="25" t="s">
        <v>34</v>
      </c>
    </row>
    <row r="90" spans="1:17" ht="28.5" x14ac:dyDescent="0.2">
      <c r="A90" s="49">
        <v>88</v>
      </c>
      <c r="B90" s="69" t="s">
        <v>172</v>
      </c>
      <c r="C90" s="16" t="s">
        <v>150</v>
      </c>
      <c r="D90" s="82" t="s">
        <v>400</v>
      </c>
      <c r="E90" s="78" t="s">
        <v>61</v>
      </c>
      <c r="F90" s="79" t="s">
        <v>291</v>
      </c>
      <c r="G90" s="78">
        <v>56</v>
      </c>
      <c r="H90" s="78">
        <v>2001</v>
      </c>
      <c r="I90" s="16" t="s">
        <v>292</v>
      </c>
      <c r="J90" s="20" t="s">
        <v>427</v>
      </c>
      <c r="K90" s="34"/>
      <c r="L90" s="14"/>
      <c r="M90" s="44"/>
      <c r="N90" s="14"/>
      <c r="O90" s="14"/>
      <c r="P90" s="89">
        <f t="shared" si="2"/>
        <v>0</v>
      </c>
      <c r="Q90" s="25" t="s">
        <v>34</v>
      </c>
    </row>
    <row r="91" spans="1:17" ht="28.5" x14ac:dyDescent="0.2">
      <c r="A91" s="49">
        <v>89</v>
      </c>
      <c r="B91" s="69" t="s">
        <v>173</v>
      </c>
      <c r="C91" s="16" t="s">
        <v>151</v>
      </c>
      <c r="D91" s="82" t="s">
        <v>401</v>
      </c>
      <c r="E91" s="78" t="s">
        <v>70</v>
      </c>
      <c r="F91" s="79" t="s">
        <v>280</v>
      </c>
      <c r="G91" s="78">
        <v>30</v>
      </c>
      <c r="H91" s="78">
        <v>1990</v>
      </c>
      <c r="I91" s="16" t="s">
        <v>292</v>
      </c>
      <c r="J91" s="20" t="s">
        <v>427</v>
      </c>
      <c r="K91" s="34"/>
      <c r="L91" s="14"/>
      <c r="M91" s="44"/>
      <c r="N91" s="14"/>
      <c r="O91" s="14"/>
      <c r="P91" s="89">
        <f t="shared" si="2"/>
        <v>0</v>
      </c>
      <c r="Q91" s="25" t="s">
        <v>34</v>
      </c>
    </row>
    <row r="92" spans="1:17" ht="28.5" x14ac:dyDescent="0.2">
      <c r="A92" s="49">
        <v>90</v>
      </c>
      <c r="B92" s="67" t="s">
        <v>197</v>
      </c>
      <c r="C92" s="16" t="s">
        <v>121</v>
      </c>
      <c r="D92" s="82" t="s">
        <v>363</v>
      </c>
      <c r="E92" s="76" t="s">
        <v>16</v>
      </c>
      <c r="F92" s="4" t="s">
        <v>122</v>
      </c>
      <c r="G92" s="76">
        <v>40</v>
      </c>
      <c r="H92" s="76">
        <v>2012</v>
      </c>
      <c r="I92" s="16" t="s">
        <v>297</v>
      </c>
      <c r="J92" s="20" t="s">
        <v>427</v>
      </c>
      <c r="K92" s="34"/>
      <c r="L92" s="16" t="s">
        <v>243</v>
      </c>
      <c r="M92" s="45">
        <v>204</v>
      </c>
      <c r="N92" s="15">
        <v>313</v>
      </c>
      <c r="O92" s="15">
        <f>M92*N92</f>
        <v>63852</v>
      </c>
      <c r="P92" s="89">
        <f t="shared" si="2"/>
        <v>0</v>
      </c>
      <c r="Q92" s="25" t="s">
        <v>34</v>
      </c>
    </row>
    <row r="93" spans="1:17" ht="28.5" x14ac:dyDescent="0.2">
      <c r="A93" s="49">
        <v>91</v>
      </c>
      <c r="B93" s="83" t="s">
        <v>384</v>
      </c>
      <c r="C93" s="22" t="s">
        <v>25</v>
      </c>
      <c r="D93" s="82" t="s">
        <v>385</v>
      </c>
      <c r="E93" s="22" t="s">
        <v>16</v>
      </c>
      <c r="F93" s="23" t="s">
        <v>26</v>
      </c>
      <c r="G93" s="77">
        <v>65</v>
      </c>
      <c r="H93" s="22">
        <v>2010</v>
      </c>
      <c r="I93" s="22" t="s">
        <v>29</v>
      </c>
      <c r="J93" s="20" t="s">
        <v>427</v>
      </c>
      <c r="K93" s="24"/>
      <c r="L93" s="16" t="s">
        <v>242</v>
      </c>
      <c r="M93" s="45">
        <v>100</v>
      </c>
      <c r="N93" s="15">
        <v>293</v>
      </c>
      <c r="O93" s="15">
        <f>M93*N93</f>
        <v>29300</v>
      </c>
      <c r="P93" s="89">
        <f t="shared" si="2"/>
        <v>0</v>
      </c>
      <c r="Q93" s="25" t="s">
        <v>34</v>
      </c>
    </row>
    <row r="94" spans="1:17" ht="28.5" x14ac:dyDescent="0.2">
      <c r="A94" s="49">
        <v>92</v>
      </c>
      <c r="B94" s="69" t="s">
        <v>152</v>
      </c>
      <c r="C94" s="16" t="s">
        <v>153</v>
      </c>
      <c r="D94" s="82" t="s">
        <v>402</v>
      </c>
      <c r="E94" s="78" t="s">
        <v>61</v>
      </c>
      <c r="F94" s="79" t="s">
        <v>281</v>
      </c>
      <c r="G94" s="78">
        <v>24</v>
      </c>
      <c r="H94" s="78">
        <v>2001</v>
      </c>
      <c r="I94" s="16" t="s">
        <v>292</v>
      </c>
      <c r="J94" s="20" t="s">
        <v>427</v>
      </c>
      <c r="K94" s="34"/>
      <c r="L94" s="14"/>
      <c r="M94" s="44"/>
      <c r="N94" s="14"/>
      <c r="O94" s="14"/>
      <c r="P94" s="89">
        <f t="shared" si="2"/>
        <v>0</v>
      </c>
      <c r="Q94" s="25" t="s">
        <v>34</v>
      </c>
    </row>
    <row r="95" spans="1:17" ht="29.25" customHeight="1" x14ac:dyDescent="0.2">
      <c r="A95" s="49">
        <v>93</v>
      </c>
      <c r="B95" s="83" t="s">
        <v>411</v>
      </c>
      <c r="C95" s="75" t="s">
        <v>420</v>
      </c>
      <c r="D95" s="82" t="s">
        <v>410</v>
      </c>
      <c r="E95" s="78" t="s">
        <v>61</v>
      </c>
      <c r="F95" s="79" t="s">
        <v>426</v>
      </c>
      <c r="G95" s="78">
        <v>28</v>
      </c>
      <c r="H95" s="78">
        <v>2001</v>
      </c>
      <c r="I95" s="80" t="s">
        <v>292</v>
      </c>
      <c r="J95" s="20" t="s">
        <v>427</v>
      </c>
      <c r="K95" s="34"/>
      <c r="L95" s="14"/>
      <c r="M95" s="44"/>
      <c r="N95" s="14"/>
      <c r="O95" s="14"/>
      <c r="P95" s="89">
        <f t="shared" si="2"/>
        <v>0</v>
      </c>
      <c r="Q95" s="25"/>
    </row>
    <row r="96" spans="1:17" ht="28.5" x14ac:dyDescent="0.2">
      <c r="A96" s="49">
        <v>94</v>
      </c>
      <c r="B96" s="69" t="s">
        <v>154</v>
      </c>
      <c r="C96" s="16" t="s">
        <v>155</v>
      </c>
      <c r="D96" s="82" t="s">
        <v>403</v>
      </c>
      <c r="E96" s="78" t="s">
        <v>61</v>
      </c>
      <c r="F96" s="79" t="s">
        <v>282</v>
      </c>
      <c r="G96" s="78">
        <v>24</v>
      </c>
      <c r="H96" s="78">
        <v>2004</v>
      </c>
      <c r="I96" s="16" t="s">
        <v>292</v>
      </c>
      <c r="J96" s="20" t="s">
        <v>427</v>
      </c>
      <c r="K96" s="34"/>
      <c r="L96" s="14"/>
      <c r="M96" s="44"/>
      <c r="N96" s="14"/>
      <c r="O96" s="14"/>
      <c r="P96" s="89">
        <f t="shared" si="2"/>
        <v>0</v>
      </c>
      <c r="Q96" s="25" t="s">
        <v>34</v>
      </c>
    </row>
    <row r="97" spans="1:17" ht="28.5" x14ac:dyDescent="0.2">
      <c r="A97" s="49">
        <v>95</v>
      </c>
      <c r="B97" s="83" t="s">
        <v>388</v>
      </c>
      <c r="C97" s="22" t="s">
        <v>56</v>
      </c>
      <c r="D97" s="82" t="s">
        <v>389</v>
      </c>
      <c r="E97" s="22" t="s">
        <v>13</v>
      </c>
      <c r="F97" s="23" t="s">
        <v>58</v>
      </c>
      <c r="G97" s="77">
        <v>92</v>
      </c>
      <c r="H97" s="22">
        <v>2008</v>
      </c>
      <c r="I97" s="22" t="s">
        <v>28</v>
      </c>
      <c r="J97" s="20" t="s">
        <v>427</v>
      </c>
      <c r="K97" s="24"/>
      <c r="L97" s="14"/>
      <c r="M97" s="44"/>
      <c r="N97" s="14"/>
      <c r="O97" s="14"/>
      <c r="P97" s="89">
        <f t="shared" si="2"/>
        <v>0</v>
      </c>
      <c r="Q97" s="25" t="s">
        <v>34</v>
      </c>
    </row>
    <row r="98" spans="1:17" ht="28.5" x14ac:dyDescent="0.2">
      <c r="A98" s="49">
        <v>96</v>
      </c>
      <c r="B98" s="83" t="s">
        <v>386</v>
      </c>
      <c r="C98" s="22" t="s">
        <v>55</v>
      </c>
      <c r="D98" s="82" t="s">
        <v>387</v>
      </c>
      <c r="E98" s="22" t="s">
        <v>13</v>
      </c>
      <c r="F98" s="23" t="s">
        <v>58</v>
      </c>
      <c r="G98" s="77">
        <v>92</v>
      </c>
      <c r="H98" s="22">
        <v>2008</v>
      </c>
      <c r="I98" s="22" t="s">
        <v>28</v>
      </c>
      <c r="J98" s="20" t="s">
        <v>427</v>
      </c>
      <c r="K98" s="24"/>
      <c r="L98" s="14"/>
      <c r="M98" s="44"/>
      <c r="N98" s="14"/>
      <c r="O98" s="14"/>
      <c r="P98" s="89">
        <f t="shared" si="2"/>
        <v>0</v>
      </c>
      <c r="Q98" s="25" t="s">
        <v>34</v>
      </c>
    </row>
    <row r="99" spans="1:17" ht="28.5" x14ac:dyDescent="0.2">
      <c r="A99" s="49">
        <v>97</v>
      </c>
      <c r="B99" s="69" t="s">
        <v>156</v>
      </c>
      <c r="C99" s="16" t="s">
        <v>157</v>
      </c>
      <c r="D99" s="82" t="s">
        <v>404</v>
      </c>
      <c r="E99" s="78" t="s">
        <v>61</v>
      </c>
      <c r="F99" s="79" t="s">
        <v>283</v>
      </c>
      <c r="G99" s="78">
        <v>56</v>
      </c>
      <c r="H99" s="78">
        <v>2000</v>
      </c>
      <c r="I99" s="16" t="s">
        <v>292</v>
      </c>
      <c r="J99" s="20" t="s">
        <v>427</v>
      </c>
      <c r="K99" s="34"/>
      <c r="L99" s="14"/>
      <c r="M99" s="44"/>
      <c r="N99" s="14"/>
      <c r="O99" s="14"/>
      <c r="P99" s="89">
        <f t="shared" si="2"/>
        <v>0</v>
      </c>
      <c r="Q99" s="25" t="s">
        <v>34</v>
      </c>
    </row>
    <row r="100" spans="1:17" ht="28.5" x14ac:dyDescent="0.2">
      <c r="A100" s="49">
        <v>98</v>
      </c>
      <c r="B100" s="69" t="s">
        <v>180</v>
      </c>
      <c r="C100" s="16" t="s">
        <v>159</v>
      </c>
      <c r="D100" s="82" t="s">
        <v>406</v>
      </c>
      <c r="E100" s="78" t="s">
        <v>61</v>
      </c>
      <c r="F100" s="79" t="s">
        <v>160</v>
      </c>
      <c r="G100" s="11" t="s">
        <v>161</v>
      </c>
      <c r="H100" s="78">
        <v>2013</v>
      </c>
      <c r="I100" s="16" t="s">
        <v>292</v>
      </c>
      <c r="J100" s="20" t="s">
        <v>427</v>
      </c>
      <c r="K100" s="34"/>
      <c r="L100" s="14"/>
      <c r="M100" s="44"/>
      <c r="N100" s="14"/>
      <c r="O100" s="14"/>
      <c r="P100" s="89">
        <f t="shared" si="2"/>
        <v>0</v>
      </c>
      <c r="Q100" s="25" t="s">
        <v>34</v>
      </c>
    </row>
    <row r="101" spans="1:17" ht="28.5" x14ac:dyDescent="0.2">
      <c r="A101" s="49">
        <v>99</v>
      </c>
      <c r="B101" s="69" t="s">
        <v>179</v>
      </c>
      <c r="C101" s="16" t="s">
        <v>158</v>
      </c>
      <c r="D101" s="82" t="s">
        <v>405</v>
      </c>
      <c r="E101" s="78" t="s">
        <v>61</v>
      </c>
      <c r="F101" s="79" t="s">
        <v>284</v>
      </c>
      <c r="G101" s="78">
        <v>42</v>
      </c>
      <c r="H101" s="78">
        <v>2000</v>
      </c>
      <c r="I101" s="16" t="s">
        <v>292</v>
      </c>
      <c r="J101" s="20" t="s">
        <v>427</v>
      </c>
      <c r="K101" s="34"/>
      <c r="L101" s="14"/>
      <c r="M101" s="44"/>
      <c r="N101" s="14"/>
      <c r="O101" s="14"/>
      <c r="P101" s="89">
        <f t="shared" si="2"/>
        <v>0</v>
      </c>
      <c r="Q101" s="25" t="s">
        <v>34</v>
      </c>
    </row>
    <row r="102" spans="1:17" ht="42.75" x14ac:dyDescent="0.2">
      <c r="A102" s="49">
        <v>100</v>
      </c>
      <c r="B102" s="69" t="s">
        <v>181</v>
      </c>
      <c r="C102" s="16" t="s">
        <v>168</v>
      </c>
      <c r="D102" s="82" t="s">
        <v>409</v>
      </c>
      <c r="E102" s="78" t="s">
        <v>163</v>
      </c>
      <c r="F102" s="79" t="s">
        <v>288</v>
      </c>
      <c r="G102" s="78" t="s">
        <v>167</v>
      </c>
      <c r="H102" s="79"/>
      <c r="I102" s="16" t="s">
        <v>292</v>
      </c>
      <c r="J102" s="20" t="s">
        <v>427</v>
      </c>
      <c r="K102" s="34"/>
      <c r="L102" s="14"/>
      <c r="M102" s="44"/>
      <c r="N102" s="14"/>
      <c r="O102" s="14"/>
      <c r="P102" s="89">
        <f t="shared" si="2"/>
        <v>0</v>
      </c>
      <c r="Q102" s="25" t="s">
        <v>34</v>
      </c>
    </row>
    <row r="103" spans="1:17" ht="37.5" customHeight="1" x14ac:dyDescent="0.2">
      <c r="A103" s="61"/>
      <c r="B103" s="72" t="s">
        <v>422</v>
      </c>
      <c r="C103" s="70"/>
      <c r="D103" s="83"/>
      <c r="E103" s="78"/>
      <c r="F103" s="79"/>
      <c r="G103" s="78"/>
      <c r="H103" s="79"/>
      <c r="I103" s="16"/>
      <c r="J103" s="20"/>
      <c r="K103" s="50"/>
      <c r="L103" s="85"/>
      <c r="M103" s="85"/>
      <c r="N103" s="85"/>
      <c r="O103" s="86">
        <f>SUM(O62:O102)</f>
        <v>316356</v>
      </c>
      <c r="P103" s="89">
        <f>SUM(P62:P102)</f>
        <v>0</v>
      </c>
      <c r="Q103" s="28"/>
    </row>
    <row r="104" spans="1:17" ht="72" thickBot="1" x14ac:dyDescent="0.25">
      <c r="A104" s="59"/>
      <c r="B104" s="63" t="s">
        <v>169</v>
      </c>
      <c r="C104" s="64"/>
      <c r="D104" s="64"/>
      <c r="E104" s="26"/>
      <c r="F104" s="26"/>
      <c r="G104" s="27"/>
      <c r="H104" s="26"/>
      <c r="I104" s="26"/>
      <c r="J104" s="20" t="s">
        <v>427</v>
      </c>
      <c r="K104" s="37"/>
      <c r="L104" s="26"/>
      <c r="M104" s="42">
        <v>180</v>
      </c>
      <c r="N104" s="3"/>
      <c r="O104" s="3"/>
      <c r="P104" s="89">
        <f>K104*M104</f>
        <v>0</v>
      </c>
      <c r="Q104" s="28" t="s">
        <v>170</v>
      </c>
    </row>
    <row r="105" spans="1:17" ht="29.25" thickBot="1" x14ac:dyDescent="0.25">
      <c r="A105" s="60"/>
      <c r="B105" s="2" t="s">
        <v>239</v>
      </c>
      <c r="C105" s="29"/>
      <c r="D105" s="29"/>
      <c r="E105" s="29"/>
      <c r="F105" s="29"/>
      <c r="G105" s="30"/>
      <c r="H105" s="29"/>
      <c r="I105" s="31"/>
      <c r="J105" s="38" t="s">
        <v>171</v>
      </c>
      <c r="K105" s="87">
        <f>SUM(K61+K103)</f>
        <v>0</v>
      </c>
      <c r="L105" s="39"/>
      <c r="M105" s="46"/>
      <c r="N105" s="17"/>
      <c r="O105" s="18"/>
      <c r="P105" s="90">
        <f>SUM(P61+P103+P104)</f>
        <v>0</v>
      </c>
      <c r="Q105" s="40"/>
    </row>
  </sheetData>
  <sheetProtection password="CC3D" sheet="1" objects="1" scenarios="1"/>
  <sortState ref="A3:Q106">
    <sortCondition sortBy="cellColor" ref="A3:A106" dxfId="0"/>
    <sortCondition ref="B3:B106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9" sqref="C29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Walta Petr, Ing.</cp:lastModifiedBy>
  <cp:lastPrinted>2019-05-06T14:05:36Z</cp:lastPrinted>
  <dcterms:created xsi:type="dcterms:W3CDTF">2012-12-06T07:21:13Z</dcterms:created>
  <dcterms:modified xsi:type="dcterms:W3CDTF">2019-09-06T09:55:33Z</dcterms:modified>
</cp:coreProperties>
</file>