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630" yWindow="660" windowWidth="12135" windowHeight="9345" activeTab="1"/>
  </bookViews>
  <sheets>
    <sheet name="Graf1" sheetId="3" r:id="rId1"/>
    <sheet name="Sestava" sheetId="1" r:id="rId2"/>
    <sheet name="Worksheet" sheetId="2" r:id="rId3"/>
  </sheets>
  <definedNames>
    <definedName name="_xlnm._FilterDatabase" localSheetId="1" hidden="1">Sestava!$A$4:$K$9</definedName>
  </definedNames>
  <calcPr calcId="145621"/>
</workbook>
</file>

<file path=xl/calcChain.xml><?xml version="1.0" encoding="utf-8"?>
<calcChain xmlns="http://schemas.openxmlformats.org/spreadsheetml/2006/main">
  <c r="J5" i="1" l="1"/>
  <c r="K5" i="1" s="1"/>
  <c r="G10" i="1" l="1"/>
  <c r="H10" i="1" l="1"/>
  <c r="J6" i="1"/>
  <c r="J7" i="1"/>
  <c r="J8" i="1"/>
  <c r="J9" i="1"/>
  <c r="J10" i="1" l="1"/>
  <c r="K6" i="1"/>
  <c r="K7" i="1"/>
  <c r="K8" i="1"/>
  <c r="K9" i="1"/>
  <c r="K10" i="1" l="1"/>
</calcChain>
</file>

<file path=xl/sharedStrings.xml><?xml version="1.0" encoding="utf-8"?>
<sst xmlns="http://schemas.openxmlformats.org/spreadsheetml/2006/main" count="55" uniqueCount="35">
  <si>
    <t>Kontaktní  zaměstnanci zadavatele ve věcech technických</t>
  </si>
  <si>
    <t>Počet hodin</t>
  </si>
  <si>
    <t>SOUČET:</t>
  </si>
  <si>
    <t>Celková cena v Kč bez DPH</t>
  </si>
  <si>
    <t xml:space="preserve">Název </t>
  </si>
  <si>
    <t>Celková cena v Kč včetně DPH 21%</t>
  </si>
  <si>
    <t>Jednotková cena v Kč bez DPH (hodinová sazba)</t>
  </si>
  <si>
    <t>Přdpokládaná hodnota zakázky v tis.Kč bez DPH</t>
  </si>
  <si>
    <t>--------------</t>
  </si>
  <si>
    <t>Příloha č. 1 k SOD - Rozpis nabídkové ceny</t>
  </si>
  <si>
    <t>ISPROFIN / ISPROFOND</t>
  </si>
  <si>
    <t>KRAJ</t>
  </si>
  <si>
    <t>[VLOŽÍ ZHOTOVITEL]</t>
  </si>
  <si>
    <t>Předpokládaná doba realizace stavby</t>
  </si>
  <si>
    <t>Stavba 1</t>
  </si>
  <si>
    <t>Stavba 2</t>
  </si>
  <si>
    <t>Stavba 3</t>
  </si>
  <si>
    <t>Stavba 4</t>
  </si>
  <si>
    <t>Stavba 5</t>
  </si>
  <si>
    <t>Výstavba PZS v km 14,836 trati Neratovice – Brandýs nad Labem</t>
  </si>
  <si>
    <t>Výstavba PZS na přejezdech P4945 v km 10,216 a P4947 v km 11,714 v trati Nymburk hl. n. Poříčany</t>
  </si>
  <si>
    <t>Rekonstrukce a výstavba PZZ na přejezdu P4941 v km 8,445 na trati Poříčany – Nymburk město</t>
  </si>
  <si>
    <t>Rekonstrukce a výstavba PZZ na přejezdu  P4946 v km 11,012 na trati Poříčany – Nymburk město</t>
  </si>
  <si>
    <t>STC</t>
  </si>
  <si>
    <t>3 273 514 800 / 521 352 0051</t>
  </si>
  <si>
    <t>3 273 514 800 / 521 352 0054</t>
  </si>
  <si>
    <t>3 273 514 800 / 521 352 0055</t>
  </si>
  <si>
    <t>3 273 514 800 / 521 352 0052</t>
  </si>
  <si>
    <t>3 273 514 800 / 521 352 0053</t>
  </si>
  <si>
    <t>Ivana Kratochvílová (tel.: +420 284 810 612, mobil: +420 725 845 475, e-mail: KratochvilovaI@szdc.cz)</t>
  </si>
  <si>
    <t xml:space="preserve">  </t>
  </si>
  <si>
    <t>11/2018 – 04/2020</t>
  </si>
  <si>
    <t>05/2019 - 04/2020</t>
  </si>
  <si>
    <t>Výstavba PZS na přejezdech P4936 v km 2,741, P4939 v km 5,552 trati Nymburk hl. n. - Poříčany</t>
  </si>
  <si>
    <t>Koordinátor BOZP ve fázi přípravy a realizace souboru staveb – "IN 1 Praha ČERVENEC stavební sezona 2019"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</si>
</sst>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\.mm\.yyyy"/>
    <numFmt numFmtId="165" formatCode="#,##0.00\ &quot;Kč&quot;"/>
    <numFmt numFmtId="166" formatCode="0.000"/>
    <numFmt numFmtId="168" formatCode="#,##0.000"/>
  </numFmts>
  <fonts count="15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b/>
      <sz val="15"/>
      <color rgb="FF006BAF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006BAF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1" fillId="2" borderId="0"/>
    <xf numFmtId="0" fontId="6" fillId="2" borderId="0"/>
  </cellStyleXfs>
  <cellXfs count="54">
    <xf numFmtId="0" fontId="0" fillId="2" borderId="0" xfId="0" applyFill="1" applyAlignment="1">
      <alignment wrapText="1"/>
    </xf>
    <xf numFmtId="0" fontId="0" fillId="2" borderId="0" xfId="0" applyFill="1" applyAlignment="1">
      <alignment wrapText="1"/>
    </xf>
    <xf numFmtId="0" fontId="4" fillId="2" borderId="0" xfId="0" applyFont="1" applyFill="1" applyAlignment="1"/>
    <xf numFmtId="0" fontId="0" fillId="0" borderId="0" xfId="0" applyFill="1" applyAlignment="1">
      <alignment wrapText="1"/>
    </xf>
    <xf numFmtId="0" fontId="3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 wrapText="1"/>
    </xf>
    <xf numFmtId="0" fontId="0" fillId="2" borderId="0" xfId="0" applyFill="1" applyAlignment="1">
      <alignment wrapText="1"/>
    </xf>
    <xf numFmtId="165" fontId="3" fillId="2" borderId="0" xfId="0" applyNumberFormat="1" applyFont="1" applyFill="1" applyBorder="1" applyAlignment="1">
      <alignment wrapText="1"/>
    </xf>
    <xf numFmtId="164" fontId="3" fillId="0" borderId="0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 wrapText="1"/>
    </xf>
    <xf numFmtId="0" fontId="0" fillId="0" borderId="0" xfId="0" applyFill="1" applyAlignment="1">
      <alignment horizontal="center" wrapText="1"/>
    </xf>
    <xf numFmtId="164" fontId="3" fillId="0" borderId="2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wrapText="1"/>
    </xf>
    <xf numFmtId="0" fontId="9" fillId="0" borderId="0" xfId="0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wrapText="1"/>
    </xf>
    <xf numFmtId="0" fontId="9" fillId="0" borderId="0" xfId="0" applyFont="1" applyFill="1" applyBorder="1" applyAlignment="1">
      <alignment horizontal="left" vertical="center" wrapText="1"/>
    </xf>
    <xf numFmtId="3" fontId="7" fillId="4" borderId="1" xfId="9" applyNumberFormat="1" applyFon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0" fontId="9" fillId="0" borderId="0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wrapText="1"/>
    </xf>
    <xf numFmtId="0" fontId="6" fillId="2" borderId="0" xfId="0" applyFont="1" applyFill="1" applyAlignment="1">
      <alignment horizont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wrapText="1"/>
    </xf>
    <xf numFmtId="0" fontId="8" fillId="0" borderId="0" xfId="0" applyFont="1" applyFill="1" applyAlignment="1">
      <alignment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10" fillId="4" borderId="1" xfId="0" applyNumberFormat="1" applyFont="1" applyFill="1" applyBorder="1" applyAlignment="1">
      <alignment horizontal="left" vertical="center" wrapText="1"/>
    </xf>
    <xf numFmtId="3" fontId="13" fillId="4" borderId="1" xfId="0" applyNumberFormat="1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2" fontId="14" fillId="5" borderId="9" xfId="0" applyNumberFormat="1" applyFont="1" applyFill="1" applyBorder="1" applyAlignment="1">
      <alignment horizontal="center" vertical="center" wrapText="1"/>
    </xf>
    <xf numFmtId="2" fontId="10" fillId="5" borderId="9" xfId="0" applyNumberFormat="1" applyFont="1" applyFill="1" applyBorder="1" applyAlignment="1">
      <alignment horizontal="center" vertical="center" wrapText="1"/>
    </xf>
    <xf numFmtId="2" fontId="10" fillId="5" borderId="9" xfId="0" quotePrefix="1" applyNumberFormat="1" applyFont="1" applyFill="1" applyBorder="1" applyAlignment="1">
      <alignment horizontal="center" vertical="center" wrapText="1"/>
    </xf>
    <xf numFmtId="3" fontId="10" fillId="5" borderId="9" xfId="0" applyNumberFormat="1" applyFont="1" applyFill="1" applyBorder="1" applyAlignment="1">
      <alignment horizontal="center" vertical="center" wrapText="1"/>
    </xf>
    <xf numFmtId="1" fontId="10" fillId="5" borderId="9" xfId="0" applyNumberFormat="1" applyFont="1" applyFill="1" applyBorder="1" applyAlignment="1">
      <alignment horizontal="center" vertical="center" wrapText="1"/>
    </xf>
    <xf numFmtId="3" fontId="7" fillId="4" borderId="1" xfId="9" applyNumberFormat="1" applyFont="1" applyFill="1" applyBorder="1" applyAlignment="1">
      <alignment horizontal="center" vertical="center" wrapText="1"/>
    </xf>
    <xf numFmtId="166" fontId="10" fillId="5" borderId="9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8" fillId="2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left" vertical="center" wrapText="1"/>
    </xf>
    <xf numFmtId="168" fontId="7" fillId="5" borderId="1" xfId="9" applyNumberFormat="1" applyFont="1" applyFill="1" applyBorder="1" applyAlignment="1">
      <alignment horizontal="center" vertical="center"/>
    </xf>
  </cellXfs>
  <cellStyles count="11">
    <cellStyle name="Normální" xfId="0" builtinId="0"/>
    <cellStyle name="Normální 10" xfId="9"/>
    <cellStyle name="Normální 11" xfId="10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</cellStyles>
  <dxfs count="0"/>
  <tableStyles count="0" defaultTableStyle="Table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106816"/>
        <c:axId val="78686464"/>
      </c:barChart>
      <c:catAx>
        <c:axId val="99106816"/>
        <c:scaling>
          <c:orientation val="minMax"/>
        </c:scaling>
        <c:delete val="0"/>
        <c:axPos val="b"/>
        <c:majorTickMark val="out"/>
        <c:minorTickMark val="none"/>
        <c:tickLblPos val="nextTo"/>
        <c:crossAx val="78686464"/>
        <c:crosses val="autoZero"/>
        <c:auto val="1"/>
        <c:lblAlgn val="ctr"/>
        <c:lblOffset val="100"/>
        <c:noMultiLvlLbl val="0"/>
      </c:catAx>
      <c:valAx>
        <c:axId val="78686464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991068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7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551" cy="5990958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zoomScale="70" zoomScaleNormal="70" workbookViewId="0">
      <selection activeCell="B11" sqref="B11:H11"/>
    </sheetView>
  </sheetViews>
  <sheetFormatPr defaultRowHeight="12.75" x14ac:dyDescent="0.2"/>
  <cols>
    <col min="1" max="1" width="9.140625" style="11" customWidth="1"/>
    <col min="2" max="2" width="71.85546875" customWidth="1"/>
    <col min="3" max="3" width="12.7109375" style="26" customWidth="1"/>
    <col min="4" max="4" width="34.140625" style="24" customWidth="1"/>
    <col min="5" max="5" width="29.28515625" style="16" customWidth="1"/>
    <col min="6" max="6" width="32.85546875" style="16" customWidth="1"/>
    <col min="7" max="7" width="29.5703125" customWidth="1"/>
    <col min="8" max="8" width="28.85546875" customWidth="1"/>
    <col min="9" max="9" width="28.85546875" style="17" customWidth="1"/>
    <col min="10" max="10" width="28.85546875" style="20" customWidth="1"/>
    <col min="11" max="11" width="21.7109375" style="14" customWidth="1"/>
    <col min="12" max="12" width="17.85546875" hidden="1" customWidth="1"/>
    <col min="13" max="13" width="9.140625" customWidth="1"/>
  </cols>
  <sheetData>
    <row r="1" spans="1:12" s="1" customFormat="1" ht="18" x14ac:dyDescent="0.25">
      <c r="A1" s="23"/>
      <c r="B1" s="22" t="s">
        <v>9</v>
      </c>
      <c r="C1" s="22"/>
      <c r="D1" s="22"/>
      <c r="E1" s="16"/>
      <c r="F1" s="16"/>
      <c r="I1" s="17"/>
      <c r="J1" s="20"/>
      <c r="K1" s="14"/>
    </row>
    <row r="2" spans="1:12" s="1" customFormat="1" ht="39.75" customHeight="1" x14ac:dyDescent="0.3">
      <c r="A2" s="11"/>
      <c r="B2" s="27" t="s">
        <v>34</v>
      </c>
      <c r="C2" s="27"/>
      <c r="D2" s="22"/>
      <c r="E2" s="2"/>
      <c r="F2" s="2"/>
      <c r="H2" s="51"/>
      <c r="I2" s="51"/>
      <c r="J2" s="51"/>
      <c r="K2" s="51"/>
    </row>
    <row r="3" spans="1:12" ht="9" customHeight="1" x14ac:dyDescent="0.2">
      <c r="B3" s="49"/>
      <c r="C3" s="49"/>
      <c r="D3" s="49"/>
      <c r="E3" s="49"/>
      <c r="F3" s="49"/>
      <c r="G3" s="50"/>
      <c r="H3" s="50"/>
    </row>
    <row r="4" spans="1:12" ht="42.75" customHeight="1" x14ac:dyDescent="0.2">
      <c r="A4" s="28"/>
      <c r="B4" s="29" t="s">
        <v>4</v>
      </c>
      <c r="C4" s="30" t="s">
        <v>11</v>
      </c>
      <c r="D4" s="29" t="s">
        <v>10</v>
      </c>
      <c r="E4" s="31" t="s">
        <v>0</v>
      </c>
      <c r="F4" s="32" t="s">
        <v>13</v>
      </c>
      <c r="G4" s="33" t="s">
        <v>7</v>
      </c>
      <c r="H4" s="34" t="s">
        <v>1</v>
      </c>
      <c r="I4" s="35" t="s">
        <v>6</v>
      </c>
      <c r="J4" s="31" t="s">
        <v>3</v>
      </c>
      <c r="K4" s="36" t="s">
        <v>5</v>
      </c>
    </row>
    <row r="5" spans="1:12" ht="57" customHeight="1" x14ac:dyDescent="0.2">
      <c r="A5" s="37" t="s">
        <v>14</v>
      </c>
      <c r="B5" s="38" t="s">
        <v>19</v>
      </c>
      <c r="C5" s="39" t="s">
        <v>23</v>
      </c>
      <c r="D5" s="40" t="s">
        <v>24</v>
      </c>
      <c r="E5" s="40" t="s">
        <v>29</v>
      </c>
      <c r="F5" s="47" t="s">
        <v>31</v>
      </c>
      <c r="G5" s="53">
        <v>28.439</v>
      </c>
      <c r="H5" s="19" t="s">
        <v>12</v>
      </c>
      <c r="I5" s="19" t="s">
        <v>12</v>
      </c>
      <c r="J5" s="19" t="e">
        <f>H5*I5</f>
        <v>#VALUE!</v>
      </c>
      <c r="K5" s="19" t="e">
        <f>J5*1.21</f>
        <v>#VALUE!</v>
      </c>
      <c r="L5" s="13">
        <v>43344</v>
      </c>
    </row>
    <row r="6" spans="1:12" s="25" customFormat="1" ht="56.25" customHeight="1" x14ac:dyDescent="0.2">
      <c r="A6" s="37" t="s">
        <v>15</v>
      </c>
      <c r="B6" s="38" t="s">
        <v>33</v>
      </c>
      <c r="C6" s="39" t="s">
        <v>23</v>
      </c>
      <c r="D6" s="40" t="s">
        <v>25</v>
      </c>
      <c r="E6" s="40" t="s">
        <v>29</v>
      </c>
      <c r="F6" s="19" t="s">
        <v>32</v>
      </c>
      <c r="G6" s="53">
        <v>99</v>
      </c>
      <c r="H6" s="19" t="s">
        <v>12</v>
      </c>
      <c r="I6" s="19" t="s">
        <v>12</v>
      </c>
      <c r="J6" s="19" t="e">
        <f t="shared" ref="J6:J9" si="0">H6*I6</f>
        <v>#VALUE!</v>
      </c>
      <c r="K6" s="19" t="e">
        <f t="shared" ref="K6:K9" si="1">J6*1.21</f>
        <v>#VALUE!</v>
      </c>
      <c r="L6" s="13"/>
    </row>
    <row r="7" spans="1:12" s="25" customFormat="1" ht="51" customHeight="1" x14ac:dyDescent="0.2">
      <c r="A7" s="37" t="s">
        <v>16</v>
      </c>
      <c r="B7" s="38" t="s">
        <v>20</v>
      </c>
      <c r="C7" s="39" t="s">
        <v>23</v>
      </c>
      <c r="D7" s="40" t="s">
        <v>26</v>
      </c>
      <c r="E7" s="40" t="s">
        <v>29</v>
      </c>
      <c r="F7" s="19" t="s">
        <v>32</v>
      </c>
      <c r="G7" s="53">
        <v>150.143</v>
      </c>
      <c r="H7" s="19" t="s">
        <v>12</v>
      </c>
      <c r="I7" s="19" t="s">
        <v>12</v>
      </c>
      <c r="J7" s="19" t="e">
        <f t="shared" si="0"/>
        <v>#VALUE!</v>
      </c>
      <c r="K7" s="19" t="e">
        <f t="shared" si="1"/>
        <v>#VALUE!</v>
      </c>
      <c r="L7" s="13"/>
    </row>
    <row r="8" spans="1:12" s="25" customFormat="1" ht="51.75" customHeight="1" x14ac:dyDescent="0.2">
      <c r="A8" s="37" t="s">
        <v>17</v>
      </c>
      <c r="B8" s="38" t="s">
        <v>21</v>
      </c>
      <c r="C8" s="39" t="s">
        <v>23</v>
      </c>
      <c r="D8" s="40" t="s">
        <v>27</v>
      </c>
      <c r="E8" s="40" t="s">
        <v>29</v>
      </c>
      <c r="F8" s="19" t="s">
        <v>32</v>
      </c>
      <c r="G8" s="53">
        <v>99</v>
      </c>
      <c r="H8" s="19" t="s">
        <v>12</v>
      </c>
      <c r="I8" s="19" t="s">
        <v>12</v>
      </c>
      <c r="J8" s="19" t="e">
        <f t="shared" si="0"/>
        <v>#VALUE!</v>
      </c>
      <c r="K8" s="19" t="e">
        <f t="shared" si="1"/>
        <v>#VALUE!</v>
      </c>
      <c r="L8" s="13"/>
    </row>
    <row r="9" spans="1:12" s="25" customFormat="1" ht="51.75" customHeight="1" thickBot="1" x14ac:dyDescent="0.25">
      <c r="A9" s="37" t="s">
        <v>18</v>
      </c>
      <c r="B9" s="38" t="s">
        <v>22</v>
      </c>
      <c r="C9" s="39" t="s">
        <v>23</v>
      </c>
      <c r="D9" s="40" t="s">
        <v>28</v>
      </c>
      <c r="E9" s="40" t="s">
        <v>29</v>
      </c>
      <c r="F9" s="19" t="s">
        <v>32</v>
      </c>
      <c r="G9" s="53">
        <v>99</v>
      </c>
      <c r="H9" s="19" t="s">
        <v>12</v>
      </c>
      <c r="I9" s="19" t="s">
        <v>12</v>
      </c>
      <c r="J9" s="19" t="e">
        <f t="shared" si="0"/>
        <v>#VALUE!</v>
      </c>
      <c r="K9" s="19" t="e">
        <f t="shared" si="1"/>
        <v>#VALUE!</v>
      </c>
      <c r="L9" s="13"/>
    </row>
    <row r="10" spans="1:12" s="25" customFormat="1" ht="41.25" customHeight="1" thickBot="1" x14ac:dyDescent="0.25">
      <c r="A10" s="41"/>
      <c r="B10" s="41"/>
      <c r="C10" s="41"/>
      <c r="D10" s="41"/>
      <c r="E10" s="41"/>
      <c r="F10" s="42" t="s">
        <v>2</v>
      </c>
      <c r="G10" s="48">
        <f>G5+G6+G7+G8+G9</f>
        <v>475.58199999999999</v>
      </c>
      <c r="H10" s="43" t="e">
        <f>H5+H6+H7+H8+H9</f>
        <v>#VALUE!</v>
      </c>
      <c r="I10" s="44" t="s">
        <v>8</v>
      </c>
      <c r="J10" s="45" t="e">
        <f>J5+J6+J7+J8+J9</f>
        <v>#VALUE!</v>
      </c>
      <c r="K10" s="46" t="e">
        <f>K5+K6+K7+K8+K9</f>
        <v>#VALUE!</v>
      </c>
      <c r="L10" s="13"/>
    </row>
    <row r="11" spans="1:12" s="25" customFormat="1" ht="40.5" customHeight="1" x14ac:dyDescent="0.2">
      <c r="A11" s="11"/>
      <c r="B11" s="52"/>
      <c r="C11" s="52"/>
      <c r="D11" s="52"/>
      <c r="E11" s="52"/>
      <c r="F11" s="52"/>
      <c r="G11" s="52"/>
      <c r="H11" s="52"/>
      <c r="I11" s="18"/>
      <c r="J11" s="21"/>
      <c r="K11" s="15"/>
      <c r="L11" s="13"/>
    </row>
    <row r="12" spans="1:12" s="25" customFormat="1" ht="40.5" customHeight="1" x14ac:dyDescent="0.2">
      <c r="A12" s="11"/>
      <c r="B12" s="4"/>
      <c r="C12" s="4"/>
      <c r="D12" s="4"/>
      <c r="E12" s="4"/>
      <c r="F12" s="4"/>
      <c r="G12" s="8"/>
      <c r="H12" s="9"/>
      <c r="I12" s="9"/>
      <c r="J12" s="9"/>
      <c r="K12" s="9"/>
      <c r="L12" s="13"/>
    </row>
    <row r="13" spans="1:12" s="25" customFormat="1" ht="40.5" customHeight="1" x14ac:dyDescent="0.2">
      <c r="A13" s="12"/>
      <c r="B13" s="4"/>
      <c r="C13" s="4"/>
      <c r="D13" s="4"/>
      <c r="E13" s="4"/>
      <c r="F13" s="4"/>
      <c r="G13" s="5"/>
      <c r="H13" s="6"/>
      <c r="I13" s="6"/>
      <c r="J13" s="6"/>
      <c r="K13" s="6"/>
      <c r="L13" s="13"/>
    </row>
    <row r="14" spans="1:12" s="10" customFormat="1" ht="41.25" customHeight="1" x14ac:dyDescent="0.2">
      <c r="A14" s="11"/>
      <c r="B14" s="7"/>
      <c r="C14" s="26"/>
      <c r="D14" s="24"/>
      <c r="E14" s="16"/>
      <c r="F14" s="16"/>
      <c r="G14"/>
      <c r="H14"/>
      <c r="I14" s="17"/>
      <c r="J14" s="20"/>
      <c r="K14" s="14"/>
      <c r="L14" s="13">
        <v>43193</v>
      </c>
    </row>
    <row r="15" spans="1:12" s="7" customFormat="1" ht="20.25" customHeight="1" x14ac:dyDescent="0.2">
      <c r="A15" s="11"/>
      <c r="B15"/>
      <c r="C15" s="26"/>
      <c r="D15" s="24"/>
      <c r="E15" s="16"/>
      <c r="F15" s="16"/>
      <c r="G15"/>
      <c r="H15"/>
      <c r="I15" s="17"/>
      <c r="J15" s="20"/>
      <c r="K15" s="14"/>
    </row>
    <row r="16" spans="1:12" s="7" customFormat="1" ht="20.25" customHeight="1" x14ac:dyDescent="0.2">
      <c r="A16" s="11"/>
      <c r="B16"/>
      <c r="C16" s="26"/>
      <c r="D16" s="24"/>
      <c r="E16" s="16"/>
      <c r="F16" s="16"/>
      <c r="G16"/>
      <c r="H16"/>
      <c r="I16" s="17"/>
      <c r="J16" s="20"/>
      <c r="K16" s="14"/>
    </row>
    <row r="17" spans="1:11" s="7" customFormat="1" ht="20.25" customHeight="1" x14ac:dyDescent="0.2">
      <c r="A17" s="11"/>
      <c r="B17"/>
      <c r="C17" s="26"/>
      <c r="D17" s="24"/>
      <c r="E17" s="16"/>
      <c r="F17" s="16"/>
      <c r="G17" t="s">
        <v>30</v>
      </c>
      <c r="H17"/>
      <c r="I17" s="17"/>
      <c r="J17" s="20"/>
      <c r="K17" s="14"/>
    </row>
    <row r="18" spans="1:11" s="3" customFormat="1" x14ac:dyDescent="0.2">
      <c r="A18" s="11"/>
      <c r="B18"/>
      <c r="C18" s="26"/>
      <c r="D18" s="24"/>
      <c r="E18" s="16"/>
      <c r="F18" s="16"/>
      <c r="G18"/>
      <c r="H18"/>
      <c r="I18" s="17"/>
      <c r="J18" s="20"/>
      <c r="K18" s="14"/>
    </row>
    <row r="21" spans="1:11" ht="9.75" customHeight="1" x14ac:dyDescent="0.2"/>
    <row r="23" spans="1:11" ht="9" customHeight="1" x14ac:dyDescent="0.2"/>
  </sheetData>
  <sheetProtection formatCells="0" formatColumns="0" formatRows="0" insertColumns="0" insertRows="0" insertHyperlinks="0" deleteColumns="0" deleteRows="0" sort="0" autoFilter="0" pivotTables="0"/>
  <autoFilter ref="A4:K9"/>
  <sortState ref="A5:L10">
    <sortCondition ref="H5:H58"/>
  </sortState>
  <mergeCells count="3">
    <mergeCell ref="B3:H3"/>
    <mergeCell ref="H2:K2"/>
    <mergeCell ref="B11:H11"/>
  </mergeCells>
  <pageMargins left="0.25" right="0.25" top="0.75" bottom="0.75" header="0.3" footer="0.3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9" sqref="B49"/>
    </sheetView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grafy</vt:lpstr>
      </vt:variant>
      <vt:variant>
        <vt:i4>1</vt:i4>
      </vt:variant>
    </vt:vector>
  </HeadingPairs>
  <TitlesOfParts>
    <vt:vector size="3" baseType="lpstr">
      <vt:lpstr>Sestava</vt:lpstr>
      <vt:lpstr>Worksheet</vt:lpstr>
      <vt:lpstr>Graf1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Baudis Martin, Bc.</cp:lastModifiedBy>
  <cp:lastPrinted>2018-09-26T10:05:15Z</cp:lastPrinted>
  <dcterms:created xsi:type="dcterms:W3CDTF">2018-05-30T07:53:01Z</dcterms:created>
  <dcterms:modified xsi:type="dcterms:W3CDTF">2019-07-10T08:02:38Z</dcterms:modified>
</cp:coreProperties>
</file>