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60" windowWidth="12135" windowHeight="9345" activeTab="1"/>
  </bookViews>
  <sheets>
    <sheet name="Graf1" sheetId="3" r:id="rId1"/>
    <sheet name="Sestava" sheetId="1" r:id="rId2"/>
    <sheet name="Worksheet" sheetId="2" r:id="rId3"/>
  </sheets>
  <definedNames>
    <definedName name="_xlnm._FilterDatabase" localSheetId="1" hidden="1">Sestava!$A$4:$K$14</definedName>
  </definedNames>
  <calcPr calcId="145621"/>
</workbook>
</file>

<file path=xl/calcChain.xml><?xml version="1.0" encoding="utf-8"?>
<calcChain xmlns="http://schemas.openxmlformats.org/spreadsheetml/2006/main">
  <c r="J6" i="1" l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5" i="1"/>
  <c r="K5" i="1" s="1"/>
  <c r="K15" i="1" l="1"/>
  <c r="H15" i="1"/>
  <c r="G15" i="1"/>
  <c r="J15" i="1" l="1"/>
</calcChain>
</file>

<file path=xl/sharedStrings.xml><?xml version="1.0" encoding="utf-8"?>
<sst xmlns="http://schemas.openxmlformats.org/spreadsheetml/2006/main" count="84" uniqueCount="55">
  <si>
    <t>Kontaktní  zaměstnanci zadavatele ve věcech technických</t>
  </si>
  <si>
    <t>Počet hodin</t>
  </si>
  <si>
    <t>SOUČET:</t>
  </si>
  <si>
    <t>Celková cena v Kč bez DPH</t>
  </si>
  <si>
    <t xml:space="preserve">Název </t>
  </si>
  <si>
    <t>Celková cena v Kč včetně DPH 21%</t>
  </si>
  <si>
    <t>Jednotková cena v Kč bez DPH (hodinová sazba)</t>
  </si>
  <si>
    <t>--------------</t>
  </si>
  <si>
    <t>Příloha č. 1 k SOD - Rozpis nabídkové ceny</t>
  </si>
  <si>
    <t>ISPROFIN / ISPROFOND</t>
  </si>
  <si>
    <t>KRAJ</t>
  </si>
  <si>
    <t>JHC</t>
  </si>
  <si>
    <t>[VLOŽÍ ZHOTOVITEL]</t>
  </si>
  <si>
    <t>Předpokládaná doba realizace stavby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</si>
  <si>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</si>
  <si>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</si>
  <si>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</si>
  <si>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</si>
  <si>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</si>
  <si>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</si>
  <si>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</si>
  <si>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</si>
  <si>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Stavba 9</t>
  </si>
  <si>
    <t>Stavba 10</t>
  </si>
  <si>
    <t>Rekonstrukce mostu v km 204,200 trati Most - Žatec</t>
  </si>
  <si>
    <t>Železniční zastávka Velký Luh obec</t>
  </si>
  <si>
    <t>Přesun zastávky Chrást u Plzně obec</t>
  </si>
  <si>
    <t>Doplnění závor na přejezdu P1269 v km 5,086 na trati Blatná - Nepomuk</t>
  </si>
  <si>
    <t>Výstavba haly pro mechanizaci v žst. Tábor</t>
  </si>
  <si>
    <t>Zřízení zastávky Písek jih</t>
  </si>
  <si>
    <t>Přestupní terminál Strakonice</t>
  </si>
  <si>
    <t>Výstavba zastávky Tochovice obec</t>
  </si>
  <si>
    <t>06/2019 - 06/2020</t>
  </si>
  <si>
    <t>Koordinátor BOZP – "IN 2 Plzeň KVĚTEN - ČERVENEC stavební sezona 2019"</t>
  </si>
  <si>
    <t>Ing. Pavel Prošek (mobil: +420 725 761 477, e-mail: ProsekP@szdc.cz), Monika Škarvadová (mobil: +420 725 519 543, e-mail: Skarvadova@szdc.cz)</t>
  </si>
  <si>
    <t>Ing. Kornel Tesař ( mobil: +420 602 194 573, e-mail: TesarK@szdc.cz), Ing. Miroslava Zralá ( mobil: +420 727 965 692, e-mail: Zrala@szdc.cz)</t>
  </si>
  <si>
    <t>Ing. Milan Majer ( mobil: +420 602 178 386, e-mail: MajerM@szdc.cz), Ing. Josef Braun ( mobil: +420 724 268 942, e-mail: Braun@szdc.cz)</t>
  </si>
  <si>
    <t>František Kuchynka ( mobil: +420 724 725 238, e-mail: Kuchynka@szdc.cz), Petr Steiner ( mobil: +420 601 084 417, e-mail: Steiner@szdc.cz)</t>
  </si>
  <si>
    <t>Ing. Tomáš Kostohryz ( mobil: +420 728 363 049, e-mail: Kostohryz@szdc.cz), Ing. Josef Braun ( mobil: +420 724 268 942, e-mail: Braun@szdc.cz)</t>
  </si>
  <si>
    <t>Josef Berkovec (mobil: +420 725 349 571, e-mail: Berkovec@szdc.cz), Pavel Vojáček (mobil: +420 727 876 481, e-mail: VojacekPa@szdc.cz)</t>
  </si>
  <si>
    <t>Lukáš Adámek ( mobil: +420 725 519 545, e-mail: AdamekL@szdc.cz), Ing. Miroslava Zralá ( mobil: +420 727 965 692, e-mail: Zrala@szdc.cz)</t>
  </si>
  <si>
    <t>Milan Bláha ml. ( mobil: +420 602 793 090, e-mail: Blaha@szdc.cz), Ing. Miroslava Zralá ( mobil: +420 727 965 692, e-mail: Zrala@szdc.cz)</t>
  </si>
  <si>
    <t>Ing. Tomáš Kostohryz ( mobil: +420 728 363 049, e-mail: Kostohryz@szdc.cz), Ing. Pavel Vondrys ( mobil: +420 725 444 361, e-mail: Vondrys@szdc.cz)</t>
  </si>
  <si>
    <t>Roman Božovský ( mobil: +420 725 888 005, e-mail: Bozovsky@szdc.cz), Ing. Josef Braun ( mobil: +420 724 268 942, e-mail: Braun@szdc.cz)</t>
  </si>
  <si>
    <t>ATÚ Nemanice, přemístění záložního zdroje</t>
  </si>
  <si>
    <t>ULK</t>
  </si>
  <si>
    <t>KVK</t>
  </si>
  <si>
    <t>PLK</t>
  </si>
  <si>
    <t>STC</t>
  </si>
  <si>
    <t>Předpokládaná hodnota zakázky v tis.Kč bez DPH</t>
  </si>
  <si>
    <t>Zvýšení zabezpečení žel. přejezdu P 1627 trati České Budějovice - Černý Kříž v km 52,612</t>
  </si>
  <si>
    <t>07/2019 - 04/2020</t>
  </si>
  <si>
    <t>07/2019 - 05/2020</t>
  </si>
  <si>
    <t>07/2019 - 09/2020</t>
  </si>
  <si>
    <t>07/2019 - 07/2020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</si>
</sst>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&quot;Kč&quot;"/>
  </numFmts>
  <fonts count="15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1" fillId="2" borderId="0"/>
    <xf numFmtId="0" fontId="6" fillId="2" borderId="0"/>
  </cellStyleXfs>
  <cellXfs count="56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165" fontId="3" fillId="2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3" fontId="7" fillId="4" borderId="1" xfId="9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6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8" fillId="0" borderId="0" xfId="0" applyFont="1" applyFill="1" applyAlignment="1">
      <alignment wrapText="1"/>
    </xf>
    <xf numFmtId="3" fontId="7" fillId="5" borderId="1" xfId="9" applyNumberFormat="1" applyFont="1" applyFill="1" applyBorder="1" applyAlignment="1">
      <alignment horizontal="center" vertical="center"/>
    </xf>
    <xf numFmtId="3" fontId="10" fillId="5" borderId="1" xfId="9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14" fillId="5" borderId="9" xfId="0" applyNumberFormat="1" applyFont="1" applyFill="1" applyBorder="1" applyAlignment="1">
      <alignment horizontal="center" vertical="center" wrapText="1"/>
    </xf>
    <xf numFmtId="2" fontId="10" fillId="5" borderId="9" xfId="0" applyNumberFormat="1" applyFont="1" applyFill="1" applyBorder="1" applyAlignment="1">
      <alignment horizontal="center" vertical="center" wrapText="1"/>
    </xf>
    <xf numFmtId="2" fontId="10" fillId="5" borderId="9" xfId="0" quotePrefix="1" applyNumberFormat="1" applyFont="1" applyFill="1" applyBorder="1" applyAlignment="1">
      <alignment horizontal="center" vertical="center" wrapText="1"/>
    </xf>
    <xf numFmtId="3" fontId="10" fillId="5" borderId="9" xfId="0" applyNumberFormat="1" applyFont="1" applyFill="1" applyBorder="1" applyAlignment="1">
      <alignment horizontal="center" vertical="center" wrapText="1"/>
    </xf>
    <xf numFmtId="1" fontId="10" fillId="5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3" fontId="6" fillId="0" borderId="1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wrapText="1"/>
    </xf>
    <xf numFmtId="0" fontId="4" fillId="6" borderId="0" xfId="0" applyFont="1" applyFill="1" applyAlignment="1"/>
    <xf numFmtId="3" fontId="13" fillId="5" borderId="1" xfId="0" applyNumberFormat="1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3" fontId="10" fillId="4" borderId="1" xfId="9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8" fillId="2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left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F2F2F2"/>
      <color rgb="FFE4E4E4"/>
      <color rgb="FFC9C9C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77760"/>
        <c:axId val="159560192"/>
      </c:barChart>
      <c:catAx>
        <c:axId val="170677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9560192"/>
        <c:crosses val="autoZero"/>
        <c:auto val="1"/>
        <c:lblAlgn val="ctr"/>
        <c:lblOffset val="100"/>
        <c:noMultiLvlLbl val="0"/>
      </c:catAx>
      <c:valAx>
        <c:axId val="15956019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70677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057" cy="598402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Normal="100" workbookViewId="0">
      <selection activeCell="F14" sqref="F14"/>
    </sheetView>
  </sheetViews>
  <sheetFormatPr defaultRowHeight="12.75" x14ac:dyDescent="0.2"/>
  <cols>
    <col min="1" max="1" width="9.140625" style="10" customWidth="1"/>
    <col min="2" max="2" width="71.85546875" customWidth="1"/>
    <col min="3" max="3" width="12.7109375" style="2" customWidth="1"/>
    <col min="4" max="4" width="34.140625" style="2" customWidth="1"/>
    <col min="5" max="5" width="29.28515625" style="2" customWidth="1"/>
    <col min="6" max="6" width="32.85546875" style="15" customWidth="1"/>
    <col min="7" max="7" width="29.5703125" customWidth="1"/>
    <col min="8" max="8" width="28.85546875" customWidth="1"/>
    <col min="9" max="9" width="28.85546875" style="16" customWidth="1"/>
    <col min="10" max="10" width="28.85546875" style="19" customWidth="1"/>
    <col min="11" max="11" width="21.7109375" style="13" customWidth="1"/>
    <col min="12" max="12" width="17.85546875" hidden="1" customWidth="1"/>
    <col min="13" max="13" width="9.140625" customWidth="1"/>
  </cols>
  <sheetData>
    <row r="1" spans="1:12" s="1" customFormat="1" ht="18" x14ac:dyDescent="0.25">
      <c r="A1" s="22"/>
      <c r="B1" s="21" t="s">
        <v>8</v>
      </c>
      <c r="C1" s="24"/>
      <c r="D1" s="24"/>
      <c r="E1" s="2"/>
      <c r="F1" s="47"/>
      <c r="I1" s="16"/>
      <c r="J1" s="19"/>
      <c r="K1" s="13"/>
    </row>
    <row r="2" spans="1:12" s="1" customFormat="1" ht="39.75" customHeight="1" x14ac:dyDescent="0.3">
      <c r="A2" s="10"/>
      <c r="B2" s="24" t="s">
        <v>33</v>
      </c>
      <c r="C2" s="24"/>
      <c r="D2" s="24"/>
      <c r="E2" s="45"/>
      <c r="F2" s="48"/>
      <c r="H2" s="54"/>
      <c r="I2" s="54"/>
      <c r="J2" s="54"/>
      <c r="K2" s="54"/>
    </row>
    <row r="3" spans="1:12" ht="9" customHeight="1" x14ac:dyDescent="0.2">
      <c r="B3" s="52"/>
      <c r="C3" s="52"/>
      <c r="D3" s="52"/>
      <c r="E3" s="52"/>
      <c r="F3" s="52"/>
      <c r="G3" s="53"/>
      <c r="H3" s="53"/>
    </row>
    <row r="4" spans="1:12" ht="42.75" customHeight="1" x14ac:dyDescent="0.2">
      <c r="A4" s="27"/>
      <c r="B4" s="28" t="s">
        <v>4</v>
      </c>
      <c r="C4" s="28" t="s">
        <v>10</v>
      </c>
      <c r="D4" s="28" t="s">
        <v>9</v>
      </c>
      <c r="E4" s="28" t="s">
        <v>0</v>
      </c>
      <c r="F4" s="30" t="s">
        <v>13</v>
      </c>
      <c r="G4" s="31" t="s">
        <v>49</v>
      </c>
      <c r="H4" s="32" t="s">
        <v>1</v>
      </c>
      <c r="I4" s="33" t="s">
        <v>6</v>
      </c>
      <c r="J4" s="29" t="s">
        <v>3</v>
      </c>
      <c r="K4" s="34" t="s">
        <v>5</v>
      </c>
    </row>
    <row r="5" spans="1:12" ht="69.95" customHeight="1" x14ac:dyDescent="0.2">
      <c r="A5" s="35" t="s">
        <v>14</v>
      </c>
      <c r="B5" s="36" t="s">
        <v>24</v>
      </c>
      <c r="C5" s="49" t="s">
        <v>45</v>
      </c>
      <c r="D5" s="50">
        <v>5003540010</v>
      </c>
      <c r="E5" s="46" t="s">
        <v>34</v>
      </c>
      <c r="F5" s="18" t="s">
        <v>32</v>
      </c>
      <c r="G5" s="25">
        <v>100</v>
      </c>
      <c r="H5" s="18" t="s">
        <v>12</v>
      </c>
      <c r="I5" s="18" t="s">
        <v>12</v>
      </c>
      <c r="J5" s="18" t="e">
        <f>H5*I5</f>
        <v>#VALUE!</v>
      </c>
      <c r="K5" s="18" t="e">
        <f>J5*1.21</f>
        <v>#VALUE!</v>
      </c>
      <c r="L5" s="12">
        <v>43344</v>
      </c>
    </row>
    <row r="6" spans="1:12" s="23" customFormat="1" ht="69.95" customHeight="1" x14ac:dyDescent="0.2">
      <c r="A6" s="35" t="s">
        <v>15</v>
      </c>
      <c r="B6" s="36" t="s">
        <v>25</v>
      </c>
      <c r="C6" s="49" t="s">
        <v>46</v>
      </c>
      <c r="D6" s="50">
        <v>5003520140</v>
      </c>
      <c r="E6" s="46" t="s">
        <v>35</v>
      </c>
      <c r="F6" s="18" t="s">
        <v>32</v>
      </c>
      <c r="G6" s="25">
        <v>90</v>
      </c>
      <c r="H6" s="18" t="s">
        <v>12</v>
      </c>
      <c r="I6" s="18" t="s">
        <v>12</v>
      </c>
      <c r="J6" s="18" t="e">
        <f t="shared" ref="J6:J14" si="0">H6*I6</f>
        <v>#VALUE!</v>
      </c>
      <c r="K6" s="18" t="e">
        <f t="shared" ref="K6:K14" si="1">J6*1.21</f>
        <v>#VALUE!</v>
      </c>
      <c r="L6" s="12"/>
    </row>
    <row r="7" spans="1:12" s="23" customFormat="1" ht="69.95" customHeight="1" x14ac:dyDescent="0.2">
      <c r="A7" s="35" t="s">
        <v>16</v>
      </c>
      <c r="B7" s="36" t="s">
        <v>26</v>
      </c>
      <c r="C7" s="49" t="s">
        <v>47</v>
      </c>
      <c r="D7" s="50">
        <v>5003520140</v>
      </c>
      <c r="E7" s="46" t="s">
        <v>36</v>
      </c>
      <c r="F7" s="18" t="s">
        <v>51</v>
      </c>
      <c r="G7" s="25">
        <v>80</v>
      </c>
      <c r="H7" s="18" t="s">
        <v>12</v>
      </c>
      <c r="I7" s="18" t="s">
        <v>12</v>
      </c>
      <c r="J7" s="18" t="e">
        <f t="shared" si="0"/>
        <v>#VALUE!</v>
      </c>
      <c r="K7" s="18" t="e">
        <f t="shared" si="1"/>
        <v>#VALUE!</v>
      </c>
      <c r="L7" s="12"/>
    </row>
    <row r="8" spans="1:12" s="23" customFormat="1" ht="69.95" customHeight="1" x14ac:dyDescent="0.2">
      <c r="A8" s="35" t="s">
        <v>17</v>
      </c>
      <c r="B8" s="36" t="s">
        <v>27</v>
      </c>
      <c r="C8" s="49" t="s">
        <v>11</v>
      </c>
      <c r="D8" s="50">
        <v>3273514800</v>
      </c>
      <c r="E8" s="46" t="s">
        <v>37</v>
      </c>
      <c r="F8" s="18" t="s">
        <v>52</v>
      </c>
      <c r="G8" s="25">
        <v>99</v>
      </c>
      <c r="H8" s="18" t="s">
        <v>12</v>
      </c>
      <c r="I8" s="18" t="s">
        <v>12</v>
      </c>
      <c r="J8" s="18" t="e">
        <f t="shared" si="0"/>
        <v>#VALUE!</v>
      </c>
      <c r="K8" s="18" t="e">
        <f t="shared" si="1"/>
        <v>#VALUE!</v>
      </c>
      <c r="L8" s="12"/>
    </row>
    <row r="9" spans="1:12" s="23" customFormat="1" ht="69.95" customHeight="1" x14ac:dyDescent="0.2">
      <c r="A9" s="35" t="s">
        <v>18</v>
      </c>
      <c r="B9" s="36" t="s">
        <v>28</v>
      </c>
      <c r="C9" s="49" t="s">
        <v>11</v>
      </c>
      <c r="D9" s="50">
        <v>5003520139</v>
      </c>
      <c r="E9" s="46" t="s">
        <v>38</v>
      </c>
      <c r="F9" s="18" t="s">
        <v>53</v>
      </c>
      <c r="G9" s="25">
        <v>290</v>
      </c>
      <c r="H9" s="18" t="s">
        <v>12</v>
      </c>
      <c r="I9" s="18" t="s">
        <v>12</v>
      </c>
      <c r="J9" s="18" t="e">
        <f t="shared" si="0"/>
        <v>#VALUE!</v>
      </c>
      <c r="K9" s="18" t="e">
        <f t="shared" si="1"/>
        <v>#VALUE!</v>
      </c>
      <c r="L9" s="12"/>
    </row>
    <row r="10" spans="1:12" s="23" customFormat="1" ht="69.95" customHeight="1" x14ac:dyDescent="0.2">
      <c r="A10" s="35" t="s">
        <v>19</v>
      </c>
      <c r="B10" s="36" t="s">
        <v>50</v>
      </c>
      <c r="C10" s="49" t="s">
        <v>11</v>
      </c>
      <c r="D10" s="50">
        <v>3273514800</v>
      </c>
      <c r="E10" s="46" t="s">
        <v>39</v>
      </c>
      <c r="F10" s="18" t="s">
        <v>32</v>
      </c>
      <c r="G10" s="25">
        <v>65</v>
      </c>
      <c r="H10" s="18" t="s">
        <v>12</v>
      </c>
      <c r="I10" s="18" t="s">
        <v>12</v>
      </c>
      <c r="J10" s="18" t="e">
        <f t="shared" si="0"/>
        <v>#VALUE!</v>
      </c>
      <c r="K10" s="18" t="e">
        <f t="shared" si="1"/>
        <v>#VALUE!</v>
      </c>
      <c r="L10" s="12"/>
    </row>
    <row r="11" spans="1:12" s="23" customFormat="1" ht="69.95" customHeight="1" x14ac:dyDescent="0.2">
      <c r="A11" s="35" t="s">
        <v>20</v>
      </c>
      <c r="B11" s="37" t="s">
        <v>29</v>
      </c>
      <c r="C11" s="49" t="s">
        <v>11</v>
      </c>
      <c r="D11" s="50">
        <v>5003520140</v>
      </c>
      <c r="E11" s="46" t="s">
        <v>40</v>
      </c>
      <c r="F11" s="18" t="s">
        <v>32</v>
      </c>
      <c r="G11" s="26">
        <v>85</v>
      </c>
      <c r="H11" s="18" t="s">
        <v>12</v>
      </c>
      <c r="I11" s="18" t="s">
        <v>12</v>
      </c>
      <c r="J11" s="18" t="e">
        <f t="shared" si="0"/>
        <v>#VALUE!</v>
      </c>
      <c r="K11" s="18" t="e">
        <f t="shared" si="1"/>
        <v>#VALUE!</v>
      </c>
      <c r="L11" s="12"/>
    </row>
    <row r="12" spans="1:12" s="23" customFormat="1" ht="69.95" customHeight="1" x14ac:dyDescent="0.2">
      <c r="A12" s="35" t="s">
        <v>21</v>
      </c>
      <c r="B12" s="37" t="s">
        <v>30</v>
      </c>
      <c r="C12" s="49" t="s">
        <v>11</v>
      </c>
      <c r="D12" s="50">
        <v>5313520015</v>
      </c>
      <c r="E12" s="46" t="s">
        <v>42</v>
      </c>
      <c r="F12" s="18" t="s">
        <v>54</v>
      </c>
      <c r="G12" s="26">
        <v>320</v>
      </c>
      <c r="H12" s="18" t="s">
        <v>12</v>
      </c>
      <c r="I12" s="18" t="s">
        <v>12</v>
      </c>
      <c r="J12" s="18" t="e">
        <f t="shared" si="0"/>
        <v>#VALUE!</v>
      </c>
      <c r="K12" s="18" t="e">
        <f t="shared" si="1"/>
        <v>#VALUE!</v>
      </c>
      <c r="L12" s="12"/>
    </row>
    <row r="13" spans="1:12" s="23" customFormat="1" ht="69.95" customHeight="1" x14ac:dyDescent="0.2">
      <c r="A13" s="35" t="s">
        <v>22</v>
      </c>
      <c r="B13" s="37" t="s">
        <v>31</v>
      </c>
      <c r="C13" s="50" t="s">
        <v>48</v>
      </c>
      <c r="D13" s="50">
        <v>5003520140</v>
      </c>
      <c r="E13" s="46" t="s">
        <v>41</v>
      </c>
      <c r="F13" s="51" t="s">
        <v>32</v>
      </c>
      <c r="G13" s="26">
        <v>90</v>
      </c>
      <c r="H13" s="18" t="s">
        <v>12</v>
      </c>
      <c r="I13" s="18" t="s">
        <v>12</v>
      </c>
      <c r="J13" s="18" t="e">
        <f t="shared" si="0"/>
        <v>#VALUE!</v>
      </c>
      <c r="K13" s="18" t="e">
        <f t="shared" si="1"/>
        <v>#VALUE!</v>
      </c>
      <c r="L13" s="12"/>
    </row>
    <row r="14" spans="1:12" s="9" customFormat="1" ht="69.95" customHeight="1" thickBot="1" x14ac:dyDescent="0.25">
      <c r="A14" s="35" t="s">
        <v>23</v>
      </c>
      <c r="B14" s="38" t="s">
        <v>44</v>
      </c>
      <c r="C14" s="49" t="s">
        <v>11</v>
      </c>
      <c r="D14" s="50">
        <v>3273214993</v>
      </c>
      <c r="E14" s="46" t="s">
        <v>43</v>
      </c>
      <c r="F14" s="51" t="s">
        <v>32</v>
      </c>
      <c r="G14" s="25">
        <v>35</v>
      </c>
      <c r="H14" s="18" t="s">
        <v>12</v>
      </c>
      <c r="I14" s="18" t="s">
        <v>12</v>
      </c>
      <c r="J14" s="18" t="e">
        <f t="shared" si="0"/>
        <v>#VALUE!</v>
      </c>
      <c r="K14" s="18" t="e">
        <f t="shared" si="1"/>
        <v>#VALUE!</v>
      </c>
      <c r="L14" s="12">
        <v>43193</v>
      </c>
    </row>
    <row r="15" spans="1:12" s="6" customFormat="1" ht="20.25" customHeight="1" thickBot="1" x14ac:dyDescent="0.25">
      <c r="A15" s="39"/>
      <c r="B15" s="39"/>
      <c r="C15" s="39"/>
      <c r="D15" s="39"/>
      <c r="E15" s="39"/>
      <c r="F15" s="40" t="s">
        <v>2</v>
      </c>
      <c r="G15" s="41">
        <f>G5+G6+G7+G8+G9+G10+G11+G12+G13+G14</f>
        <v>1254</v>
      </c>
      <c r="H15" s="41" t="e">
        <f>H5+H6+H7+H8+H9+H10+H11+H12+H13+H14</f>
        <v>#VALUE!</v>
      </c>
      <c r="I15" s="42" t="s">
        <v>7</v>
      </c>
      <c r="J15" s="43" t="e">
        <f>J5+J6+J7+J8+J9+J10+J11+J12+J13+J14</f>
        <v>#VALUE!</v>
      </c>
      <c r="K15" s="44" t="e">
        <f>K5+K6+K7+K8+K9+K10+K11+K12+K13+K14</f>
        <v>#VALUE!</v>
      </c>
    </row>
    <row r="16" spans="1:12" s="6" customFormat="1" ht="20.25" customHeight="1" x14ac:dyDescent="0.2">
      <c r="A16" s="10"/>
      <c r="B16" s="55"/>
      <c r="C16" s="55"/>
      <c r="D16" s="55"/>
      <c r="E16" s="55"/>
      <c r="F16" s="55"/>
      <c r="G16" s="55"/>
      <c r="H16" s="55"/>
      <c r="I16" s="17"/>
      <c r="J16" s="20"/>
      <c r="K16" s="14"/>
    </row>
    <row r="17" spans="1:11" s="6" customFormat="1" ht="20.25" customHeight="1" x14ac:dyDescent="0.2">
      <c r="A17" s="10"/>
      <c r="B17" s="3"/>
      <c r="C17" s="3"/>
      <c r="D17" s="3"/>
      <c r="E17" s="3"/>
      <c r="F17" s="3"/>
      <c r="G17" s="7"/>
      <c r="H17" s="8"/>
      <c r="I17" s="8"/>
      <c r="J17" s="8"/>
      <c r="K17" s="8"/>
    </row>
    <row r="18" spans="1:11" s="2" customFormat="1" x14ac:dyDescent="0.2">
      <c r="A18" s="11"/>
      <c r="B18" s="3"/>
      <c r="C18" s="3"/>
      <c r="D18" s="3"/>
      <c r="E18" s="3"/>
      <c r="F18" s="3"/>
      <c r="G18" s="4"/>
      <c r="H18" s="5"/>
      <c r="I18" s="5"/>
      <c r="J18" s="5"/>
      <c r="K18" s="5"/>
    </row>
    <row r="19" spans="1:11" x14ac:dyDescent="0.2">
      <c r="B19" s="6"/>
    </row>
    <row r="21" spans="1:11" ht="9.75" customHeight="1" x14ac:dyDescent="0.2"/>
    <row r="23" spans="1:11" ht="9" customHeight="1" x14ac:dyDescent="0.2"/>
  </sheetData>
  <sheetProtection formatCells="0" formatColumns="0" formatRows="0" insertColumns="0" insertRows="0" insertHyperlinks="0" deleteColumns="0" deleteRows="0" sort="0" autoFilter="0" pivotTables="0"/>
  <autoFilter ref="A4:K14"/>
  <sortState ref="A5:L10">
    <sortCondition ref="H5:H58"/>
  </sortState>
  <mergeCells count="3">
    <mergeCell ref="B3:H3"/>
    <mergeCell ref="H2:K2"/>
    <mergeCell ref="B16:H16"/>
  </mergeCells>
  <pageMargins left="0.25" right="0.25" top="0.75" bottom="0.75" header="0.3" footer="0.3"/>
  <pageSetup paperSize="8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9" sqref="B49"/>
    </sheetView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1</vt:i4>
      </vt:variant>
    </vt:vector>
  </HeadingPairs>
  <TitlesOfParts>
    <vt:vector size="3" baseType="lpstr">
      <vt:lpstr>Sestava</vt:lpstr>
      <vt:lpstr>Worksheet</vt:lpstr>
      <vt:lpstr>Graf1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Uživatel systému Windows</cp:lastModifiedBy>
  <cp:lastPrinted>2019-05-30T10:39:05Z</cp:lastPrinted>
  <dcterms:created xsi:type="dcterms:W3CDTF">2018-05-30T07:53:01Z</dcterms:created>
  <dcterms:modified xsi:type="dcterms:W3CDTF">2019-06-25T07:53:50Z</dcterms:modified>
</cp:coreProperties>
</file>