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14940" windowHeight="9225"/>
  </bookViews>
  <sheets>
    <sheet name="SO 08-21-03" sheetId="1" r:id="rId1"/>
    <sheet name="Kategorie monitoringu" sheetId="2" state="hidden" r:id="rId2"/>
    <sheet name="hide" sheetId="3" state="hidden" r:id="rId3"/>
  </sheets>
  <definedNames>
    <definedName name="_xlnm._FilterDatabase" localSheetId="0" hidden="1">'SO 08-21-03'!$A$12:$L$12</definedName>
    <definedName name="_xlnm.Print_Titles" localSheetId="0">'SO 08-21-03'!$9:$12</definedName>
  </definedNames>
  <calcPr calcId="191029"/>
  <webPublishing codePage="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1" i="3" l="1"/>
  <c r="L178" i="1"/>
  <c r="J178" i="1"/>
  <c r="L174" i="1"/>
  <c r="J174" i="1"/>
  <c r="L170" i="1"/>
  <c r="J170" i="1"/>
  <c r="L166" i="1"/>
  <c r="J166" i="1"/>
  <c r="L162" i="1"/>
  <c r="J162" i="1"/>
  <c r="L158" i="1"/>
  <c r="J158" i="1"/>
  <c r="L154" i="1"/>
  <c r="J154" i="1"/>
  <c r="L150" i="1"/>
  <c r="J150" i="1"/>
  <c r="L144" i="1"/>
  <c r="J144" i="1"/>
  <c r="L140" i="1"/>
  <c r="J140" i="1"/>
  <c r="L136" i="1"/>
  <c r="J136" i="1"/>
  <c r="L130" i="1"/>
  <c r="J130" i="1"/>
  <c r="L126" i="1"/>
  <c r="J126" i="1"/>
  <c r="L122" i="1"/>
  <c r="J122" i="1"/>
  <c r="L118" i="1"/>
  <c r="J118" i="1"/>
  <c r="L112" i="1"/>
  <c r="J112" i="1"/>
  <c r="L108" i="1"/>
  <c r="J108" i="1"/>
  <c r="L104" i="1"/>
  <c r="J104" i="1"/>
  <c r="L100" i="1"/>
  <c r="J100" i="1"/>
  <c r="L96" i="1"/>
  <c r="J96" i="1"/>
  <c r="L90" i="1"/>
  <c r="J90" i="1"/>
  <c r="L86" i="1"/>
  <c r="J86" i="1"/>
  <c r="L82" i="1"/>
  <c r="J82" i="1"/>
  <c r="L78" i="1"/>
  <c r="J78" i="1"/>
  <c r="L74" i="1"/>
  <c r="J74" i="1"/>
  <c r="L70" i="1"/>
  <c r="J70" i="1"/>
  <c r="L66" i="1"/>
  <c r="J66" i="1"/>
  <c r="L62" i="1"/>
  <c r="J62" i="1"/>
  <c r="L58" i="1"/>
  <c r="J58" i="1"/>
  <c r="L54" i="1"/>
  <c r="J54" i="1"/>
  <c r="L50" i="1"/>
  <c r="J50" i="1"/>
  <c r="L46" i="1"/>
  <c r="J46" i="1"/>
  <c r="L40" i="1"/>
  <c r="J40" i="1"/>
  <c r="L36" i="1"/>
  <c r="J36" i="1"/>
  <c r="L32" i="1"/>
  <c r="J32" i="1"/>
  <c r="L28" i="1"/>
  <c r="J28" i="1"/>
  <c r="L22" i="1"/>
  <c r="J22" i="1"/>
  <c r="L18" i="1"/>
  <c r="J18" i="1"/>
  <c r="L14" i="1"/>
  <c r="J14" i="1"/>
  <c r="K9" i="1"/>
  <c r="F5" i="1"/>
  <c r="F4" i="1"/>
  <c r="L1" i="1"/>
  <c r="L182" i="1" l="1"/>
  <c r="L148" i="1"/>
  <c r="L116" i="1"/>
  <c r="L134" i="1"/>
  <c r="L94" i="1"/>
  <c r="L44" i="1"/>
  <c r="K2" i="1" s="1"/>
  <c r="L26"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scheme val="minor"/>
          </rPr>
          <t>Vložení nové položky:</t>
        </r>
        <r>
          <rPr>
            <b/>
            <sz val="11"/>
            <rFont val="Calibri"/>
            <family val="2"/>
            <scheme val="minor"/>
          </rPr>
          <t xml:space="preserve">
</t>
        </r>
        <r>
          <rPr>
            <sz val="11"/>
            <rFont val="Calibri"/>
            <family val="2"/>
            <scheme val="minor"/>
          </rPr>
          <t xml:space="preserve">pro přidání další položky umístěte </t>
        </r>
        <r>
          <rPr>
            <b/>
            <sz val="11"/>
            <rFont val="Calibri"/>
            <family val="2"/>
            <scheme val="minor"/>
          </rPr>
          <t>kurzor do sloupce "B"</t>
        </r>
        <r>
          <rPr>
            <sz val="11"/>
            <rFont val="Calibri"/>
            <family val="2"/>
            <scheme val="minor"/>
          </rPr>
          <t xml:space="preserve"> pod poslední řádek  předešlé položky, nebo pod začátek následného dílu a spusťte </t>
        </r>
        <r>
          <rPr>
            <b/>
            <sz val="11"/>
            <rFont val="Calibri"/>
            <family val="2"/>
            <scheme val="minor"/>
          </rPr>
          <t>"Vložení položky"</t>
        </r>
        <r>
          <rPr>
            <sz val="11"/>
            <rFont val="Calibri"/>
            <family val="2"/>
            <scheme val="minor"/>
          </rPr>
          <t xml:space="preserve">.  
Chcete-li přidat další položku k uzavřenému Dílu, umístěte </t>
        </r>
        <r>
          <rPr>
            <b/>
            <sz val="11"/>
            <rFont val="Calibri"/>
            <family val="2"/>
            <scheme val="minor"/>
          </rPr>
          <t>kurzor do sloupce "B"</t>
        </r>
        <r>
          <rPr>
            <sz val="11"/>
            <rFont val="Calibri"/>
            <family val="2"/>
            <scheme val="minor"/>
          </rPr>
          <t xml:space="preserve">, a to buď na číslo položky, před kterou chcete položku přidat, nebo na řádek se součtem dílu a spusťte </t>
        </r>
        <r>
          <rPr>
            <b/>
            <sz val="11"/>
            <rFont val="Calibri"/>
            <family val="2"/>
            <scheme val="minor"/>
          </rPr>
          <t>"Vložení položky"</t>
        </r>
        <r>
          <rPr>
            <sz val="11"/>
            <rFont val="Calibri"/>
            <family val="2"/>
            <scheme val="minor"/>
          </rPr>
          <t xml:space="preserve">.
Po přidání  položky do již uzavřeného Dílu musí být </t>
        </r>
        <r>
          <rPr>
            <b/>
            <sz val="11"/>
            <rFont val="Calibri"/>
            <family val="2"/>
            <scheme val="minor"/>
          </rPr>
          <t>Díl znovu přepočítán</t>
        </r>
        <r>
          <rPr>
            <sz val="11"/>
            <rFont val="Calibri"/>
            <family val="2"/>
            <scheme val="minor"/>
          </rPr>
          <t xml:space="preserve"> 
</t>
        </r>
        <r>
          <rPr>
            <sz val="9"/>
            <rFont val="Tahoma"/>
            <family val="2"/>
          </rPr>
          <t xml:space="preserve">
</t>
        </r>
      </text>
    </comment>
    <comment ref="J3" authorId="1">
      <text>
        <r>
          <rPr>
            <b/>
            <u/>
            <sz val="12"/>
            <rFont val="Calibri"/>
            <family val="2"/>
            <scheme val="minor"/>
          </rPr>
          <t>Vložení nového Dílu:</t>
        </r>
        <r>
          <rPr>
            <b/>
            <sz val="11"/>
            <rFont val="Calibri"/>
            <family val="2"/>
            <scheme val="minor"/>
          </rPr>
          <t xml:space="preserve">
</t>
        </r>
        <r>
          <rPr>
            <sz val="11"/>
            <rFont val="Calibri"/>
            <family val="2"/>
            <scheme val="minor"/>
          </rPr>
          <t>nový</t>
        </r>
        <r>
          <rPr>
            <b/>
            <sz val="11"/>
            <rFont val="Calibri"/>
            <family val="2"/>
            <scheme val="minor"/>
          </rPr>
          <t xml:space="preserve"> Díl  </t>
        </r>
        <r>
          <rPr>
            <sz val="11"/>
            <rFont val="Calibri"/>
            <family val="2"/>
            <scheme val="minor"/>
          </rPr>
          <t xml:space="preserve">bude vytvořen až po </t>
        </r>
        <r>
          <rPr>
            <b/>
            <sz val="11"/>
            <rFont val="Calibri"/>
            <family val="2"/>
            <scheme val="minor"/>
          </rPr>
          <t xml:space="preserve">uzavření předešlého Dílu součtem. Díly nesmí mít shodné číslování ani názvy.
</t>
        </r>
        <r>
          <rPr>
            <sz val="11"/>
            <rFont val="Calibri"/>
            <family val="2"/>
            <scheme val="minor"/>
          </rPr>
          <t xml:space="preserve">Pro vložení nového </t>
        </r>
        <r>
          <rPr>
            <b/>
            <sz val="11"/>
            <rFont val="Calibri"/>
            <family val="2"/>
            <scheme val="minor"/>
          </rPr>
          <t>Dílu</t>
        </r>
        <r>
          <rPr>
            <sz val="11"/>
            <rFont val="Calibri"/>
            <family val="2"/>
            <scheme val="minor"/>
          </rPr>
          <t xml:space="preserve"> umístěte kurzor do sloupce "B" pod poslední řádek položky "</t>
        </r>
        <r>
          <rPr>
            <b/>
            <sz val="11"/>
            <rFont val="Calibri"/>
            <family val="2"/>
            <scheme val="minor"/>
          </rPr>
          <t>Součet za díl</t>
        </r>
        <r>
          <rPr>
            <sz val="11"/>
            <rFont val="Calibri"/>
            <family val="2"/>
            <scheme val="minor"/>
          </rPr>
          <t>" a spusťte "</t>
        </r>
        <r>
          <rPr>
            <b/>
            <sz val="11"/>
            <rFont val="Calibri"/>
            <family val="2"/>
            <scheme val="minor"/>
          </rPr>
          <t>Vloži Díl</t>
        </r>
        <r>
          <rPr>
            <sz val="11"/>
            <rFont val="Calibri"/>
            <family val="2"/>
            <scheme val="minor"/>
          </rPr>
          <t>" nebo požijte klávesovou zkratku "</t>
        </r>
        <r>
          <rPr>
            <b/>
            <sz val="11"/>
            <rFont val="Calibri"/>
            <family val="2"/>
            <scheme val="minor"/>
          </rPr>
          <t>ctrl a</t>
        </r>
        <r>
          <rPr>
            <sz val="11"/>
            <rFont val="Calibri"/>
            <family val="2"/>
            <scheme val="minor"/>
          </rPr>
          <t xml:space="preserve">".  </t>
        </r>
      </text>
    </comment>
    <comment ref="K3" authorId="0">
      <text>
        <r>
          <rPr>
            <b/>
            <u/>
            <sz val="12"/>
            <rFont val="Calibri"/>
            <family val="2"/>
            <scheme val="minor"/>
          </rPr>
          <t>Uzavření a součet Dílu:</t>
        </r>
        <r>
          <rPr>
            <b/>
            <sz val="11"/>
            <rFont val="Calibri"/>
            <family val="2"/>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scheme val="minor"/>
          </rPr>
          <t xml:space="preserve">Pro </t>
        </r>
        <r>
          <rPr>
            <b/>
            <sz val="11"/>
            <rFont val="Calibri"/>
            <family val="2"/>
            <scheme val="minor"/>
          </rPr>
          <t>součet za Díl</t>
        </r>
        <r>
          <rPr>
            <sz val="11"/>
            <rFont val="Calibri"/>
            <family val="2"/>
            <scheme val="minor"/>
          </rPr>
          <t xml:space="preserve"> umístěte kurzor do sloupce "B" pod poslední řádek poslední položky v Dílu a spusťte </t>
        </r>
        <r>
          <rPr>
            <b/>
            <sz val="11"/>
            <rFont val="Calibri"/>
            <family val="2"/>
            <scheme val="minor"/>
          </rPr>
          <t>"Součet za Díl"</t>
        </r>
        <r>
          <rPr>
            <sz val="11"/>
            <rFont val="Calibri"/>
            <family val="2"/>
            <scheme val="minor"/>
          </rPr>
          <t xml:space="preserve">.  
Chcete-li </t>
        </r>
        <r>
          <rPr>
            <b/>
            <sz val="11"/>
            <rFont val="Calibri"/>
            <family val="2"/>
            <scheme val="minor"/>
          </rPr>
          <t>přepočítat Díl</t>
        </r>
        <r>
          <rPr>
            <sz val="11"/>
            <rFont val="Calibri"/>
            <family val="2"/>
            <scheme val="minor"/>
          </rPr>
          <t xml:space="preserve"> po dodatečném přidání položky do již uzavřeného Dílu, umístěte kurzor do sloupce "B" se součtem za daný Díl a spusťte </t>
        </r>
        <r>
          <rPr>
            <b/>
            <sz val="11"/>
            <rFont val="Calibri"/>
            <family val="2"/>
            <scheme val="minor"/>
          </rPr>
          <t>"Součet za Díl"</t>
        </r>
        <r>
          <rPr>
            <sz val="11"/>
            <rFont val="Calibri"/>
            <family val="2"/>
            <scheme val="minor"/>
          </rPr>
          <t xml:space="preserve">.
Po přidání položky do již uzavřeného Dílu musí být Díl vždy znovu přepočítán.
</t>
        </r>
        <r>
          <rPr>
            <b/>
            <sz val="11"/>
            <rFont val="Calibri"/>
            <family val="2"/>
            <scheme val="minor"/>
          </rPr>
          <t>Nový Díl  bude vytvořen až po uzavření předešlého Dílu součtem</t>
        </r>
        <r>
          <rPr>
            <sz val="11"/>
            <rFont val="Calibri"/>
            <family val="2"/>
            <scheme val="minor"/>
          </rPr>
          <t>. Díly nesmí mít shodné číslování ani názvy.</t>
        </r>
      </text>
    </comment>
    <comment ref="E4" authorId="0">
      <text>
        <r>
          <rPr>
            <b/>
            <u/>
            <sz val="10"/>
            <rFont val="Calibri"/>
            <family val="2"/>
            <scheme val="minor"/>
          </rPr>
          <t>Vybrat kategorii dle seznamu</t>
        </r>
        <r>
          <rPr>
            <sz val="9"/>
            <rFont val="Calibri"/>
            <family val="2"/>
            <scheme val="minor"/>
          </rPr>
          <t xml:space="preserve">
</t>
        </r>
        <r>
          <rPr>
            <i/>
            <sz val="9"/>
            <rFont val="Calibri"/>
            <family val="2"/>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rPr>
          <t xml:space="preserve">
</t>
        </r>
      </text>
    </comment>
    <comment ref="I4" authorId="0">
      <text>
        <r>
          <rPr>
            <b/>
            <sz val="10"/>
            <rFont val="Arial"/>
            <family val="2"/>
          </rPr>
          <t xml:space="preserve">Klasifikace pro zatřídění stavebních a inženýrských objektů
</t>
        </r>
        <r>
          <rPr>
            <sz val="10"/>
            <rFont val="Arial"/>
            <family val="2"/>
          </rPr>
          <t xml:space="preserve">(viz Portál veřejných zakázek MMR):
</t>
        </r>
        <r>
          <rPr>
            <b/>
            <u/>
            <sz val="10"/>
            <rFont val="Arial"/>
            <family val="2"/>
          </rPr>
          <t>Struktura klasifikace:</t>
        </r>
        <r>
          <rPr>
            <sz val="10"/>
            <rFont val="Arial"/>
            <family val="2"/>
          </rPr>
          <t xml:space="preserve">
</t>
        </r>
        <r>
          <rPr>
            <b/>
            <sz val="10"/>
            <rFont val="Arial"/>
            <family val="2"/>
          </rPr>
          <t>1. až 3.</t>
        </r>
        <r>
          <rPr>
            <sz val="10"/>
            <rFont val="Arial"/>
            <family val="2"/>
          </rPr>
          <t xml:space="preserve"> místo obor
</t>
        </r>
        <r>
          <rPr>
            <b/>
            <sz val="10"/>
            <rFont val="Arial"/>
            <family val="2"/>
          </rPr>
          <t>4.</t>
        </r>
        <r>
          <rPr>
            <sz val="10"/>
            <rFont val="Arial"/>
            <family val="2"/>
          </rPr>
          <t xml:space="preserve"> místo skupina
</t>
        </r>
        <r>
          <rPr>
            <b/>
            <sz val="10"/>
            <rFont val="Arial"/>
            <family val="2"/>
          </rPr>
          <t>5.</t>
        </r>
        <r>
          <rPr>
            <sz val="10"/>
            <rFont val="Arial"/>
            <family val="2"/>
          </rPr>
          <t xml:space="preserve"> místo podskupina
</t>
        </r>
        <r>
          <rPr>
            <b/>
            <sz val="10"/>
            <rFont val="Arial"/>
            <family val="2"/>
          </rPr>
          <t>6.</t>
        </r>
        <r>
          <rPr>
            <sz val="10"/>
            <rFont val="Arial"/>
            <family val="2"/>
          </rPr>
          <t xml:space="preserve"> místo konstrukčně materiálová charakteristika
</t>
        </r>
        <r>
          <rPr>
            <b/>
            <sz val="10"/>
            <rFont val="Arial"/>
            <family val="2"/>
          </rPr>
          <t>7.</t>
        </r>
        <r>
          <rPr>
            <sz val="10"/>
            <rFont val="Arial"/>
            <family val="2"/>
          </rPr>
          <t xml:space="preserve"> místo druh stavební akce</t>
        </r>
        <r>
          <rPr>
            <sz val="9"/>
            <rFont val="Tahoma"/>
            <family val="2"/>
          </rPr>
          <t xml:space="preserve">
</t>
        </r>
      </text>
    </comment>
    <comment ref="K4" authorId="0">
      <text>
        <r>
          <rPr>
            <b/>
            <u/>
            <sz val="11"/>
            <rFont val="Arial"/>
            <family val="2"/>
          </rPr>
          <t>1. až 3. místo obor:</t>
        </r>
        <r>
          <rPr>
            <b/>
            <u/>
            <sz val="9"/>
            <rFont val="Arial"/>
            <family val="2"/>
          </rPr>
          <t xml:space="preserve">
</t>
        </r>
        <r>
          <rPr>
            <b/>
            <sz val="9"/>
            <rFont val="Arial"/>
            <family val="2"/>
          </rPr>
          <t xml:space="preserve">obory stavebních objektů:
</t>
        </r>
        <r>
          <rPr>
            <b/>
            <i/>
            <sz val="9"/>
            <rFont val="Arial"/>
            <family val="2"/>
          </rPr>
          <t>801</t>
        </r>
        <r>
          <rPr>
            <i/>
            <sz val="9"/>
            <rFont val="Arial"/>
            <family val="2"/>
          </rPr>
          <t xml:space="preserve"> Budovy občanské výstavby
</t>
        </r>
        <r>
          <rPr>
            <b/>
            <i/>
            <sz val="9"/>
            <rFont val="Arial"/>
            <family val="2"/>
          </rPr>
          <t>802</t>
        </r>
        <r>
          <rPr>
            <i/>
            <sz val="9"/>
            <rFont val="Arial"/>
            <family val="2"/>
          </rPr>
          <t xml:space="preserve"> Haly občanské výstavby
</t>
        </r>
        <r>
          <rPr>
            <b/>
            <i/>
            <sz val="9"/>
            <rFont val="Arial"/>
            <family val="2"/>
          </rPr>
          <t>803</t>
        </r>
        <r>
          <rPr>
            <i/>
            <sz val="9"/>
            <rFont val="Arial"/>
            <family val="2"/>
          </rPr>
          <t xml:space="preserve"> Budovy pro bydlení
</t>
        </r>
        <r>
          <rPr>
            <b/>
            <i/>
            <sz val="9"/>
            <rFont val="Arial"/>
            <family val="2"/>
          </rPr>
          <t>811</t>
        </r>
        <r>
          <rPr>
            <i/>
            <sz val="9"/>
            <rFont val="Arial"/>
            <family val="2"/>
          </rPr>
          <t xml:space="preserve"> Haly pro výrobu a služby
</t>
        </r>
        <r>
          <rPr>
            <b/>
            <i/>
            <sz val="9"/>
            <rFont val="Arial"/>
            <family val="2"/>
          </rPr>
          <t>812</t>
        </r>
        <r>
          <rPr>
            <i/>
            <sz val="9"/>
            <rFont val="Arial"/>
            <family val="2"/>
          </rPr>
          <t xml:space="preserve"> Budovy pro výrobu a služby
</t>
        </r>
        <r>
          <rPr>
            <b/>
            <i/>
            <sz val="9"/>
            <rFont val="Arial"/>
            <family val="2"/>
          </rPr>
          <t>813</t>
        </r>
        <r>
          <rPr>
            <i/>
            <sz val="9"/>
            <rFont val="Arial"/>
            <family val="2"/>
          </rPr>
          <t xml:space="preserve"> Věže, stožáry a komíny
</t>
        </r>
        <r>
          <rPr>
            <b/>
            <i/>
            <sz val="9"/>
            <rFont val="Arial"/>
            <family val="2"/>
          </rPr>
          <t>814</t>
        </r>
        <r>
          <rPr>
            <i/>
            <sz val="9"/>
            <rFont val="Arial"/>
            <family val="2"/>
          </rPr>
          <t xml:space="preserve"> Nádrže a jímky čistíren vod a ostatní pozemní nádrže,  
        jímky zásobníky a jámy
</t>
        </r>
        <r>
          <rPr>
            <b/>
            <i/>
            <sz val="9"/>
            <rFont val="Arial"/>
            <family val="2"/>
          </rPr>
          <t>815</t>
        </r>
        <r>
          <rPr>
            <i/>
            <sz val="9"/>
            <rFont val="Arial"/>
            <family val="2"/>
          </rPr>
          <t xml:space="preserve"> Objekty pozemní zvláštní
</t>
        </r>
        <r>
          <rPr>
            <b/>
            <i/>
            <sz val="9"/>
            <rFont val="Arial"/>
            <family val="2"/>
          </rPr>
          <t>817</t>
        </r>
        <r>
          <rPr>
            <i/>
            <sz val="9"/>
            <rFont val="Arial"/>
            <family val="2"/>
          </rPr>
          <t xml:space="preserve"> Objekty jaderných zařízení
</t>
        </r>
        <r>
          <rPr>
            <b/>
            <i/>
            <sz val="9"/>
            <rFont val="Arial"/>
            <family val="2"/>
          </rPr>
          <t>821</t>
        </r>
        <r>
          <rPr>
            <i/>
            <sz val="9"/>
            <rFont val="Arial"/>
            <family val="2"/>
          </rPr>
          <t xml:space="preserve"> Mosty
</t>
        </r>
        <r>
          <rPr>
            <b/>
            <i/>
            <sz val="9"/>
            <rFont val="Arial"/>
            <family val="2"/>
          </rPr>
          <t>822</t>
        </r>
        <r>
          <rPr>
            <i/>
            <sz val="9"/>
            <rFont val="Arial"/>
            <family val="2"/>
          </rPr>
          <t xml:space="preserve"> Komunikace pozemní a letiště
</t>
        </r>
        <r>
          <rPr>
            <b/>
            <i/>
            <sz val="9"/>
            <rFont val="Arial"/>
            <family val="2"/>
          </rPr>
          <t>823</t>
        </r>
        <r>
          <rPr>
            <i/>
            <sz val="9"/>
            <rFont val="Arial"/>
            <family val="2"/>
          </rPr>
          <t xml:space="preserve"> Plochy a úpravy území
</t>
        </r>
        <r>
          <rPr>
            <b/>
            <i/>
            <sz val="9"/>
            <rFont val="Arial"/>
            <family val="2"/>
          </rPr>
          <t>824</t>
        </r>
        <r>
          <rPr>
            <i/>
            <sz val="9"/>
            <rFont val="Arial"/>
            <family val="2"/>
          </rPr>
          <t xml:space="preserve"> Dráhy kolejové
</t>
        </r>
        <r>
          <rPr>
            <b/>
            <i/>
            <sz val="9"/>
            <rFont val="Arial"/>
            <family val="2"/>
          </rPr>
          <t>825</t>
        </r>
        <r>
          <rPr>
            <i/>
            <sz val="9"/>
            <rFont val="Arial"/>
            <family val="2"/>
          </rPr>
          <t xml:space="preserve"> Objekty podzemní (mimo důlní)
</t>
        </r>
        <r>
          <rPr>
            <b/>
            <i/>
            <sz val="9"/>
            <rFont val="Arial"/>
            <family val="2"/>
          </rPr>
          <t>826</t>
        </r>
        <r>
          <rPr>
            <i/>
            <sz val="9"/>
            <rFont val="Arial"/>
            <family val="2"/>
          </rPr>
          <t xml:space="preserve"> Objekty podzemní důlní
</t>
        </r>
        <r>
          <rPr>
            <b/>
            <i/>
            <sz val="9"/>
            <rFont val="Arial"/>
            <family val="2"/>
          </rPr>
          <t>827</t>
        </r>
        <r>
          <rPr>
            <i/>
            <sz val="9"/>
            <rFont val="Arial"/>
            <family val="2"/>
          </rPr>
          <t xml:space="preserve"> Vedení trubní dálková a přípojná
</t>
        </r>
        <r>
          <rPr>
            <b/>
            <i/>
            <sz val="9"/>
            <rFont val="Arial"/>
            <family val="2"/>
          </rPr>
          <t>828</t>
        </r>
        <r>
          <rPr>
            <i/>
            <sz val="9"/>
            <rFont val="Arial"/>
            <family val="2"/>
          </rPr>
          <t xml:space="preserve"> Vedení elektrická a dráhy visuté
</t>
        </r>
        <r>
          <rPr>
            <b/>
            <i/>
            <sz val="9"/>
            <rFont val="Arial"/>
            <family val="2"/>
          </rPr>
          <t>831</t>
        </r>
        <r>
          <rPr>
            <i/>
            <sz val="9"/>
            <rFont val="Arial"/>
            <family val="2"/>
          </rPr>
          <t xml:space="preserve"> Hydromeliorace
</t>
        </r>
        <r>
          <rPr>
            <b/>
            <i/>
            <sz val="9"/>
            <rFont val="Arial"/>
            <family val="2"/>
          </rPr>
          <t>832</t>
        </r>
        <r>
          <rPr>
            <i/>
            <sz val="9"/>
            <rFont val="Arial"/>
            <family val="2"/>
          </rPr>
          <t xml:space="preserve"> Hráze a objekty na tocích
</t>
        </r>
        <r>
          <rPr>
            <b/>
            <i/>
            <sz val="9"/>
            <rFont val="Arial"/>
            <family val="2"/>
          </rPr>
          <t>833</t>
        </r>
        <r>
          <rPr>
            <i/>
            <sz val="9"/>
            <rFont val="Arial"/>
            <family val="2"/>
          </rPr>
          <t xml:space="preserve"> Nádrže na tocích, úpravy toků a kanály
</t>
        </r>
        <r>
          <rPr>
            <b/>
            <sz val="9"/>
            <rFont val="Arial"/>
            <family val="2"/>
          </rPr>
          <t xml:space="preserve">
obory stavebních prací výrobní povahy:
</t>
        </r>
        <r>
          <rPr>
            <b/>
            <i/>
            <sz val="9"/>
            <rFont val="Arial"/>
            <family val="2"/>
          </rPr>
          <t>838</t>
        </r>
        <r>
          <rPr>
            <i/>
            <sz val="9"/>
            <rFont val="Arial"/>
            <family val="2"/>
          </rPr>
          <t xml:space="preserve"> Práce stavební při budování technologických zařizení
</t>
        </r>
        <r>
          <rPr>
            <b/>
            <i/>
            <sz val="9"/>
            <rFont val="Arial"/>
            <family val="2"/>
          </rPr>
          <t>839</t>
        </r>
        <r>
          <rPr>
            <i/>
            <sz val="9"/>
            <rFont val="Arial"/>
            <family val="2"/>
          </rPr>
          <t xml:space="preserve"> Práce výrobní povahy ve stavebnictví</t>
        </r>
      </text>
    </comment>
    <comment ref="L4" authorId="0">
      <text>
        <r>
          <rPr>
            <b/>
            <u/>
            <sz val="10"/>
            <rFont val="Arial"/>
            <family val="2"/>
          </rPr>
          <t>povinné:</t>
        </r>
        <r>
          <rPr>
            <b/>
            <sz val="9"/>
            <rFont val="Arial"/>
            <family val="2"/>
          </rPr>
          <t xml:space="preserve">
</t>
        </r>
        <r>
          <rPr>
            <b/>
            <i/>
            <sz val="9"/>
            <rFont val="Arial"/>
            <family val="2"/>
          </rPr>
          <t>4. místo skupina</t>
        </r>
        <r>
          <rPr>
            <b/>
            <sz val="9"/>
            <rFont val="Arial"/>
            <family val="2"/>
          </rPr>
          <t xml:space="preserve">
</t>
        </r>
        <r>
          <rPr>
            <b/>
            <u/>
            <sz val="10"/>
            <rFont val="Arial"/>
            <family val="2"/>
          </rPr>
          <t>volitelné v případě, že lze zařadit:</t>
        </r>
        <r>
          <rPr>
            <b/>
            <sz val="9"/>
            <rFont val="Arial"/>
            <family val="2"/>
          </rPr>
          <t xml:space="preserve">
</t>
        </r>
        <r>
          <rPr>
            <i/>
            <sz val="9"/>
            <rFont val="Arial"/>
            <family val="2"/>
          </rPr>
          <t>5. místo podskupina
6. místo konstrukčně materiálová charakteristika
7. místo druh stavební akce</t>
        </r>
      </text>
    </comment>
    <comment ref="E5" authorId="0">
      <text>
        <r>
          <rPr>
            <b/>
            <u/>
            <sz val="10"/>
            <rFont val="Calibri"/>
            <family val="2"/>
            <scheme val="minor"/>
          </rPr>
          <t>Vybrat stádium dle seznamu:</t>
        </r>
        <r>
          <rPr>
            <sz val="9"/>
            <rFont val="Calibri"/>
            <family val="2"/>
            <scheme val="minor"/>
          </rPr>
          <t xml:space="preserve">
</t>
        </r>
        <r>
          <rPr>
            <i/>
            <sz val="9"/>
            <rFont val="Calibri"/>
            <family val="2"/>
            <scheme val="minor"/>
          </rPr>
          <t xml:space="preserve">Nejčastěji se zpracovává rozpočet ve </t>
        </r>
        <r>
          <rPr>
            <b/>
            <i/>
            <sz val="9"/>
            <rFont val="Calibri"/>
            <family val="2"/>
            <scheme val="minor"/>
          </rPr>
          <t>Stádiu 3</t>
        </r>
        <r>
          <rPr>
            <i/>
            <sz val="9"/>
            <rFont val="Calibri"/>
            <family val="2"/>
            <scheme val="minor"/>
          </rPr>
          <t xml:space="preserve"> jako rozpočet jednotlivých SO a PS v rozsahu oceněných soupisů prací dle požadavků vyhlášky č. 169/2016 Sb. 
</t>
        </r>
        <r>
          <rPr>
            <sz val="9"/>
            <rFont val="Calibri"/>
            <family val="2"/>
            <scheme val="minor"/>
          </rPr>
          <t xml:space="preserve">V případě, </t>
        </r>
        <r>
          <rPr>
            <i/>
            <sz val="9"/>
            <rFont val="Calibri"/>
            <family val="2"/>
            <scheme val="minor"/>
          </rPr>
          <t xml:space="preserve">že je podkladem pro výběr zhotovitele na realizaci díla dokumentace ve </t>
        </r>
        <r>
          <rPr>
            <b/>
            <i/>
            <sz val="9"/>
            <rFont val="Calibri"/>
            <family val="2"/>
            <scheme val="minor"/>
          </rPr>
          <t>Stádiu 2</t>
        </r>
        <r>
          <rPr>
            <i/>
            <sz val="9"/>
            <rFont val="Calibri"/>
            <family val="2"/>
            <scheme val="minor"/>
          </rPr>
          <t xml:space="preserve"> - DUR (tj. v případě staveb kdy projektovou dokumentaci ve stádiu 3 zpracovává zhotovitel stavby), jsou rozpočty jednotlivých SO a PS zpracované ve </t>
        </r>
        <r>
          <rPr>
            <i/>
            <u/>
            <sz val="9"/>
            <rFont val="Calibri"/>
            <family val="2"/>
            <scheme val="minor"/>
          </rPr>
          <t>Formulářích SOPS stádia 3</t>
        </r>
        <r>
          <rPr>
            <i/>
            <sz val="9"/>
            <rFont val="Calibri"/>
            <family val="2"/>
            <scheme val="minor"/>
          </rPr>
          <t xml:space="preserve"> jako podklad pro sestavení souhrnného rozpočtu a určení předpokládané hodnoty zakázky pro další stádia.  V Řádku se uveden, že se jedná o </t>
        </r>
        <r>
          <rPr>
            <b/>
            <i/>
            <sz val="9"/>
            <rFont val="Calibri"/>
            <family val="2"/>
            <scheme val="minor"/>
          </rPr>
          <t>Stádium 2</t>
        </r>
        <r>
          <rPr>
            <i/>
            <sz val="9"/>
            <rFont val="Calibri"/>
            <family val="2"/>
            <scheme val="minor"/>
          </rPr>
          <t>.</t>
        </r>
        <r>
          <rPr>
            <sz val="9"/>
            <rFont val="Calibri"/>
            <family val="2"/>
            <scheme val="minor"/>
          </rPr>
          <t xml:space="preserve">
</t>
        </r>
      </text>
    </comment>
    <comment ref="F6" authorId="0">
      <text>
        <r>
          <rPr>
            <b/>
            <u/>
            <sz val="10"/>
            <rFont val="Calibri"/>
            <family val="2"/>
            <scheme val="minor"/>
          </rPr>
          <t>Jiný vlastník SO/PS než SŽDC</t>
        </r>
        <r>
          <rPr>
            <sz val="9"/>
            <rFont val="Calibri"/>
            <family val="2"/>
            <scheme val="minor"/>
          </rPr>
          <t xml:space="preserve">
</t>
        </r>
        <r>
          <rPr>
            <i/>
            <sz val="9"/>
            <rFont val="Calibri"/>
            <family val="2"/>
            <scheme val="minor"/>
          </rPr>
          <t xml:space="preserve">v přípdě jiného vlastníka SO/PS než SŽDC, tj. v případě, že je uvedeno </t>
        </r>
        <r>
          <rPr>
            <b/>
            <i/>
            <sz val="9"/>
            <rFont val="Calibri"/>
            <family val="2"/>
            <scheme val="minor"/>
          </rPr>
          <t>"Ostatní"</t>
        </r>
        <r>
          <rPr>
            <i/>
            <sz val="9"/>
            <rFont val="Calibri"/>
            <family val="2"/>
            <scheme val="minor"/>
          </rPr>
          <t xml:space="preserve"> v položce "Majetek" bude doplněn  vlastník daného SO/PS (např. ČD a.s., PRE as.s, Veolie atd). 
</t>
        </r>
      </text>
    </comment>
    <comment ref="C10" authorId="0">
      <text>
        <r>
          <rPr>
            <b/>
            <i/>
            <sz val="10"/>
            <rFont val="Arial"/>
            <family val="2"/>
          </rPr>
          <t xml:space="preserve">Třídící kód položky dle použité cenové soustavy. </t>
        </r>
        <r>
          <rPr>
            <i/>
            <sz val="10"/>
            <rFont val="Arial"/>
            <family val="2"/>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rPr>
          <t xml:space="preserve">
</t>
        </r>
      </text>
    </comment>
    <comment ref="D10" authorId="0">
      <text>
        <r>
          <rPr>
            <b/>
            <i/>
            <sz val="10"/>
            <rFont val="Arial"/>
            <family val="2"/>
          </rPr>
          <t xml:space="preserve">Číselné označení varianty položky v jednom Díle.
</t>
        </r>
        <r>
          <rPr>
            <i/>
            <sz val="10"/>
            <rFont val="Arial"/>
            <family val="2"/>
          </rPr>
          <t xml:space="preserve">Vyplní se v případě, že  </t>
        </r>
        <r>
          <rPr>
            <i/>
            <u/>
            <sz val="10"/>
            <rFont val="Arial"/>
            <family val="2"/>
          </rPr>
          <t xml:space="preserve">v jednom </t>
        </r>
        <r>
          <rPr>
            <b/>
            <i/>
            <u/>
            <sz val="10"/>
            <rFont val="Arial"/>
            <family val="2"/>
          </rPr>
          <t xml:space="preserve">Díle </t>
        </r>
        <r>
          <rPr>
            <i/>
            <u/>
            <sz val="10"/>
            <rFont val="Arial"/>
            <family val="2"/>
          </rPr>
          <t>je použitá položka</t>
        </r>
        <r>
          <rPr>
            <i/>
            <sz val="10"/>
            <rFont val="Arial"/>
            <family val="2"/>
          </rPr>
          <t xml:space="preserve"> se shodným třídícím kódem </t>
        </r>
        <r>
          <rPr>
            <i/>
            <u/>
            <sz val="10"/>
            <rFont val="Arial"/>
            <family val="2"/>
          </rPr>
          <t>víc než jednou</t>
        </r>
        <r>
          <rPr>
            <i/>
            <sz val="10"/>
            <rFont val="Arial"/>
            <family val="2"/>
          </rPr>
          <t xml:space="preserve">. Když je jeden druh činnosti se shpdným třídícím kódem zařazen v jednom Díle víckrát bude pro účely následného zprcování  očíslován počet použití dané položky v </t>
        </r>
        <r>
          <rPr>
            <b/>
            <i/>
            <sz val="10"/>
            <rFont val="Arial"/>
            <family val="2"/>
          </rPr>
          <t>Díle</t>
        </r>
        <r>
          <rPr>
            <i/>
            <sz val="10"/>
            <rFont val="Arial"/>
            <family val="2"/>
          </rPr>
          <t xml:space="preserve"> vzestupnou číselnou řadou (1, 2 ,3...).</t>
        </r>
      </text>
    </comment>
    <comment ref="E10" authorId="0">
      <text>
        <r>
          <rPr>
            <b/>
            <i/>
            <sz val="10"/>
            <rFont val="Arial"/>
            <family val="2"/>
          </rPr>
          <t xml:space="preserve">Prioritně bude použita cenová soustava OTSKP.
</t>
        </r>
        <r>
          <rPr>
            <i/>
            <sz val="10"/>
            <rFont val="Arial"/>
            <family val="2"/>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rPr>
          <t xml:space="preserve">R-položka.
</t>
        </r>
        <r>
          <rPr>
            <i/>
            <sz val="10"/>
            <rFont val="Arial"/>
            <family val="2"/>
          </rPr>
          <t>detailně viz Směrnice SŽDC č. 20 kap. 3.4.3 a 3.4.4</t>
        </r>
        <r>
          <rPr>
            <sz val="9"/>
            <rFont val="Arial"/>
            <family val="2"/>
          </rPr>
          <t xml:space="preserve">
</t>
        </r>
        <r>
          <rPr>
            <sz val="9"/>
            <rFont val="Tahoma"/>
            <family val="2"/>
          </rPr>
          <t xml:space="preserve">
</t>
        </r>
      </text>
    </comment>
    <comment ref="H10" authorId="0">
      <text>
        <r>
          <rPr>
            <b/>
            <sz val="9"/>
            <rFont val="Arial"/>
            <family val="2"/>
          </rPr>
          <t>Množství</t>
        </r>
        <r>
          <rPr>
            <sz val="9"/>
            <rFont val="Arial"/>
            <family val="2"/>
          </rPr>
          <t xml:space="preserve"> v položce bude zaokrouhledno na </t>
        </r>
        <r>
          <rPr>
            <b/>
            <sz val="9"/>
            <rFont val="Arial"/>
            <family val="2"/>
          </rPr>
          <t>3 desetinná místa</t>
        </r>
        <r>
          <rPr>
            <sz val="9"/>
            <rFont val="Arial"/>
            <family val="2"/>
          </rPr>
          <t>.</t>
        </r>
        <r>
          <rPr>
            <sz val="9"/>
            <rFont val="Tahoma"/>
            <family val="2"/>
          </rPr>
          <t xml:space="preserve">
</t>
        </r>
      </text>
    </comment>
    <comment ref="K12" authorId="0">
      <text>
        <r>
          <rPr>
            <b/>
            <sz val="9"/>
            <rFont val="Arial"/>
            <family val="2"/>
          </rPr>
          <t>Jednotková cena</t>
        </r>
        <r>
          <rPr>
            <sz val="9"/>
            <rFont val="Arial"/>
            <family val="2"/>
          </rPr>
          <t xml:space="preserve"> bude zaokrouhledná na </t>
        </r>
        <r>
          <rPr>
            <b/>
            <sz val="9"/>
            <rFont val="Arial"/>
            <family val="2"/>
          </rPr>
          <t>2 desetinná místa</t>
        </r>
        <r>
          <rPr>
            <sz val="9"/>
            <rFont val="Arial"/>
            <family val="2"/>
          </rPr>
          <t>.</t>
        </r>
        <r>
          <rPr>
            <b/>
            <sz val="9"/>
            <rFont val="Arial"/>
            <family val="2"/>
          </rPr>
          <t xml:space="preserve">
</t>
        </r>
        <r>
          <rPr>
            <sz val="9"/>
            <rFont val="Tahoma"/>
            <family val="2"/>
          </rPr>
          <t xml:space="preserve">
</t>
        </r>
      </text>
    </comment>
    <comment ref="F14" authorId="0">
      <text>
        <r>
          <rPr>
            <b/>
            <i/>
            <u/>
            <sz val="10"/>
            <rFont val="Arial"/>
            <family val="2"/>
          </rPr>
          <t>Přesný název položky</t>
        </r>
        <r>
          <rPr>
            <i/>
            <sz val="10"/>
            <rFont val="Arial"/>
            <family val="2"/>
          </rPr>
          <t xml:space="preserve"> dle cenové soustavy, nebo vlastní název v případě položky mimo cenovou soustavu.</t>
        </r>
        <r>
          <rPr>
            <sz val="10"/>
            <rFont val="Arial"/>
            <family val="2"/>
          </rPr>
          <t xml:space="preserve">
</t>
        </r>
      </text>
    </comment>
    <comment ref="F15" authorId="0">
      <text>
        <r>
          <rPr>
            <i/>
            <sz val="10"/>
            <rFont val="Arial"/>
            <family val="2"/>
          </rPr>
          <t>Doplnění názvu položky upřesňující popis dané položky</t>
        </r>
        <r>
          <rPr>
            <b/>
            <i/>
            <sz val="10"/>
            <rFont val="Arial"/>
            <family val="2"/>
          </rPr>
          <t>.
V případě, že název položky odpovídá popisu položky, pole zůstane bez vyplnění.</t>
        </r>
        <r>
          <rPr>
            <sz val="9"/>
            <rFont val="Tahoma"/>
            <family val="2"/>
          </rPr>
          <t xml:space="preserve">
</t>
        </r>
      </text>
    </comment>
    <comment ref="F16" authorId="0">
      <text>
        <r>
          <rPr>
            <i/>
            <sz val="10"/>
            <rFont val="Arial"/>
            <family val="2"/>
          </rPr>
          <t>Způsob stanovení množství položky, nebo odkaz na příslušnou přílohu dokumentace.</t>
        </r>
        <r>
          <rPr>
            <sz val="9"/>
            <rFont val="Tahoma"/>
            <family val="2"/>
          </rPr>
          <t xml:space="preserve">
</t>
        </r>
      </text>
    </comment>
    <comment ref="F17" authorId="0">
      <text>
        <r>
          <rPr>
            <b/>
            <i/>
            <u/>
            <sz val="10"/>
            <rFont val="Arial"/>
            <family val="2"/>
          </rPr>
          <t>Technická specifikace položky :</t>
        </r>
        <r>
          <rPr>
            <i/>
            <sz val="10"/>
            <rFont val="Arial"/>
            <family val="2"/>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rPr>
          <t xml:space="preserve"> "Technická specifikace položky odpovídá příslušné cenové soustavě."</t>
        </r>
        <r>
          <rPr>
            <sz val="9"/>
            <rFont val="Tahoma"/>
            <family val="2"/>
          </rPr>
          <t xml:space="preserve">
</t>
        </r>
      </text>
    </comment>
  </commentList>
</comments>
</file>

<file path=xl/sharedStrings.xml><?xml version="1.0" encoding="utf-8"?>
<sst xmlns="http://schemas.openxmlformats.org/spreadsheetml/2006/main" count="654" uniqueCount="337">
  <si>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</si>
  <si>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</si>
  <si>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</si>
  <si>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</si>
  <si>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</si>
  <si>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</si>
  <si>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</si>
  <si>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</si>
  <si>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</si>
  <si>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</si>
  <si>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</si>
  <si>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</si>
  <si>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</si>
  <si>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</si>
  <si>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</si>
  <si>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</si>
  <si>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</si>
  <si>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</si>
  <si>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</si>
  <si>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</si>
  <si>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</si>
  <si>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</si>
  <si>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</si>
  <si>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</si>
  <si>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</si>
  <si>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</si>
  <si>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</si>
  <si>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</si>
  <si>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</si>
  <si>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</si>
  <si>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</si>
  <si>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</si>
  <si>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Poplatky za likvidaci odpadů</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</si>
  <si>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</si>
  <si>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</si>
  <si>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</si>
  <si>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</si>
  <si>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</si>
  <si>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</si>
  <si>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</si>
  <si>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</si>
  <si>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</si>
  <si>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</si>
  <si>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</si>
  <si>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</si>
  <si>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</si>
  <si>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</si>
  <si>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</si>
  <si>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</si>
  <si>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</si>
  <si>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</si>
  <si>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</si>
  <si>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</si>
  <si>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</si>
  <si>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</si>
  <si>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</si>
  <si>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</si>
  <si>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</si>
  <si>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</si>
  <si>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</si>
  <si>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</si>
  <si>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</si>
  <si>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</si>
  <si>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</si>
  <si>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</si>
  <si>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</si>
  <si>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</si>
  <si>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</si>
  <si>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</si>
  <si>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</si>
  <si>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</si>
  <si>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</si>
  <si>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</si>
  <si>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</si>
  <si>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</si>
  <si>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</si>
  <si>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</si>
  <si>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</si>
  <si>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</si>
  <si>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</si>
  <si>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</si>
  <si>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</si>
  <si>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</si>
  <si>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</si>
  <si>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</si>
  <si>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</si>
  <si>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Poplatek za uložení vybouraného betonu a kamene na skládku</t>
  </si>
  <si>
    <t>vybouraný železobeton z propustku a základů, kámen z propustku a dlažby</t>
  </si>
  <si>
    <t>(3,83+37,07+90,11+4,15)*2,7=364.932 [A]</t>
  </si>
  <si>
    <t>2</t>
  </si>
  <si>
    <t/>
  </si>
  <si>
    <t>Optimalizace traťového úseku Mstětice (mimo) - Praha-Vysočany (včetně)</t>
  </si>
  <si>
    <t>SO 08-21-03</t>
  </si>
  <si>
    <t>Praha Horní Počernice - Výh. Skály, propustek v ev. km 23,032</t>
  </si>
  <si>
    <t xml:space="preserve"> - Optimalizace traťového úseku Mstětice (mimo) - Praha-Vysočany (včetně)</t>
  </si>
  <si>
    <t>10/06/2019</t>
  </si>
  <si>
    <t>Stádium 3</t>
  </si>
  <si>
    <t>26/03/2018</t>
  </si>
  <si>
    <t>SŽDC s.o.</t>
  </si>
  <si>
    <t>015</t>
  </si>
  <si>
    <t>1</t>
  </si>
  <si>
    <t xml:space="preserve">R01501         </t>
  </si>
  <si>
    <t xml:space="preserve">   </t>
  </si>
  <si>
    <t xml:space="preserve">2017_OTSKP-ŽS       </t>
  </si>
  <si>
    <t xml:space="preserve">T         </t>
  </si>
  <si>
    <t xml:space="preserve">R01502         </t>
  </si>
  <si>
    <t>Poplatek za uložení výkopové zeminy na skládku</t>
  </si>
  <si>
    <t>výkopek a materiál z vývrtu</t>
  </si>
  <si>
    <t>(495,47+574,55+36,78)*2,1=2 324.280 [A]</t>
  </si>
  <si>
    <t>3</t>
  </si>
  <si>
    <t xml:space="preserve">R01504         </t>
  </si>
  <si>
    <t>Poplatek za uložení vybourané oceli na skládku</t>
  </si>
  <si>
    <t>HEB profily (1471,2 kg) a převázka pažení (4036,08 kg) - výkup - sběrna</t>
  </si>
  <si>
    <t>1,4712+4,03608=5.507 [A]</t>
  </si>
  <si>
    <t>Součet</t>
  </si>
  <si>
    <t>za  Díl</t>
  </si>
  <si>
    <t>4</t>
  </si>
  <si>
    <t xml:space="preserve">11511          </t>
  </si>
  <si>
    <t xml:space="preserve">2018_OTSKP          </t>
  </si>
  <si>
    <t>ČERPÁNÍ VODY DO 500 L/MIN</t>
  </si>
  <si>
    <t xml:space="preserve">HOD       </t>
  </si>
  <si>
    <t>90 dní</t>
  </si>
  <si>
    <t>90*24=2 160.000 [A]</t>
  </si>
  <si>
    <t>Položka čerpání vody na povrchu zahrnuje i potrubí, pohotovost záložní čerpací soupravy a zřízení čerpací jímky. Součástí položky je také následná demontáž a likvidace těchto zařízení</t>
  </si>
  <si>
    <t>5</t>
  </si>
  <si>
    <t xml:space="preserve">131737         </t>
  </si>
  <si>
    <t>HLOUBENÍ JAM ZAPAŽ I NEPAŽ TŘ. I, ODVOZ DO 16KM</t>
  </si>
  <si>
    <t xml:space="preserve">M3        </t>
  </si>
  <si>
    <t>hloubení svahované a pažené jámy pro propustek - fáze 1 a 2, vč.odvozu výkopku na skládku</t>
  </si>
  <si>
    <t>567,87-72,4+645,35-70,8=1 070.020 [A]  výměra převzata z výkresu Autocadu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</si>
  <si>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</si>
  <si>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t>
  </si>
  <si>
    <t xml:space="preserve">17120          </t>
  </si>
  <si>
    <t>ULOŽENÍ SYPANINY DO NÁSYPŮ A NA SKLÁDKY BEZ ZHUTNĚNÍ</t>
  </si>
  <si>
    <t>uložení výkopku  (1070,02 m3) a materiálu z vývrtu (36,78m3)  na skládku</t>
  </si>
  <si>
    <t>1070,02+36,78=1 106.800 [A]  výměra převzata z výkresu Autocadu</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</si>
  <si>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</si>
  <si>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t>
  </si>
  <si>
    <t xml:space="preserve">17481          </t>
  </si>
  <si>
    <t>ZÁSYP JAM A RÝH Z NAKUPOVANÝCH MATERIÁLŮ</t>
  </si>
  <si>
    <t>zásyp jámy a obsyp propustku šterkopískem</t>
  </si>
  <si>
    <t>567,87+645,35-237,84-172,47=802.910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</si>
  <si>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</si>
  <si>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</si>
  <si>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8</t>
  </si>
  <si>
    <t xml:space="preserve">21263          </t>
  </si>
  <si>
    <t>TRATIVODY KOMPLET Z TRUB Z PLAST HMOT DN DO 150MM</t>
  </si>
  <si>
    <t xml:space="preserve">M         </t>
  </si>
  <si>
    <t>drenáž DN 150 poloděrované, vč.obsypu štěrkem 16/32</t>
  </si>
  <si>
    <t>23*2=46.000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</si>
  <si>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</si>
  <si>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9</t>
  </si>
  <si>
    <t xml:space="preserve">22594          </t>
  </si>
  <si>
    <t>ZÁPOROVÉ PAŽENÍ Z KOVU TRVALÉ</t>
  </si>
  <si>
    <t>záporové pažení stavební jámy z HEB profilů 200, 16ks - délka celkem 118 m,  - trvale se ponechá spodní část, horní 1,5 m se odstraní, vč.obetonování spodní části do úrovně výkopu v délce 60 m (18,7 m3)</t>
  </si>
  <si>
    <t>2*(2*1,5+4*5+4*8+6*10,5)*0,0613=14.467 [A]  výměra převzata z výkresu Autocadu</t>
  </si>
  <si>
    <t>položka zahrnuje dodávku ocelových zápor, jejich osazení do připravených vrtů včetně zabetonování konců a obsypu, případně jejich zaberanění. Ocelová převázka se započítá do výsledné hmotnosti.</t>
  </si>
  <si>
    <t>10</t>
  </si>
  <si>
    <t xml:space="preserve">22595          </t>
  </si>
  <si>
    <t>VÝDŘEVA ZÁPOROVÉHO PAŽENÍ TRVALÁ (KUBATURA)</t>
  </si>
  <si>
    <t>pažiny záporového pažení stavební jámy - dubové fošny tl.80mm, trvale se ponechá 72,64 m2, vč.odstranění a likvidace - 40,64 m2</t>
  </si>
  <si>
    <t>36,32*2*0,08=5.811 [A]  výměra převzata z výkresu Autocadu</t>
  </si>
  <si>
    <t>položka zahrnuje dodávku a osazení pažin bez ohledu na druh</t>
  </si>
  <si>
    <t>11</t>
  </si>
  <si>
    <t xml:space="preserve">22694          </t>
  </si>
  <si>
    <t>ZÁPOROVÉ PAŽENÍ Z KOVU DOČASNÉ</t>
  </si>
  <si>
    <t>záporové pažení stavební jámy z HEB profilů 200, 16ks - délka celkem 118 m- trvale se ponechá spodní část, horní 1,5 m se odstraní a odveze do výkupny, vč.převázky (4770.48 kg), zřízení vč.odstranění a ekologické likvidace, případně dalšího využití</t>
  </si>
  <si>
    <t>1,5*2*(2*1,5+4*5+4*8+6*40,5)*0,0613+2*6*0,39754=59.573 [A] výměra převzata z výkresu Autocadu</t>
  </si>
  <si>
    <t>položka zahrnuje opotřebení ocelových zápor, jejich osazení do připravených vrtů včetně zabetonování konců a obsypu, případně jejich zaberanění a jejich odstranění. Ocelová převázka se započítá do výsledné hmotnosti.</t>
  </si>
  <si>
    <t>12</t>
  </si>
  <si>
    <t xml:space="preserve">226940         </t>
  </si>
  <si>
    <t xml:space="preserve">R  </t>
  </si>
  <si>
    <t>ZAJIŠTĚNÍ KOLEJOVÉHO SVRŠKU</t>
  </si>
  <si>
    <t xml:space="preserve">M2        </t>
  </si>
  <si>
    <t>pažení mezi kolejemi - pražcová hrázka s táhly 
zahrnuje všechny práce a dodávku materiálů - zřízení a odstranění</t>
  </si>
  <si>
    <t>měřeno v ACAD 
1. etapa 
3,75*3,2=12.000 [A] 
2. etapa  
3,75*3,2=12.000 [B] 
Celkem: A+B=24.000 [C]</t>
  </si>
  <si>
    <t>zahrnuje veškeré náklady spojené s objednatelem požadovanými pracemi.</t>
  </si>
  <si>
    <t>13</t>
  </si>
  <si>
    <t xml:space="preserve">22695          </t>
  </si>
  <si>
    <t>VÝDŘEVA ZÁPOROVÉHO PAŽENÍ DOČASNÁ (KUBATURA)</t>
  </si>
  <si>
    <t>pažiny záporového pažení stavební jámy - dubové fošny tl.80mm, vč.odstranění a likvidace - 40,64 m2</t>
  </si>
  <si>
    <t>20,32*2*0,08=3.251 [A]   výměra převzata z výkresu Autocadu</t>
  </si>
  <si>
    <t>položka zahrnuje osazení pažin bez ohledu na druh, jejich opotřebení a jejich odstranění</t>
  </si>
  <si>
    <t>14</t>
  </si>
  <si>
    <t xml:space="preserve">26183          </t>
  </si>
  <si>
    <t>VRT PRO KOTV, INJEK, MIKROPIL NA POVR TŘ III A IV D DO 150MM</t>
  </si>
  <si>
    <t>vrt profilu DN 150 pro kotvení záporového pažení</t>
  </si>
  <si>
    <t>10*12*2+28*2=296.000 [A] výměra převzata z výkresu Autocadu</t>
  </si>
  <si>
    <t>položka zahrnuje: 
přemístění, montáž a demontáž vrtných souprav 
svislou dopravu zeminy z vrtu 
vodorovnou dopravu zeminy bez uložení na skládku 
případně nutné pažení dočasné (včetně odpažení) i trvalé</t>
  </si>
  <si>
    <t>15</t>
  </si>
  <si>
    <t xml:space="preserve">264339         </t>
  </si>
  <si>
    <t>VRTY PRO PILOTY TŘ III D DO 700MM</t>
  </si>
  <si>
    <t>vrty profilu min. DN 630 pro záporové pažení stavební jámy, hornina - vrtatelnost III</t>
  </si>
  <si>
    <t>2*118=236.000 [A]   výměra převzata z výkresu Autocadu</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</si>
  <si>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</si>
  <si>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16</t>
  </si>
  <si>
    <t xml:space="preserve">272325         </t>
  </si>
  <si>
    <t>ZÁKLADY ZE ŽELEZOBETONU DO C30/37 (B37)</t>
  </si>
  <si>
    <t>železobetonový základ  pod propustkem a křídly propustku, vč.výztuže</t>
  </si>
  <si>
    <t>9,99+27,2=37.190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</si>
  <si>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</si>
  <si>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17</t>
  </si>
  <si>
    <t xml:space="preserve">272365         </t>
  </si>
  <si>
    <t>VÝZTUŽ ZÁKLADŮ Z OCELI 10505, B500B</t>
  </si>
  <si>
    <t>10.318=10.318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</si>
  <si>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</si>
  <si>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18</t>
  </si>
  <si>
    <t xml:space="preserve">286585         </t>
  </si>
  <si>
    <t>KOTVY OCEL INJEKTOVANÉ V PODZEMÍ DL DO 10M ÚNOS PŘES 200KN</t>
  </si>
  <si>
    <t xml:space="preserve">KUS       </t>
  </si>
  <si>
    <t>kotva ve vrtu DN 150 - kotvení záporového pažení, vč. výplně betonem, vč.demontáže</t>
  </si>
  <si>
    <t>12*2=24.000 [A] výměra převzata z výkresu Autocadu</t>
  </si>
  <si>
    <t>Zahrnuje kompletní dodávku kotev délky od 9,01m do 10,00m a únosnosti přes 200kN včetně příslušenství (podložky, matice,  injektážního nástavce, injekční a odvzdušňovací hadice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(např. injektážní hmoty, injektážního čerpadla a pod.) ; 
- průkazné a kontrolní zkoušky kotev; 
- druh, délku, rozmístění a rozsah zkoušek určuje zadávací dokumentace; 
- vrty pro kotvy nejsou součástí této položky uvedou se v položce 263 - vrty pro svorníky a kotvy v podzemí dl. do 12m.</t>
  </si>
  <si>
    <t>19</t>
  </si>
  <si>
    <t xml:space="preserve">28659          </t>
  </si>
  <si>
    <t xml:space="preserve">2016_OTSKP          </t>
  </si>
  <si>
    <t>PŘÍPL ZA DALŠÍ 1M PRO KOTVY OCEL INJEKTOVANÉ DÉLKY PŘES 10M</t>
  </si>
  <si>
    <t>28*2=56.000 [A]</t>
  </si>
  <si>
    <t>příplatek obsahuje ztížené provádění kotev delších než 10m za každý 1,0m.</t>
  </si>
  <si>
    <t>Svislé konstrukce</t>
  </si>
  <si>
    <t>20</t>
  </si>
  <si>
    <t xml:space="preserve">311325         </t>
  </si>
  <si>
    <t>ZDI A STĚNY PODP A VOL ZE ŽELEZOBET DO C30/37 (B37)</t>
  </si>
  <si>
    <t>křídla propustku</t>
  </si>
  <si>
    <t>20,4=20.400 [A]</t>
  </si>
  <si>
    <t>21</t>
  </si>
  <si>
    <t xml:space="preserve">311365         </t>
  </si>
  <si>
    <t>VÝZTUŽ ZDÍ A STĚN PODP A VOL Z OCELI 10505, B500B</t>
  </si>
  <si>
    <t>2,04=2.040 [A]</t>
  </si>
  <si>
    <t>22</t>
  </si>
  <si>
    <t xml:space="preserve">317325         </t>
  </si>
  <si>
    <t>ŘÍMSY ZE ŽELEZOBETONU DO C30/37</t>
  </si>
  <si>
    <t>římsy čel propustků a křídel</t>
  </si>
  <si>
    <t>2+2,2=4.200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</si>
  <si>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</si>
  <si>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23</t>
  </si>
  <si>
    <t xml:space="preserve">317365         </t>
  </si>
  <si>
    <t>VÝZTUŽ ŘÍMS Z OCELI 10505, B500B</t>
  </si>
  <si>
    <t>0,11=0.110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</si>
  <si>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</si>
  <si>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24</t>
  </si>
  <si>
    <t xml:space="preserve">38938          </t>
  </si>
  <si>
    <t>MOSTNÍ RÁM KONSTR ZE ŽELBET VČET VÝZTUŽE</t>
  </si>
  <si>
    <t>konstrukce propustku - rám 2x3,7 m, beton C 30/37 ,vč.výztuže</t>
  </si>
  <si>
    <t>4,48*12,7=56.896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</si>
  <si>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</si>
  <si>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Vodorovné konstrukce</t>
  </si>
  <si>
    <t>25</t>
  </si>
  <si>
    <t xml:space="preserve">451314         </t>
  </si>
  <si>
    <t>PODKLADNÍ A VÝPLŇOVÉ VRSTVY Z PROSTÉHO BETONU C25/30</t>
  </si>
  <si>
    <t>podkladní beton tl. 150 mm pod rámem a křídly (8,83+4,74+3,93 m3), výplňový beton kolem propustku172,47 m3</t>
  </si>
  <si>
    <t>8,83+4,74+3,93+172,47=189.970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</si>
  <si>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</si>
  <si>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26</t>
  </si>
  <si>
    <t xml:space="preserve">45138          </t>
  </si>
  <si>
    <t>PODKL VRSTVY ZE ŽELEZOBET VČET VÝZTUŽE</t>
  </si>
  <si>
    <t>ochrana izolace - provzdušněný beton vyztužený ocel.sítí průměr 4 mm oko 100x100 mm</t>
  </si>
  <si>
    <t>371,5*0,05=18.575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</si>
  <si>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</si>
  <si>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27</t>
  </si>
  <si>
    <t xml:space="preserve">465512         </t>
  </si>
  <si>
    <t>DLAŽBY Z LOMOVÉHO KAMENE NA MC</t>
  </si>
  <si>
    <t>dlažba z lom.kamene do betonu -celková tl. 300  mm - dlažba na vtoku a výtoku z propustku, dlažba v propustku</t>
  </si>
  <si>
    <t>11,22+9,19+7,62=28.030 [A] výměra převzata z výkresu Autocadu</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</si>
  <si>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</si>
  <si>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28</t>
  </si>
  <si>
    <t xml:space="preserve">467314         </t>
  </si>
  <si>
    <t>STUPNĚ A PRAHY VODNÍCH KORYT Z PROSTÉHO BETONU C25/30</t>
  </si>
  <si>
    <t>práh 0,3x0,6 m, koncový práh dlažby</t>
  </si>
  <si>
    <t>1,03+0,88=1.910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</si>
  <si>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</si>
  <si>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Přidružená stavební výroba</t>
  </si>
  <si>
    <t>29</t>
  </si>
  <si>
    <t xml:space="preserve">R711001-2091a  </t>
  </si>
  <si>
    <t>IZOLACE SVI 1a</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</si>
  <si>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viz příloha 001 TZ  a 009 SVI,  
skladba:  
1) VODOTĚSNÁ VRSTVA - IZOLACE PROTI STÉKAJÍCÍ VODĚ Z MODIFIKOVANÉHO ASFALTU, PLNOPLOŠNĚ SPOJENÁ S PODKLADEM,  
2) NETKANÁ GEOTEXTILIE MIN. 300G/M2 - 1 VRSTVA,  
3) SEPARAČNÍ PE FOLIE MIN. TL. 0,3 MM, VOLNĚ POKLÁDANÁ,  
4) OCHRANNÁ VRSTVA - BETON C 25/30 - XC2, XF1, TL. 50mm, PRŮSAK DO 35 MM DLE 
ČSN EN 12 390-8, S VÝZTUŽNOU VLOŽKOU Z KARI SÍTÍ 4/4- 100/100MM *) - není součástí této R-položky 
"</t>
  </si>
  <si>
    <t>375=375.000 [A]</t>
  </si>
  <si>
    <t>30</t>
  </si>
  <si>
    <t xml:space="preserve">R711001-2092   </t>
  </si>
  <si>
    <t>IZOLACE SVI 2</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</si>
  <si>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viz příloha 001 TZ  a 009 SVI,  
skladba:  
1) VODOTĚSNÁ VRSTVA - DVOUPÁSOVÁ IZOLACE PROTI STÉKAJÍCÍ VODĚ Z MODIFIKOVANÉHO ASFALTU, PLNOPLOŠNĚ SPOJENÁ S PODKLADEM,  
2) OCHRANNÁ VRSTVA - TVRDÁ, LITÝ ASFALT, TL. 30mm,  *) - není součástí této R-položky 
"</t>
  </si>
  <si>
    <t>190=190.000 [A]</t>
  </si>
  <si>
    <t>31</t>
  </si>
  <si>
    <t xml:space="preserve">R711001-2098   </t>
  </si>
  <si>
    <t>IZOLACE SVI 8</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</si>
  <si>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viz příloha 001 TZ  a 009 SVI,  
skladba:  
1) VODOTĚSNÁ VRSTVA - PÁSOVÁ IZOLACE PROTI STÉKAJÍCÍ VODĚ Z MODIFIKOVANÉHO ASFALTU, PLNOPLOŠNĚ SPOJENÁ S PODKLADEM 
2) OCHRANNÁ VRSTVA - MĚKKÁ, NETKANÁ GEOTEXTILIE DLE SVI"</t>
  </si>
  <si>
    <t>položka zahrnuje: 
- dodání  předepsaného ochranného materiálu 
- zřízení ochrany izolace</t>
  </si>
  <si>
    <t>Ostatní konstrukce a práce</t>
  </si>
  <si>
    <t>32</t>
  </si>
  <si>
    <t xml:space="preserve">9112A1         </t>
  </si>
  <si>
    <t>ZÁBRADLÍ MOSTNÍ S VODOR MADLY - DODÁVKA A MONTÁŽ</t>
  </si>
  <si>
    <t>zábradlí na římse vč.kotvení do římsy, vč.nátěrů</t>
  </si>
  <si>
    <t>5+3,01*2+5+3,72*2=23.460 [A]</t>
  </si>
  <si>
    <t>položka zahrnuje: 
dodání zábradlí včetně předepsané povrchové úpravy 
kotvení sloupků, t.j. kotevní desky, šrouby z nerez oceli, vrty a zálivku, pokud zadávací dokumentace nestanoví jinak 
případné nivelační hmoty pod kotevní desky</t>
  </si>
  <si>
    <t>33</t>
  </si>
  <si>
    <t xml:space="preserve">914A21         </t>
  </si>
  <si>
    <t>EV ČÍSLO MOSTU OCEL S FÓLIÍ TŘ.1 DODÁVKA A MONTÁŽ</t>
  </si>
  <si>
    <t>Letopočet</t>
  </si>
  <si>
    <t>1=1.000 [A]</t>
  </si>
  <si>
    <t>položka zahrnuje: 
- dodávku a montáž značek v požadovaném provedení</t>
  </si>
  <si>
    <t>34</t>
  </si>
  <si>
    <t xml:space="preserve">91731          </t>
  </si>
  <si>
    <t>ZÁHONOVÉ OBRUBY BETON MONOLIT</t>
  </si>
  <si>
    <t>6,1+6,4=12.500 [A]</t>
  </si>
  <si>
    <t>Položka zahrnuje:  
dodání betonové směsi požadované kvality a její položení ve tvaru předepsaném zadávací dokumentací  
ošetření a ochranu betonu  
zřízení pracovních a dilatačních spar včetně jejich výplně</t>
  </si>
  <si>
    <t>35</t>
  </si>
  <si>
    <t xml:space="preserve">918115         </t>
  </si>
  <si>
    <t>ČELA PROPUSTU Z BETONU DO C 30/37</t>
  </si>
  <si>
    <t>čela propustku na vtoku a výtoku do rámu, železobeton vč.výztuže</t>
  </si>
  <si>
    <t>16,1=16.100 [A]</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</si>
  <si>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</si>
  <si>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36</t>
  </si>
  <si>
    <t xml:space="preserve">96613A         </t>
  </si>
  <si>
    <t>BOURÁNÍ KONSTRUKCÍ Z KAMENE NA MC - BEZ DOPRAVY</t>
  </si>
  <si>
    <t>vybourání stávajícího propustku z kam.zdiva - čela, opěry, klenba, dlažba</t>
  </si>
  <si>
    <t>10,51+10,35+12,54+39,51+17,2+4,15=94.260 [A] výměra převzata z výkresu Autocadu</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</si>
  <si>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</si>
  <si>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37</t>
  </si>
  <si>
    <t xml:space="preserve">96613B         </t>
  </si>
  <si>
    <t>BOURÁNÍ KONSTRUKCÍ Z KAMENE NA MC - DOPRAVA</t>
  </si>
  <si>
    <t xml:space="preserve">tkm       </t>
  </si>
  <si>
    <t>vybourání stávajícího propustku z kam.zdiva - čela, opěry, klenba, dlažba  - doprava</t>
  </si>
  <si>
    <t>94,26*2,7*17=4 326.534 [A]</t>
  </si>
  <si>
    <t>Položka zahrnuje samostatnou dopravu suti a vybouraných hmot. Množství se určí jako součin hmotnosti [t] a požadované vzdálenosti [km].</t>
  </si>
  <si>
    <t>38</t>
  </si>
  <si>
    <t xml:space="preserve">96616A         </t>
  </si>
  <si>
    <t>BOURÁNÍ KONSTRUKCÍ ZE ŽELEZOBETONU - BEZ DOPRAVY</t>
  </si>
  <si>
    <t>vybourání deskové konstrukce stropu stáv.propustku, říms propustku a základů</t>
  </si>
  <si>
    <t>0,73+1,89+1,21+37,07=40.900 [A]  výměra převzata z výkresu Autocadu</t>
  </si>
  <si>
    <t>39</t>
  </si>
  <si>
    <t xml:space="preserve">96616B         </t>
  </si>
  <si>
    <t>BOURÁNÍ KONSTRUKCÍ ZE ŽELEZOBETONU - DOPRAVA</t>
  </si>
  <si>
    <t>vybourání deskové konstrukce stropu stáv.propustku, říms propustku a základů - doprava</t>
  </si>
  <si>
    <t>40,9*2,7*17=1 877.310 [A]</t>
  </si>
  <si>
    <t>5003520028</t>
  </si>
  <si>
    <t>Ing. Petr Makásek</t>
  </si>
  <si>
    <t>Mott MacDonald CZ, spol. s r.o.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</si>
</sst>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Kč&quot;;\-#,##0.00\ &quot;Kč&quot;"/>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 &quot;Kč&quot;"/>
    <numFmt numFmtId="169" formatCode="m/yyyy"/>
    <numFmt numFmtId="170" formatCode="#,##0.000"/>
  </numFmts>
  <fonts count="38" x14ac:knownFonts="1">
    <font>
      <sz val="11"/>
      <color theme="1"/>
      <name val="Calibri"/>
      <scheme val="minor"/>
    </font>
    <font>
      <sz val="10"/>
      <name val="Arial"/>
      <family val="2"/>
    </font>
    <font>
      <sz val="8"/>
      <color theme="1"/>
      <name val="Arial"/>
      <family val="2"/>
    </font>
    <font>
      <sz val="10"/>
      <color theme="1"/>
      <name val="Arial"/>
      <family val="2"/>
    </font>
    <font>
      <b/>
      <sz val="11"/>
      <color theme="1"/>
      <name val="Arial"/>
      <family val="2"/>
    </font>
    <font>
      <b/>
      <sz val="14"/>
      <color theme="1"/>
      <name val="Arial"/>
      <family val="2"/>
    </font>
    <font>
      <i/>
      <sz val="8"/>
      <name val="Arial"/>
      <family val="2"/>
    </font>
    <font>
      <sz val="8"/>
      <name val="Arial"/>
      <family val="2"/>
    </font>
    <font>
      <b/>
      <sz val="8"/>
      <name val="Arial"/>
      <family val="2"/>
    </font>
    <font>
      <b/>
      <sz val="10"/>
      <color theme="1"/>
      <name val="Arial"/>
      <family val="2"/>
    </font>
    <font>
      <b/>
      <sz val="12"/>
      <color theme="1"/>
      <name val="Arial"/>
      <family val="2"/>
    </font>
    <font>
      <i/>
      <sz val="10"/>
      <color theme="1"/>
      <name val="Arial"/>
      <family val="2"/>
    </font>
    <font>
      <b/>
      <sz val="9"/>
      <color theme="1"/>
      <name val="Arial"/>
      <family val="2"/>
    </font>
    <font>
      <sz val="9"/>
      <name val="Tahoma"/>
      <family val="2"/>
    </font>
    <font>
      <sz val="9"/>
      <name val="Calibri"/>
      <family val="2"/>
      <scheme val="minor"/>
    </font>
    <font>
      <b/>
      <u/>
      <sz val="10"/>
      <name val="Calibri"/>
      <family val="2"/>
      <scheme val="minor"/>
    </font>
    <font>
      <i/>
      <sz val="9"/>
      <name val="Calibri"/>
      <family val="2"/>
      <scheme val="minor"/>
    </font>
    <font>
      <b/>
      <i/>
      <sz val="9"/>
      <name val="Calibri"/>
      <family val="2"/>
      <scheme val="minor"/>
    </font>
    <font>
      <i/>
      <u/>
      <sz val="9"/>
      <name val="Calibri"/>
      <family val="2"/>
      <scheme val="minor"/>
    </font>
    <font>
      <b/>
      <sz val="16"/>
      <color theme="1"/>
      <name val="Arial"/>
      <family val="2"/>
    </font>
    <font>
      <b/>
      <sz val="10"/>
      <name val="Arial"/>
      <family val="2"/>
    </font>
    <font>
      <b/>
      <i/>
      <sz val="10"/>
      <name val="Arial"/>
      <family val="2"/>
    </font>
    <font>
      <i/>
      <sz val="10"/>
      <name val="Arial"/>
      <family val="2"/>
    </font>
    <font>
      <sz val="9"/>
      <name val="Arial"/>
      <family val="2"/>
    </font>
    <font>
      <i/>
      <u/>
      <sz val="10"/>
      <name val="Arial"/>
      <family val="2"/>
    </font>
    <font>
      <b/>
      <i/>
      <u/>
      <sz val="10"/>
      <name val="Arial"/>
      <family val="2"/>
    </font>
    <font>
      <b/>
      <sz val="9"/>
      <name val="Arial"/>
      <family val="2"/>
    </font>
    <font>
      <i/>
      <sz val="9"/>
      <name val="Arial"/>
      <family val="2"/>
    </font>
    <font>
      <b/>
      <i/>
      <sz val="9"/>
      <name val="Arial"/>
      <family val="2"/>
    </font>
    <font>
      <b/>
      <u/>
      <sz val="10"/>
      <name val="Arial"/>
      <family val="2"/>
    </font>
    <font>
      <b/>
      <u/>
      <sz val="11"/>
      <name val="Arial"/>
      <family val="2"/>
    </font>
    <font>
      <b/>
      <u/>
      <sz val="9"/>
      <name val="Arial"/>
      <family val="2"/>
    </font>
    <font>
      <b/>
      <sz val="11"/>
      <name val="Calibri"/>
      <family val="2"/>
      <scheme val="minor"/>
    </font>
    <font>
      <sz val="11"/>
      <name val="Calibri"/>
      <family val="2"/>
      <scheme val="minor"/>
    </font>
    <font>
      <b/>
      <u/>
      <sz val="12"/>
      <name val="Calibri"/>
      <family val="2"/>
      <scheme val="minor"/>
    </font>
    <font>
      <i/>
      <sz val="8"/>
      <color theme="1"/>
      <name val="Arial Narrow"/>
      <family val="2"/>
    </font>
    <font>
      <b/>
      <sz val="10"/>
      <color rgb="FF000000"/>
      <name val="Calibri"/>
      <family val="2"/>
      <scheme val="minor"/>
    </font>
    <font>
      <b/>
      <sz val="8"/>
      <color rgb="FF000000"/>
      <name val="Calibri"/>
      <family val="2"/>
      <scheme val="minor"/>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8">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 fillId="0" borderId="0">
      <alignment vertical="center"/>
    </xf>
    <xf numFmtId="0" fontId="1" fillId="0" borderId="0">
      <alignment vertical="center"/>
    </xf>
  </cellStyleXfs>
  <cellXfs count="145">
    <xf numFmtId="0" fontId="0" fillId="0" borderId="0" xfId="0"/>
    <xf numFmtId="0" fontId="2" fillId="0" borderId="0" xfId="0" applyFont="1" applyAlignment="1" applyProtection="1">
      <alignment vertical="center"/>
      <protection locked="0"/>
    </xf>
    <xf numFmtId="0" fontId="9" fillId="2" borderId="1" xfId="0" applyFont="1" applyFill="1" applyBorder="1" applyAlignment="1" applyProtection="1">
      <alignment vertical="center"/>
      <protection locked="0"/>
    </xf>
    <xf numFmtId="0" fontId="9" fillId="2" borderId="2" xfId="0" applyFont="1" applyFill="1" applyBorder="1" applyAlignment="1" applyProtection="1">
      <alignment horizontal="left" vertical="center"/>
      <protection locked="0"/>
    </xf>
    <xf numFmtId="49" fontId="9" fillId="2" borderId="3" xfId="0" applyNumberFormat="1" applyFont="1" applyFill="1" applyBorder="1" applyAlignment="1" applyProtection="1">
      <alignment vertical="center" wrapText="1"/>
      <protection locked="0"/>
    </xf>
    <xf numFmtId="49" fontId="9" fillId="2" borderId="3" xfId="0" applyNumberFormat="1" applyFont="1" applyFill="1" applyBorder="1" applyAlignment="1" applyProtection="1">
      <alignment vertical="center"/>
      <protection locked="0"/>
    </xf>
    <xf numFmtId="169" fontId="9" fillId="2" borderId="4" xfId="0" applyNumberFormat="1" applyFont="1" applyFill="1" applyBorder="1" applyAlignment="1" applyProtection="1">
      <alignment horizontal="left" vertical="center"/>
      <protection locked="0"/>
    </xf>
    <xf numFmtId="0" fontId="9" fillId="2" borderId="5" xfId="0" applyFont="1" applyFill="1" applyBorder="1" applyAlignment="1" applyProtection="1">
      <alignment horizontal="center" vertical="center"/>
      <protection locked="0"/>
    </xf>
    <xf numFmtId="0" fontId="9" fillId="3" borderId="5" xfId="0" applyFont="1" applyFill="1" applyBorder="1" applyAlignment="1" applyProtection="1">
      <alignment vertical="center"/>
      <protection locked="0"/>
    </xf>
    <xf numFmtId="0" fontId="12" fillId="2" borderId="5" xfId="0" applyFont="1" applyFill="1" applyBorder="1" applyAlignment="1" applyProtection="1">
      <alignment vertical="center"/>
      <protection locked="0"/>
    </xf>
    <xf numFmtId="0" fontId="9" fillId="3" borderId="5" xfId="0" applyFont="1" applyFill="1" applyBorder="1" applyAlignment="1" applyProtection="1">
      <alignment horizontal="center" vertical="center"/>
      <protection locked="0"/>
    </xf>
    <xf numFmtId="0" fontId="2" fillId="0" borderId="0" xfId="0" applyFont="1" applyFill="1" applyAlignment="1" applyProtection="1">
      <alignment vertical="center"/>
      <protection locked="0"/>
    </xf>
    <xf numFmtId="0" fontId="2" fillId="2" borderId="6" xfId="0"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0"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0" applyFont="1" applyBorder="1" applyAlignment="1" applyProtection="1">
      <alignment horizontal="center" vertical="center"/>
      <protection locked="0"/>
    </xf>
    <xf numFmtId="0" fontId="2" fillId="0" borderId="0" xfId="0" applyFont="1" applyProtection="1">
      <protection locked="0"/>
    </xf>
    <xf numFmtId="0" fontId="2" fillId="0" borderId="0" xfId="0" applyFont="1" applyAlignment="1" applyProtection="1">
      <alignment horizontal="center"/>
      <protection locked="0"/>
    </xf>
    <xf numFmtId="0" fontId="3" fillId="0" borderId="3" xfId="0" applyFont="1" applyFill="1" applyBorder="1" applyAlignment="1" applyProtection="1">
      <alignment vertical="center"/>
      <protection hidden="1"/>
    </xf>
    <xf numFmtId="0" fontId="3" fillId="0" borderId="11" xfId="0" applyFont="1" applyFill="1" applyBorder="1" applyAlignment="1" applyProtection="1">
      <alignment vertical="center"/>
      <protection hidden="1"/>
    </xf>
    <xf numFmtId="0" fontId="2" fillId="0" borderId="0" xfId="0" applyFont="1" applyBorder="1" applyAlignment="1" applyProtection="1">
      <alignment vertical="center"/>
      <protection locked="0"/>
    </xf>
    <xf numFmtId="0" fontId="2" fillId="0" borderId="0" xfId="0" applyFont="1" applyAlignment="1" applyProtection="1">
      <alignment vertical="center"/>
      <protection hidden="1"/>
    </xf>
    <xf numFmtId="0" fontId="2" fillId="0" borderId="10" xfId="0" applyFont="1" applyBorder="1" applyAlignment="1" applyProtection="1">
      <alignment vertical="center"/>
      <protection locked="0"/>
    </xf>
    <xf numFmtId="0" fontId="9" fillId="3" borderId="12" xfId="0" applyFont="1" applyFill="1" applyBorder="1" applyAlignment="1" applyProtection="1">
      <alignment horizontal="center" vertical="center"/>
      <protection locked="0"/>
    </xf>
    <xf numFmtId="0" fontId="2" fillId="4" borderId="13" xfId="0" applyFont="1" applyFill="1" applyBorder="1" applyAlignment="1" applyProtection="1">
      <alignment horizontal="center" vertical="center"/>
      <protection locked="0"/>
    </xf>
    <xf numFmtId="0" fontId="2" fillId="0" borderId="14" xfId="0" applyFont="1" applyBorder="1" applyAlignment="1" applyProtection="1">
      <alignment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vertical="center"/>
      <protection locked="0"/>
    </xf>
    <xf numFmtId="0" fontId="2" fillId="0" borderId="17" xfId="0" applyFont="1" applyBorder="1" applyAlignment="1" applyProtection="1">
      <alignment horizontal="center" vertical="center"/>
      <protection locked="0"/>
    </xf>
    <xf numFmtId="169" fontId="9" fillId="2" borderId="18" xfId="0" applyNumberFormat="1" applyFont="1" applyFill="1" applyBorder="1" applyAlignment="1" applyProtection="1">
      <alignment horizontal="left" vertical="center"/>
      <protection locked="0"/>
    </xf>
    <xf numFmtId="169" fontId="3" fillId="2" borderId="19" xfId="0" applyNumberFormat="1" applyFont="1" applyFill="1" applyBorder="1" applyAlignment="1" applyProtection="1">
      <alignment horizontal="left" vertical="center" wrapText="1"/>
      <protection locked="0"/>
    </xf>
    <xf numFmtId="0" fontId="35" fillId="5" borderId="20" xfId="0" applyFont="1" applyFill="1" applyBorder="1" applyAlignment="1" applyProtection="1">
      <alignment horizontal="right" vertical="center"/>
      <protection hidden="1"/>
    </xf>
    <xf numFmtId="0" fontId="12" fillId="5" borderId="9" xfId="0" applyFont="1" applyFill="1" applyBorder="1" applyAlignment="1" applyProtection="1">
      <alignment horizontal="center" vertical="center"/>
      <protection hidden="1"/>
    </xf>
    <xf numFmtId="0" fontId="12" fillId="5" borderId="21" xfId="0"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0" applyFont="1" applyFill="1" applyBorder="1" applyAlignment="1" applyProtection="1">
      <alignment vertical="center"/>
      <protection locked="0"/>
    </xf>
    <xf numFmtId="0" fontId="12" fillId="2" borderId="5" xfId="0" applyFont="1" applyFill="1" applyBorder="1" applyAlignment="1" applyProtection="1">
      <alignment horizontal="center" vertical="center"/>
      <protection locked="0"/>
    </xf>
    <xf numFmtId="0" fontId="12" fillId="2" borderId="23" xfId="0" applyFont="1" applyFill="1" applyBorder="1" applyAlignment="1" applyProtection="1">
      <alignment horizontal="center" vertical="center"/>
      <protection locked="0"/>
    </xf>
    <xf numFmtId="0" fontId="2" fillId="0" borderId="0" xfId="0" applyFont="1" applyFill="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0" xfId="0" applyFont="1" applyFill="1" applyProtection="1">
      <protection locked="0"/>
    </xf>
    <xf numFmtId="49" fontId="5" fillId="2" borderId="24" xfId="0" applyNumberFormat="1" applyFont="1" applyFill="1" applyBorder="1" applyAlignment="1" applyProtection="1">
      <alignment vertical="top" wrapText="1"/>
      <protection locked="0"/>
    </xf>
    <xf numFmtId="49" fontId="10" fillId="2" borderId="3" xfId="0" applyNumberFormat="1" applyFont="1" applyFill="1" applyBorder="1" applyAlignment="1" applyProtection="1">
      <alignment vertical="top" wrapText="1"/>
      <protection locked="0"/>
    </xf>
    <xf numFmtId="0" fontId="10" fillId="0" borderId="11" xfId="0" applyFont="1" applyFill="1" applyBorder="1" applyAlignment="1" applyProtection="1">
      <alignment vertical="top"/>
      <protection hidden="1"/>
    </xf>
    <xf numFmtId="0" fontId="10" fillId="0" borderId="3" xfId="0" applyFont="1" applyFill="1" applyBorder="1" applyAlignment="1" applyProtection="1">
      <alignment vertical="top"/>
      <protection hidden="1"/>
    </xf>
    <xf numFmtId="49" fontId="10" fillId="0" borderId="3" xfId="0" applyNumberFormat="1" applyFont="1" applyFill="1" applyBorder="1" applyAlignment="1" applyProtection="1">
      <alignment vertical="top" wrapText="1"/>
    </xf>
    <xf numFmtId="49" fontId="4" fillId="2" borderId="3" xfId="0"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0" applyBorder="1"/>
    <xf numFmtId="49" fontId="9" fillId="0" borderId="3" xfId="0" applyNumberFormat="1" applyFont="1" applyFill="1" applyBorder="1" applyAlignment="1" applyProtection="1">
      <alignment vertical="center" wrapText="1"/>
      <protection locked="0"/>
    </xf>
    <xf numFmtId="49" fontId="9" fillId="0" borderId="31" xfId="0" applyNumberFormat="1" applyFont="1" applyFill="1" applyBorder="1" applyAlignment="1" applyProtection="1">
      <alignment vertical="center" wrapText="1"/>
      <protection locked="0"/>
    </xf>
    <xf numFmtId="0" fontId="9" fillId="0" borderId="3" xfId="0" applyNumberFormat="1" applyFont="1" applyFill="1" applyBorder="1" applyAlignment="1" applyProtection="1">
      <alignment vertical="center" wrapText="1"/>
      <protection hidden="1"/>
    </xf>
    <xf numFmtId="49" fontId="19" fillId="0" borderId="32" xfId="0" applyNumberFormat="1" applyFont="1" applyFill="1" applyBorder="1" applyAlignment="1" applyProtection="1">
      <alignment vertical="center"/>
      <protection hidden="1"/>
    </xf>
    <xf numFmtId="0" fontId="19" fillId="0" borderId="33" xfId="0" applyNumberFormat="1" applyFont="1" applyFill="1" applyBorder="1" applyAlignment="1" applyProtection="1">
      <alignment vertical="center"/>
      <protection hidden="1"/>
    </xf>
    <xf numFmtId="49" fontId="19" fillId="0" borderId="34" xfId="0" applyNumberFormat="1" applyFont="1" applyFill="1" applyBorder="1" applyAlignment="1" applyProtection="1">
      <alignment horizontal="right" vertical="center"/>
      <protection hidden="1"/>
    </xf>
    <xf numFmtId="0" fontId="9" fillId="3" borderId="35" xfId="0" applyFont="1" applyFill="1" applyBorder="1" applyAlignment="1" applyProtection="1">
      <alignment vertical="center"/>
    </xf>
    <xf numFmtId="49" fontId="5" fillId="0" borderId="24" xfId="0" applyNumberFormat="1" applyFont="1" applyFill="1" applyBorder="1" applyAlignment="1" applyProtection="1">
      <alignment vertical="top" wrapText="1"/>
      <protection hidden="1"/>
    </xf>
    <xf numFmtId="49" fontId="5" fillId="0" borderId="36" xfId="0" applyNumberFormat="1" applyFont="1" applyFill="1" applyBorder="1" applyAlignment="1" applyProtection="1">
      <alignment vertical="top" wrapText="1"/>
      <protection hidden="1"/>
    </xf>
    <xf numFmtId="49" fontId="5" fillId="0" borderId="24" xfId="0" applyNumberFormat="1" applyFont="1" applyFill="1" applyBorder="1" applyAlignment="1" applyProtection="1">
      <alignment horizontal="left" vertical="top"/>
    </xf>
    <xf numFmtId="49" fontId="5" fillId="0" borderId="24" xfId="0" applyNumberFormat="1" applyFont="1" applyFill="1" applyBorder="1" applyAlignment="1" applyProtection="1">
      <alignment vertical="top" wrapText="1"/>
    </xf>
    <xf numFmtId="49" fontId="10" fillId="0" borderId="3" xfId="0" applyNumberFormat="1" applyFont="1" applyFill="1" applyBorder="1" applyAlignment="1" applyProtection="1">
      <alignment vertical="top"/>
      <protection hidden="1"/>
    </xf>
    <xf numFmtId="49" fontId="10" fillId="0" borderId="37" xfId="0" applyNumberFormat="1" applyFont="1" applyFill="1" applyBorder="1" applyAlignment="1" applyProtection="1">
      <alignment vertical="top"/>
      <protection hidden="1"/>
    </xf>
    <xf numFmtId="0" fontId="9" fillId="2" borderId="3" xfId="0" applyNumberFormat="1" applyFont="1" applyFill="1" applyBorder="1" applyAlignment="1" applyProtection="1">
      <alignment vertical="center"/>
      <protection locked="0"/>
    </xf>
    <xf numFmtId="14" fontId="9" fillId="2" borderId="38" xfId="0" applyNumberFormat="1" applyFont="1" applyFill="1" applyBorder="1" applyAlignment="1" applyProtection="1">
      <alignment vertical="center"/>
      <protection locked="0"/>
    </xf>
    <xf numFmtId="0" fontId="9" fillId="0" borderId="39" xfId="0" applyFont="1" applyFill="1" applyBorder="1" applyAlignment="1" applyProtection="1">
      <alignment vertical="center"/>
      <protection locked="0"/>
    </xf>
    <xf numFmtId="0" fontId="9" fillId="0" borderId="39" xfId="0" applyNumberFormat="1" applyFont="1" applyFill="1" applyBorder="1" applyAlignment="1" applyProtection="1">
      <alignment vertical="center"/>
      <protection locked="0"/>
    </xf>
    <xf numFmtId="14" fontId="9" fillId="0" borderId="40" xfId="0" applyNumberFormat="1" applyFont="1" applyFill="1" applyBorder="1" applyAlignment="1" applyProtection="1">
      <alignment vertical="center"/>
      <protection locked="0"/>
    </xf>
    <xf numFmtId="3" fontId="35" fillId="5" borderId="41" xfId="0" applyNumberFormat="1" applyFont="1" applyFill="1" applyBorder="1" applyAlignment="1" applyProtection="1">
      <alignment horizontal="left" vertical="center"/>
      <protection hidden="1"/>
    </xf>
    <xf numFmtId="0" fontId="9" fillId="2" borderId="5" xfId="0" applyFont="1" applyFill="1" applyBorder="1" applyAlignment="1" applyProtection="1">
      <alignment vertical="center"/>
      <protection locked="0"/>
    </xf>
    <xf numFmtId="0" fontId="36" fillId="0" borderId="0" xfId="0" applyFont="1" applyAlignment="1">
      <alignment horizontal="center"/>
    </xf>
    <xf numFmtId="0" fontId="37" fillId="0" borderId="0" xfId="0" applyFont="1" applyAlignment="1">
      <alignment horizontal="center"/>
    </xf>
    <xf numFmtId="0" fontId="4" fillId="6" borderId="33" xfId="0" applyFont="1" applyFill="1" applyBorder="1" applyAlignment="1" applyProtection="1">
      <alignment vertical="center"/>
      <protection hidden="1"/>
    </xf>
    <xf numFmtId="0" fontId="4" fillId="7" borderId="42" xfId="0" applyFont="1" applyFill="1" applyBorder="1" applyAlignment="1" applyProtection="1">
      <alignment vertical="center"/>
      <protection hidden="1"/>
    </xf>
    <xf numFmtId="49" fontId="2" fillId="2" borderId="6" xfId="0" applyNumberFormat="1" applyFont="1" applyFill="1" applyBorder="1" applyAlignment="1" applyProtection="1">
      <alignment horizontal="center" vertical="center"/>
      <protection locked="0"/>
    </xf>
    <xf numFmtId="2" fontId="2" fillId="2" borderId="6" xfId="0" applyNumberFormat="1" applyFont="1" applyFill="1" applyBorder="1" applyAlignment="1" applyProtection="1">
      <alignment horizontal="center" vertical="center"/>
      <protection locked="0"/>
    </xf>
    <xf numFmtId="168"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70" fontId="2" fillId="2" borderId="6" xfId="0" applyNumberFormat="1" applyFont="1" applyFill="1" applyBorder="1" applyAlignment="1" applyProtection="1">
      <alignment horizontal="center" vertical="center"/>
      <protection locked="0"/>
    </xf>
    <xf numFmtId="0" fontId="2" fillId="0" borderId="56" xfId="0" applyFont="1" applyBorder="1" applyAlignment="1" applyProtection="1">
      <alignment vertical="center"/>
      <protection locked="0"/>
    </xf>
    <xf numFmtId="0" fontId="2" fillId="0" borderId="57" xfId="0" applyFont="1" applyBorder="1" applyAlignment="1" applyProtection="1">
      <alignment vertical="center"/>
      <protection locked="0"/>
    </xf>
    <xf numFmtId="0" fontId="2" fillId="0" borderId="58" xfId="0"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0" applyFont="1" applyBorder="1" applyAlignment="1" applyProtection="1">
      <alignment horizontal="center" vertical="center"/>
      <protection locked="0"/>
    </xf>
    <xf numFmtId="0" fontId="2" fillId="0" borderId="57" xfId="0" applyFont="1" applyBorder="1" applyAlignment="1" applyProtection="1">
      <alignment horizontal="center" vertical="center"/>
      <protection locked="0"/>
    </xf>
    <xf numFmtId="0" fontId="2" fillId="0" borderId="61" xfId="0" applyFont="1" applyBorder="1" applyAlignment="1" applyProtection="1">
      <alignment horizontal="center" vertical="center"/>
      <protection locked="0"/>
    </xf>
    <xf numFmtId="0" fontId="2" fillId="0" borderId="18" xfId="0" applyFont="1" applyBorder="1" applyAlignment="1" applyProtection="1">
      <alignment vertical="center"/>
      <protection locked="0"/>
    </xf>
    <xf numFmtId="0" fontId="2" fillId="0" borderId="19" xfId="0" applyFont="1" applyBorder="1" applyAlignment="1" applyProtection="1">
      <alignment horizontal="center" vertical="center"/>
      <protection locked="0"/>
    </xf>
    <xf numFmtId="0" fontId="2" fillId="0" borderId="62" xfId="0" applyFont="1" applyBorder="1" applyAlignment="1" applyProtection="1">
      <alignment vertical="center"/>
      <protection locked="0"/>
    </xf>
    <xf numFmtId="0" fontId="2" fillId="0" borderId="63" xfId="0" applyFont="1" applyBorder="1" applyAlignment="1" applyProtection="1">
      <alignment horizontal="center" vertical="center"/>
      <protection locked="0"/>
    </xf>
    <xf numFmtId="0" fontId="2" fillId="0" borderId="15" xfId="0" applyFont="1" applyBorder="1" applyProtection="1">
      <protection locked="0"/>
    </xf>
    <xf numFmtId="0" fontId="9" fillId="11" borderId="35" xfId="0" applyFont="1" applyFill="1" applyBorder="1" applyAlignment="1" applyProtection="1">
      <alignment vertical="center"/>
    </xf>
    <xf numFmtId="0" fontId="9" fillId="11" borderId="5" xfId="0" applyFont="1" applyFill="1" applyBorder="1" applyAlignment="1" applyProtection="1">
      <alignment horizontal="center" vertical="center"/>
      <protection locked="0"/>
    </xf>
    <xf numFmtId="0" fontId="9" fillId="11" borderId="5" xfId="0" applyFont="1" applyFill="1" applyBorder="1" applyAlignment="1" applyProtection="1">
      <alignment vertical="center"/>
      <protection locked="0"/>
    </xf>
    <xf numFmtId="168" fontId="20" fillId="11" borderId="12" xfId="7" applyNumberFormat="1" applyFont="1" applyFill="1" applyBorder="1" applyAlignment="1" applyProtection="1">
      <alignment horizontal="center" vertical="center"/>
      <protection locked="0"/>
    </xf>
    <xf numFmtId="0" fontId="12" fillId="5" borderId="8" xfId="0" applyFont="1" applyFill="1" applyBorder="1" applyAlignment="1" applyProtection="1">
      <alignment horizontal="center" vertical="center"/>
      <protection hidden="1"/>
    </xf>
    <xf numFmtId="0" fontId="12" fillId="5" borderId="9" xfId="0" applyFont="1" applyFill="1" applyBorder="1" applyAlignment="1" applyProtection="1">
      <alignment horizontal="center" vertical="center"/>
      <protection hidden="1"/>
    </xf>
    <xf numFmtId="0" fontId="12" fillId="5" borderId="8" xfId="0" applyFont="1" applyFill="1" applyBorder="1" applyAlignment="1" applyProtection="1">
      <alignment horizontal="center" vertical="center" wrapText="1"/>
      <protection hidden="1"/>
    </xf>
    <xf numFmtId="0" fontId="12" fillId="5" borderId="9" xfId="0" applyFont="1" applyFill="1" applyBorder="1" applyAlignment="1" applyProtection="1">
      <alignment horizontal="center" vertical="center" wrapText="1"/>
      <protection hidden="1"/>
    </xf>
    <xf numFmtId="0" fontId="3" fillId="0" borderId="44" xfId="0" applyFont="1" applyFill="1" applyBorder="1" applyAlignment="1" applyProtection="1">
      <alignment horizontal="left" vertical="center"/>
      <protection hidden="1"/>
    </xf>
    <xf numFmtId="0" fontId="3" fillId="0" borderId="24" xfId="0" applyFont="1" applyFill="1" applyBorder="1" applyAlignment="1" applyProtection="1">
      <alignment horizontal="left" vertical="center"/>
      <protection hidden="1"/>
    </xf>
    <xf numFmtId="0" fontId="19" fillId="0" borderId="45" xfId="0" applyFont="1" applyFill="1" applyBorder="1" applyAlignment="1" applyProtection="1">
      <alignment horizontal="center" vertical="center" wrapText="1"/>
      <protection hidden="1"/>
    </xf>
    <xf numFmtId="0" fontId="19" fillId="0" borderId="46" xfId="0" applyFont="1" applyFill="1" applyBorder="1" applyAlignment="1" applyProtection="1">
      <alignment horizontal="center" vertical="center" wrapText="1"/>
      <protection hidden="1"/>
    </xf>
    <xf numFmtId="0" fontId="5" fillId="0" borderId="47" xfId="0" applyFont="1" applyFill="1" applyBorder="1" applyAlignment="1" applyProtection="1">
      <alignment horizontal="left" vertical="top"/>
    </xf>
    <xf numFmtId="0" fontId="5" fillId="0" borderId="24" xfId="0" applyFont="1" applyFill="1" applyBorder="1" applyAlignment="1" applyProtection="1">
      <alignment horizontal="left" vertical="top"/>
    </xf>
    <xf numFmtId="0" fontId="5" fillId="8" borderId="45" xfId="0" applyFont="1" applyFill="1" applyBorder="1" applyAlignment="1" applyProtection="1">
      <alignment horizontal="center" vertical="center" wrapText="1"/>
      <protection hidden="1"/>
    </xf>
    <xf numFmtId="0" fontId="5" fillId="8" borderId="46" xfId="0" applyFont="1" applyFill="1" applyBorder="1" applyAlignment="1" applyProtection="1">
      <alignment horizontal="center" vertical="center" wrapText="1"/>
      <protection hidden="1"/>
    </xf>
    <xf numFmtId="7" fontId="5" fillId="8" borderId="33" xfId="0" applyNumberFormat="1" applyFont="1" applyFill="1" applyBorder="1" applyAlignment="1" applyProtection="1">
      <alignment horizontal="right" vertical="center"/>
      <protection hidden="1"/>
    </xf>
    <xf numFmtId="7" fontId="5" fillId="8" borderId="34" xfId="0" applyNumberFormat="1" applyFont="1" applyFill="1" applyBorder="1" applyAlignment="1" applyProtection="1">
      <alignment horizontal="right" vertical="center"/>
      <protection hidden="1"/>
    </xf>
    <xf numFmtId="0" fontId="12" fillId="5" borderId="48" xfId="0" applyFont="1" applyFill="1" applyBorder="1" applyAlignment="1" applyProtection="1">
      <alignment horizontal="center" vertical="center" wrapText="1"/>
      <protection hidden="1"/>
    </xf>
    <xf numFmtId="0" fontId="12" fillId="5" borderId="39"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left" vertical="center"/>
      <protection hidden="1"/>
    </xf>
    <xf numFmtId="0" fontId="3" fillId="0" borderId="3" xfId="0" applyFont="1" applyFill="1" applyBorder="1" applyAlignment="1" applyProtection="1">
      <alignment horizontal="left" vertical="center"/>
      <protection hidden="1"/>
    </xf>
    <xf numFmtId="0" fontId="3" fillId="0" borderId="49" xfId="0" applyFont="1" applyFill="1" applyBorder="1" applyAlignment="1" applyProtection="1">
      <alignment horizontal="left" vertical="center"/>
      <protection hidden="1"/>
    </xf>
    <xf numFmtId="0" fontId="3" fillId="0" borderId="50" xfId="0" applyFont="1" applyFill="1" applyBorder="1" applyAlignment="1" applyProtection="1">
      <alignment horizontal="left" vertical="center"/>
      <protection hidden="1"/>
    </xf>
    <xf numFmtId="0" fontId="9" fillId="0" borderId="3" xfId="0" applyNumberFormat="1" applyFont="1" applyFill="1" applyBorder="1" applyAlignment="1" applyProtection="1">
      <alignment horizontal="left" vertical="center" wrapText="1"/>
      <protection hidden="1"/>
    </xf>
    <xf numFmtId="0" fontId="9" fillId="0" borderId="31" xfId="0" applyNumberFormat="1" applyFont="1" applyFill="1" applyBorder="1" applyAlignment="1" applyProtection="1">
      <alignment horizontal="left" vertical="center" wrapText="1"/>
      <protection hidden="1"/>
    </xf>
    <xf numFmtId="0" fontId="3" fillId="0" borderId="47" xfId="0" applyFont="1" applyFill="1" applyBorder="1" applyAlignment="1" applyProtection="1">
      <alignment horizontal="left" vertical="center"/>
      <protection hidden="1"/>
    </xf>
    <xf numFmtId="0" fontId="12" fillId="5" borderId="27" xfId="0" applyFont="1" applyFill="1" applyBorder="1" applyAlignment="1" applyProtection="1">
      <alignment horizontal="center" vertical="center" wrapText="1"/>
      <protection hidden="1"/>
    </xf>
    <xf numFmtId="0" fontId="12" fillId="5" borderId="51" xfId="0" applyFont="1" applyFill="1" applyBorder="1" applyAlignment="1" applyProtection="1">
      <alignment horizontal="center" vertical="center" wrapText="1"/>
      <protection hidden="1"/>
    </xf>
    <xf numFmtId="49" fontId="35" fillId="5" borderId="52" xfId="0" applyNumberFormat="1" applyFont="1" applyFill="1" applyBorder="1" applyAlignment="1" applyProtection="1">
      <alignment horizontal="left" vertical="center"/>
      <protection hidden="1"/>
    </xf>
    <xf numFmtId="0" fontId="35" fillId="5" borderId="20" xfId="0" applyFont="1" applyFill="1" applyBorder="1" applyAlignment="1" applyProtection="1">
      <alignment horizontal="left" vertical="center"/>
      <protection hidden="1"/>
    </xf>
    <xf numFmtId="0" fontId="3" fillId="0" borderId="48" xfId="0" applyFont="1" applyFill="1" applyBorder="1" applyAlignment="1" applyProtection="1">
      <alignment horizontal="left" vertical="center"/>
      <protection hidden="1"/>
    </xf>
    <xf numFmtId="0" fontId="3" fillId="0" borderId="53" xfId="0" applyFont="1" applyFill="1" applyBorder="1" applyAlignment="1" applyProtection="1">
      <alignment horizontal="left" vertical="center"/>
      <protection hidden="1"/>
    </xf>
    <xf numFmtId="0" fontId="3" fillId="0" borderId="54" xfId="0" applyFont="1" applyFill="1" applyBorder="1" applyAlignment="1" applyProtection="1">
      <alignment horizontal="left" vertical="center"/>
      <protection hidden="1"/>
    </xf>
    <xf numFmtId="0" fontId="4" fillId="9" borderId="55" xfId="0" applyFont="1" applyFill="1" applyBorder="1" applyAlignment="1" applyProtection="1">
      <alignment horizontal="center" vertical="center"/>
      <protection hidden="1"/>
    </xf>
    <xf numFmtId="0" fontId="4" fillId="10" borderId="34" xfId="0" applyFont="1" applyFill="1" applyBorder="1" applyAlignment="1" applyProtection="1">
      <alignment horizontal="center" vertical="center"/>
      <protection hidden="1"/>
    </xf>
    <xf numFmtId="49" fontId="11" fillId="0" borderId="3" xfId="0" applyNumberFormat="1" applyFont="1" applyFill="1" applyBorder="1" applyAlignment="1" applyProtection="1">
      <alignment horizontal="left" vertical="center"/>
      <protection hidden="1"/>
    </xf>
    <xf numFmtId="49" fontId="11" fillId="0" borderId="31" xfId="0" applyNumberFormat="1" applyFont="1" applyFill="1" applyBorder="1" applyAlignment="1" applyProtection="1">
      <alignment horizontal="left" vertical="center"/>
      <protection hidden="1"/>
    </xf>
    <xf numFmtId="169" fontId="9" fillId="0" borderId="44" xfId="0" applyNumberFormat="1" applyFont="1" applyFill="1" applyBorder="1" applyAlignment="1" applyProtection="1">
      <alignment horizontal="left" vertical="center"/>
      <protection hidden="1"/>
    </xf>
    <xf numFmtId="169" fontId="9" fillId="0" borderId="24" xfId="0" applyNumberFormat="1" applyFont="1" applyFill="1" applyBorder="1" applyAlignment="1" applyProtection="1">
      <alignment horizontal="left" vertical="center"/>
      <protection hidden="1"/>
    </xf>
    <xf numFmtId="169" fontId="9" fillId="0" borderId="4" xfId="0" applyNumberFormat="1" applyFont="1" applyFill="1" applyBorder="1" applyAlignment="1" applyProtection="1">
      <alignment horizontal="left" vertical="center"/>
      <protection hidden="1"/>
    </xf>
    <xf numFmtId="0" fontId="3" fillId="0" borderId="14"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protection hidden="1"/>
    </xf>
    <xf numFmtId="49" fontId="3" fillId="2" borderId="0" xfId="0" applyNumberFormat="1" applyFont="1" applyFill="1" applyBorder="1" applyAlignment="1" applyProtection="1">
      <alignment horizontal="left" vertical="center"/>
      <protection locked="0"/>
    </xf>
    <xf numFmtId="49" fontId="3" fillId="2" borderId="18" xfId="0" applyNumberFormat="1" applyFont="1" applyFill="1" applyBorder="1" applyAlignment="1" applyProtection="1">
      <alignment horizontal="left" vertical="center"/>
      <protection locked="0"/>
    </xf>
  </cellXfs>
  <cellStyles count="8">
    <cellStyle name="Comma" xfId="4"/>
    <cellStyle name="Comma [0]" xfId="5"/>
    <cellStyle name="Currency" xfId="2"/>
    <cellStyle name="Currency [0]" xfId="3"/>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82"/>
  <sheetViews>
    <sheetView showGridLines="0" tabSelected="1" topLeftCell="B1" zoomScale="85" zoomScaleNormal="85" zoomScaleSheetLayoutView="85" workbookViewId="0">
      <pane ySplit="12" topLeftCell="A139" activePane="bottomLeft" state="frozen"/>
      <selection activeCell="B1" sqref="B1"/>
      <selection pane="bottomLeft" activeCell="N177" sqref="N177"/>
    </sheetView>
  </sheetViews>
  <sheetFormatPr defaultColWidth="9.140625" defaultRowHeight="11.25" x14ac:dyDescent="0.2"/>
  <cols>
    <col min="1" max="1" width="3.140625" style="19" hidden="1" customWidth="1"/>
    <col min="2" max="2" width="8.5703125" style="19" customWidth="1"/>
    <col min="3" max="3" width="10.5703125" style="19" customWidth="1"/>
    <col min="4" max="4" width="10" style="19" customWidth="1"/>
    <col min="5" max="5" width="11.4257812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3" width="9.140625" style="19" customWidth="1"/>
    <col min="14" max="16384" width="9.140625" style="19"/>
  </cols>
  <sheetData>
    <row r="1" spans="1:15" s="24" customFormat="1" ht="30.75" customHeight="1" x14ac:dyDescent="0.25">
      <c r="B1" s="110" t="s">
        <v>85</v>
      </c>
      <c r="C1" s="111"/>
      <c r="D1" s="111"/>
      <c r="E1" s="111"/>
      <c r="F1" s="111"/>
      <c r="G1" s="111"/>
      <c r="H1" s="111"/>
      <c r="I1" s="61"/>
      <c r="J1" s="62"/>
      <c r="K1" s="62"/>
      <c r="L1" s="63" t="str">
        <f>D3</f>
        <v>SO 08-21-03</v>
      </c>
    </row>
    <row r="2" spans="1:15" s="24" customFormat="1" ht="57" customHeight="1" x14ac:dyDescent="0.25">
      <c r="B2" s="112" t="s">
        <v>11</v>
      </c>
      <c r="C2" s="113"/>
      <c r="D2" s="67" t="s">
        <v>90</v>
      </c>
      <c r="E2" s="68"/>
      <c r="F2" s="44" t="s">
        <v>91</v>
      </c>
      <c r="G2" s="65"/>
      <c r="H2" s="66"/>
      <c r="I2" s="114" t="s">
        <v>28</v>
      </c>
      <c r="J2" s="115"/>
      <c r="K2" s="116">
        <f>SUMIFS(L:L,B:B,"SOUČET")</f>
        <v>263109</v>
      </c>
      <c r="L2" s="117"/>
    </row>
    <row r="3" spans="1:15" s="24" customFormat="1" ht="42.75" customHeight="1" x14ac:dyDescent="0.25">
      <c r="B3" s="46" t="s">
        <v>34</v>
      </c>
      <c r="C3" s="47"/>
      <c r="D3" s="49" t="s">
        <v>92</v>
      </c>
      <c r="E3" s="48"/>
      <c r="F3" s="45" t="s">
        <v>93</v>
      </c>
      <c r="G3" s="69"/>
      <c r="H3" s="70"/>
      <c r="I3" s="81"/>
      <c r="J3" s="80"/>
      <c r="K3" s="134"/>
      <c r="L3" s="135"/>
    </row>
    <row r="4" spans="1:15" s="24" customFormat="1" ht="18" customHeight="1" x14ac:dyDescent="0.25">
      <c r="B4" s="120" t="s">
        <v>20</v>
      </c>
      <c r="C4" s="121"/>
      <c r="D4" s="122"/>
      <c r="E4" s="4" t="s">
        <v>43</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8"/>
      <c r="H4" s="59"/>
      <c r="I4" s="132" t="s">
        <v>30</v>
      </c>
      <c r="J4" s="133"/>
      <c r="K4" s="2">
        <v>821</v>
      </c>
      <c r="L4" s="3">
        <v>55</v>
      </c>
    </row>
    <row r="5" spans="1:15" s="24" customFormat="1" ht="18" customHeight="1" x14ac:dyDescent="0.25">
      <c r="B5" s="22" t="s">
        <v>29</v>
      </c>
      <c r="C5" s="21"/>
      <c r="D5" s="21"/>
      <c r="E5" s="4" t="s">
        <v>96</v>
      </c>
      <c r="F5" s="124" t="str">
        <f>IF((E5="Stádium 2"),"  Dokumentace pro územní řízení - DUR",(IF((E5="Stádium 3"),"  Projektová dokumentace (DOS/DSP)","")))</f>
        <v xml:space="preserve">  Projektová dokumentace (DOS/DSP)</v>
      </c>
      <c r="G5" s="124"/>
      <c r="H5" s="125"/>
      <c r="I5" s="123" t="s">
        <v>23</v>
      </c>
      <c r="J5" s="122"/>
      <c r="K5" s="5" t="s">
        <v>334</v>
      </c>
      <c r="L5" s="73"/>
    </row>
    <row r="6" spans="1:15" s="24" customFormat="1" ht="18" customHeight="1" x14ac:dyDescent="0.2">
      <c r="B6" s="22" t="s">
        <v>19</v>
      </c>
      <c r="C6" s="21"/>
      <c r="D6" s="21"/>
      <c r="E6" s="5" t="s">
        <v>98</v>
      </c>
      <c r="F6" s="136"/>
      <c r="G6" s="136"/>
      <c r="H6" s="137"/>
      <c r="I6" s="123" t="s">
        <v>24</v>
      </c>
      <c r="J6" s="122"/>
      <c r="K6" s="5"/>
      <c r="L6" s="73"/>
      <c r="O6" s="78"/>
    </row>
    <row r="7" spans="1:15" s="24" customFormat="1" ht="18" customHeight="1" x14ac:dyDescent="0.2">
      <c r="B7" s="126" t="s">
        <v>25</v>
      </c>
      <c r="C7" s="109"/>
      <c r="D7" s="109"/>
      <c r="E7" s="6" t="s">
        <v>97</v>
      </c>
      <c r="F7" s="138" t="s">
        <v>18</v>
      </c>
      <c r="G7" s="139"/>
      <c r="H7" s="140"/>
      <c r="I7" s="131" t="s">
        <v>27</v>
      </c>
      <c r="J7" s="121"/>
      <c r="K7" s="71">
        <v>2018</v>
      </c>
      <c r="L7" s="74"/>
      <c r="O7" s="79"/>
    </row>
    <row r="8" spans="1:15" s="24" customFormat="1" ht="19.5" customHeight="1" x14ac:dyDescent="0.25">
      <c r="B8" s="141" t="s">
        <v>26</v>
      </c>
      <c r="C8" s="142"/>
      <c r="D8" s="142"/>
      <c r="E8" s="32" t="s">
        <v>97</v>
      </c>
      <c r="F8" s="33" t="s">
        <v>336</v>
      </c>
      <c r="G8" s="143" t="s">
        <v>335</v>
      </c>
      <c r="H8" s="144"/>
      <c r="I8" s="108" t="s">
        <v>17</v>
      </c>
      <c r="J8" s="109"/>
      <c r="K8" s="72" t="s">
        <v>95</v>
      </c>
      <c r="L8" s="75"/>
    </row>
    <row r="9" spans="1:15" s="24" customFormat="1" ht="9.75" customHeight="1" x14ac:dyDescent="0.25">
      <c r="B9" s="129" t="s">
        <v>94</v>
      </c>
      <c r="C9" s="130"/>
      <c r="D9" s="130"/>
      <c r="E9" s="130"/>
      <c r="F9" s="130"/>
      <c r="G9" s="130"/>
      <c r="H9" s="130"/>
      <c r="I9" s="130"/>
      <c r="J9" s="130"/>
      <c r="K9" s="34" t="str">
        <f>$I$5</f>
        <v>ISPROFIN:</v>
      </c>
      <c r="L9" s="76" t="s">
        <v>90</v>
      </c>
    </row>
    <row r="10" spans="1:15" s="24" customFormat="1" ht="15" customHeight="1" x14ac:dyDescent="0.25">
      <c r="B10" s="127" t="s">
        <v>12</v>
      </c>
      <c r="C10" s="106" t="s">
        <v>0</v>
      </c>
      <c r="D10" s="106" t="s">
        <v>1</v>
      </c>
      <c r="E10" s="106" t="s">
        <v>13</v>
      </c>
      <c r="F10" s="104" t="s">
        <v>31</v>
      </c>
      <c r="G10" s="104" t="s">
        <v>2</v>
      </c>
      <c r="H10" s="104" t="s">
        <v>3</v>
      </c>
      <c r="I10" s="106" t="s">
        <v>14</v>
      </c>
      <c r="J10" s="106" t="s">
        <v>15</v>
      </c>
      <c r="K10" s="118" t="s">
        <v>4</v>
      </c>
      <c r="L10" s="119"/>
    </row>
    <row r="11" spans="1:15" s="24" customFormat="1" ht="15" customHeight="1" x14ac:dyDescent="0.25">
      <c r="B11" s="127"/>
      <c r="C11" s="106"/>
      <c r="D11" s="106"/>
      <c r="E11" s="106"/>
      <c r="F11" s="104"/>
      <c r="G11" s="104"/>
      <c r="H11" s="104"/>
      <c r="I11" s="106"/>
      <c r="J11" s="106"/>
      <c r="K11" s="118"/>
      <c r="L11" s="119"/>
    </row>
    <row r="12" spans="1:15" s="24" customFormat="1" ht="12.75" customHeight="1" x14ac:dyDescent="0.25">
      <c r="B12" s="128"/>
      <c r="C12" s="107"/>
      <c r="D12" s="107"/>
      <c r="E12" s="107"/>
      <c r="F12" s="105"/>
      <c r="G12" s="105"/>
      <c r="H12" s="105"/>
      <c r="I12" s="107"/>
      <c r="J12" s="107"/>
      <c r="K12" s="35" t="s">
        <v>16</v>
      </c>
      <c r="L12" s="36" t="s">
        <v>5</v>
      </c>
    </row>
    <row r="13" spans="1:15" s="1" customFormat="1" ht="20.100000000000001" customHeight="1" x14ac:dyDescent="0.25">
      <c r="A13" s="1" t="s">
        <v>33</v>
      </c>
      <c r="B13" s="64" t="s">
        <v>21</v>
      </c>
      <c r="C13" s="7" t="s">
        <v>99</v>
      </c>
      <c r="D13" s="8"/>
      <c r="E13" s="8"/>
      <c r="F13" s="77" t="s">
        <v>32</v>
      </c>
      <c r="G13" s="10"/>
      <c r="H13" s="10"/>
      <c r="I13" s="10"/>
      <c r="J13" s="10"/>
      <c r="K13" s="10"/>
      <c r="L13" s="26"/>
    </row>
    <row r="14" spans="1:15" s="1" customFormat="1" ht="13.5" customHeight="1" x14ac:dyDescent="0.25">
      <c r="A14" s="11" t="s">
        <v>7</v>
      </c>
      <c r="B14" s="27" t="s">
        <v>100</v>
      </c>
      <c r="C14" s="82" t="s">
        <v>101</v>
      </c>
      <c r="D14" s="12" t="s">
        <v>102</v>
      </c>
      <c r="E14" s="12" t="s">
        <v>103</v>
      </c>
      <c r="F14" s="13" t="s">
        <v>86</v>
      </c>
      <c r="G14" s="12" t="s">
        <v>104</v>
      </c>
      <c r="H14" s="87">
        <v>364.93200000000002</v>
      </c>
      <c r="I14" s="12">
        <v>0</v>
      </c>
      <c r="J14" s="12">
        <f>ROUND(H14,3)*I14</f>
        <v>0</v>
      </c>
      <c r="K14" s="85">
        <v>0</v>
      </c>
      <c r="L14" s="84">
        <f>ROUND((ROUND(H14,3)*ROUND(K14,2)),2)</f>
        <v>0</v>
      </c>
    </row>
    <row r="15" spans="1:15" s="1" customFormat="1" ht="12.75" customHeight="1" x14ac:dyDescent="0.25">
      <c r="A15" s="11" t="s">
        <v>6</v>
      </c>
      <c r="B15" s="88"/>
      <c r="C15" s="89"/>
      <c r="D15" s="89"/>
      <c r="E15" s="90"/>
      <c r="F15" s="91" t="s">
        <v>87</v>
      </c>
      <c r="G15" s="92"/>
      <c r="H15" s="93"/>
      <c r="I15" s="93"/>
      <c r="J15" s="93"/>
      <c r="K15" s="93"/>
      <c r="L15" s="94"/>
    </row>
    <row r="16" spans="1:15" s="1" customFormat="1" ht="12.75" customHeight="1" x14ac:dyDescent="0.25">
      <c r="A16" s="11" t="s">
        <v>8</v>
      </c>
      <c r="B16" s="28"/>
      <c r="C16" s="23"/>
      <c r="D16" s="23"/>
      <c r="E16" s="95"/>
      <c r="F16" s="16" t="s">
        <v>88</v>
      </c>
      <c r="G16" s="96"/>
      <c r="H16" s="15"/>
      <c r="I16" s="15"/>
      <c r="J16" s="15"/>
      <c r="K16" s="15"/>
      <c r="L16" s="29"/>
    </row>
    <row r="17" spans="1:12" s="1" customFormat="1" ht="12.75" customHeight="1" x14ac:dyDescent="0.25">
      <c r="A17" s="11" t="s">
        <v>9</v>
      </c>
      <c r="B17" s="30"/>
      <c r="C17" s="25"/>
      <c r="D17" s="25"/>
      <c r="E17" s="97"/>
      <c r="F17" s="17" t="s">
        <v>90</v>
      </c>
      <c r="G17" s="98"/>
      <c r="H17" s="18"/>
      <c r="I17" s="18"/>
      <c r="J17" s="18"/>
      <c r="K17" s="18"/>
      <c r="L17" s="31"/>
    </row>
    <row r="18" spans="1:12" ht="13.5" customHeight="1" x14ac:dyDescent="0.2">
      <c r="A18" s="99" t="s">
        <v>7</v>
      </c>
      <c r="B18" s="27" t="s">
        <v>89</v>
      </c>
      <c r="C18" s="82" t="s">
        <v>105</v>
      </c>
      <c r="D18" s="12" t="s">
        <v>102</v>
      </c>
      <c r="E18" s="12" t="s">
        <v>103</v>
      </c>
      <c r="F18" s="13" t="s">
        <v>106</v>
      </c>
      <c r="G18" s="12" t="s">
        <v>104</v>
      </c>
      <c r="H18" s="87">
        <v>2324.2800000000002</v>
      </c>
      <c r="I18" s="12">
        <v>0</v>
      </c>
      <c r="J18" s="12">
        <f>ROUND(H18,3)*I18</f>
        <v>0</v>
      </c>
      <c r="K18" s="85">
        <v>0</v>
      </c>
      <c r="L18" s="84">
        <f>ROUND((ROUND(H18,3)*ROUND(K18,2)),2)</f>
        <v>0</v>
      </c>
    </row>
    <row r="19" spans="1:12" ht="12.75" customHeight="1" x14ac:dyDescent="0.2">
      <c r="A19" s="99" t="s">
        <v>6</v>
      </c>
      <c r="B19" s="88"/>
      <c r="C19" s="89"/>
      <c r="D19" s="89"/>
      <c r="E19" s="90"/>
      <c r="F19" s="91" t="s">
        <v>107</v>
      </c>
      <c r="G19" s="92"/>
      <c r="H19" s="93"/>
      <c r="I19" s="93"/>
      <c r="J19" s="93"/>
      <c r="K19" s="93"/>
      <c r="L19" s="94"/>
    </row>
    <row r="20" spans="1:12" ht="12.75" customHeight="1" x14ac:dyDescent="0.2">
      <c r="A20" s="99" t="s">
        <v>8</v>
      </c>
      <c r="B20" s="28"/>
      <c r="C20" s="23"/>
      <c r="D20" s="23"/>
      <c r="E20" s="95"/>
      <c r="F20" s="16" t="s">
        <v>108</v>
      </c>
      <c r="G20" s="96"/>
      <c r="H20" s="15"/>
      <c r="I20" s="15"/>
      <c r="J20" s="15"/>
      <c r="K20" s="15"/>
      <c r="L20" s="29"/>
    </row>
    <row r="21" spans="1:12" ht="12.75" customHeight="1" x14ac:dyDescent="0.2">
      <c r="A21" s="99" t="s">
        <v>9</v>
      </c>
      <c r="B21" s="30"/>
      <c r="C21" s="25"/>
      <c r="D21" s="25"/>
      <c r="E21" s="97"/>
      <c r="F21" s="17" t="s">
        <v>90</v>
      </c>
      <c r="G21" s="98"/>
      <c r="H21" s="18"/>
      <c r="I21" s="18"/>
      <c r="J21" s="18"/>
      <c r="K21" s="18"/>
      <c r="L21" s="31"/>
    </row>
    <row r="22" spans="1:12" ht="13.5" customHeight="1" x14ac:dyDescent="0.2">
      <c r="A22" s="99" t="s">
        <v>7</v>
      </c>
      <c r="B22" s="27" t="s">
        <v>109</v>
      </c>
      <c r="C22" s="82" t="s">
        <v>110</v>
      </c>
      <c r="D22" s="12" t="s">
        <v>102</v>
      </c>
      <c r="E22" s="12" t="s">
        <v>103</v>
      </c>
      <c r="F22" s="13" t="s">
        <v>111</v>
      </c>
      <c r="G22" s="12" t="s">
        <v>104</v>
      </c>
      <c r="H22" s="87">
        <v>5.5069999999999997</v>
      </c>
      <c r="I22" s="12">
        <v>0</v>
      </c>
      <c r="J22" s="12">
        <f>ROUND(H22,3)*I22</f>
        <v>0</v>
      </c>
      <c r="K22" s="85">
        <v>0</v>
      </c>
      <c r="L22" s="84">
        <f>ROUND((ROUND(H22,3)*ROUND(K22,2)),2)</f>
        <v>0</v>
      </c>
    </row>
    <row r="23" spans="1:12" ht="12.75" customHeight="1" x14ac:dyDescent="0.2">
      <c r="A23" s="99" t="s">
        <v>6</v>
      </c>
      <c r="B23" s="88"/>
      <c r="C23" s="89"/>
      <c r="D23" s="89"/>
      <c r="E23" s="90"/>
      <c r="F23" s="91" t="s">
        <v>112</v>
      </c>
      <c r="G23" s="92"/>
      <c r="H23" s="93"/>
      <c r="I23" s="93"/>
      <c r="J23" s="93"/>
      <c r="K23" s="93"/>
      <c r="L23" s="94"/>
    </row>
    <row r="24" spans="1:12" ht="12.75" customHeight="1" x14ac:dyDescent="0.2">
      <c r="A24" s="99" t="s">
        <v>8</v>
      </c>
      <c r="B24" s="28"/>
      <c r="C24" s="23"/>
      <c r="D24" s="23"/>
      <c r="E24" s="95"/>
      <c r="F24" s="16" t="s">
        <v>113</v>
      </c>
      <c r="G24" s="96"/>
      <c r="H24" s="15"/>
      <c r="I24" s="15"/>
      <c r="J24" s="15"/>
      <c r="K24" s="15"/>
      <c r="L24" s="29"/>
    </row>
    <row r="25" spans="1:12" ht="12.75" customHeight="1" x14ac:dyDescent="0.2">
      <c r="A25" s="99" t="s">
        <v>9</v>
      </c>
      <c r="B25" s="30"/>
      <c r="C25" s="25"/>
      <c r="D25" s="25"/>
      <c r="E25" s="97"/>
      <c r="F25" s="17" t="s">
        <v>90</v>
      </c>
      <c r="G25" s="98"/>
      <c r="H25" s="18"/>
      <c r="I25" s="18"/>
      <c r="J25" s="18"/>
      <c r="K25" s="18"/>
      <c r="L25" s="31"/>
    </row>
    <row r="26" spans="1:12" ht="13.5" customHeight="1" x14ac:dyDescent="0.2">
      <c r="B26" s="100" t="s">
        <v>114</v>
      </c>
      <c r="C26" s="101" t="s">
        <v>115</v>
      </c>
      <c r="D26" s="102"/>
      <c r="E26" s="102"/>
      <c r="F26" s="102" t="s">
        <v>32</v>
      </c>
      <c r="G26" s="101"/>
      <c r="H26" s="101"/>
      <c r="I26" s="101"/>
      <c r="J26" s="101"/>
      <c r="K26" s="101"/>
      <c r="L26" s="103">
        <f>SUM(L14:L25)</f>
        <v>0</v>
      </c>
    </row>
    <row r="27" spans="1:12" ht="20.100000000000001" customHeight="1" x14ac:dyDescent="0.2">
      <c r="A27" s="99" t="s">
        <v>33</v>
      </c>
      <c r="B27" s="64" t="s">
        <v>21</v>
      </c>
      <c r="C27" s="7" t="s">
        <v>100</v>
      </c>
      <c r="D27" s="8"/>
      <c r="E27" s="8"/>
      <c r="F27" s="77" t="s">
        <v>10</v>
      </c>
      <c r="G27" s="10"/>
      <c r="H27" s="10"/>
      <c r="I27" s="10"/>
      <c r="J27" s="10"/>
      <c r="K27" s="10"/>
      <c r="L27" s="26"/>
    </row>
    <row r="28" spans="1:12" ht="13.5" customHeight="1" x14ac:dyDescent="0.2">
      <c r="A28" s="99" t="s">
        <v>7</v>
      </c>
      <c r="B28" s="27" t="s">
        <v>116</v>
      </c>
      <c r="C28" s="82" t="s">
        <v>117</v>
      </c>
      <c r="D28" s="12" t="s">
        <v>102</v>
      </c>
      <c r="E28" s="12" t="s">
        <v>118</v>
      </c>
      <c r="F28" s="13" t="s">
        <v>119</v>
      </c>
      <c r="G28" s="12" t="s">
        <v>120</v>
      </c>
      <c r="H28" s="87">
        <v>2160</v>
      </c>
      <c r="I28" s="12">
        <v>0</v>
      </c>
      <c r="J28" s="12">
        <f>ROUND(H28,3)*I28</f>
        <v>0</v>
      </c>
      <c r="K28" s="85">
        <v>0</v>
      </c>
      <c r="L28" s="84">
        <f>ROUND((ROUND(H28,3)*ROUND(K28,2)),2)</f>
        <v>0</v>
      </c>
    </row>
    <row r="29" spans="1:12" ht="12.75" customHeight="1" x14ac:dyDescent="0.2">
      <c r="A29" s="99" t="s">
        <v>6</v>
      </c>
      <c r="B29" s="88"/>
      <c r="C29" s="89"/>
      <c r="D29" s="89"/>
      <c r="E29" s="90"/>
      <c r="F29" s="91" t="s">
        <v>121</v>
      </c>
      <c r="G29" s="92"/>
      <c r="H29" s="93"/>
      <c r="I29" s="93"/>
      <c r="J29" s="93"/>
      <c r="K29" s="93"/>
      <c r="L29" s="94"/>
    </row>
    <row r="30" spans="1:12" ht="12.75" customHeight="1" x14ac:dyDescent="0.2">
      <c r="A30" s="99" t="s">
        <v>8</v>
      </c>
      <c r="B30" s="28"/>
      <c r="C30" s="23"/>
      <c r="D30" s="23"/>
      <c r="E30" s="95"/>
      <c r="F30" s="16" t="s">
        <v>122</v>
      </c>
      <c r="G30" s="96"/>
      <c r="H30" s="15"/>
      <c r="I30" s="15"/>
      <c r="J30" s="15"/>
      <c r="K30" s="15"/>
      <c r="L30" s="29"/>
    </row>
    <row r="31" spans="1:12" ht="12.75" customHeight="1" x14ac:dyDescent="0.2">
      <c r="A31" s="99" t="s">
        <v>9</v>
      </c>
      <c r="B31" s="30"/>
      <c r="C31" s="25"/>
      <c r="D31" s="25"/>
      <c r="E31" s="97"/>
      <c r="F31" s="17" t="s">
        <v>123</v>
      </c>
      <c r="G31" s="98"/>
      <c r="H31" s="18"/>
      <c r="I31" s="18"/>
      <c r="J31" s="18"/>
      <c r="K31" s="18"/>
      <c r="L31" s="31"/>
    </row>
    <row r="32" spans="1:12" ht="13.5" customHeight="1" x14ac:dyDescent="0.2">
      <c r="A32" s="99" t="s">
        <v>7</v>
      </c>
      <c r="B32" s="27" t="s">
        <v>124</v>
      </c>
      <c r="C32" s="82" t="s">
        <v>125</v>
      </c>
      <c r="D32" s="12" t="s">
        <v>102</v>
      </c>
      <c r="E32" s="12" t="s">
        <v>118</v>
      </c>
      <c r="F32" s="13" t="s">
        <v>126</v>
      </c>
      <c r="G32" s="12" t="s">
        <v>127</v>
      </c>
      <c r="H32" s="87">
        <v>1070.02</v>
      </c>
      <c r="I32" s="12">
        <v>0</v>
      </c>
      <c r="J32" s="12">
        <f>ROUND(H32,3)*I32</f>
        <v>0</v>
      </c>
      <c r="K32" s="85">
        <v>0</v>
      </c>
      <c r="L32" s="84">
        <f>ROUND((ROUND(H32,3)*ROUND(K32,2)),2)</f>
        <v>0</v>
      </c>
    </row>
    <row r="33" spans="1:12" ht="12.75" customHeight="1" x14ac:dyDescent="0.2">
      <c r="A33" s="99" t="s">
        <v>6</v>
      </c>
      <c r="B33" s="88"/>
      <c r="C33" s="89"/>
      <c r="D33" s="89"/>
      <c r="E33" s="90"/>
      <c r="F33" s="91" t="s">
        <v>128</v>
      </c>
      <c r="G33" s="92"/>
      <c r="H33" s="93"/>
      <c r="I33" s="93"/>
      <c r="J33" s="93"/>
      <c r="K33" s="93"/>
      <c r="L33" s="94"/>
    </row>
    <row r="34" spans="1:12" ht="12.75" customHeight="1" x14ac:dyDescent="0.2">
      <c r="A34" s="99" t="s">
        <v>8</v>
      </c>
      <c r="B34" s="28"/>
      <c r="C34" s="23"/>
      <c r="D34" s="23"/>
      <c r="E34" s="95"/>
      <c r="F34" s="16" t="s">
        <v>129</v>
      </c>
      <c r="G34" s="96"/>
      <c r="H34" s="15"/>
      <c r="I34" s="15"/>
      <c r="J34" s="15"/>
      <c r="K34" s="15"/>
      <c r="L34" s="29"/>
    </row>
    <row r="35" spans="1:12" ht="12.75" customHeight="1" x14ac:dyDescent="0.2">
      <c r="A35" s="99" t="s">
        <v>9</v>
      </c>
      <c r="B35" s="30"/>
      <c r="C35" s="25"/>
      <c r="D35" s="25"/>
      <c r="E35" s="97"/>
      <c r="F35" s="17" t="s">
        <v>130</v>
      </c>
      <c r="G35" s="98"/>
      <c r="H35" s="18"/>
      <c r="I35" s="18"/>
      <c r="J35" s="18"/>
      <c r="K35" s="18"/>
      <c r="L35" s="31"/>
    </row>
    <row r="36" spans="1:12" ht="13.5" customHeight="1" x14ac:dyDescent="0.2">
      <c r="A36" s="99" t="s">
        <v>7</v>
      </c>
      <c r="B36" s="27" t="s">
        <v>131</v>
      </c>
      <c r="C36" s="82" t="s">
        <v>132</v>
      </c>
      <c r="D36" s="12" t="s">
        <v>102</v>
      </c>
      <c r="E36" s="12" t="s">
        <v>118</v>
      </c>
      <c r="F36" s="13" t="s">
        <v>133</v>
      </c>
      <c r="G36" s="12" t="s">
        <v>127</v>
      </c>
      <c r="H36" s="87">
        <v>1106.8</v>
      </c>
      <c r="I36" s="12">
        <v>0</v>
      </c>
      <c r="J36" s="12">
        <f>ROUND(H36,3)*I36</f>
        <v>0</v>
      </c>
      <c r="K36" s="85">
        <v>0</v>
      </c>
      <c r="L36" s="84">
        <f>ROUND((ROUND(H36,3)*ROUND(K36,2)),2)</f>
        <v>0</v>
      </c>
    </row>
    <row r="37" spans="1:12" ht="12.75" customHeight="1" x14ac:dyDescent="0.2">
      <c r="A37" s="99" t="s">
        <v>6</v>
      </c>
      <c r="B37" s="88"/>
      <c r="C37" s="89"/>
      <c r="D37" s="89"/>
      <c r="E37" s="90"/>
      <c r="F37" s="91" t="s">
        <v>134</v>
      </c>
      <c r="G37" s="92"/>
      <c r="H37" s="93"/>
      <c r="I37" s="93"/>
      <c r="J37" s="93"/>
      <c r="K37" s="93"/>
      <c r="L37" s="94"/>
    </row>
    <row r="38" spans="1:12" ht="12.75" customHeight="1" x14ac:dyDescent="0.2">
      <c r="A38" s="99" t="s">
        <v>8</v>
      </c>
      <c r="B38" s="28"/>
      <c r="C38" s="23"/>
      <c r="D38" s="23"/>
      <c r="E38" s="95"/>
      <c r="F38" s="16" t="s">
        <v>135</v>
      </c>
      <c r="G38" s="96"/>
      <c r="H38" s="15"/>
      <c r="I38" s="15"/>
      <c r="J38" s="15"/>
      <c r="K38" s="15"/>
      <c r="L38" s="29"/>
    </row>
    <row r="39" spans="1:12" ht="12.75" customHeight="1" x14ac:dyDescent="0.2">
      <c r="A39" s="99" t="s">
        <v>9</v>
      </c>
      <c r="B39" s="30"/>
      <c r="C39" s="25"/>
      <c r="D39" s="25"/>
      <c r="E39" s="97"/>
      <c r="F39" s="17" t="s">
        <v>136</v>
      </c>
      <c r="G39" s="98"/>
      <c r="H39" s="18"/>
      <c r="I39" s="18"/>
      <c r="J39" s="18"/>
      <c r="K39" s="18"/>
      <c r="L39" s="31"/>
    </row>
    <row r="40" spans="1:12" ht="13.5" customHeight="1" x14ac:dyDescent="0.2">
      <c r="A40" s="99" t="s">
        <v>7</v>
      </c>
      <c r="B40" s="27" t="s">
        <v>137</v>
      </c>
      <c r="C40" s="82" t="s">
        <v>138</v>
      </c>
      <c r="D40" s="12" t="s">
        <v>102</v>
      </c>
      <c r="E40" s="12" t="s">
        <v>118</v>
      </c>
      <c r="F40" s="13" t="s">
        <v>139</v>
      </c>
      <c r="G40" s="12" t="s">
        <v>127</v>
      </c>
      <c r="H40" s="87">
        <v>802.91</v>
      </c>
      <c r="I40" s="12">
        <v>0</v>
      </c>
      <c r="J40" s="12">
        <f>ROUND(H40,3)*I40</f>
        <v>0</v>
      </c>
      <c r="K40" s="85">
        <v>0</v>
      </c>
      <c r="L40" s="84">
        <f>ROUND((ROUND(H40,3)*ROUND(K40,2)),2)</f>
        <v>0</v>
      </c>
    </row>
    <row r="41" spans="1:12" ht="12.75" customHeight="1" x14ac:dyDescent="0.2">
      <c r="A41" s="99" t="s">
        <v>6</v>
      </c>
      <c r="B41" s="88"/>
      <c r="C41" s="89"/>
      <c r="D41" s="89"/>
      <c r="E41" s="90"/>
      <c r="F41" s="91" t="s">
        <v>140</v>
      </c>
      <c r="G41" s="92"/>
      <c r="H41" s="93"/>
      <c r="I41" s="93"/>
      <c r="J41" s="93"/>
      <c r="K41" s="93"/>
      <c r="L41" s="94"/>
    </row>
    <row r="42" spans="1:12" ht="12.75" customHeight="1" x14ac:dyDescent="0.2">
      <c r="A42" s="99" t="s">
        <v>8</v>
      </c>
      <c r="B42" s="28"/>
      <c r="C42" s="23"/>
      <c r="D42" s="23"/>
      <c r="E42" s="95"/>
      <c r="F42" s="16" t="s">
        <v>141</v>
      </c>
      <c r="G42" s="96"/>
      <c r="H42" s="15"/>
      <c r="I42" s="15"/>
      <c r="J42" s="15"/>
      <c r="K42" s="15"/>
      <c r="L42" s="29"/>
    </row>
    <row r="43" spans="1:12" ht="12.75" customHeight="1" x14ac:dyDescent="0.2">
      <c r="A43" s="99" t="s">
        <v>9</v>
      </c>
      <c r="B43" s="30"/>
      <c r="C43" s="25"/>
      <c r="D43" s="25"/>
      <c r="E43" s="97"/>
      <c r="F43" s="17" t="s">
        <v>142</v>
      </c>
      <c r="G43" s="98"/>
      <c r="H43" s="18"/>
      <c r="I43" s="18"/>
      <c r="J43" s="18"/>
      <c r="K43" s="18"/>
      <c r="L43" s="31"/>
    </row>
    <row r="44" spans="1:12" ht="13.5" customHeight="1" x14ac:dyDescent="0.2">
      <c r="B44" s="100" t="s">
        <v>114</v>
      </c>
      <c r="C44" s="101" t="s">
        <v>115</v>
      </c>
      <c r="D44" s="102"/>
      <c r="E44" s="102"/>
      <c r="F44" s="102" t="s">
        <v>10</v>
      </c>
      <c r="G44" s="101"/>
      <c r="H44" s="101"/>
      <c r="I44" s="101"/>
      <c r="J44" s="101"/>
      <c r="K44" s="101"/>
      <c r="L44" s="103">
        <f>SUM(L28:L43)</f>
        <v>0</v>
      </c>
    </row>
    <row r="45" spans="1:12" ht="20.100000000000001" customHeight="1" x14ac:dyDescent="0.2">
      <c r="A45" s="99" t="s">
        <v>33</v>
      </c>
      <c r="B45" s="64" t="s">
        <v>21</v>
      </c>
      <c r="C45" s="7" t="s">
        <v>89</v>
      </c>
      <c r="D45" s="8"/>
      <c r="E45" s="8"/>
      <c r="F45" s="77" t="s">
        <v>143</v>
      </c>
      <c r="G45" s="10"/>
      <c r="H45" s="10"/>
      <c r="I45" s="10"/>
      <c r="J45" s="10"/>
      <c r="K45" s="10"/>
      <c r="L45" s="26"/>
    </row>
    <row r="46" spans="1:12" ht="13.5" customHeight="1" x14ac:dyDescent="0.2">
      <c r="A46" s="99" t="s">
        <v>7</v>
      </c>
      <c r="B46" s="27" t="s">
        <v>144</v>
      </c>
      <c r="C46" s="82" t="s">
        <v>145</v>
      </c>
      <c r="D46" s="12" t="s">
        <v>102</v>
      </c>
      <c r="E46" s="12" t="s">
        <v>118</v>
      </c>
      <c r="F46" s="13" t="s">
        <v>146</v>
      </c>
      <c r="G46" s="12" t="s">
        <v>147</v>
      </c>
      <c r="H46" s="87">
        <v>46</v>
      </c>
      <c r="I46" s="12">
        <v>0</v>
      </c>
      <c r="J46" s="12">
        <f>ROUND(H46,3)*I46</f>
        <v>0</v>
      </c>
      <c r="K46" s="85">
        <v>0</v>
      </c>
      <c r="L46" s="84">
        <f>ROUND((ROUND(H46,3)*ROUND(K46,2)),2)</f>
        <v>0</v>
      </c>
    </row>
    <row r="47" spans="1:12" ht="12.75" customHeight="1" x14ac:dyDescent="0.2">
      <c r="A47" s="99" t="s">
        <v>6</v>
      </c>
      <c r="B47" s="88"/>
      <c r="C47" s="89"/>
      <c r="D47" s="89"/>
      <c r="E47" s="90"/>
      <c r="F47" s="91" t="s">
        <v>148</v>
      </c>
      <c r="G47" s="92"/>
      <c r="H47" s="93"/>
      <c r="I47" s="93"/>
      <c r="J47" s="93"/>
      <c r="K47" s="93"/>
      <c r="L47" s="94"/>
    </row>
    <row r="48" spans="1:12" ht="12.75" customHeight="1" x14ac:dyDescent="0.2">
      <c r="A48" s="99" t="s">
        <v>8</v>
      </c>
      <c r="B48" s="28"/>
      <c r="C48" s="23"/>
      <c r="D48" s="23"/>
      <c r="E48" s="95"/>
      <c r="F48" s="16" t="s">
        <v>149</v>
      </c>
      <c r="G48" s="96"/>
      <c r="H48" s="15"/>
      <c r="I48" s="15"/>
      <c r="J48" s="15"/>
      <c r="K48" s="15"/>
      <c r="L48" s="29"/>
    </row>
    <row r="49" spans="1:12" ht="12.75" customHeight="1" x14ac:dyDescent="0.2">
      <c r="A49" s="99" t="s">
        <v>9</v>
      </c>
      <c r="B49" s="30"/>
      <c r="C49" s="25"/>
      <c r="D49" s="25"/>
      <c r="E49" s="97"/>
      <c r="F49" s="17" t="s">
        <v>150</v>
      </c>
      <c r="G49" s="98"/>
      <c r="H49" s="18"/>
      <c r="I49" s="18"/>
      <c r="J49" s="18"/>
      <c r="K49" s="18"/>
      <c r="L49" s="31"/>
    </row>
    <row r="50" spans="1:12" ht="13.5" customHeight="1" x14ac:dyDescent="0.2">
      <c r="A50" s="99" t="s">
        <v>7</v>
      </c>
      <c r="B50" s="27" t="s">
        <v>151</v>
      </c>
      <c r="C50" s="82" t="s">
        <v>152</v>
      </c>
      <c r="D50" s="12" t="s">
        <v>102</v>
      </c>
      <c r="E50" s="12" t="s">
        <v>118</v>
      </c>
      <c r="F50" s="13" t="s">
        <v>153</v>
      </c>
      <c r="G50" s="12" t="s">
        <v>104</v>
      </c>
      <c r="H50" s="87">
        <v>14.467000000000001</v>
      </c>
      <c r="I50" s="12">
        <v>0</v>
      </c>
      <c r="J50" s="12">
        <f>ROUND(H50,3)*I50</f>
        <v>0</v>
      </c>
      <c r="K50" s="85">
        <v>0</v>
      </c>
      <c r="L50" s="84">
        <f>ROUND((ROUND(H50,3)*ROUND(K50,2)),2)</f>
        <v>0</v>
      </c>
    </row>
    <row r="51" spans="1:12" ht="12.75" customHeight="1" x14ac:dyDescent="0.2">
      <c r="A51" s="99" t="s">
        <v>6</v>
      </c>
      <c r="B51" s="88"/>
      <c r="C51" s="89"/>
      <c r="D51" s="89"/>
      <c r="E51" s="90"/>
      <c r="F51" s="91" t="s">
        <v>154</v>
      </c>
      <c r="G51" s="92"/>
      <c r="H51" s="93"/>
      <c r="I51" s="93"/>
      <c r="J51" s="93"/>
      <c r="K51" s="93"/>
      <c r="L51" s="94"/>
    </row>
    <row r="52" spans="1:12" ht="12.75" customHeight="1" x14ac:dyDescent="0.2">
      <c r="A52" s="99" t="s">
        <v>8</v>
      </c>
      <c r="B52" s="28"/>
      <c r="C52" s="23"/>
      <c r="D52" s="23"/>
      <c r="E52" s="95"/>
      <c r="F52" s="16" t="s">
        <v>155</v>
      </c>
      <c r="G52" s="96"/>
      <c r="H52" s="15"/>
      <c r="I52" s="15"/>
      <c r="J52" s="15"/>
      <c r="K52" s="15"/>
      <c r="L52" s="29"/>
    </row>
    <row r="53" spans="1:12" ht="12.75" customHeight="1" x14ac:dyDescent="0.2">
      <c r="A53" s="99" t="s">
        <v>9</v>
      </c>
      <c r="B53" s="30"/>
      <c r="C53" s="25"/>
      <c r="D53" s="25"/>
      <c r="E53" s="97"/>
      <c r="F53" s="17" t="s">
        <v>156</v>
      </c>
      <c r="G53" s="98"/>
      <c r="H53" s="18"/>
      <c r="I53" s="18"/>
      <c r="J53" s="18"/>
      <c r="K53" s="18"/>
      <c r="L53" s="31"/>
    </row>
    <row r="54" spans="1:12" ht="13.5" customHeight="1" x14ac:dyDescent="0.2">
      <c r="A54" s="99" t="s">
        <v>7</v>
      </c>
      <c r="B54" s="27" t="s">
        <v>157</v>
      </c>
      <c r="C54" s="82" t="s">
        <v>158</v>
      </c>
      <c r="D54" s="12" t="s">
        <v>102</v>
      </c>
      <c r="E54" s="12" t="s">
        <v>118</v>
      </c>
      <c r="F54" s="13" t="s">
        <v>159</v>
      </c>
      <c r="G54" s="12" t="s">
        <v>127</v>
      </c>
      <c r="H54" s="87">
        <v>5.8109999999999999</v>
      </c>
      <c r="I54" s="12">
        <v>0</v>
      </c>
      <c r="J54" s="12">
        <f>ROUND(H54,3)*I54</f>
        <v>0</v>
      </c>
      <c r="K54" s="85">
        <v>0</v>
      </c>
      <c r="L54" s="84">
        <f>ROUND((ROUND(H54,3)*ROUND(K54,2)),2)</f>
        <v>0</v>
      </c>
    </row>
    <row r="55" spans="1:12" ht="12.75" customHeight="1" x14ac:dyDescent="0.2">
      <c r="A55" s="99" t="s">
        <v>6</v>
      </c>
      <c r="B55" s="88"/>
      <c r="C55" s="89"/>
      <c r="D55" s="89"/>
      <c r="E55" s="90"/>
      <c r="F55" s="91" t="s">
        <v>160</v>
      </c>
      <c r="G55" s="92"/>
      <c r="H55" s="93"/>
      <c r="I55" s="93"/>
      <c r="J55" s="93"/>
      <c r="K55" s="93"/>
      <c r="L55" s="94"/>
    </row>
    <row r="56" spans="1:12" ht="12.75" customHeight="1" x14ac:dyDescent="0.2">
      <c r="A56" s="99" t="s">
        <v>8</v>
      </c>
      <c r="B56" s="28"/>
      <c r="C56" s="23"/>
      <c r="D56" s="23"/>
      <c r="E56" s="95"/>
      <c r="F56" s="16" t="s">
        <v>161</v>
      </c>
      <c r="G56" s="96"/>
      <c r="H56" s="15"/>
      <c r="I56" s="15"/>
      <c r="J56" s="15"/>
      <c r="K56" s="15"/>
      <c r="L56" s="29"/>
    </row>
    <row r="57" spans="1:12" ht="12.75" customHeight="1" x14ac:dyDescent="0.2">
      <c r="A57" s="99" t="s">
        <v>9</v>
      </c>
      <c r="B57" s="30"/>
      <c r="C57" s="25"/>
      <c r="D57" s="25"/>
      <c r="E57" s="97"/>
      <c r="F57" s="17" t="s">
        <v>162</v>
      </c>
      <c r="G57" s="98"/>
      <c r="H57" s="18"/>
      <c r="I57" s="18"/>
      <c r="J57" s="18"/>
      <c r="K57" s="18"/>
      <c r="L57" s="31"/>
    </row>
    <row r="58" spans="1:12" ht="13.5" customHeight="1" x14ac:dyDescent="0.2">
      <c r="A58" s="99" t="s">
        <v>7</v>
      </c>
      <c r="B58" s="27" t="s">
        <v>163</v>
      </c>
      <c r="C58" s="82" t="s">
        <v>164</v>
      </c>
      <c r="D58" s="12" t="s">
        <v>102</v>
      </c>
      <c r="E58" s="12" t="s">
        <v>118</v>
      </c>
      <c r="F58" s="13" t="s">
        <v>165</v>
      </c>
      <c r="G58" s="12" t="s">
        <v>104</v>
      </c>
      <c r="H58" s="87">
        <v>59.573</v>
      </c>
      <c r="I58" s="12">
        <v>0</v>
      </c>
      <c r="J58" s="12">
        <f>ROUND(H58,3)*I58</f>
        <v>0</v>
      </c>
      <c r="K58" s="85">
        <v>0</v>
      </c>
      <c r="L58" s="84">
        <f>ROUND((ROUND(H58,3)*ROUND(K58,2)),2)</f>
        <v>0</v>
      </c>
    </row>
    <row r="59" spans="1:12" ht="12.75" customHeight="1" x14ac:dyDescent="0.2">
      <c r="A59" s="99" t="s">
        <v>6</v>
      </c>
      <c r="B59" s="88"/>
      <c r="C59" s="89"/>
      <c r="D59" s="89"/>
      <c r="E59" s="90"/>
      <c r="F59" s="91" t="s">
        <v>166</v>
      </c>
      <c r="G59" s="92"/>
      <c r="H59" s="93"/>
      <c r="I59" s="93"/>
      <c r="J59" s="93"/>
      <c r="K59" s="93"/>
      <c r="L59" s="94"/>
    </row>
    <row r="60" spans="1:12" ht="12.75" customHeight="1" x14ac:dyDescent="0.2">
      <c r="A60" s="99" t="s">
        <v>8</v>
      </c>
      <c r="B60" s="28"/>
      <c r="C60" s="23"/>
      <c r="D60" s="23"/>
      <c r="E60" s="95"/>
      <c r="F60" s="16" t="s">
        <v>167</v>
      </c>
      <c r="G60" s="96"/>
      <c r="H60" s="15"/>
      <c r="I60" s="15"/>
      <c r="J60" s="15"/>
      <c r="K60" s="15"/>
      <c r="L60" s="29"/>
    </row>
    <row r="61" spans="1:12" ht="12.75" customHeight="1" x14ac:dyDescent="0.2">
      <c r="A61" s="99" t="s">
        <v>9</v>
      </c>
      <c r="B61" s="30"/>
      <c r="C61" s="25"/>
      <c r="D61" s="25"/>
      <c r="E61" s="97"/>
      <c r="F61" s="17" t="s">
        <v>168</v>
      </c>
      <c r="G61" s="98"/>
      <c r="H61" s="18"/>
      <c r="I61" s="18"/>
      <c r="J61" s="18"/>
      <c r="K61" s="18"/>
      <c r="L61" s="31"/>
    </row>
    <row r="62" spans="1:12" ht="13.5" customHeight="1" x14ac:dyDescent="0.2">
      <c r="A62" s="99" t="s">
        <v>7</v>
      </c>
      <c r="B62" s="27" t="s">
        <v>169</v>
      </c>
      <c r="C62" s="82" t="s">
        <v>170</v>
      </c>
      <c r="D62" s="12" t="s">
        <v>171</v>
      </c>
      <c r="E62" s="12" t="s">
        <v>90</v>
      </c>
      <c r="F62" s="13" t="s">
        <v>172</v>
      </c>
      <c r="G62" s="12" t="s">
        <v>173</v>
      </c>
      <c r="H62" s="87">
        <v>24</v>
      </c>
      <c r="I62" s="12">
        <v>0</v>
      </c>
      <c r="J62" s="12">
        <f>ROUND(H62,3)*I62</f>
        <v>0</v>
      </c>
      <c r="K62" s="85">
        <v>0</v>
      </c>
      <c r="L62" s="84">
        <f>ROUND((ROUND(H62,3)*ROUND(K62,2)),2)</f>
        <v>0</v>
      </c>
    </row>
    <row r="63" spans="1:12" ht="12.75" customHeight="1" x14ac:dyDescent="0.2">
      <c r="A63" s="99" t="s">
        <v>6</v>
      </c>
      <c r="B63" s="88"/>
      <c r="C63" s="89"/>
      <c r="D63" s="89"/>
      <c r="E63" s="90"/>
      <c r="F63" s="91" t="s">
        <v>174</v>
      </c>
      <c r="G63" s="92"/>
      <c r="H63" s="93"/>
      <c r="I63" s="93"/>
      <c r="J63" s="93"/>
      <c r="K63" s="93"/>
      <c r="L63" s="94"/>
    </row>
    <row r="64" spans="1:12" ht="12.75" customHeight="1" x14ac:dyDescent="0.2">
      <c r="A64" s="99" t="s">
        <v>8</v>
      </c>
      <c r="B64" s="28"/>
      <c r="C64" s="23"/>
      <c r="D64" s="23"/>
      <c r="E64" s="95"/>
      <c r="F64" s="16" t="s">
        <v>175</v>
      </c>
      <c r="G64" s="96"/>
      <c r="H64" s="15"/>
      <c r="I64" s="15"/>
      <c r="J64" s="15"/>
      <c r="K64" s="15"/>
      <c r="L64" s="29"/>
    </row>
    <row r="65" spans="1:12" ht="12.75" customHeight="1" x14ac:dyDescent="0.2">
      <c r="A65" s="99" t="s">
        <v>9</v>
      </c>
      <c r="B65" s="30"/>
      <c r="C65" s="25"/>
      <c r="D65" s="25"/>
      <c r="E65" s="97"/>
      <c r="F65" s="17" t="s">
        <v>176</v>
      </c>
      <c r="G65" s="98"/>
      <c r="H65" s="18"/>
      <c r="I65" s="18"/>
      <c r="J65" s="18"/>
      <c r="K65" s="18"/>
      <c r="L65" s="31"/>
    </row>
    <row r="66" spans="1:12" ht="13.5" customHeight="1" x14ac:dyDescent="0.2">
      <c r="A66" s="99" t="s">
        <v>7</v>
      </c>
      <c r="B66" s="27" t="s">
        <v>177</v>
      </c>
      <c r="C66" s="82" t="s">
        <v>178</v>
      </c>
      <c r="D66" s="12" t="s">
        <v>102</v>
      </c>
      <c r="E66" s="12" t="s">
        <v>118</v>
      </c>
      <c r="F66" s="13" t="s">
        <v>179</v>
      </c>
      <c r="G66" s="12" t="s">
        <v>127</v>
      </c>
      <c r="H66" s="87">
        <v>3.2509999999999999</v>
      </c>
      <c r="I66" s="12">
        <v>0</v>
      </c>
      <c r="J66" s="12">
        <f>ROUND(H66,3)*I66</f>
        <v>0</v>
      </c>
      <c r="K66" s="85">
        <v>0</v>
      </c>
      <c r="L66" s="84">
        <f>ROUND((ROUND(H66,3)*ROUND(K66,2)),2)</f>
        <v>0</v>
      </c>
    </row>
    <row r="67" spans="1:12" ht="12.75" customHeight="1" x14ac:dyDescent="0.2">
      <c r="A67" s="99" t="s">
        <v>6</v>
      </c>
      <c r="B67" s="88"/>
      <c r="C67" s="89"/>
      <c r="D67" s="89"/>
      <c r="E67" s="90"/>
      <c r="F67" s="91" t="s">
        <v>180</v>
      </c>
      <c r="G67" s="92"/>
      <c r="H67" s="93"/>
      <c r="I67" s="93"/>
      <c r="J67" s="93"/>
      <c r="K67" s="93"/>
      <c r="L67" s="94"/>
    </row>
    <row r="68" spans="1:12" ht="12.75" customHeight="1" x14ac:dyDescent="0.2">
      <c r="A68" s="99" t="s">
        <v>8</v>
      </c>
      <c r="B68" s="28"/>
      <c r="C68" s="23"/>
      <c r="D68" s="23"/>
      <c r="E68" s="95"/>
      <c r="F68" s="16" t="s">
        <v>181</v>
      </c>
      <c r="G68" s="96"/>
      <c r="H68" s="15"/>
      <c r="I68" s="15"/>
      <c r="J68" s="15"/>
      <c r="K68" s="15"/>
      <c r="L68" s="29"/>
    </row>
    <row r="69" spans="1:12" ht="12.75" customHeight="1" x14ac:dyDescent="0.2">
      <c r="A69" s="99" t="s">
        <v>9</v>
      </c>
      <c r="B69" s="30"/>
      <c r="C69" s="25"/>
      <c r="D69" s="25"/>
      <c r="E69" s="97"/>
      <c r="F69" s="17" t="s">
        <v>182</v>
      </c>
      <c r="G69" s="98"/>
      <c r="H69" s="18"/>
      <c r="I69" s="18"/>
      <c r="J69" s="18"/>
      <c r="K69" s="18"/>
      <c r="L69" s="31"/>
    </row>
    <row r="70" spans="1:12" ht="13.5" customHeight="1" x14ac:dyDescent="0.2">
      <c r="A70" s="99" t="s">
        <v>7</v>
      </c>
      <c r="B70" s="27" t="s">
        <v>183</v>
      </c>
      <c r="C70" s="82" t="s">
        <v>184</v>
      </c>
      <c r="D70" s="12" t="s">
        <v>102</v>
      </c>
      <c r="E70" s="12" t="s">
        <v>118</v>
      </c>
      <c r="F70" s="13" t="s">
        <v>185</v>
      </c>
      <c r="G70" s="12" t="s">
        <v>147</v>
      </c>
      <c r="H70" s="87">
        <v>296</v>
      </c>
      <c r="I70" s="12">
        <v>0</v>
      </c>
      <c r="J70" s="12">
        <f>ROUND(H70,3)*I70</f>
        <v>0</v>
      </c>
      <c r="K70" s="85">
        <v>0</v>
      </c>
      <c r="L70" s="84">
        <f>ROUND((ROUND(H70,3)*ROUND(K70,2)),2)</f>
        <v>0</v>
      </c>
    </row>
    <row r="71" spans="1:12" ht="12.75" customHeight="1" x14ac:dyDescent="0.2">
      <c r="A71" s="99" t="s">
        <v>6</v>
      </c>
      <c r="B71" s="88"/>
      <c r="C71" s="89"/>
      <c r="D71" s="89"/>
      <c r="E71" s="90"/>
      <c r="F71" s="91" t="s">
        <v>186</v>
      </c>
      <c r="G71" s="92"/>
      <c r="H71" s="93"/>
      <c r="I71" s="93"/>
      <c r="J71" s="93"/>
      <c r="K71" s="93"/>
      <c r="L71" s="94"/>
    </row>
    <row r="72" spans="1:12" ht="12.75" customHeight="1" x14ac:dyDescent="0.2">
      <c r="A72" s="99" t="s">
        <v>8</v>
      </c>
      <c r="B72" s="28"/>
      <c r="C72" s="23"/>
      <c r="D72" s="23"/>
      <c r="E72" s="95"/>
      <c r="F72" s="16" t="s">
        <v>187</v>
      </c>
      <c r="G72" s="96"/>
      <c r="H72" s="15"/>
      <c r="I72" s="15"/>
      <c r="J72" s="15"/>
      <c r="K72" s="15"/>
      <c r="L72" s="29"/>
    </row>
    <row r="73" spans="1:12" ht="12.75" customHeight="1" x14ac:dyDescent="0.2">
      <c r="A73" s="99" t="s">
        <v>9</v>
      </c>
      <c r="B73" s="30"/>
      <c r="C73" s="25"/>
      <c r="D73" s="25"/>
      <c r="E73" s="97"/>
      <c r="F73" s="17" t="s">
        <v>188</v>
      </c>
      <c r="G73" s="98"/>
      <c r="H73" s="18"/>
      <c r="I73" s="18"/>
      <c r="J73" s="18"/>
      <c r="K73" s="18"/>
      <c r="L73" s="31"/>
    </row>
    <row r="74" spans="1:12" ht="13.5" customHeight="1" x14ac:dyDescent="0.2">
      <c r="A74" s="99" t="s">
        <v>7</v>
      </c>
      <c r="B74" s="27" t="s">
        <v>189</v>
      </c>
      <c r="C74" s="82" t="s">
        <v>190</v>
      </c>
      <c r="D74" s="12" t="s">
        <v>102</v>
      </c>
      <c r="E74" s="12" t="s">
        <v>118</v>
      </c>
      <c r="F74" s="13" t="s">
        <v>191</v>
      </c>
      <c r="G74" s="12" t="s">
        <v>147</v>
      </c>
      <c r="H74" s="87">
        <v>236</v>
      </c>
      <c r="I74" s="12">
        <v>0</v>
      </c>
      <c r="J74" s="12">
        <f>ROUND(H74,3)*I74</f>
        <v>0</v>
      </c>
      <c r="K74" s="85">
        <v>0</v>
      </c>
      <c r="L74" s="84">
        <f>ROUND((ROUND(H74,3)*ROUND(K74,2)),2)</f>
        <v>0</v>
      </c>
    </row>
    <row r="75" spans="1:12" ht="12.75" customHeight="1" x14ac:dyDescent="0.2">
      <c r="A75" s="99" t="s">
        <v>6</v>
      </c>
      <c r="B75" s="88"/>
      <c r="C75" s="89"/>
      <c r="D75" s="89"/>
      <c r="E75" s="90"/>
      <c r="F75" s="91" t="s">
        <v>192</v>
      </c>
      <c r="G75" s="92"/>
      <c r="H75" s="93"/>
      <c r="I75" s="93"/>
      <c r="J75" s="93"/>
      <c r="K75" s="93"/>
      <c r="L75" s="94"/>
    </row>
    <row r="76" spans="1:12" ht="12.75" customHeight="1" x14ac:dyDescent="0.2">
      <c r="A76" s="99" t="s">
        <v>8</v>
      </c>
      <c r="B76" s="28"/>
      <c r="C76" s="23"/>
      <c r="D76" s="23"/>
      <c r="E76" s="95"/>
      <c r="F76" s="16" t="s">
        <v>193</v>
      </c>
      <c r="G76" s="96"/>
      <c r="H76" s="15"/>
      <c r="I76" s="15"/>
      <c r="J76" s="15"/>
      <c r="K76" s="15"/>
      <c r="L76" s="29"/>
    </row>
    <row r="77" spans="1:12" ht="12.75" customHeight="1" x14ac:dyDescent="0.2">
      <c r="A77" s="99" t="s">
        <v>9</v>
      </c>
      <c r="B77" s="30"/>
      <c r="C77" s="25"/>
      <c r="D77" s="25"/>
      <c r="E77" s="97"/>
      <c r="F77" s="17" t="s">
        <v>194</v>
      </c>
      <c r="G77" s="98"/>
      <c r="H77" s="18"/>
      <c r="I77" s="18"/>
      <c r="J77" s="18"/>
      <c r="K77" s="18"/>
      <c r="L77" s="31"/>
    </row>
    <row r="78" spans="1:12" ht="13.5" customHeight="1" x14ac:dyDescent="0.2">
      <c r="A78" s="99" t="s">
        <v>7</v>
      </c>
      <c r="B78" s="27" t="s">
        <v>195</v>
      </c>
      <c r="C78" s="82" t="s">
        <v>196</v>
      </c>
      <c r="D78" s="12" t="s">
        <v>102</v>
      </c>
      <c r="E78" s="12" t="s">
        <v>118</v>
      </c>
      <c r="F78" s="13" t="s">
        <v>197</v>
      </c>
      <c r="G78" s="12" t="s">
        <v>127</v>
      </c>
      <c r="H78" s="87">
        <v>37.19</v>
      </c>
      <c r="I78" s="12">
        <v>0</v>
      </c>
      <c r="J78" s="12">
        <f>ROUND(H78,3)*I78</f>
        <v>0</v>
      </c>
      <c r="K78" s="85">
        <v>0</v>
      </c>
      <c r="L78" s="84">
        <f>ROUND((ROUND(H78,3)*ROUND(K78,2)),2)</f>
        <v>0</v>
      </c>
    </row>
    <row r="79" spans="1:12" ht="12.75" customHeight="1" x14ac:dyDescent="0.2">
      <c r="A79" s="99" t="s">
        <v>6</v>
      </c>
      <c r="B79" s="88"/>
      <c r="C79" s="89"/>
      <c r="D79" s="89"/>
      <c r="E79" s="90"/>
      <c r="F79" s="91" t="s">
        <v>198</v>
      </c>
      <c r="G79" s="92"/>
      <c r="H79" s="93"/>
      <c r="I79" s="93"/>
      <c r="J79" s="93"/>
      <c r="K79" s="93"/>
      <c r="L79" s="94"/>
    </row>
    <row r="80" spans="1:12" ht="12.75" customHeight="1" x14ac:dyDescent="0.2">
      <c r="A80" s="99" t="s">
        <v>8</v>
      </c>
      <c r="B80" s="28"/>
      <c r="C80" s="23"/>
      <c r="D80" s="23"/>
      <c r="E80" s="95"/>
      <c r="F80" s="16" t="s">
        <v>199</v>
      </c>
      <c r="G80" s="96"/>
      <c r="H80" s="15"/>
      <c r="I80" s="15"/>
      <c r="J80" s="15"/>
      <c r="K80" s="15"/>
      <c r="L80" s="29"/>
    </row>
    <row r="81" spans="1:12" ht="12.75" customHeight="1" x14ac:dyDescent="0.2">
      <c r="A81" s="99" t="s">
        <v>9</v>
      </c>
      <c r="B81" s="30"/>
      <c r="C81" s="25"/>
      <c r="D81" s="25"/>
      <c r="E81" s="97"/>
      <c r="F81" s="17" t="s">
        <v>200</v>
      </c>
      <c r="G81" s="98"/>
      <c r="H81" s="18"/>
      <c r="I81" s="18"/>
      <c r="J81" s="18"/>
      <c r="K81" s="18"/>
      <c r="L81" s="31"/>
    </row>
    <row r="82" spans="1:12" ht="13.5" customHeight="1" x14ac:dyDescent="0.2">
      <c r="A82" s="99" t="s">
        <v>7</v>
      </c>
      <c r="B82" s="27" t="s">
        <v>201</v>
      </c>
      <c r="C82" s="82" t="s">
        <v>202</v>
      </c>
      <c r="D82" s="12" t="s">
        <v>102</v>
      </c>
      <c r="E82" s="12" t="s">
        <v>118</v>
      </c>
      <c r="F82" s="13" t="s">
        <v>203</v>
      </c>
      <c r="G82" s="12" t="s">
        <v>104</v>
      </c>
      <c r="H82" s="87">
        <v>10.318</v>
      </c>
      <c r="I82" s="12">
        <v>0</v>
      </c>
      <c r="J82" s="12">
        <f>ROUND(H82,3)*I82</f>
        <v>0</v>
      </c>
      <c r="K82" s="85">
        <v>25500</v>
      </c>
      <c r="L82" s="84">
        <f>ROUND((ROUND(H82,3)*ROUND(K82,2)),2)</f>
        <v>263109</v>
      </c>
    </row>
    <row r="83" spans="1:12" ht="12.75" customHeight="1" x14ac:dyDescent="0.2">
      <c r="A83" s="99" t="s">
        <v>6</v>
      </c>
      <c r="B83" s="88"/>
      <c r="C83" s="89"/>
      <c r="D83" s="89"/>
      <c r="E83" s="90"/>
      <c r="F83" s="91" t="s">
        <v>90</v>
      </c>
      <c r="G83" s="92"/>
      <c r="H83" s="93"/>
      <c r="I83" s="93"/>
      <c r="J83" s="93"/>
      <c r="K83" s="93"/>
      <c r="L83" s="94"/>
    </row>
    <row r="84" spans="1:12" ht="12.75" customHeight="1" x14ac:dyDescent="0.2">
      <c r="A84" s="99" t="s">
        <v>8</v>
      </c>
      <c r="B84" s="28"/>
      <c r="C84" s="23"/>
      <c r="D84" s="23"/>
      <c r="E84" s="95"/>
      <c r="F84" s="16" t="s">
        <v>204</v>
      </c>
      <c r="G84" s="96"/>
      <c r="H84" s="15"/>
      <c r="I84" s="15"/>
      <c r="J84" s="15"/>
      <c r="K84" s="15"/>
      <c r="L84" s="29"/>
    </row>
    <row r="85" spans="1:12" ht="12.75" customHeight="1" x14ac:dyDescent="0.2">
      <c r="A85" s="99" t="s">
        <v>9</v>
      </c>
      <c r="B85" s="30"/>
      <c r="C85" s="25"/>
      <c r="D85" s="25"/>
      <c r="E85" s="97"/>
      <c r="F85" s="17" t="s">
        <v>205</v>
      </c>
      <c r="G85" s="98"/>
      <c r="H85" s="18"/>
      <c r="I85" s="18"/>
      <c r="J85" s="18"/>
      <c r="K85" s="18"/>
      <c r="L85" s="31"/>
    </row>
    <row r="86" spans="1:12" ht="13.5" customHeight="1" x14ac:dyDescent="0.2">
      <c r="A86" s="99" t="s">
        <v>7</v>
      </c>
      <c r="B86" s="27" t="s">
        <v>206</v>
      </c>
      <c r="C86" s="82" t="s">
        <v>207</v>
      </c>
      <c r="D86" s="12" t="s">
        <v>102</v>
      </c>
      <c r="E86" s="12" t="s">
        <v>118</v>
      </c>
      <c r="F86" s="13" t="s">
        <v>208</v>
      </c>
      <c r="G86" s="12" t="s">
        <v>209</v>
      </c>
      <c r="H86" s="87">
        <v>24</v>
      </c>
      <c r="I86" s="12">
        <v>0</v>
      </c>
      <c r="J86" s="12">
        <f>ROUND(H86,3)*I86</f>
        <v>0</v>
      </c>
      <c r="K86" s="85">
        <v>0</v>
      </c>
      <c r="L86" s="84">
        <f>ROUND((ROUND(H86,3)*ROUND(K86,2)),2)</f>
        <v>0</v>
      </c>
    </row>
    <row r="87" spans="1:12" ht="12.75" customHeight="1" x14ac:dyDescent="0.2">
      <c r="A87" s="99" t="s">
        <v>6</v>
      </c>
      <c r="B87" s="88"/>
      <c r="C87" s="89"/>
      <c r="D87" s="89"/>
      <c r="E87" s="90"/>
      <c r="F87" s="91" t="s">
        <v>210</v>
      </c>
      <c r="G87" s="92"/>
      <c r="H87" s="93"/>
      <c r="I87" s="93"/>
      <c r="J87" s="93"/>
      <c r="K87" s="93"/>
      <c r="L87" s="94"/>
    </row>
    <row r="88" spans="1:12" ht="12.75" customHeight="1" x14ac:dyDescent="0.2">
      <c r="A88" s="99" t="s">
        <v>8</v>
      </c>
      <c r="B88" s="28"/>
      <c r="C88" s="23"/>
      <c r="D88" s="23"/>
      <c r="E88" s="95"/>
      <c r="F88" s="16" t="s">
        <v>211</v>
      </c>
      <c r="G88" s="96"/>
      <c r="H88" s="15"/>
      <c r="I88" s="15"/>
      <c r="J88" s="15"/>
      <c r="K88" s="15"/>
      <c r="L88" s="29"/>
    </row>
    <row r="89" spans="1:12" ht="12.75" customHeight="1" x14ac:dyDescent="0.2">
      <c r="A89" s="99" t="s">
        <v>9</v>
      </c>
      <c r="B89" s="30"/>
      <c r="C89" s="25"/>
      <c r="D89" s="25"/>
      <c r="E89" s="97"/>
      <c r="F89" s="17" t="s">
        <v>212</v>
      </c>
      <c r="G89" s="98"/>
      <c r="H89" s="18"/>
      <c r="I89" s="18"/>
      <c r="J89" s="18"/>
      <c r="K89" s="18"/>
      <c r="L89" s="31"/>
    </row>
    <row r="90" spans="1:12" ht="13.5" customHeight="1" x14ac:dyDescent="0.2">
      <c r="A90" s="99" t="s">
        <v>7</v>
      </c>
      <c r="B90" s="27" t="s">
        <v>213</v>
      </c>
      <c r="C90" s="82" t="s">
        <v>214</v>
      </c>
      <c r="D90" s="12" t="s">
        <v>102</v>
      </c>
      <c r="E90" s="12" t="s">
        <v>215</v>
      </c>
      <c r="F90" s="13" t="s">
        <v>216</v>
      </c>
      <c r="G90" s="12" t="s">
        <v>147</v>
      </c>
      <c r="H90" s="87">
        <v>56</v>
      </c>
      <c r="I90" s="12">
        <v>0</v>
      </c>
      <c r="J90" s="12">
        <f>ROUND(H90,3)*I90</f>
        <v>0</v>
      </c>
      <c r="K90" s="85">
        <v>0</v>
      </c>
      <c r="L90" s="84">
        <f>ROUND((ROUND(H90,3)*ROUND(K90,2)),2)</f>
        <v>0</v>
      </c>
    </row>
    <row r="91" spans="1:12" ht="12.75" customHeight="1" x14ac:dyDescent="0.2">
      <c r="A91" s="99" t="s">
        <v>6</v>
      </c>
      <c r="B91" s="88"/>
      <c r="C91" s="89"/>
      <c r="D91" s="89"/>
      <c r="E91" s="90"/>
      <c r="F91" s="91" t="s">
        <v>90</v>
      </c>
      <c r="G91" s="92"/>
      <c r="H91" s="93"/>
      <c r="I91" s="93"/>
      <c r="J91" s="93"/>
      <c r="K91" s="93"/>
      <c r="L91" s="94"/>
    </row>
    <row r="92" spans="1:12" ht="12.75" customHeight="1" x14ac:dyDescent="0.2">
      <c r="A92" s="99" t="s">
        <v>8</v>
      </c>
      <c r="B92" s="28"/>
      <c r="C92" s="23"/>
      <c r="D92" s="23"/>
      <c r="E92" s="95"/>
      <c r="F92" s="16" t="s">
        <v>217</v>
      </c>
      <c r="G92" s="96"/>
      <c r="H92" s="15"/>
      <c r="I92" s="15"/>
      <c r="J92" s="15"/>
      <c r="K92" s="15"/>
      <c r="L92" s="29"/>
    </row>
    <row r="93" spans="1:12" ht="12.75" customHeight="1" x14ac:dyDescent="0.2">
      <c r="A93" s="99" t="s">
        <v>9</v>
      </c>
      <c r="B93" s="30"/>
      <c r="C93" s="25"/>
      <c r="D93" s="25"/>
      <c r="E93" s="97"/>
      <c r="F93" s="17" t="s">
        <v>218</v>
      </c>
      <c r="G93" s="98"/>
      <c r="H93" s="18"/>
      <c r="I93" s="18"/>
      <c r="J93" s="18"/>
      <c r="K93" s="18"/>
      <c r="L93" s="31"/>
    </row>
    <row r="94" spans="1:12" ht="13.5" customHeight="1" x14ac:dyDescent="0.2">
      <c r="B94" s="100" t="s">
        <v>114</v>
      </c>
      <c r="C94" s="101" t="s">
        <v>115</v>
      </c>
      <c r="D94" s="102"/>
      <c r="E94" s="102"/>
      <c r="F94" s="102" t="s">
        <v>143</v>
      </c>
      <c r="G94" s="101"/>
      <c r="H94" s="101"/>
      <c r="I94" s="101"/>
      <c r="J94" s="101"/>
      <c r="K94" s="101"/>
      <c r="L94" s="103">
        <f>SUM(L46:L93)</f>
        <v>263109</v>
      </c>
    </row>
    <row r="95" spans="1:12" ht="20.100000000000001" customHeight="1" x14ac:dyDescent="0.2">
      <c r="A95" s="99" t="s">
        <v>33</v>
      </c>
      <c r="B95" s="64" t="s">
        <v>21</v>
      </c>
      <c r="C95" s="7" t="s">
        <v>109</v>
      </c>
      <c r="D95" s="8"/>
      <c r="E95" s="8"/>
      <c r="F95" s="77" t="s">
        <v>219</v>
      </c>
      <c r="G95" s="10"/>
      <c r="H95" s="10"/>
      <c r="I95" s="10"/>
      <c r="J95" s="10"/>
      <c r="K95" s="10"/>
      <c r="L95" s="26"/>
    </row>
    <row r="96" spans="1:12" ht="13.5" customHeight="1" x14ac:dyDescent="0.2">
      <c r="A96" s="99" t="s">
        <v>7</v>
      </c>
      <c r="B96" s="27" t="s">
        <v>220</v>
      </c>
      <c r="C96" s="82" t="s">
        <v>221</v>
      </c>
      <c r="D96" s="12" t="s">
        <v>102</v>
      </c>
      <c r="E96" s="12" t="s">
        <v>118</v>
      </c>
      <c r="F96" s="13" t="s">
        <v>222</v>
      </c>
      <c r="G96" s="12" t="s">
        <v>127</v>
      </c>
      <c r="H96" s="87">
        <v>20.399999999999999</v>
      </c>
      <c r="I96" s="12">
        <v>0</v>
      </c>
      <c r="J96" s="12">
        <f>ROUND(H96,3)*I96</f>
        <v>0</v>
      </c>
      <c r="K96" s="85">
        <v>0</v>
      </c>
      <c r="L96" s="84">
        <f>ROUND((ROUND(H96,3)*ROUND(K96,2)),2)</f>
        <v>0</v>
      </c>
    </row>
    <row r="97" spans="1:12" ht="12.75" customHeight="1" x14ac:dyDescent="0.2">
      <c r="A97" s="99" t="s">
        <v>6</v>
      </c>
      <c r="B97" s="88"/>
      <c r="C97" s="89"/>
      <c r="D97" s="89"/>
      <c r="E97" s="90"/>
      <c r="F97" s="91" t="s">
        <v>223</v>
      </c>
      <c r="G97" s="92"/>
      <c r="H97" s="93"/>
      <c r="I97" s="93"/>
      <c r="J97" s="93"/>
      <c r="K97" s="93"/>
      <c r="L97" s="94"/>
    </row>
    <row r="98" spans="1:12" ht="12.75" customHeight="1" x14ac:dyDescent="0.2">
      <c r="A98" s="99" t="s">
        <v>8</v>
      </c>
      <c r="B98" s="28"/>
      <c r="C98" s="23"/>
      <c r="D98" s="23"/>
      <c r="E98" s="95"/>
      <c r="F98" s="16" t="s">
        <v>224</v>
      </c>
      <c r="G98" s="96"/>
      <c r="H98" s="15"/>
      <c r="I98" s="15"/>
      <c r="J98" s="15"/>
      <c r="K98" s="15"/>
      <c r="L98" s="29"/>
    </row>
    <row r="99" spans="1:12" ht="12.75" customHeight="1" x14ac:dyDescent="0.2">
      <c r="A99" s="99" t="s">
        <v>9</v>
      </c>
      <c r="B99" s="30"/>
      <c r="C99" s="25"/>
      <c r="D99" s="25"/>
      <c r="E99" s="97"/>
      <c r="F99" s="17" t="s">
        <v>200</v>
      </c>
      <c r="G99" s="98"/>
      <c r="H99" s="18"/>
      <c r="I99" s="18"/>
      <c r="J99" s="18"/>
      <c r="K99" s="18"/>
      <c r="L99" s="31"/>
    </row>
    <row r="100" spans="1:12" ht="13.5" customHeight="1" x14ac:dyDescent="0.2">
      <c r="A100" s="99" t="s">
        <v>7</v>
      </c>
      <c r="B100" s="27" t="s">
        <v>225</v>
      </c>
      <c r="C100" s="82" t="s">
        <v>226</v>
      </c>
      <c r="D100" s="12" t="s">
        <v>102</v>
      </c>
      <c r="E100" s="12" t="s">
        <v>118</v>
      </c>
      <c r="F100" s="13" t="s">
        <v>227</v>
      </c>
      <c r="G100" s="12" t="s">
        <v>104</v>
      </c>
      <c r="H100" s="87">
        <v>2.04</v>
      </c>
      <c r="I100" s="12">
        <v>0</v>
      </c>
      <c r="J100" s="12">
        <f>ROUND(H100,3)*I100</f>
        <v>0</v>
      </c>
      <c r="K100" s="85">
        <v>0</v>
      </c>
      <c r="L100" s="84">
        <f>ROUND((ROUND(H100,3)*ROUND(K100,2)),2)</f>
        <v>0</v>
      </c>
    </row>
    <row r="101" spans="1:12" ht="12.75" customHeight="1" x14ac:dyDescent="0.2">
      <c r="A101" s="99" t="s">
        <v>6</v>
      </c>
      <c r="B101" s="88"/>
      <c r="C101" s="89"/>
      <c r="D101" s="89"/>
      <c r="E101" s="90"/>
      <c r="F101" s="91" t="s">
        <v>90</v>
      </c>
      <c r="G101" s="92"/>
      <c r="H101" s="93"/>
      <c r="I101" s="93"/>
      <c r="J101" s="93"/>
      <c r="K101" s="93"/>
      <c r="L101" s="94"/>
    </row>
    <row r="102" spans="1:12" ht="12.75" customHeight="1" x14ac:dyDescent="0.2">
      <c r="A102" s="99" t="s">
        <v>8</v>
      </c>
      <c r="B102" s="28"/>
      <c r="C102" s="23"/>
      <c r="D102" s="23"/>
      <c r="E102" s="95"/>
      <c r="F102" s="16" t="s">
        <v>228</v>
      </c>
      <c r="G102" s="96"/>
      <c r="H102" s="15"/>
      <c r="I102" s="15"/>
      <c r="J102" s="15"/>
      <c r="K102" s="15"/>
      <c r="L102" s="29"/>
    </row>
    <row r="103" spans="1:12" ht="12.75" customHeight="1" x14ac:dyDescent="0.2">
      <c r="A103" s="99" t="s">
        <v>9</v>
      </c>
      <c r="B103" s="30"/>
      <c r="C103" s="25"/>
      <c r="D103" s="25"/>
      <c r="E103" s="97"/>
      <c r="F103" s="17" t="s">
        <v>205</v>
      </c>
      <c r="G103" s="98"/>
      <c r="H103" s="18"/>
      <c r="I103" s="18"/>
      <c r="J103" s="18"/>
      <c r="K103" s="18"/>
      <c r="L103" s="31"/>
    </row>
    <row r="104" spans="1:12" ht="13.5" customHeight="1" x14ac:dyDescent="0.2">
      <c r="A104" s="99" t="s">
        <v>7</v>
      </c>
      <c r="B104" s="27" t="s">
        <v>229</v>
      </c>
      <c r="C104" s="82" t="s">
        <v>230</v>
      </c>
      <c r="D104" s="12" t="s">
        <v>102</v>
      </c>
      <c r="E104" s="12" t="s">
        <v>118</v>
      </c>
      <c r="F104" s="13" t="s">
        <v>231</v>
      </c>
      <c r="G104" s="12" t="s">
        <v>127</v>
      </c>
      <c r="H104" s="87">
        <v>4.2</v>
      </c>
      <c r="I104" s="12">
        <v>0</v>
      </c>
      <c r="J104" s="12">
        <f>ROUND(H104,3)*I104</f>
        <v>0</v>
      </c>
      <c r="K104" s="85">
        <v>0</v>
      </c>
      <c r="L104" s="84">
        <f>ROUND((ROUND(H104,3)*ROUND(K104,2)),2)</f>
        <v>0</v>
      </c>
    </row>
    <row r="105" spans="1:12" ht="12.75" customHeight="1" x14ac:dyDescent="0.2">
      <c r="A105" s="99" t="s">
        <v>6</v>
      </c>
      <c r="B105" s="88"/>
      <c r="C105" s="89"/>
      <c r="D105" s="89"/>
      <c r="E105" s="90"/>
      <c r="F105" s="91" t="s">
        <v>232</v>
      </c>
      <c r="G105" s="92"/>
      <c r="H105" s="93"/>
      <c r="I105" s="93"/>
      <c r="J105" s="93"/>
      <c r="K105" s="93"/>
      <c r="L105" s="94"/>
    </row>
    <row r="106" spans="1:12" ht="12.75" customHeight="1" x14ac:dyDescent="0.2">
      <c r="A106" s="99" t="s">
        <v>8</v>
      </c>
      <c r="B106" s="28"/>
      <c r="C106" s="23"/>
      <c r="D106" s="23"/>
      <c r="E106" s="95"/>
      <c r="F106" s="16" t="s">
        <v>233</v>
      </c>
      <c r="G106" s="96"/>
      <c r="H106" s="15"/>
      <c r="I106" s="15"/>
      <c r="J106" s="15"/>
      <c r="K106" s="15"/>
      <c r="L106" s="29"/>
    </row>
    <row r="107" spans="1:12" ht="12.75" customHeight="1" x14ac:dyDescent="0.2">
      <c r="A107" s="99" t="s">
        <v>9</v>
      </c>
      <c r="B107" s="30"/>
      <c r="C107" s="25"/>
      <c r="D107" s="25"/>
      <c r="E107" s="97"/>
      <c r="F107" s="17" t="s">
        <v>234</v>
      </c>
      <c r="G107" s="98"/>
      <c r="H107" s="18"/>
      <c r="I107" s="18"/>
      <c r="J107" s="18"/>
      <c r="K107" s="18"/>
      <c r="L107" s="31"/>
    </row>
    <row r="108" spans="1:12" ht="13.5" customHeight="1" x14ac:dyDescent="0.2">
      <c r="A108" s="99" t="s">
        <v>7</v>
      </c>
      <c r="B108" s="27" t="s">
        <v>235</v>
      </c>
      <c r="C108" s="82" t="s">
        <v>236</v>
      </c>
      <c r="D108" s="12" t="s">
        <v>102</v>
      </c>
      <c r="E108" s="12" t="s">
        <v>118</v>
      </c>
      <c r="F108" s="13" t="s">
        <v>237</v>
      </c>
      <c r="G108" s="12" t="s">
        <v>104</v>
      </c>
      <c r="H108" s="87">
        <v>0.11</v>
      </c>
      <c r="I108" s="12">
        <v>0</v>
      </c>
      <c r="J108" s="12">
        <f>ROUND(H108,3)*I108</f>
        <v>0</v>
      </c>
      <c r="K108" s="85">
        <v>0</v>
      </c>
      <c r="L108" s="84">
        <f>ROUND((ROUND(H108,3)*ROUND(K108,2)),2)</f>
        <v>0</v>
      </c>
    </row>
    <row r="109" spans="1:12" ht="12.75" customHeight="1" x14ac:dyDescent="0.2">
      <c r="A109" s="99" t="s">
        <v>6</v>
      </c>
      <c r="B109" s="88"/>
      <c r="C109" s="89"/>
      <c r="D109" s="89"/>
      <c r="E109" s="90"/>
      <c r="F109" s="91" t="s">
        <v>90</v>
      </c>
      <c r="G109" s="92"/>
      <c r="H109" s="93"/>
      <c r="I109" s="93"/>
      <c r="J109" s="93"/>
      <c r="K109" s="93"/>
      <c r="L109" s="94"/>
    </row>
    <row r="110" spans="1:12" ht="12.75" customHeight="1" x14ac:dyDescent="0.2">
      <c r="A110" s="99" t="s">
        <v>8</v>
      </c>
      <c r="B110" s="28"/>
      <c r="C110" s="23"/>
      <c r="D110" s="23"/>
      <c r="E110" s="95"/>
      <c r="F110" s="16" t="s">
        <v>238</v>
      </c>
      <c r="G110" s="96"/>
      <c r="H110" s="15"/>
      <c r="I110" s="15"/>
      <c r="J110" s="15"/>
      <c r="K110" s="15"/>
      <c r="L110" s="29"/>
    </row>
    <row r="111" spans="1:12" ht="12.75" customHeight="1" x14ac:dyDescent="0.2">
      <c r="A111" s="99" t="s">
        <v>9</v>
      </c>
      <c r="B111" s="30"/>
      <c r="C111" s="25"/>
      <c r="D111" s="25"/>
      <c r="E111" s="97"/>
      <c r="F111" s="17" t="s">
        <v>239</v>
      </c>
      <c r="G111" s="98"/>
      <c r="H111" s="18"/>
      <c r="I111" s="18"/>
      <c r="J111" s="18"/>
      <c r="K111" s="18"/>
      <c r="L111" s="31"/>
    </row>
    <row r="112" spans="1:12" ht="13.5" customHeight="1" x14ac:dyDescent="0.2">
      <c r="A112" s="99" t="s">
        <v>7</v>
      </c>
      <c r="B112" s="27" t="s">
        <v>240</v>
      </c>
      <c r="C112" s="82" t="s">
        <v>241</v>
      </c>
      <c r="D112" s="12" t="s">
        <v>102</v>
      </c>
      <c r="E112" s="12" t="s">
        <v>118</v>
      </c>
      <c r="F112" s="13" t="s">
        <v>242</v>
      </c>
      <c r="G112" s="12" t="s">
        <v>127</v>
      </c>
      <c r="H112" s="87">
        <v>56.896000000000001</v>
      </c>
      <c r="I112" s="12">
        <v>0</v>
      </c>
      <c r="J112" s="12">
        <f>ROUND(H112,3)*I112</f>
        <v>0</v>
      </c>
      <c r="K112" s="85">
        <v>0</v>
      </c>
      <c r="L112" s="84">
        <f>ROUND((ROUND(H112,3)*ROUND(K112,2)),2)</f>
        <v>0</v>
      </c>
    </row>
    <row r="113" spans="1:12" ht="12.75" customHeight="1" x14ac:dyDescent="0.2">
      <c r="A113" s="99" t="s">
        <v>6</v>
      </c>
      <c r="B113" s="88"/>
      <c r="C113" s="89"/>
      <c r="D113" s="89"/>
      <c r="E113" s="90"/>
      <c r="F113" s="91" t="s">
        <v>243</v>
      </c>
      <c r="G113" s="92"/>
      <c r="H113" s="93"/>
      <c r="I113" s="93"/>
      <c r="J113" s="93"/>
      <c r="K113" s="93"/>
      <c r="L113" s="94"/>
    </row>
    <row r="114" spans="1:12" ht="12.75" customHeight="1" x14ac:dyDescent="0.2">
      <c r="A114" s="99" t="s">
        <v>8</v>
      </c>
      <c r="B114" s="28"/>
      <c r="C114" s="23"/>
      <c r="D114" s="23"/>
      <c r="E114" s="95"/>
      <c r="F114" s="16" t="s">
        <v>244</v>
      </c>
      <c r="G114" s="96"/>
      <c r="H114" s="15"/>
      <c r="I114" s="15"/>
      <c r="J114" s="15"/>
      <c r="K114" s="15"/>
      <c r="L114" s="29"/>
    </row>
    <row r="115" spans="1:12" ht="12.75" customHeight="1" x14ac:dyDescent="0.2">
      <c r="A115" s="99" t="s">
        <v>9</v>
      </c>
      <c r="B115" s="30"/>
      <c r="C115" s="25"/>
      <c r="D115" s="25"/>
      <c r="E115" s="97"/>
      <c r="F115" s="17" t="s">
        <v>245</v>
      </c>
      <c r="G115" s="98"/>
      <c r="H115" s="18"/>
      <c r="I115" s="18"/>
      <c r="J115" s="18"/>
      <c r="K115" s="18"/>
      <c r="L115" s="31"/>
    </row>
    <row r="116" spans="1:12" ht="13.5" customHeight="1" x14ac:dyDescent="0.2">
      <c r="B116" s="100" t="s">
        <v>114</v>
      </c>
      <c r="C116" s="101" t="s">
        <v>115</v>
      </c>
      <c r="D116" s="102"/>
      <c r="E116" s="102"/>
      <c r="F116" s="102" t="s">
        <v>219</v>
      </c>
      <c r="G116" s="101"/>
      <c r="H116" s="101"/>
      <c r="I116" s="101"/>
      <c r="J116" s="101"/>
      <c r="K116" s="101"/>
      <c r="L116" s="103">
        <f>SUM(L96:L115)</f>
        <v>0</v>
      </c>
    </row>
    <row r="117" spans="1:12" ht="20.100000000000001" customHeight="1" x14ac:dyDescent="0.2">
      <c r="A117" s="99" t="s">
        <v>33</v>
      </c>
      <c r="B117" s="64" t="s">
        <v>21</v>
      </c>
      <c r="C117" s="7" t="s">
        <v>116</v>
      </c>
      <c r="D117" s="8"/>
      <c r="E117" s="8"/>
      <c r="F117" s="77" t="s">
        <v>246</v>
      </c>
      <c r="G117" s="10"/>
      <c r="H117" s="10"/>
      <c r="I117" s="10"/>
      <c r="J117" s="10"/>
      <c r="K117" s="10"/>
      <c r="L117" s="26"/>
    </row>
    <row r="118" spans="1:12" ht="13.5" customHeight="1" x14ac:dyDescent="0.2">
      <c r="A118" s="99" t="s">
        <v>7</v>
      </c>
      <c r="B118" s="27" t="s">
        <v>247</v>
      </c>
      <c r="C118" s="82" t="s">
        <v>248</v>
      </c>
      <c r="D118" s="12" t="s">
        <v>102</v>
      </c>
      <c r="E118" s="12" t="s">
        <v>118</v>
      </c>
      <c r="F118" s="13" t="s">
        <v>249</v>
      </c>
      <c r="G118" s="12" t="s">
        <v>127</v>
      </c>
      <c r="H118" s="87">
        <v>189.97</v>
      </c>
      <c r="I118" s="12">
        <v>0</v>
      </c>
      <c r="J118" s="12">
        <f>ROUND(H118,3)*I118</f>
        <v>0</v>
      </c>
      <c r="K118" s="85">
        <v>0</v>
      </c>
      <c r="L118" s="84">
        <f>ROUND((ROUND(H118,3)*ROUND(K118,2)),2)</f>
        <v>0</v>
      </c>
    </row>
    <row r="119" spans="1:12" ht="12.75" customHeight="1" x14ac:dyDescent="0.2">
      <c r="A119" s="99" t="s">
        <v>6</v>
      </c>
      <c r="B119" s="88"/>
      <c r="C119" s="89"/>
      <c r="D119" s="89"/>
      <c r="E119" s="90"/>
      <c r="F119" s="91" t="s">
        <v>250</v>
      </c>
      <c r="G119" s="92"/>
      <c r="H119" s="93"/>
      <c r="I119" s="93"/>
      <c r="J119" s="93"/>
      <c r="K119" s="93"/>
      <c r="L119" s="94"/>
    </row>
    <row r="120" spans="1:12" ht="12.75" customHeight="1" x14ac:dyDescent="0.2">
      <c r="A120" s="99" t="s">
        <v>8</v>
      </c>
      <c r="B120" s="28"/>
      <c r="C120" s="23"/>
      <c r="D120" s="23"/>
      <c r="E120" s="95"/>
      <c r="F120" s="16" t="s">
        <v>251</v>
      </c>
      <c r="G120" s="96"/>
      <c r="H120" s="15"/>
      <c r="I120" s="15"/>
      <c r="J120" s="15"/>
      <c r="K120" s="15"/>
      <c r="L120" s="29"/>
    </row>
    <row r="121" spans="1:12" ht="12.75" customHeight="1" x14ac:dyDescent="0.2">
      <c r="A121" s="99" t="s">
        <v>9</v>
      </c>
      <c r="B121" s="30"/>
      <c r="C121" s="25"/>
      <c r="D121" s="25"/>
      <c r="E121" s="97"/>
      <c r="F121" s="17" t="s">
        <v>252</v>
      </c>
      <c r="G121" s="98"/>
      <c r="H121" s="18"/>
      <c r="I121" s="18"/>
      <c r="J121" s="18"/>
      <c r="K121" s="18"/>
      <c r="L121" s="31"/>
    </row>
    <row r="122" spans="1:12" ht="13.5" customHeight="1" x14ac:dyDescent="0.2">
      <c r="A122" s="99" t="s">
        <v>7</v>
      </c>
      <c r="B122" s="27" t="s">
        <v>253</v>
      </c>
      <c r="C122" s="82" t="s">
        <v>254</v>
      </c>
      <c r="D122" s="12" t="s">
        <v>102</v>
      </c>
      <c r="E122" s="12" t="s">
        <v>118</v>
      </c>
      <c r="F122" s="13" t="s">
        <v>255</v>
      </c>
      <c r="G122" s="12" t="s">
        <v>127</v>
      </c>
      <c r="H122" s="87">
        <v>18.574999999999999</v>
      </c>
      <c r="I122" s="12">
        <v>0</v>
      </c>
      <c r="J122" s="12">
        <f>ROUND(H122,3)*I122</f>
        <v>0</v>
      </c>
      <c r="K122" s="85">
        <v>0</v>
      </c>
      <c r="L122" s="84">
        <f>ROUND((ROUND(H122,3)*ROUND(K122,2)),2)</f>
        <v>0</v>
      </c>
    </row>
    <row r="123" spans="1:12" ht="12.75" customHeight="1" x14ac:dyDescent="0.2">
      <c r="A123" s="99" t="s">
        <v>6</v>
      </c>
      <c r="B123" s="88"/>
      <c r="C123" s="89"/>
      <c r="D123" s="89"/>
      <c r="E123" s="90"/>
      <c r="F123" s="91" t="s">
        <v>256</v>
      </c>
      <c r="G123" s="92"/>
      <c r="H123" s="93"/>
      <c r="I123" s="93"/>
      <c r="J123" s="93"/>
      <c r="K123" s="93"/>
      <c r="L123" s="94"/>
    </row>
    <row r="124" spans="1:12" ht="12.75" customHeight="1" x14ac:dyDescent="0.2">
      <c r="A124" s="99" t="s">
        <v>8</v>
      </c>
      <c r="B124" s="28"/>
      <c r="C124" s="23"/>
      <c r="D124" s="23"/>
      <c r="E124" s="95"/>
      <c r="F124" s="16" t="s">
        <v>257</v>
      </c>
      <c r="G124" s="96"/>
      <c r="H124" s="15"/>
      <c r="I124" s="15"/>
      <c r="J124" s="15"/>
      <c r="K124" s="15"/>
      <c r="L124" s="29"/>
    </row>
    <row r="125" spans="1:12" ht="12.75" customHeight="1" x14ac:dyDescent="0.2">
      <c r="A125" s="99" t="s">
        <v>9</v>
      </c>
      <c r="B125" s="30"/>
      <c r="C125" s="25"/>
      <c r="D125" s="25"/>
      <c r="E125" s="97"/>
      <c r="F125" s="17" t="s">
        <v>258</v>
      </c>
      <c r="G125" s="98"/>
      <c r="H125" s="18"/>
      <c r="I125" s="18"/>
      <c r="J125" s="18"/>
      <c r="K125" s="18"/>
      <c r="L125" s="31"/>
    </row>
    <row r="126" spans="1:12" ht="13.5" customHeight="1" x14ac:dyDescent="0.2">
      <c r="A126" s="99" t="s">
        <v>7</v>
      </c>
      <c r="B126" s="27" t="s">
        <v>259</v>
      </c>
      <c r="C126" s="82" t="s">
        <v>260</v>
      </c>
      <c r="D126" s="12" t="s">
        <v>102</v>
      </c>
      <c r="E126" s="12" t="s">
        <v>118</v>
      </c>
      <c r="F126" s="13" t="s">
        <v>261</v>
      </c>
      <c r="G126" s="12" t="s">
        <v>127</v>
      </c>
      <c r="H126" s="87">
        <v>28.03</v>
      </c>
      <c r="I126" s="12">
        <v>0</v>
      </c>
      <c r="J126" s="12">
        <f>ROUND(H126,3)*I126</f>
        <v>0</v>
      </c>
      <c r="K126" s="85">
        <v>0</v>
      </c>
      <c r="L126" s="84">
        <f>ROUND((ROUND(H126,3)*ROUND(K126,2)),2)</f>
        <v>0</v>
      </c>
    </row>
    <row r="127" spans="1:12" ht="12.75" customHeight="1" x14ac:dyDescent="0.2">
      <c r="A127" s="99" t="s">
        <v>6</v>
      </c>
      <c r="B127" s="88"/>
      <c r="C127" s="89"/>
      <c r="D127" s="89"/>
      <c r="E127" s="90"/>
      <c r="F127" s="91" t="s">
        <v>262</v>
      </c>
      <c r="G127" s="92"/>
      <c r="H127" s="93"/>
      <c r="I127" s="93"/>
      <c r="J127" s="93"/>
      <c r="K127" s="93"/>
      <c r="L127" s="94"/>
    </row>
    <row r="128" spans="1:12" ht="12.75" customHeight="1" x14ac:dyDescent="0.2">
      <c r="A128" s="99" t="s">
        <v>8</v>
      </c>
      <c r="B128" s="28"/>
      <c r="C128" s="23"/>
      <c r="D128" s="23"/>
      <c r="E128" s="95"/>
      <c r="F128" s="16" t="s">
        <v>263</v>
      </c>
      <c r="G128" s="96"/>
      <c r="H128" s="15"/>
      <c r="I128" s="15"/>
      <c r="J128" s="15"/>
      <c r="K128" s="15"/>
      <c r="L128" s="29"/>
    </row>
    <row r="129" spans="1:12" ht="12.75" customHeight="1" x14ac:dyDescent="0.2">
      <c r="A129" s="99" t="s">
        <v>9</v>
      </c>
      <c r="B129" s="30"/>
      <c r="C129" s="25"/>
      <c r="D129" s="25"/>
      <c r="E129" s="97"/>
      <c r="F129" s="17" t="s">
        <v>264</v>
      </c>
      <c r="G129" s="98"/>
      <c r="H129" s="18"/>
      <c r="I129" s="18"/>
      <c r="J129" s="18"/>
      <c r="K129" s="18"/>
      <c r="L129" s="31"/>
    </row>
    <row r="130" spans="1:12" ht="13.5" customHeight="1" x14ac:dyDescent="0.2">
      <c r="A130" s="99" t="s">
        <v>7</v>
      </c>
      <c r="B130" s="27" t="s">
        <v>265</v>
      </c>
      <c r="C130" s="82" t="s">
        <v>266</v>
      </c>
      <c r="D130" s="12" t="s">
        <v>102</v>
      </c>
      <c r="E130" s="12" t="s">
        <v>118</v>
      </c>
      <c r="F130" s="13" t="s">
        <v>267</v>
      </c>
      <c r="G130" s="12" t="s">
        <v>127</v>
      </c>
      <c r="H130" s="87">
        <v>1.91</v>
      </c>
      <c r="I130" s="12">
        <v>0</v>
      </c>
      <c r="J130" s="12">
        <f>ROUND(H130,3)*I130</f>
        <v>0</v>
      </c>
      <c r="K130" s="85">
        <v>0</v>
      </c>
      <c r="L130" s="84">
        <f>ROUND((ROUND(H130,3)*ROUND(K130,2)),2)</f>
        <v>0</v>
      </c>
    </row>
    <row r="131" spans="1:12" ht="12.75" customHeight="1" x14ac:dyDescent="0.2">
      <c r="A131" s="99" t="s">
        <v>6</v>
      </c>
      <c r="B131" s="88"/>
      <c r="C131" s="89"/>
      <c r="D131" s="89"/>
      <c r="E131" s="90"/>
      <c r="F131" s="91" t="s">
        <v>268</v>
      </c>
      <c r="G131" s="92"/>
      <c r="H131" s="93"/>
      <c r="I131" s="93"/>
      <c r="J131" s="93"/>
      <c r="K131" s="93"/>
      <c r="L131" s="94"/>
    </row>
    <row r="132" spans="1:12" ht="12.75" customHeight="1" x14ac:dyDescent="0.2">
      <c r="A132" s="99" t="s">
        <v>8</v>
      </c>
      <c r="B132" s="28"/>
      <c r="C132" s="23"/>
      <c r="D132" s="23"/>
      <c r="E132" s="95"/>
      <c r="F132" s="16" t="s">
        <v>269</v>
      </c>
      <c r="G132" s="96"/>
      <c r="H132" s="15"/>
      <c r="I132" s="15"/>
      <c r="J132" s="15"/>
      <c r="K132" s="15"/>
      <c r="L132" s="29"/>
    </row>
    <row r="133" spans="1:12" ht="12.75" customHeight="1" x14ac:dyDescent="0.2">
      <c r="A133" s="99" t="s">
        <v>9</v>
      </c>
      <c r="B133" s="30"/>
      <c r="C133" s="25"/>
      <c r="D133" s="25"/>
      <c r="E133" s="97"/>
      <c r="F133" s="17" t="s">
        <v>270</v>
      </c>
      <c r="G133" s="98"/>
      <c r="H133" s="18"/>
      <c r="I133" s="18"/>
      <c r="J133" s="18"/>
      <c r="K133" s="18"/>
      <c r="L133" s="31"/>
    </row>
    <row r="134" spans="1:12" ht="13.5" customHeight="1" x14ac:dyDescent="0.2">
      <c r="B134" s="100" t="s">
        <v>114</v>
      </c>
      <c r="C134" s="101" t="s">
        <v>115</v>
      </c>
      <c r="D134" s="102"/>
      <c r="E134" s="102"/>
      <c r="F134" s="102" t="s">
        <v>246</v>
      </c>
      <c r="G134" s="101"/>
      <c r="H134" s="101"/>
      <c r="I134" s="101"/>
      <c r="J134" s="101"/>
      <c r="K134" s="101"/>
      <c r="L134" s="103">
        <f>SUM(L118:L133)</f>
        <v>0</v>
      </c>
    </row>
    <row r="135" spans="1:12" ht="20.100000000000001" customHeight="1" x14ac:dyDescent="0.2">
      <c r="A135" s="99" t="s">
        <v>33</v>
      </c>
      <c r="B135" s="64" t="s">
        <v>21</v>
      </c>
      <c r="C135" s="7" t="s">
        <v>137</v>
      </c>
      <c r="D135" s="8"/>
      <c r="E135" s="8"/>
      <c r="F135" s="77" t="s">
        <v>271</v>
      </c>
      <c r="G135" s="10"/>
      <c r="H135" s="10"/>
      <c r="I135" s="10"/>
      <c r="J135" s="10"/>
      <c r="K135" s="10"/>
      <c r="L135" s="26"/>
    </row>
    <row r="136" spans="1:12" ht="13.5" customHeight="1" x14ac:dyDescent="0.2">
      <c r="A136" s="99" t="s">
        <v>7</v>
      </c>
      <c r="B136" s="27" t="s">
        <v>272</v>
      </c>
      <c r="C136" s="82" t="s">
        <v>273</v>
      </c>
      <c r="D136" s="12" t="s">
        <v>102</v>
      </c>
      <c r="E136" s="12" t="s">
        <v>118</v>
      </c>
      <c r="F136" s="13" t="s">
        <v>274</v>
      </c>
      <c r="G136" s="12" t="s">
        <v>173</v>
      </c>
      <c r="H136" s="87">
        <v>375</v>
      </c>
      <c r="I136" s="12">
        <v>0</v>
      </c>
      <c r="J136" s="12">
        <f>ROUND(H136,3)*I136</f>
        <v>0</v>
      </c>
      <c r="K136" s="85">
        <v>0</v>
      </c>
      <c r="L136" s="84">
        <f>ROUND((ROUND(H136,3)*ROUND(K136,2)),2)</f>
        <v>0</v>
      </c>
    </row>
    <row r="137" spans="1:12" ht="12.75" customHeight="1" x14ac:dyDescent="0.2">
      <c r="A137" s="99" t="s">
        <v>6</v>
      </c>
      <c r="B137" s="88"/>
      <c r="C137" s="89"/>
      <c r="D137" s="89"/>
      <c r="E137" s="90"/>
      <c r="F137" s="91" t="s">
        <v>275</v>
      </c>
      <c r="G137" s="92"/>
      <c r="H137" s="93"/>
      <c r="I137" s="93"/>
      <c r="J137" s="93"/>
      <c r="K137" s="93"/>
      <c r="L137" s="94"/>
    </row>
    <row r="138" spans="1:12" ht="12.75" customHeight="1" x14ac:dyDescent="0.2">
      <c r="A138" s="99" t="s">
        <v>8</v>
      </c>
      <c r="B138" s="28"/>
      <c r="C138" s="23"/>
      <c r="D138" s="23"/>
      <c r="E138" s="95"/>
      <c r="F138" s="16" t="s">
        <v>276</v>
      </c>
      <c r="G138" s="96"/>
      <c r="H138" s="15"/>
      <c r="I138" s="15"/>
      <c r="J138" s="15"/>
      <c r="K138" s="15"/>
      <c r="L138" s="29"/>
    </row>
    <row r="139" spans="1:12" ht="12.75" customHeight="1" x14ac:dyDescent="0.2">
      <c r="A139" s="99" t="s">
        <v>9</v>
      </c>
      <c r="B139" s="30"/>
      <c r="C139" s="25"/>
      <c r="D139" s="25"/>
      <c r="E139" s="97"/>
      <c r="F139" s="17" t="s">
        <v>90</v>
      </c>
      <c r="G139" s="98"/>
      <c r="H139" s="18"/>
      <c r="I139" s="18"/>
      <c r="J139" s="18"/>
      <c r="K139" s="18"/>
      <c r="L139" s="31"/>
    </row>
    <row r="140" spans="1:12" ht="13.5" customHeight="1" x14ac:dyDescent="0.2">
      <c r="A140" s="99" t="s">
        <v>7</v>
      </c>
      <c r="B140" s="27" t="s">
        <v>277</v>
      </c>
      <c r="C140" s="82" t="s">
        <v>278</v>
      </c>
      <c r="D140" s="12" t="s">
        <v>102</v>
      </c>
      <c r="E140" s="12" t="s">
        <v>118</v>
      </c>
      <c r="F140" s="13" t="s">
        <v>279</v>
      </c>
      <c r="G140" s="12" t="s">
        <v>173</v>
      </c>
      <c r="H140" s="87">
        <v>190</v>
      </c>
      <c r="I140" s="12">
        <v>0</v>
      </c>
      <c r="J140" s="12">
        <f>ROUND(H140,3)*I140</f>
        <v>0</v>
      </c>
      <c r="K140" s="85">
        <v>0</v>
      </c>
      <c r="L140" s="84">
        <f>ROUND((ROUND(H140,3)*ROUND(K140,2)),2)</f>
        <v>0</v>
      </c>
    </row>
    <row r="141" spans="1:12" ht="12.75" customHeight="1" x14ac:dyDescent="0.2">
      <c r="A141" s="99" t="s">
        <v>6</v>
      </c>
      <c r="B141" s="88"/>
      <c r="C141" s="89"/>
      <c r="D141" s="89"/>
      <c r="E141" s="90"/>
      <c r="F141" s="91" t="s">
        <v>280</v>
      </c>
      <c r="G141" s="92"/>
      <c r="H141" s="93"/>
      <c r="I141" s="93"/>
      <c r="J141" s="93"/>
      <c r="K141" s="93"/>
      <c r="L141" s="94"/>
    </row>
    <row r="142" spans="1:12" ht="12.75" customHeight="1" x14ac:dyDescent="0.2">
      <c r="A142" s="99" t="s">
        <v>8</v>
      </c>
      <c r="B142" s="28"/>
      <c r="C142" s="23"/>
      <c r="D142" s="23"/>
      <c r="E142" s="95"/>
      <c r="F142" s="16" t="s">
        <v>281</v>
      </c>
      <c r="G142" s="96"/>
      <c r="H142" s="15"/>
      <c r="I142" s="15"/>
      <c r="J142" s="15"/>
      <c r="K142" s="15"/>
      <c r="L142" s="29"/>
    </row>
    <row r="143" spans="1:12" ht="12.75" customHeight="1" x14ac:dyDescent="0.2">
      <c r="A143" s="99" t="s">
        <v>9</v>
      </c>
      <c r="B143" s="30"/>
      <c r="C143" s="25"/>
      <c r="D143" s="25"/>
      <c r="E143" s="97"/>
      <c r="F143" s="17" t="s">
        <v>90</v>
      </c>
      <c r="G143" s="98"/>
      <c r="H143" s="18"/>
      <c r="I143" s="18"/>
      <c r="J143" s="18"/>
      <c r="K143" s="18"/>
      <c r="L143" s="31"/>
    </row>
    <row r="144" spans="1:12" ht="13.5" customHeight="1" x14ac:dyDescent="0.2">
      <c r="A144" s="99" t="s">
        <v>7</v>
      </c>
      <c r="B144" s="27" t="s">
        <v>282</v>
      </c>
      <c r="C144" s="82" t="s">
        <v>283</v>
      </c>
      <c r="D144" s="12" t="s">
        <v>102</v>
      </c>
      <c r="E144" s="12" t="s">
        <v>118</v>
      </c>
      <c r="F144" s="13" t="s">
        <v>284</v>
      </c>
      <c r="G144" s="12" t="s">
        <v>173</v>
      </c>
      <c r="H144" s="87">
        <v>190</v>
      </c>
      <c r="I144" s="12">
        <v>0</v>
      </c>
      <c r="J144" s="12">
        <f>ROUND(H144,3)*I144</f>
        <v>0</v>
      </c>
      <c r="K144" s="85">
        <v>0</v>
      </c>
      <c r="L144" s="84">
        <f>ROUND((ROUND(H144,3)*ROUND(K144,2)),2)</f>
        <v>0</v>
      </c>
    </row>
    <row r="145" spans="1:12" ht="12.75" customHeight="1" x14ac:dyDescent="0.2">
      <c r="A145" s="99" t="s">
        <v>6</v>
      </c>
      <c r="B145" s="88"/>
      <c r="C145" s="89"/>
      <c r="D145" s="89"/>
      <c r="E145" s="90"/>
      <c r="F145" s="91" t="s">
        <v>285</v>
      </c>
      <c r="G145" s="92"/>
      <c r="H145" s="93"/>
      <c r="I145" s="93"/>
      <c r="J145" s="93"/>
      <c r="K145" s="93"/>
      <c r="L145" s="94"/>
    </row>
    <row r="146" spans="1:12" ht="12.75" customHeight="1" x14ac:dyDescent="0.2">
      <c r="A146" s="99" t="s">
        <v>8</v>
      </c>
      <c r="B146" s="28"/>
      <c r="C146" s="23"/>
      <c r="D146" s="23"/>
      <c r="E146" s="95"/>
      <c r="F146" s="16" t="s">
        <v>281</v>
      </c>
      <c r="G146" s="96"/>
      <c r="H146" s="15"/>
      <c r="I146" s="15"/>
      <c r="J146" s="15"/>
      <c r="K146" s="15"/>
      <c r="L146" s="29"/>
    </row>
    <row r="147" spans="1:12" ht="12.75" customHeight="1" x14ac:dyDescent="0.2">
      <c r="A147" s="99" t="s">
        <v>9</v>
      </c>
      <c r="B147" s="30"/>
      <c r="C147" s="25"/>
      <c r="D147" s="25"/>
      <c r="E147" s="97"/>
      <c r="F147" s="17" t="s">
        <v>286</v>
      </c>
      <c r="G147" s="98"/>
      <c r="H147" s="18"/>
      <c r="I147" s="18"/>
      <c r="J147" s="18"/>
      <c r="K147" s="18"/>
      <c r="L147" s="31"/>
    </row>
    <row r="148" spans="1:12" ht="13.5" customHeight="1" x14ac:dyDescent="0.2">
      <c r="B148" s="100" t="s">
        <v>114</v>
      </c>
      <c r="C148" s="101" t="s">
        <v>115</v>
      </c>
      <c r="D148" s="102"/>
      <c r="E148" s="102"/>
      <c r="F148" s="102" t="s">
        <v>271</v>
      </c>
      <c r="G148" s="101"/>
      <c r="H148" s="101"/>
      <c r="I148" s="101"/>
      <c r="J148" s="101"/>
      <c r="K148" s="101"/>
      <c r="L148" s="103">
        <f>SUM(L136:L147)</f>
        <v>0</v>
      </c>
    </row>
    <row r="149" spans="1:12" ht="20.100000000000001" customHeight="1" x14ac:dyDescent="0.2">
      <c r="A149" s="99" t="s">
        <v>33</v>
      </c>
      <c r="B149" s="64" t="s">
        <v>21</v>
      </c>
      <c r="C149" s="7" t="s">
        <v>151</v>
      </c>
      <c r="D149" s="8"/>
      <c r="E149" s="8"/>
      <c r="F149" s="77" t="s">
        <v>287</v>
      </c>
      <c r="G149" s="10"/>
      <c r="H149" s="10"/>
      <c r="I149" s="10"/>
      <c r="J149" s="10"/>
      <c r="K149" s="10"/>
      <c r="L149" s="26"/>
    </row>
    <row r="150" spans="1:12" ht="13.5" customHeight="1" x14ac:dyDescent="0.2">
      <c r="A150" s="99" t="s">
        <v>7</v>
      </c>
      <c r="B150" s="27" t="s">
        <v>288</v>
      </c>
      <c r="C150" s="82" t="s">
        <v>289</v>
      </c>
      <c r="D150" s="12" t="s">
        <v>102</v>
      </c>
      <c r="E150" s="12" t="s">
        <v>118</v>
      </c>
      <c r="F150" s="13" t="s">
        <v>290</v>
      </c>
      <c r="G150" s="12" t="s">
        <v>147</v>
      </c>
      <c r="H150" s="87">
        <v>23.46</v>
      </c>
      <c r="I150" s="12">
        <v>0</v>
      </c>
      <c r="J150" s="12">
        <f>ROUND(H150,3)*I150</f>
        <v>0</v>
      </c>
      <c r="K150" s="85">
        <v>0</v>
      </c>
      <c r="L150" s="84">
        <f>ROUND((ROUND(H150,3)*ROUND(K150,2)),2)</f>
        <v>0</v>
      </c>
    </row>
    <row r="151" spans="1:12" ht="12.75" customHeight="1" x14ac:dyDescent="0.2">
      <c r="A151" s="99" t="s">
        <v>6</v>
      </c>
      <c r="B151" s="88"/>
      <c r="C151" s="89"/>
      <c r="D151" s="89"/>
      <c r="E151" s="90"/>
      <c r="F151" s="91" t="s">
        <v>291</v>
      </c>
      <c r="G151" s="92"/>
      <c r="H151" s="93"/>
      <c r="I151" s="93"/>
      <c r="J151" s="93"/>
      <c r="K151" s="93"/>
      <c r="L151" s="94"/>
    </row>
    <row r="152" spans="1:12" ht="12.75" customHeight="1" x14ac:dyDescent="0.2">
      <c r="A152" s="99" t="s">
        <v>8</v>
      </c>
      <c r="B152" s="28"/>
      <c r="C152" s="23"/>
      <c r="D152" s="23"/>
      <c r="E152" s="95"/>
      <c r="F152" s="16" t="s">
        <v>292</v>
      </c>
      <c r="G152" s="96"/>
      <c r="H152" s="15"/>
      <c r="I152" s="15"/>
      <c r="J152" s="15"/>
      <c r="K152" s="15"/>
      <c r="L152" s="29"/>
    </row>
    <row r="153" spans="1:12" ht="12.75" customHeight="1" x14ac:dyDescent="0.2">
      <c r="A153" s="99" t="s">
        <v>9</v>
      </c>
      <c r="B153" s="30"/>
      <c r="C153" s="25"/>
      <c r="D153" s="25"/>
      <c r="E153" s="97"/>
      <c r="F153" s="17" t="s">
        <v>293</v>
      </c>
      <c r="G153" s="98"/>
      <c r="H153" s="18"/>
      <c r="I153" s="18"/>
      <c r="J153" s="18"/>
      <c r="K153" s="18"/>
      <c r="L153" s="31"/>
    </row>
    <row r="154" spans="1:12" ht="13.5" customHeight="1" x14ac:dyDescent="0.2">
      <c r="A154" s="99" t="s">
        <v>7</v>
      </c>
      <c r="B154" s="27" t="s">
        <v>294</v>
      </c>
      <c r="C154" s="82" t="s">
        <v>295</v>
      </c>
      <c r="D154" s="12" t="s">
        <v>102</v>
      </c>
      <c r="E154" s="12" t="s">
        <v>118</v>
      </c>
      <c r="F154" s="13" t="s">
        <v>296</v>
      </c>
      <c r="G154" s="12" t="s">
        <v>209</v>
      </c>
      <c r="H154" s="87">
        <v>1</v>
      </c>
      <c r="I154" s="12">
        <v>0</v>
      </c>
      <c r="J154" s="12">
        <f>ROUND(H154,3)*I154</f>
        <v>0</v>
      </c>
      <c r="K154" s="85">
        <v>0</v>
      </c>
      <c r="L154" s="84">
        <f>ROUND((ROUND(H154,3)*ROUND(K154,2)),2)</f>
        <v>0</v>
      </c>
    </row>
    <row r="155" spans="1:12" ht="12.75" customHeight="1" x14ac:dyDescent="0.2">
      <c r="A155" s="99" t="s">
        <v>6</v>
      </c>
      <c r="B155" s="88"/>
      <c r="C155" s="89"/>
      <c r="D155" s="89"/>
      <c r="E155" s="90"/>
      <c r="F155" s="91" t="s">
        <v>297</v>
      </c>
      <c r="G155" s="92"/>
      <c r="H155" s="93"/>
      <c r="I155" s="93"/>
      <c r="J155" s="93"/>
      <c r="K155" s="93"/>
      <c r="L155" s="94"/>
    </row>
    <row r="156" spans="1:12" ht="12.75" customHeight="1" x14ac:dyDescent="0.2">
      <c r="A156" s="99" t="s">
        <v>8</v>
      </c>
      <c r="B156" s="28"/>
      <c r="C156" s="23"/>
      <c r="D156" s="23"/>
      <c r="E156" s="95"/>
      <c r="F156" s="16" t="s">
        <v>298</v>
      </c>
      <c r="G156" s="96"/>
      <c r="H156" s="15"/>
      <c r="I156" s="15"/>
      <c r="J156" s="15"/>
      <c r="K156" s="15"/>
      <c r="L156" s="29"/>
    </row>
    <row r="157" spans="1:12" ht="12.75" customHeight="1" x14ac:dyDescent="0.2">
      <c r="A157" s="99" t="s">
        <v>9</v>
      </c>
      <c r="B157" s="30"/>
      <c r="C157" s="25"/>
      <c r="D157" s="25"/>
      <c r="E157" s="97"/>
      <c r="F157" s="17" t="s">
        <v>299</v>
      </c>
      <c r="G157" s="98"/>
      <c r="H157" s="18"/>
      <c r="I157" s="18"/>
      <c r="J157" s="18"/>
      <c r="K157" s="18"/>
      <c r="L157" s="31"/>
    </row>
    <row r="158" spans="1:12" ht="13.5" customHeight="1" x14ac:dyDescent="0.2">
      <c r="A158" s="99" t="s">
        <v>7</v>
      </c>
      <c r="B158" s="27" t="s">
        <v>300</v>
      </c>
      <c r="C158" s="82" t="s">
        <v>301</v>
      </c>
      <c r="D158" s="12" t="s">
        <v>102</v>
      </c>
      <c r="E158" s="12" t="s">
        <v>118</v>
      </c>
      <c r="F158" s="13" t="s">
        <v>302</v>
      </c>
      <c r="G158" s="12" t="s">
        <v>147</v>
      </c>
      <c r="H158" s="87">
        <v>12.5</v>
      </c>
      <c r="I158" s="12">
        <v>0</v>
      </c>
      <c r="J158" s="12">
        <f>ROUND(H158,3)*I158</f>
        <v>0</v>
      </c>
      <c r="K158" s="85">
        <v>0</v>
      </c>
      <c r="L158" s="84">
        <f>ROUND((ROUND(H158,3)*ROUND(K158,2)),2)</f>
        <v>0</v>
      </c>
    </row>
    <row r="159" spans="1:12" ht="12.75" customHeight="1" x14ac:dyDescent="0.2">
      <c r="A159" s="99" t="s">
        <v>6</v>
      </c>
      <c r="B159" s="88"/>
      <c r="C159" s="89"/>
      <c r="D159" s="89"/>
      <c r="E159" s="90"/>
      <c r="F159" s="91" t="s">
        <v>90</v>
      </c>
      <c r="G159" s="92"/>
      <c r="H159" s="93"/>
      <c r="I159" s="93"/>
      <c r="J159" s="93"/>
      <c r="K159" s="93"/>
      <c r="L159" s="94"/>
    </row>
    <row r="160" spans="1:12" ht="12.75" customHeight="1" x14ac:dyDescent="0.2">
      <c r="A160" s="99" t="s">
        <v>8</v>
      </c>
      <c r="B160" s="28"/>
      <c r="C160" s="23"/>
      <c r="D160" s="23"/>
      <c r="E160" s="95"/>
      <c r="F160" s="16" t="s">
        <v>303</v>
      </c>
      <c r="G160" s="96"/>
      <c r="H160" s="15"/>
      <c r="I160" s="15"/>
      <c r="J160" s="15"/>
      <c r="K160" s="15"/>
      <c r="L160" s="29"/>
    </row>
    <row r="161" spans="1:12" ht="12.75" customHeight="1" x14ac:dyDescent="0.2">
      <c r="A161" s="99" t="s">
        <v>9</v>
      </c>
      <c r="B161" s="30"/>
      <c r="C161" s="25"/>
      <c r="D161" s="25"/>
      <c r="E161" s="97"/>
      <c r="F161" s="17" t="s">
        <v>304</v>
      </c>
      <c r="G161" s="98"/>
      <c r="H161" s="18"/>
      <c r="I161" s="18"/>
      <c r="J161" s="18"/>
      <c r="K161" s="18"/>
      <c r="L161" s="31"/>
    </row>
    <row r="162" spans="1:12" ht="13.5" customHeight="1" x14ac:dyDescent="0.2">
      <c r="A162" s="99" t="s">
        <v>7</v>
      </c>
      <c r="B162" s="27" t="s">
        <v>305</v>
      </c>
      <c r="C162" s="82" t="s">
        <v>306</v>
      </c>
      <c r="D162" s="12" t="s">
        <v>102</v>
      </c>
      <c r="E162" s="12" t="s">
        <v>118</v>
      </c>
      <c r="F162" s="13" t="s">
        <v>307</v>
      </c>
      <c r="G162" s="12" t="s">
        <v>127</v>
      </c>
      <c r="H162" s="87">
        <v>16.100000000000001</v>
      </c>
      <c r="I162" s="12">
        <v>0</v>
      </c>
      <c r="J162" s="12">
        <f>ROUND(H162,3)*I162</f>
        <v>0</v>
      </c>
      <c r="K162" s="85">
        <v>0</v>
      </c>
      <c r="L162" s="84">
        <f>ROUND((ROUND(H162,3)*ROUND(K162,2)),2)</f>
        <v>0</v>
      </c>
    </row>
    <row r="163" spans="1:12" ht="12.75" customHeight="1" x14ac:dyDescent="0.2">
      <c r="A163" s="99" t="s">
        <v>6</v>
      </c>
      <c r="B163" s="88"/>
      <c r="C163" s="89"/>
      <c r="D163" s="89"/>
      <c r="E163" s="90"/>
      <c r="F163" s="91" t="s">
        <v>308</v>
      </c>
      <c r="G163" s="92"/>
      <c r="H163" s="93"/>
      <c r="I163" s="93"/>
      <c r="J163" s="93"/>
      <c r="K163" s="93"/>
      <c r="L163" s="94"/>
    </row>
    <row r="164" spans="1:12" ht="12.75" customHeight="1" x14ac:dyDescent="0.2">
      <c r="A164" s="99" t="s">
        <v>8</v>
      </c>
      <c r="B164" s="28"/>
      <c r="C164" s="23"/>
      <c r="D164" s="23"/>
      <c r="E164" s="95"/>
      <c r="F164" s="16" t="s">
        <v>309</v>
      </c>
      <c r="G164" s="96"/>
      <c r="H164" s="15"/>
      <c r="I164" s="15"/>
      <c r="J164" s="15"/>
      <c r="K164" s="15"/>
      <c r="L164" s="29"/>
    </row>
    <row r="165" spans="1:12" ht="12.75" customHeight="1" x14ac:dyDescent="0.2">
      <c r="A165" s="99" t="s">
        <v>9</v>
      </c>
      <c r="B165" s="30"/>
      <c r="C165" s="25"/>
      <c r="D165" s="25"/>
      <c r="E165" s="97"/>
      <c r="F165" s="17" t="s">
        <v>310</v>
      </c>
      <c r="G165" s="98"/>
      <c r="H165" s="18"/>
      <c r="I165" s="18"/>
      <c r="J165" s="18"/>
      <c r="K165" s="18"/>
      <c r="L165" s="31"/>
    </row>
    <row r="166" spans="1:12" ht="13.5" customHeight="1" x14ac:dyDescent="0.2">
      <c r="A166" s="99" t="s">
        <v>7</v>
      </c>
      <c r="B166" s="27" t="s">
        <v>311</v>
      </c>
      <c r="C166" s="82" t="s">
        <v>312</v>
      </c>
      <c r="D166" s="12" t="s">
        <v>102</v>
      </c>
      <c r="E166" s="12" t="s">
        <v>118</v>
      </c>
      <c r="F166" s="13" t="s">
        <v>313</v>
      </c>
      <c r="G166" s="12" t="s">
        <v>127</v>
      </c>
      <c r="H166" s="87">
        <v>94.26</v>
      </c>
      <c r="I166" s="12">
        <v>0</v>
      </c>
      <c r="J166" s="12">
        <f>ROUND(H166,3)*I166</f>
        <v>0</v>
      </c>
      <c r="K166" s="85">
        <v>0</v>
      </c>
      <c r="L166" s="84">
        <f>ROUND((ROUND(H166,3)*ROUND(K166,2)),2)</f>
        <v>0</v>
      </c>
    </row>
    <row r="167" spans="1:12" ht="12.75" customHeight="1" x14ac:dyDescent="0.2">
      <c r="A167" s="99" t="s">
        <v>6</v>
      </c>
      <c r="B167" s="88"/>
      <c r="C167" s="89"/>
      <c r="D167" s="89"/>
      <c r="E167" s="90"/>
      <c r="F167" s="91" t="s">
        <v>314</v>
      </c>
      <c r="G167" s="92"/>
      <c r="H167" s="93"/>
      <c r="I167" s="93"/>
      <c r="J167" s="93"/>
      <c r="K167" s="93"/>
      <c r="L167" s="94"/>
    </row>
    <row r="168" spans="1:12" ht="12.75" customHeight="1" x14ac:dyDescent="0.2">
      <c r="A168" s="99" t="s">
        <v>8</v>
      </c>
      <c r="B168" s="28"/>
      <c r="C168" s="23"/>
      <c r="D168" s="23"/>
      <c r="E168" s="95"/>
      <c r="F168" s="16" t="s">
        <v>315</v>
      </c>
      <c r="G168" s="96"/>
      <c r="H168" s="15"/>
      <c r="I168" s="15"/>
      <c r="J168" s="15"/>
      <c r="K168" s="15"/>
      <c r="L168" s="29"/>
    </row>
    <row r="169" spans="1:12" ht="12.75" customHeight="1" x14ac:dyDescent="0.2">
      <c r="A169" s="99" t="s">
        <v>9</v>
      </c>
      <c r="B169" s="30"/>
      <c r="C169" s="25"/>
      <c r="D169" s="25"/>
      <c r="E169" s="97"/>
      <c r="F169" s="17" t="s">
        <v>316</v>
      </c>
      <c r="G169" s="98"/>
      <c r="H169" s="18"/>
      <c r="I169" s="18"/>
      <c r="J169" s="18"/>
      <c r="K169" s="18"/>
      <c r="L169" s="31"/>
    </row>
    <row r="170" spans="1:12" ht="13.5" customHeight="1" x14ac:dyDescent="0.2">
      <c r="A170" s="99" t="s">
        <v>7</v>
      </c>
      <c r="B170" s="27" t="s">
        <v>317</v>
      </c>
      <c r="C170" s="82" t="s">
        <v>318</v>
      </c>
      <c r="D170" s="12" t="s">
        <v>102</v>
      </c>
      <c r="E170" s="12" t="s">
        <v>118</v>
      </c>
      <c r="F170" s="13" t="s">
        <v>319</v>
      </c>
      <c r="G170" s="12" t="s">
        <v>320</v>
      </c>
      <c r="H170" s="87">
        <v>4326.5339999999997</v>
      </c>
      <c r="I170" s="12">
        <v>0</v>
      </c>
      <c r="J170" s="12">
        <f>ROUND(H170,3)*I170</f>
        <v>0</v>
      </c>
      <c r="K170" s="85">
        <v>0</v>
      </c>
      <c r="L170" s="84">
        <f>ROUND((ROUND(H170,3)*ROUND(K170,2)),2)</f>
        <v>0</v>
      </c>
    </row>
    <row r="171" spans="1:12" ht="12.75" customHeight="1" x14ac:dyDescent="0.2">
      <c r="A171" s="99" t="s">
        <v>6</v>
      </c>
      <c r="B171" s="88"/>
      <c r="C171" s="89"/>
      <c r="D171" s="89"/>
      <c r="E171" s="90"/>
      <c r="F171" s="91" t="s">
        <v>321</v>
      </c>
      <c r="G171" s="92"/>
      <c r="H171" s="93"/>
      <c r="I171" s="93"/>
      <c r="J171" s="93"/>
      <c r="K171" s="93"/>
      <c r="L171" s="94"/>
    </row>
    <row r="172" spans="1:12" ht="12.75" customHeight="1" x14ac:dyDescent="0.2">
      <c r="A172" s="99" t="s">
        <v>8</v>
      </c>
      <c r="B172" s="28"/>
      <c r="C172" s="23"/>
      <c r="D172" s="23"/>
      <c r="E172" s="95"/>
      <c r="F172" s="16" t="s">
        <v>322</v>
      </c>
      <c r="G172" s="96"/>
      <c r="H172" s="15"/>
      <c r="I172" s="15"/>
      <c r="J172" s="15"/>
      <c r="K172" s="15"/>
      <c r="L172" s="29"/>
    </row>
    <row r="173" spans="1:12" ht="12.75" customHeight="1" x14ac:dyDescent="0.2">
      <c r="A173" s="99" t="s">
        <v>9</v>
      </c>
      <c r="B173" s="30"/>
      <c r="C173" s="25"/>
      <c r="D173" s="25"/>
      <c r="E173" s="97"/>
      <c r="F173" s="17" t="s">
        <v>323</v>
      </c>
      <c r="G173" s="98"/>
      <c r="H173" s="18"/>
      <c r="I173" s="18"/>
      <c r="J173" s="18"/>
      <c r="K173" s="18"/>
      <c r="L173" s="31"/>
    </row>
    <row r="174" spans="1:12" ht="13.5" customHeight="1" x14ac:dyDescent="0.2">
      <c r="A174" s="99" t="s">
        <v>7</v>
      </c>
      <c r="B174" s="27" t="s">
        <v>324</v>
      </c>
      <c r="C174" s="82" t="s">
        <v>325</v>
      </c>
      <c r="D174" s="12" t="s">
        <v>102</v>
      </c>
      <c r="E174" s="12" t="s">
        <v>118</v>
      </c>
      <c r="F174" s="13" t="s">
        <v>326</v>
      </c>
      <c r="G174" s="12" t="s">
        <v>127</v>
      </c>
      <c r="H174" s="87">
        <v>40.9</v>
      </c>
      <c r="I174" s="12">
        <v>0</v>
      </c>
      <c r="J174" s="12">
        <f>ROUND(H174,3)*I174</f>
        <v>0</v>
      </c>
      <c r="K174" s="85">
        <v>0</v>
      </c>
      <c r="L174" s="84">
        <f>ROUND((ROUND(H174,3)*ROUND(K174,2)),2)</f>
        <v>0</v>
      </c>
    </row>
    <row r="175" spans="1:12" ht="12.75" customHeight="1" x14ac:dyDescent="0.2">
      <c r="A175" s="99" t="s">
        <v>6</v>
      </c>
      <c r="B175" s="88"/>
      <c r="C175" s="89"/>
      <c r="D175" s="89"/>
      <c r="E175" s="90"/>
      <c r="F175" s="91" t="s">
        <v>327</v>
      </c>
      <c r="G175" s="92"/>
      <c r="H175" s="93"/>
      <c r="I175" s="93"/>
      <c r="J175" s="93"/>
      <c r="K175" s="93"/>
      <c r="L175" s="94"/>
    </row>
    <row r="176" spans="1:12" ht="12.75" customHeight="1" x14ac:dyDescent="0.2">
      <c r="A176" s="99" t="s">
        <v>8</v>
      </c>
      <c r="B176" s="28"/>
      <c r="C176" s="23"/>
      <c r="D176" s="23"/>
      <c r="E176" s="95"/>
      <c r="F176" s="16" t="s">
        <v>328</v>
      </c>
      <c r="G176" s="96"/>
      <c r="H176" s="15"/>
      <c r="I176" s="15"/>
      <c r="J176" s="15"/>
      <c r="K176" s="15"/>
      <c r="L176" s="29"/>
    </row>
    <row r="177" spans="1:12" ht="12.75" customHeight="1" x14ac:dyDescent="0.2">
      <c r="A177" s="99" t="s">
        <v>9</v>
      </c>
      <c r="B177" s="30"/>
      <c r="C177" s="25"/>
      <c r="D177" s="25"/>
      <c r="E177" s="97"/>
      <c r="F177" s="17" t="s">
        <v>316</v>
      </c>
      <c r="G177" s="98"/>
      <c r="H177" s="18"/>
      <c r="I177" s="18"/>
      <c r="J177" s="18"/>
      <c r="K177" s="18"/>
      <c r="L177" s="31"/>
    </row>
    <row r="178" spans="1:12" ht="13.5" customHeight="1" x14ac:dyDescent="0.2">
      <c r="A178" s="99" t="s">
        <v>7</v>
      </c>
      <c r="B178" s="27" t="s">
        <v>329</v>
      </c>
      <c r="C178" s="82" t="s">
        <v>330</v>
      </c>
      <c r="D178" s="12" t="s">
        <v>102</v>
      </c>
      <c r="E178" s="12" t="s">
        <v>118</v>
      </c>
      <c r="F178" s="13" t="s">
        <v>331</v>
      </c>
      <c r="G178" s="12" t="s">
        <v>320</v>
      </c>
      <c r="H178" s="87">
        <v>1877.31</v>
      </c>
      <c r="I178" s="12">
        <v>0</v>
      </c>
      <c r="J178" s="12">
        <f>ROUND(H178,3)*I178</f>
        <v>0</v>
      </c>
      <c r="K178" s="85">
        <v>0</v>
      </c>
      <c r="L178" s="84">
        <f>ROUND((ROUND(H178,3)*ROUND(K178,2)),2)</f>
        <v>0</v>
      </c>
    </row>
    <row r="179" spans="1:12" ht="12.75" customHeight="1" x14ac:dyDescent="0.2">
      <c r="A179" s="99" t="s">
        <v>6</v>
      </c>
      <c r="B179" s="88"/>
      <c r="C179" s="89"/>
      <c r="D179" s="89"/>
      <c r="E179" s="90"/>
      <c r="F179" s="91" t="s">
        <v>332</v>
      </c>
      <c r="G179" s="92"/>
      <c r="H179" s="93"/>
      <c r="I179" s="93"/>
      <c r="J179" s="93"/>
      <c r="K179" s="93"/>
      <c r="L179" s="94"/>
    </row>
    <row r="180" spans="1:12" ht="12.75" customHeight="1" x14ac:dyDescent="0.2">
      <c r="A180" s="99" t="s">
        <v>8</v>
      </c>
      <c r="B180" s="28"/>
      <c r="C180" s="23"/>
      <c r="D180" s="23"/>
      <c r="E180" s="95"/>
      <c r="F180" s="16" t="s">
        <v>333</v>
      </c>
      <c r="G180" s="96"/>
      <c r="H180" s="15"/>
      <c r="I180" s="15"/>
      <c r="J180" s="15"/>
      <c r="K180" s="15"/>
      <c r="L180" s="29"/>
    </row>
    <row r="181" spans="1:12" ht="12.75" customHeight="1" x14ac:dyDescent="0.2">
      <c r="A181" s="99" t="s">
        <v>9</v>
      </c>
      <c r="B181" s="30"/>
      <c r="C181" s="25"/>
      <c r="D181" s="25"/>
      <c r="E181" s="97"/>
      <c r="F181" s="17" t="s">
        <v>323</v>
      </c>
      <c r="G181" s="98"/>
      <c r="H181" s="18"/>
      <c r="I181" s="18"/>
      <c r="J181" s="18"/>
      <c r="K181" s="18"/>
      <c r="L181" s="31"/>
    </row>
    <row r="182" spans="1:12" ht="13.5" customHeight="1" x14ac:dyDescent="0.2">
      <c r="B182" s="100" t="s">
        <v>114</v>
      </c>
      <c r="C182" s="101" t="s">
        <v>115</v>
      </c>
      <c r="D182" s="102"/>
      <c r="E182" s="102"/>
      <c r="F182" s="102" t="s">
        <v>287</v>
      </c>
      <c r="G182" s="101"/>
      <c r="H182" s="101"/>
      <c r="I182" s="101"/>
      <c r="J182" s="101"/>
      <c r="K182" s="101"/>
      <c r="L182" s="103">
        <f>SUM(L150:L181)</f>
        <v>0</v>
      </c>
    </row>
  </sheetData>
  <sheetProtection password="A3B1" sheet="1" objects="1" scenarios="1"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7" customWidth="1"/>
  </cols>
  <sheetData>
    <row r="1" spans="1:3" x14ac:dyDescent="0.25">
      <c r="A1" s="50" t="s">
        <v>39</v>
      </c>
      <c r="B1" s="51" t="s">
        <v>35</v>
      </c>
      <c r="C1" s="56"/>
    </row>
    <row r="2" spans="1:3" x14ac:dyDescent="0.25">
      <c r="A2" s="52" t="s">
        <v>40</v>
      </c>
      <c r="B2" s="53" t="s">
        <v>36</v>
      </c>
      <c r="C2" s="56"/>
    </row>
    <row r="3" spans="1:3" x14ac:dyDescent="0.25">
      <c r="A3" s="52" t="s">
        <v>41</v>
      </c>
      <c r="B3" s="53" t="s">
        <v>37</v>
      </c>
      <c r="C3" s="56"/>
    </row>
    <row r="4" spans="1:3" x14ac:dyDescent="0.25">
      <c r="A4" s="52" t="s">
        <v>42</v>
      </c>
      <c r="B4" s="53" t="s">
        <v>38</v>
      </c>
      <c r="C4" s="56"/>
    </row>
    <row r="5" spans="1:3" x14ac:dyDescent="0.25">
      <c r="A5" s="52" t="s">
        <v>43</v>
      </c>
      <c r="B5" s="53" t="s">
        <v>44</v>
      </c>
      <c r="C5" s="56"/>
    </row>
    <row r="6" spans="1:3" x14ac:dyDescent="0.25">
      <c r="A6" s="52" t="s">
        <v>45</v>
      </c>
      <c r="B6" s="53" t="s">
        <v>46</v>
      </c>
      <c r="C6" s="56"/>
    </row>
    <row r="7" spans="1:3" x14ac:dyDescent="0.25">
      <c r="A7" s="52" t="s">
        <v>47</v>
      </c>
      <c r="B7" s="53" t="s">
        <v>48</v>
      </c>
      <c r="C7" s="56"/>
    </row>
    <row r="8" spans="1:3" x14ac:dyDescent="0.25">
      <c r="A8" s="52" t="s">
        <v>49</v>
      </c>
      <c r="B8" s="53" t="s">
        <v>50</v>
      </c>
      <c r="C8" s="56"/>
    </row>
    <row r="9" spans="1:3" x14ac:dyDescent="0.25">
      <c r="A9" s="52" t="s">
        <v>51</v>
      </c>
      <c r="B9" s="53" t="s">
        <v>52</v>
      </c>
      <c r="C9" s="56"/>
    </row>
    <row r="10" spans="1:3" x14ac:dyDescent="0.25">
      <c r="A10" s="52" t="s">
        <v>53</v>
      </c>
      <c r="B10" s="53" t="s">
        <v>54</v>
      </c>
      <c r="C10" s="56"/>
    </row>
    <row r="11" spans="1:3" x14ac:dyDescent="0.25">
      <c r="A11" s="52" t="s">
        <v>55</v>
      </c>
      <c r="B11" s="53" t="s">
        <v>56</v>
      </c>
      <c r="C11" s="56"/>
    </row>
    <row r="12" spans="1:3" x14ac:dyDescent="0.25">
      <c r="A12" s="52" t="s">
        <v>57</v>
      </c>
      <c r="B12" s="53" t="s">
        <v>58</v>
      </c>
      <c r="C12" s="56"/>
    </row>
    <row r="13" spans="1:3" x14ac:dyDescent="0.25">
      <c r="A13" s="52" t="s">
        <v>59</v>
      </c>
      <c r="B13" s="53" t="s">
        <v>60</v>
      </c>
      <c r="C13" s="56"/>
    </row>
    <row r="14" spans="1:3" ht="25.5" x14ac:dyDescent="0.25">
      <c r="A14" s="52" t="s">
        <v>61</v>
      </c>
      <c r="B14" s="53" t="s">
        <v>62</v>
      </c>
      <c r="C14" s="56"/>
    </row>
    <row r="15" spans="1:3" x14ac:dyDescent="0.25">
      <c r="A15" s="52" t="s">
        <v>63</v>
      </c>
      <c r="B15" s="53" t="s">
        <v>64</v>
      </c>
      <c r="C15" s="56"/>
    </row>
    <row r="16" spans="1:3" x14ac:dyDescent="0.25">
      <c r="A16" s="52" t="s">
        <v>65</v>
      </c>
      <c r="B16" s="53" t="s">
        <v>66</v>
      </c>
      <c r="C16" s="56"/>
    </row>
    <row r="17" spans="1:3" x14ac:dyDescent="0.25">
      <c r="A17" s="52" t="s">
        <v>67</v>
      </c>
      <c r="B17" s="53" t="s">
        <v>68</v>
      </c>
      <c r="C17" s="56"/>
    </row>
    <row r="18" spans="1:3" x14ac:dyDescent="0.25">
      <c r="A18" s="52" t="s">
        <v>69</v>
      </c>
      <c r="B18" s="53" t="s">
        <v>70</v>
      </c>
      <c r="C18" s="56"/>
    </row>
    <row r="19" spans="1:3" x14ac:dyDescent="0.25">
      <c r="A19" s="52" t="s">
        <v>71</v>
      </c>
      <c r="B19" s="53" t="s">
        <v>72</v>
      </c>
      <c r="C19" s="56"/>
    </row>
    <row r="20" spans="1:3" x14ac:dyDescent="0.25">
      <c r="A20" s="52" t="s">
        <v>73</v>
      </c>
      <c r="B20" s="53" t="s">
        <v>74</v>
      </c>
      <c r="C20" s="56"/>
    </row>
    <row r="21" spans="1:3" x14ac:dyDescent="0.25">
      <c r="A21" s="52" t="s">
        <v>75</v>
      </c>
      <c r="B21" s="53" t="s">
        <v>76</v>
      </c>
      <c r="C21" s="56"/>
    </row>
    <row r="22" spans="1:3" x14ac:dyDescent="0.25">
      <c r="A22" s="52" t="s">
        <v>77</v>
      </c>
      <c r="B22" s="53" t="s">
        <v>78</v>
      </c>
      <c r="C22" s="56"/>
    </row>
    <row r="23" spans="1:3" x14ac:dyDescent="0.25">
      <c r="A23" s="52" t="s">
        <v>79</v>
      </c>
      <c r="B23" s="53" t="s">
        <v>80</v>
      </c>
      <c r="C23" s="56"/>
    </row>
    <row r="24" spans="1:3" x14ac:dyDescent="0.25">
      <c r="A24" s="52" t="s">
        <v>81</v>
      </c>
      <c r="B24" s="53" t="s">
        <v>82</v>
      </c>
      <c r="C24" s="56"/>
    </row>
    <row r="25" spans="1:3" x14ac:dyDescent="0.25">
      <c r="A25" s="54" t="s">
        <v>83</v>
      </c>
      <c r="B25" s="55" t="s">
        <v>84</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3" width="9.140625" style="19" customWidth="1"/>
    <col min="14" max="16384" width="9.140625" style="19"/>
  </cols>
  <sheetData>
    <row r="1" spans="1:12" s="1" customFormat="1" ht="13.5" customHeight="1" x14ac:dyDescent="0.25">
      <c r="A1" s="11" t="s">
        <v>7</v>
      </c>
      <c r="B1" s="27"/>
      <c r="C1" s="82"/>
      <c r="D1" s="12">
        <v>1</v>
      </c>
      <c r="E1" s="12"/>
      <c r="F1" s="13"/>
      <c r="G1" s="12"/>
      <c r="H1" s="87"/>
      <c r="I1" s="12"/>
      <c r="J1" s="83"/>
      <c r="K1" s="86"/>
      <c r="L1" s="84">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x14ac:dyDescent="0.25">
      <c r="A4" s="11" t="s">
        <v>9</v>
      </c>
      <c r="B4" s="30"/>
      <c r="C4" s="25"/>
      <c r="D4" s="25"/>
      <c r="E4" s="25"/>
      <c r="F4" s="17"/>
      <c r="G4" s="18"/>
      <c r="H4" s="18"/>
      <c r="I4" s="18"/>
      <c r="J4" s="18"/>
      <c r="K4" s="18"/>
      <c r="L4" s="31"/>
    </row>
    <row r="5" spans="1:12" s="1" customFormat="1" ht="48" customHeight="1" x14ac:dyDescent="0.25">
      <c r="A5" s="11"/>
      <c r="B5" s="23"/>
      <c r="C5" s="23"/>
      <c r="D5" s="23"/>
      <c r="E5" s="23"/>
      <c r="F5" s="37"/>
      <c r="G5" s="15"/>
      <c r="H5" s="15"/>
      <c r="I5" s="15"/>
      <c r="J5" s="15"/>
      <c r="K5" s="15"/>
      <c r="L5" s="18"/>
    </row>
    <row r="6" spans="1:12" s="11" customFormat="1" ht="12" x14ac:dyDescent="0.25">
      <c r="B6" s="38" t="s">
        <v>22</v>
      </c>
      <c r="C6" s="39"/>
      <c r="D6" s="9"/>
      <c r="E6" s="9"/>
      <c r="F6" s="9" t="s">
        <v>10</v>
      </c>
      <c r="G6" s="39"/>
      <c r="H6" s="39"/>
      <c r="I6" s="39"/>
      <c r="J6" s="39"/>
      <c r="K6" s="39"/>
      <c r="L6" s="40"/>
    </row>
    <row r="7" spans="1:12" s="11" customFormat="1" x14ac:dyDescent="0.25">
      <c r="G7" s="41"/>
      <c r="H7" s="41"/>
      <c r="I7" s="41"/>
      <c r="J7" s="41"/>
      <c r="K7" s="41"/>
      <c r="L7" s="41"/>
    </row>
    <row r="8" spans="1:12" s="1" customFormat="1" x14ac:dyDescent="0.25">
      <c r="A8" s="11"/>
      <c r="G8" s="42"/>
      <c r="H8" s="42"/>
      <c r="I8" s="42"/>
      <c r="J8" s="42"/>
      <c r="K8" s="42"/>
      <c r="L8" s="42"/>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08-21-03</vt:lpstr>
      <vt:lpstr>Kategorie monitoringu</vt:lpstr>
      <vt:lpstr>hide</vt:lpstr>
      <vt:lpstr>'SO 08-21-03'!Názvy_tisku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2017-11-01T10:18:38Z</cp:lastPrinted>
  <dcterms:created xsi:type="dcterms:W3CDTF">2015-03-16T09:47:49Z</dcterms:created>
  <dcterms:modified xsi:type="dcterms:W3CDTF">2019-06-10T08:35:28Z</dcterms:modified>
</cp:coreProperties>
</file>