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345" windowWidth="27285" windowHeight="11280"/>
  </bookViews>
  <sheets>
    <sheet name="Oblast Ústecko" sheetId="3" r:id="rId1"/>
    <sheet name="Oblast Mostecko" sheetId="1" r:id="rId2"/>
    <sheet name="Oblast Karlovasko" sheetId="2" r:id="rId3"/>
    <sheet name="Pokyny k vyplnění" sheetId="5" r:id="rId4"/>
  </sheets>
  <definedNames>
    <definedName name="_xlnm._FilterDatabase" localSheetId="2" hidden="1">'Oblast Karlovasko'!$A$4:$P$27</definedName>
    <definedName name="_xlnm._FilterDatabase" localSheetId="1" hidden="1">'Oblast Mostecko'!$A$4:$P$25</definedName>
    <definedName name="_xlnm._FilterDatabase" localSheetId="0" hidden="1">'Oblast Ústecko'!$A$4:$P$51</definedName>
  </definedNames>
  <calcPr calcId="145621"/>
</workbook>
</file>

<file path=xl/calcChain.xml><?xml version="1.0" encoding="utf-8"?>
<calcChain xmlns="http://schemas.openxmlformats.org/spreadsheetml/2006/main">
  <c r="I28" i="2" l="1"/>
  <c r="H27" i="1"/>
  <c r="I27" i="1"/>
  <c r="I25" i="1"/>
  <c r="H25" i="1"/>
  <c r="I51" i="3"/>
  <c r="I49" i="3"/>
  <c r="H49" i="3"/>
  <c r="I27" i="2"/>
  <c r="H27" i="2"/>
  <c r="N52" i="3" l="1"/>
  <c r="N47" i="3"/>
  <c r="I47" i="3"/>
  <c r="H47" i="3"/>
  <c r="H51" i="3" s="1"/>
  <c r="N25" i="2"/>
  <c r="N29" i="2" s="1"/>
  <c r="I25" i="2"/>
  <c r="H25" i="2"/>
  <c r="H28" i="2" s="1"/>
  <c r="H29" i="2" s="1"/>
  <c r="H23" i="1"/>
  <c r="H26" i="1" s="1"/>
  <c r="N23" i="1"/>
  <c r="N28" i="1" s="1"/>
  <c r="I23" i="1"/>
  <c r="H50" i="3" l="1"/>
  <c r="H52" i="3" s="1"/>
  <c r="H28" i="1"/>
</calcChain>
</file>

<file path=xl/sharedStrings.xml><?xml version="1.0" encoding="utf-8"?>
<sst xmlns="http://schemas.openxmlformats.org/spreadsheetml/2006/main" count="461" uniqueCount="137">
  <si>
    <t xml:space="preserve">Správa tepelných zdrojů </t>
  </si>
  <si>
    <t>Údržba tepelných zdrojů</t>
  </si>
  <si>
    <t>Název Technického zařízení</t>
  </si>
  <si>
    <t>Typ tepelného zdroje</t>
  </si>
  <si>
    <t>Výkon</t>
  </si>
  <si>
    <t>Provoz : topná sezona/ leto TeV</t>
  </si>
  <si>
    <t>předpokládaný počet výjezdů za rok</t>
  </si>
  <si>
    <t>Cena havarijního výjezdu v kč bez DPH (vč. Dopravy)</t>
  </si>
  <si>
    <t>Děčín hl.n. kotelna A</t>
  </si>
  <si>
    <t>Plynová kotelna</t>
  </si>
  <si>
    <t>2x 114-186kW</t>
  </si>
  <si>
    <t>topná sezona/ leto TeV</t>
  </si>
  <si>
    <t>po podpisu smlouvy</t>
  </si>
  <si>
    <t>2x</t>
  </si>
  <si>
    <t xml:space="preserve">Děčín JIH – TO čp.1949 </t>
  </si>
  <si>
    <t>2x 170kW</t>
  </si>
  <si>
    <t>Děčín západ čp.1805</t>
  </si>
  <si>
    <t>Předávací stanice z Děčín JIH</t>
  </si>
  <si>
    <t>1x</t>
  </si>
  <si>
    <t>Rybniště TO čp.138</t>
  </si>
  <si>
    <t>LTO</t>
  </si>
  <si>
    <t>433 GJ</t>
  </si>
  <si>
    <t>Ústí nad Labem - Vaňov ATU</t>
  </si>
  <si>
    <t>700 GJ</t>
  </si>
  <si>
    <t>Ústí nad Labem Zelezničářská 1386</t>
  </si>
  <si>
    <t>předávací stanice</t>
  </si>
  <si>
    <t>1096 GJ</t>
  </si>
  <si>
    <t>Ústí nad Labem - st.1</t>
  </si>
  <si>
    <t>236 GJ</t>
  </si>
  <si>
    <t>Ústí nad Labem - st3</t>
  </si>
  <si>
    <t>321 GJ</t>
  </si>
  <si>
    <t>Ústí nad Labem - st.5</t>
  </si>
  <si>
    <t>426 GJ</t>
  </si>
  <si>
    <t>Ústí nad Labem TO II</t>
  </si>
  <si>
    <t>Ústí n/L – Střekov opravna trakčního vedení</t>
  </si>
  <si>
    <t>Výměníková stanice</t>
  </si>
  <si>
    <t>1489,34 GJ/rok</t>
  </si>
  <si>
    <t>Předávací stanice</t>
  </si>
  <si>
    <t>Ústí n/L – Střekov výpravní budova čp.827</t>
  </si>
  <si>
    <t>684,54 GJ/rok</t>
  </si>
  <si>
    <t>Ústí n/L – západ výpravní budova Tovární čp. 975</t>
  </si>
  <si>
    <t>252 kW</t>
  </si>
  <si>
    <t>Ústí n/L – sever dílny SmeO</t>
  </si>
  <si>
    <t>72+88 kW</t>
  </si>
  <si>
    <t>Lovosice výpravní budova čp.922/28</t>
  </si>
  <si>
    <t>2059,43 GJ/rok</t>
  </si>
  <si>
    <t>Litoměřice město výpravní budova</t>
  </si>
  <si>
    <t>391 GJ</t>
  </si>
  <si>
    <t>Lovosice ústřední stavědlo</t>
  </si>
  <si>
    <t>981 GJ</t>
  </si>
  <si>
    <t>Lovosice, OTV</t>
  </si>
  <si>
    <t>1 x</t>
  </si>
  <si>
    <t>Hněvice dopravní pavilon čp.112</t>
  </si>
  <si>
    <t>503 GJ</t>
  </si>
  <si>
    <t>Štětí TO</t>
  </si>
  <si>
    <t>Tuhá paliva</t>
  </si>
  <si>
    <t>296 GJ</t>
  </si>
  <si>
    <t>Bílina TO a přístavba</t>
  </si>
  <si>
    <t>475 GJ</t>
  </si>
  <si>
    <t>Bílina ústřední stavědlo  a přístavba</t>
  </si>
  <si>
    <t>487 GJ</t>
  </si>
  <si>
    <t>Oldřichov u Duchcova výpravní budova čp.44</t>
  </si>
  <si>
    <t>2x 130kW</t>
  </si>
  <si>
    <t>Most VB – Nádražní 774/1</t>
  </si>
  <si>
    <t>8516,7 GJ/rok</t>
  </si>
  <si>
    <t>Most nové nádraží st.7</t>
  </si>
  <si>
    <t>Počerady dopravní pavilon</t>
  </si>
  <si>
    <t>380 GJ</t>
  </si>
  <si>
    <t>Chomutov Město výpravní budova</t>
  </si>
  <si>
    <t>346 GJ</t>
  </si>
  <si>
    <t>KadaŃ TO čp.1489</t>
  </si>
  <si>
    <t>242 GJ</t>
  </si>
  <si>
    <t>Kadaň město VB čp.1487</t>
  </si>
  <si>
    <t>509,71 GJ/rok</t>
  </si>
  <si>
    <t>Karlovy Vary sluneční 386/23</t>
  </si>
  <si>
    <t>516 GJ</t>
  </si>
  <si>
    <t>Karlovy Vary Nádražní stezka</t>
  </si>
  <si>
    <t>190 GJ</t>
  </si>
  <si>
    <t>Karlovy Vary Horní nádraží</t>
  </si>
  <si>
    <t>3x 58 kW</t>
  </si>
  <si>
    <t>Klimatizační zařízení</t>
  </si>
  <si>
    <t>1 centrální jednotka</t>
  </si>
  <si>
    <t>Sokolov nádraží</t>
  </si>
  <si>
    <t>2x 88 kW</t>
  </si>
  <si>
    <t>3x</t>
  </si>
  <si>
    <t>Chodov Nádražní 913</t>
  </si>
  <si>
    <t>306 GJ</t>
  </si>
  <si>
    <t>Žlutice TO</t>
  </si>
  <si>
    <t>285 GJ</t>
  </si>
  <si>
    <t>Tršnice čp.32</t>
  </si>
  <si>
    <t>193 GJ</t>
  </si>
  <si>
    <t>Cheb Wolkerova 12</t>
  </si>
  <si>
    <t>1212 GJ</t>
  </si>
  <si>
    <t>Cheb dílny SVD</t>
  </si>
  <si>
    <t>898,56 GJ/rok</t>
  </si>
  <si>
    <t>cena za měsíc</t>
  </si>
  <si>
    <t>časová náročnost kontroly (kolikrát za měsíc)</t>
  </si>
  <si>
    <t>Tuhá paliva - pracovník obsluhy SŽDC</t>
  </si>
  <si>
    <t>30x (Zde požadujeme i kvalifikovanou obsluhu)</t>
  </si>
  <si>
    <t>x</t>
  </si>
  <si>
    <t>250 GJ</t>
  </si>
  <si>
    <t>50 GJ</t>
  </si>
  <si>
    <t>Děčín hl.n. kotelna B</t>
  </si>
  <si>
    <t>sloupec G</t>
  </si>
  <si>
    <t>léto (měsíce 06-09) jen dodávky TeV</t>
  </si>
  <si>
    <t>zima (měsíce 10-05) topná sezona</t>
  </si>
  <si>
    <t>sloupec H</t>
  </si>
  <si>
    <t>sloupec M</t>
  </si>
  <si>
    <t xml:space="preserve">Cena správy za měsíc v kč bez DPH (vč. Dopravy)- </t>
  </si>
  <si>
    <t>Cena správy za měsíc v kč bez DPH (vč. Dopravy)-</t>
  </si>
  <si>
    <t xml:space="preserve">Cena správy za měsíc v kč bez DPH (vč. Dopravy)
</t>
  </si>
  <si>
    <r>
      <t>Termín předání Správy tepelných zdrojů dle</t>
    </r>
    <r>
      <rPr>
        <sz val="8"/>
        <color rgb="FFFF0000"/>
        <rFont val="Verdana"/>
        <family val="2"/>
        <charset val="238"/>
      </rPr>
      <t xml:space="preserve"> </t>
    </r>
    <r>
      <rPr>
        <b/>
        <sz val="8"/>
        <color rgb="FFFF0000"/>
        <rFont val="Verdana"/>
        <family val="2"/>
        <charset val="238"/>
      </rPr>
      <t>smlouvy bod 3 písm a) až e)</t>
    </r>
  </si>
  <si>
    <r>
      <t xml:space="preserve">Termín předání Údržby tepelných zdrojů dle </t>
    </r>
    <r>
      <rPr>
        <b/>
        <sz val="8"/>
        <color rgb="FFFF0000"/>
        <rFont val="Verdana"/>
        <family val="2"/>
        <charset val="238"/>
      </rPr>
      <t>smlouvy bod 3 písm f) až g)</t>
    </r>
  </si>
  <si>
    <t>Kontaktní osoby</t>
  </si>
  <si>
    <t>Poskytovatel:
Jméno  telefon</t>
  </si>
  <si>
    <t>Objednatel
Jméno  telefon</t>
  </si>
  <si>
    <t>0x</t>
  </si>
  <si>
    <r>
      <rPr>
        <b/>
        <sz val="8"/>
        <rFont val="Verdana"/>
        <family val="2"/>
        <charset val="238"/>
      </rPr>
      <t>jen topná sezona</t>
    </r>
    <r>
      <rPr>
        <sz val="8"/>
        <color rgb="FFFF0000"/>
        <rFont val="Arial"/>
        <family val="2"/>
        <charset val="238"/>
      </rPr>
      <t/>
    </r>
  </si>
  <si>
    <r>
      <rPr>
        <b/>
        <sz val="8"/>
        <rFont val="Verdana"/>
        <family val="2"/>
        <charset val="238"/>
      </rPr>
      <t>jen topná sezona</t>
    </r>
    <r>
      <rPr>
        <sz val="8"/>
        <color rgb="FFFF0000"/>
        <rFont val="Verdana"/>
        <family val="2"/>
        <charset val="238"/>
      </rPr>
      <t/>
    </r>
  </si>
  <si>
    <t>1583 GJ</t>
  </si>
  <si>
    <t>Vyplňte pouze žlutě zabarvené buňky:</t>
  </si>
  <si>
    <t>Nepřesouvejte sloupce, řádky a nemažte vzorce.</t>
  </si>
  <si>
    <t>12 měsíců</t>
  </si>
  <si>
    <t>1 měsíc</t>
  </si>
  <si>
    <t>48 měsíců</t>
  </si>
  <si>
    <t>léto</t>
  </si>
  <si>
    <t>zima</t>
  </si>
  <si>
    <t>8 měsíců</t>
  </si>
  <si>
    <t>4 měsíce</t>
  </si>
  <si>
    <t>24 měsíců</t>
  </si>
  <si>
    <t>0 měsíců</t>
  </si>
  <si>
    <t>11 měsíců</t>
  </si>
  <si>
    <t xml:space="preserve">Cena za dobu plnění od podpisu smlouvy do 31.5.2020 jednotlivé sezony </t>
  </si>
  <si>
    <t xml:space="preserve">Cena za dobu plnění období 1.6.2020-30.6.2020 jednotlivé sezony </t>
  </si>
  <si>
    <t xml:space="preserve">Cena za dobu plnění  období 1.7.2020-31.5.2023 jednotlivé sezony </t>
  </si>
  <si>
    <t>Cena celkem za celou dobu plnění obě sezony</t>
  </si>
  <si>
    <t xml:space="preserve">Cena za dobu plnění období 1.6.2020-31.5.2023 jednotlivé sezony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</si>
</sst>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Kč-405]_-;\-* #,##0.00\ [$Kč-405]_-;_-* &quot;-&quot;??\ [$Kč-405]_-;_-@_-"/>
  </numFmts>
  <fonts count="17" x14ac:knownFonts="1">
    <font>
      <sz val="11"/>
      <color theme="1"/>
      <name val="Verdana"/>
      <family val="2"/>
      <charset val="238"/>
    </font>
    <font>
      <sz val="11"/>
      <color rgb="FFFF0000"/>
      <name val="Verdana"/>
      <family val="2"/>
      <charset val="238"/>
    </font>
    <font>
      <sz val="8"/>
      <color rgb="FFFF0000"/>
      <name val="Arial"/>
      <family val="2"/>
      <charset val="238"/>
    </font>
    <font>
      <b/>
      <sz val="10"/>
      <color theme="1"/>
      <name val="Verdana"/>
      <family val="2"/>
      <charset val="238"/>
    </font>
    <font>
      <sz val="8"/>
      <name val="Arial"/>
      <family val="2"/>
      <charset val="238"/>
    </font>
    <font>
      <sz val="11"/>
      <name val="Verdana"/>
      <family val="2"/>
      <charset val="238"/>
    </font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1"/>
      <color rgb="FFFF0000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8"/>
      <color rgb="FFFF0000"/>
      <name val="Verdana"/>
      <family val="2"/>
      <charset val="238"/>
    </font>
    <font>
      <b/>
      <sz val="8"/>
      <name val="Verdana"/>
      <family val="2"/>
      <charset val="238"/>
    </font>
    <font>
      <sz val="7"/>
      <color rgb="FFFF0000"/>
      <name val="Verdana"/>
      <family val="2"/>
      <charset val="238"/>
    </font>
    <font>
      <sz val="7"/>
      <color theme="1"/>
      <name val="Verdana"/>
      <family val="2"/>
      <charset val="238"/>
    </font>
    <font>
      <sz val="7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/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/>
    <xf numFmtId="0" fontId="0" fillId="0" borderId="0" xfId="0" applyFont="1"/>
    <xf numFmtId="164" fontId="3" fillId="0" borderId="24" xfId="0" applyNumberFormat="1" applyFont="1" applyBorder="1"/>
    <xf numFmtId="0" fontId="0" fillId="0" borderId="24" xfId="0" applyFont="1" applyBorder="1"/>
    <xf numFmtId="0" fontId="0" fillId="0" borderId="24" xfId="0" applyFont="1" applyBorder="1" applyAlignment="1">
      <alignment horizontal="center"/>
    </xf>
    <xf numFmtId="0" fontId="0" fillId="0" borderId="25" xfId="0" applyFont="1" applyBorder="1"/>
    <xf numFmtId="0" fontId="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Fill="1"/>
    <xf numFmtId="164" fontId="6" fillId="0" borderId="2" xfId="0" applyNumberFormat="1" applyFont="1" applyBorder="1"/>
    <xf numFmtId="164" fontId="6" fillId="0" borderId="24" xfId="0" applyNumberFormat="1" applyFont="1" applyBorder="1"/>
    <xf numFmtId="0" fontId="8" fillId="0" borderId="0" xfId="0" applyFont="1"/>
    <xf numFmtId="0" fontId="9" fillId="6" borderId="29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horizontal="justify" vertical="center" wrapText="1"/>
    </xf>
    <xf numFmtId="0" fontId="9" fillId="7" borderId="30" xfId="0" applyFont="1" applyFill="1" applyBorder="1" applyAlignment="1">
      <alignment vertical="center" wrapText="1"/>
    </xf>
    <xf numFmtId="0" fontId="9" fillId="0" borderId="34" xfId="0" applyFont="1" applyBorder="1" applyAlignment="1">
      <alignment horizontal="justify" vertical="center" wrapText="1"/>
    </xf>
    <xf numFmtId="0" fontId="9" fillId="0" borderId="35" xfId="0" applyFont="1" applyBorder="1" applyAlignment="1">
      <alignment horizontal="justify" vertical="center" wrapText="1"/>
    </xf>
    <xf numFmtId="0" fontId="9" fillId="0" borderId="36" xfId="0" applyFont="1" applyBorder="1" applyAlignment="1">
      <alignment horizontal="justify" vertical="center" wrapText="1"/>
    </xf>
    <xf numFmtId="0" fontId="9" fillId="0" borderId="33" xfId="0" applyFont="1" applyBorder="1" applyAlignment="1">
      <alignment horizontal="justify" vertical="center" wrapText="1"/>
    </xf>
    <xf numFmtId="0" fontId="0" fillId="0" borderId="0" xfId="0" applyFont="1" applyFill="1" applyAlignment="1">
      <alignment horizontal="left"/>
    </xf>
    <xf numFmtId="0" fontId="0" fillId="0" borderId="1" xfId="0" applyFont="1" applyBorder="1" applyAlignment="1"/>
    <xf numFmtId="0" fontId="0" fillId="0" borderId="2" xfId="0" applyFont="1" applyBorder="1" applyAlignment="1"/>
    <xf numFmtId="0" fontId="0" fillId="6" borderId="1" xfId="0" applyFont="1" applyFill="1" applyBorder="1" applyAlignment="1"/>
    <xf numFmtId="0" fontId="0" fillId="6" borderId="2" xfId="0" applyFont="1" applyFill="1" applyBorder="1" applyAlignment="1"/>
    <xf numFmtId="0" fontId="6" fillId="0" borderId="1" xfId="0" applyFont="1" applyBorder="1" applyAlignment="1"/>
    <xf numFmtId="0" fontId="7" fillId="0" borderId="1" xfId="0" applyFont="1" applyBorder="1" applyAlignment="1"/>
    <xf numFmtId="0" fontId="10" fillId="0" borderId="14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16" fontId="10" fillId="0" borderId="14" xfId="0" applyNumberFormat="1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32" xfId="0" applyFont="1" applyFill="1" applyBorder="1" applyAlignment="1">
      <alignment horizontal="center" vertical="center" wrapText="1"/>
    </xf>
    <xf numFmtId="16" fontId="10" fillId="0" borderId="11" xfId="0" applyNumberFormat="1" applyFont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164" fontId="3" fillId="6" borderId="2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center" wrapText="1"/>
    </xf>
    <xf numFmtId="0" fontId="9" fillId="2" borderId="28" xfId="0" applyFont="1" applyFill="1" applyBorder="1" applyAlignment="1">
      <alignment horizontal="center" wrapText="1"/>
    </xf>
    <xf numFmtId="16" fontId="10" fillId="0" borderId="17" xfId="0" applyNumberFormat="1" applyFont="1" applyBorder="1" applyAlignment="1">
      <alignment horizontal="center" vertical="center" wrapText="1"/>
    </xf>
    <xf numFmtId="0" fontId="0" fillId="0" borderId="37" xfId="0" applyFont="1" applyBorder="1" applyAlignment="1">
      <alignment horizontal="left"/>
    </xf>
    <xf numFmtId="0" fontId="0" fillId="0" borderId="38" xfId="0" applyFont="1" applyBorder="1" applyAlignment="1">
      <alignment horizontal="left"/>
    </xf>
    <xf numFmtId="0" fontId="10" fillId="0" borderId="22" xfId="0" applyFont="1" applyBorder="1" applyAlignment="1">
      <alignment horizontal="center" vertical="center" wrapText="1"/>
    </xf>
    <xf numFmtId="164" fontId="9" fillId="0" borderId="14" xfId="0" applyNumberFormat="1" applyFont="1" applyFill="1" applyBorder="1" applyAlignment="1">
      <alignment horizontal="justify" vertical="center" wrapText="1"/>
    </xf>
    <xf numFmtId="164" fontId="9" fillId="0" borderId="22" xfId="0" applyNumberFormat="1" applyFont="1" applyFill="1" applyBorder="1" applyAlignment="1">
      <alignment horizontal="justify" vertical="center" wrapText="1"/>
    </xf>
    <xf numFmtId="164" fontId="9" fillId="5" borderId="14" xfId="0" applyNumberFormat="1" applyFont="1" applyFill="1" applyBorder="1" applyAlignment="1">
      <alignment horizontal="justify" vertical="center" wrapText="1"/>
    </xf>
    <xf numFmtId="164" fontId="9" fillId="5" borderId="22" xfId="0" applyNumberFormat="1" applyFont="1" applyFill="1" applyBorder="1" applyAlignment="1">
      <alignment horizontal="justify" vertical="center" wrapText="1"/>
    </xf>
    <xf numFmtId="14" fontId="10" fillId="0" borderId="19" xfId="0" applyNumberFormat="1" applyFont="1" applyBorder="1" applyAlignment="1">
      <alignment horizontal="center" vertical="center" wrapText="1"/>
    </xf>
    <xf numFmtId="14" fontId="10" fillId="0" borderId="26" xfId="0" applyNumberFormat="1" applyFont="1" applyBorder="1" applyAlignment="1">
      <alignment horizontal="center" vertical="center" wrapText="1"/>
    </xf>
    <xf numFmtId="16" fontId="9" fillId="0" borderId="14" xfId="0" applyNumberFormat="1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14" fontId="10" fillId="0" borderId="16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64" fontId="9" fillId="5" borderId="11" xfId="0" applyNumberFormat="1" applyFont="1" applyFill="1" applyBorder="1" applyAlignment="1">
      <alignment horizontal="justify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justify" vertical="center" wrapText="1"/>
    </xf>
    <xf numFmtId="0" fontId="15" fillId="0" borderId="22" xfId="0" applyFont="1" applyFill="1" applyBorder="1" applyAlignment="1">
      <alignment horizontal="justify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14" fontId="10" fillId="0" borderId="13" xfId="0" applyNumberFormat="1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10" fillId="5" borderId="20" xfId="0" applyNumberFormat="1" applyFont="1" applyFill="1" applyBorder="1" applyAlignment="1">
      <alignment horizontal="center" vertical="center" wrapText="1"/>
    </xf>
    <xf numFmtId="164" fontId="10" fillId="5" borderId="17" xfId="0" applyNumberFormat="1" applyFont="1" applyFill="1" applyBorder="1" applyAlignment="1">
      <alignment horizontal="center" vertical="center" wrapText="1"/>
    </xf>
    <xf numFmtId="164" fontId="11" fillId="5" borderId="20" xfId="0" applyNumberFormat="1" applyFont="1" applyFill="1" applyBorder="1" applyAlignment="1">
      <alignment horizontal="center" vertical="center" wrapText="1"/>
    </xf>
    <xf numFmtId="164" fontId="11" fillId="5" borderId="17" xfId="0" applyNumberFormat="1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6" fillId="0" borderId="20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0" fillId="0" borderId="16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9" fillId="5" borderId="17" xfId="0" applyNumberFormat="1" applyFont="1" applyFill="1" applyBorder="1" applyAlignment="1">
      <alignment horizontal="justify" vertical="center" wrapText="1"/>
    </xf>
    <xf numFmtId="0" fontId="9" fillId="0" borderId="16" xfId="0" applyFont="1" applyBorder="1" applyAlignment="1">
      <alignment horizontal="center" vertical="center" wrapText="1"/>
    </xf>
    <xf numFmtId="16" fontId="9" fillId="0" borderId="17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horizontal="justify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" fontId="9" fillId="0" borderId="11" xfId="0" applyNumberFormat="1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9" fillId="4" borderId="8" xfId="0" applyFont="1" applyFill="1" applyBorder="1" applyAlignment="1">
      <alignment horizontal="justify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justify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justify" vertical="center" wrapText="1"/>
    </xf>
    <xf numFmtId="0" fontId="9" fillId="0" borderId="8" xfId="0" applyFont="1" applyFill="1" applyBorder="1" applyAlignment="1">
      <alignment horizontal="justify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164" fontId="9" fillId="0" borderId="17" xfId="0" applyNumberFormat="1" applyFont="1" applyFill="1" applyBorder="1" applyAlignment="1">
      <alignment horizontal="justify" vertical="center" wrapText="1"/>
    </xf>
    <xf numFmtId="0" fontId="0" fillId="0" borderId="1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16" fontId="14" fillId="0" borderId="17" xfId="0" applyNumberFormat="1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justify" vertical="center" wrapText="1"/>
    </xf>
    <xf numFmtId="0" fontId="9" fillId="2" borderId="6" xfId="0" applyFont="1" applyFill="1" applyBorder="1" applyAlignment="1">
      <alignment horizontal="center" wrapText="1"/>
    </xf>
    <xf numFmtId="0" fontId="9" fillId="2" borderId="31" xfId="0" applyFont="1" applyFill="1" applyBorder="1" applyAlignment="1">
      <alignment horizontal="center" wrapText="1"/>
    </xf>
    <xf numFmtId="0" fontId="9" fillId="0" borderId="13" xfId="0" applyFont="1" applyFill="1" applyBorder="1" applyAlignment="1">
      <alignment horizontal="justify" vertical="center" wrapText="1"/>
    </xf>
    <xf numFmtId="0" fontId="9" fillId="0" borderId="16" xfId="0" applyFont="1" applyFill="1" applyBorder="1" applyAlignment="1">
      <alignment horizontal="justify" vertical="center" wrapText="1"/>
    </xf>
    <xf numFmtId="0" fontId="9" fillId="0" borderId="4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2"/>
  <sheetViews>
    <sheetView tabSelected="1" workbookViewId="0">
      <pane xSplit="5" ySplit="4" topLeftCell="F17" activePane="bottomRight" state="frozen"/>
      <selection activeCell="E30" sqref="E30"/>
      <selection pane="topRight" activeCell="E30" sqref="E30"/>
      <selection pane="bottomLeft" activeCell="E30" sqref="E30"/>
      <selection pane="bottomRight" activeCell="H50" sqref="H50"/>
    </sheetView>
  </sheetViews>
  <sheetFormatPr defaultRowHeight="14.25" x14ac:dyDescent="0.2"/>
  <cols>
    <col min="1" max="1" width="13.09765625" style="23" bestFit="1" customWidth="1"/>
    <col min="2" max="2" width="8.19921875" style="12" bestFit="1" customWidth="1"/>
    <col min="3" max="3" width="8.796875" style="10"/>
    <col min="4" max="4" width="8.796875" style="10" customWidth="1"/>
    <col min="5" max="5" width="10.59765625" style="11" customWidth="1"/>
    <col min="6" max="7" width="12" style="11" customWidth="1"/>
    <col min="8" max="8" width="14.796875" style="5" customWidth="1"/>
    <col min="9" max="9" width="15.5" style="5" customWidth="1"/>
    <col min="10" max="10" width="8.796875" style="5"/>
    <col min="11" max="11" width="8.3984375" style="5" bestFit="1" customWidth="1"/>
    <col min="12" max="12" width="11.8984375" style="10" customWidth="1"/>
    <col min="13" max="13" width="10.796875" style="10" customWidth="1"/>
    <col min="14" max="14" width="13.8984375" style="5" bestFit="1" customWidth="1"/>
    <col min="15" max="15" width="8.796875" style="5"/>
    <col min="16" max="16" width="8.3984375" style="5" bestFit="1" customWidth="1"/>
    <col min="17" max="16384" width="8.796875" style="5"/>
  </cols>
  <sheetData>
    <row r="1" spans="1:16" ht="15" thickBot="1" x14ac:dyDescent="0.25"/>
    <row r="2" spans="1:16" ht="15" thickBot="1" x14ac:dyDescent="0.25">
      <c r="E2" s="99" t="s">
        <v>0</v>
      </c>
      <c r="F2" s="100"/>
      <c r="G2" s="100"/>
      <c r="H2" s="100"/>
      <c r="I2" s="100"/>
      <c r="J2" s="100"/>
      <c r="K2" s="101"/>
      <c r="L2" s="102" t="s">
        <v>1</v>
      </c>
      <c r="M2" s="103"/>
      <c r="N2" s="103"/>
      <c r="O2" s="103"/>
      <c r="P2" s="104"/>
    </row>
    <row r="3" spans="1:16" ht="22.5" customHeight="1" x14ac:dyDescent="0.2">
      <c r="A3" s="105" t="s">
        <v>2</v>
      </c>
      <c r="B3" s="107" t="s">
        <v>3</v>
      </c>
      <c r="C3" s="90" t="s">
        <v>4</v>
      </c>
      <c r="D3" s="34" t="s">
        <v>5</v>
      </c>
      <c r="E3" s="110" t="s">
        <v>111</v>
      </c>
      <c r="F3" s="37" t="s">
        <v>96</v>
      </c>
      <c r="G3" s="38"/>
      <c r="H3" s="40" t="s">
        <v>110</v>
      </c>
      <c r="I3" s="41"/>
      <c r="J3" s="34" t="s">
        <v>113</v>
      </c>
      <c r="K3" s="35"/>
      <c r="L3" s="88" t="s">
        <v>112</v>
      </c>
      <c r="M3" s="90" t="s">
        <v>6</v>
      </c>
      <c r="N3" s="92" t="s">
        <v>7</v>
      </c>
      <c r="O3" s="34" t="s">
        <v>113</v>
      </c>
      <c r="P3" s="35"/>
    </row>
    <row r="4" spans="1:16" ht="39.75" customHeight="1" x14ac:dyDescent="0.2">
      <c r="A4" s="106"/>
      <c r="B4" s="108"/>
      <c r="C4" s="91"/>
      <c r="D4" s="109"/>
      <c r="E4" s="111"/>
      <c r="F4" s="16" t="s">
        <v>104</v>
      </c>
      <c r="G4" s="18" t="s">
        <v>105</v>
      </c>
      <c r="H4" s="16" t="s">
        <v>104</v>
      </c>
      <c r="I4" s="18" t="s">
        <v>105</v>
      </c>
      <c r="J4" s="17" t="s">
        <v>114</v>
      </c>
      <c r="K4" s="17" t="s">
        <v>115</v>
      </c>
      <c r="L4" s="89"/>
      <c r="M4" s="91"/>
      <c r="N4" s="93"/>
      <c r="O4" s="17" t="s">
        <v>114</v>
      </c>
      <c r="P4" s="17" t="s">
        <v>115</v>
      </c>
    </row>
    <row r="5" spans="1:16" ht="15" customHeight="1" thickBot="1" x14ac:dyDescent="0.25">
      <c r="A5" s="94" t="s">
        <v>8</v>
      </c>
      <c r="B5" s="95" t="s">
        <v>9</v>
      </c>
      <c r="C5" s="96" t="s">
        <v>10</v>
      </c>
      <c r="D5" s="97" t="s">
        <v>11</v>
      </c>
      <c r="E5" s="98" t="s">
        <v>12</v>
      </c>
      <c r="F5" s="36" t="s">
        <v>18</v>
      </c>
      <c r="G5" s="36" t="s">
        <v>13</v>
      </c>
      <c r="H5" s="56"/>
      <c r="I5" s="56"/>
      <c r="J5" s="19"/>
      <c r="K5" s="20"/>
      <c r="L5" s="86" t="s">
        <v>12</v>
      </c>
      <c r="M5" s="87" t="s">
        <v>13</v>
      </c>
      <c r="N5" s="56"/>
      <c r="O5" s="19"/>
      <c r="P5" s="20"/>
    </row>
    <row r="6" spans="1:16" ht="15" customHeight="1" thickBot="1" x14ac:dyDescent="0.25">
      <c r="A6" s="57"/>
      <c r="B6" s="59"/>
      <c r="C6" s="55"/>
      <c r="D6" s="65"/>
      <c r="E6" s="80"/>
      <c r="F6" s="30"/>
      <c r="G6" s="30"/>
      <c r="H6" s="48"/>
      <c r="I6" s="48"/>
      <c r="J6" s="21"/>
      <c r="K6" s="22"/>
      <c r="L6" s="76"/>
      <c r="M6" s="55"/>
      <c r="N6" s="48"/>
      <c r="O6" s="21"/>
      <c r="P6" s="22"/>
    </row>
    <row r="7" spans="1:16" ht="15" customHeight="1" thickBot="1" x14ac:dyDescent="0.25">
      <c r="A7" s="57" t="s">
        <v>102</v>
      </c>
      <c r="B7" s="59" t="s">
        <v>9</v>
      </c>
      <c r="C7" s="55" t="s">
        <v>10</v>
      </c>
      <c r="D7" s="65" t="s">
        <v>11</v>
      </c>
      <c r="E7" s="80" t="s">
        <v>12</v>
      </c>
      <c r="F7" s="32" t="s">
        <v>18</v>
      </c>
      <c r="G7" s="32" t="s">
        <v>13</v>
      </c>
      <c r="H7" s="48"/>
      <c r="I7" s="48"/>
      <c r="J7" s="19"/>
      <c r="K7" s="20"/>
      <c r="L7" s="76" t="s">
        <v>12</v>
      </c>
      <c r="M7" s="52" t="s">
        <v>13</v>
      </c>
      <c r="N7" s="56"/>
      <c r="O7" s="19"/>
      <c r="P7" s="20"/>
    </row>
    <row r="8" spans="1:16" ht="15" customHeight="1" thickBot="1" x14ac:dyDescent="0.25">
      <c r="A8" s="57"/>
      <c r="B8" s="59"/>
      <c r="C8" s="55"/>
      <c r="D8" s="65"/>
      <c r="E8" s="80"/>
      <c r="F8" s="30"/>
      <c r="G8" s="30"/>
      <c r="H8" s="48"/>
      <c r="I8" s="48"/>
      <c r="J8" s="21"/>
      <c r="K8" s="22"/>
      <c r="L8" s="76"/>
      <c r="M8" s="55"/>
      <c r="N8" s="48"/>
      <c r="O8" s="21"/>
      <c r="P8" s="22"/>
    </row>
    <row r="9" spans="1:16" ht="15" customHeight="1" thickBot="1" x14ac:dyDescent="0.25">
      <c r="A9" s="57" t="s">
        <v>14</v>
      </c>
      <c r="B9" s="59" t="s">
        <v>9</v>
      </c>
      <c r="C9" s="55" t="s">
        <v>15</v>
      </c>
      <c r="D9" s="65" t="s">
        <v>11</v>
      </c>
      <c r="E9" s="63">
        <v>43983</v>
      </c>
      <c r="F9" s="30" t="s">
        <v>18</v>
      </c>
      <c r="G9" s="30" t="s">
        <v>13</v>
      </c>
      <c r="H9" s="48"/>
      <c r="I9" s="48"/>
      <c r="J9" s="19"/>
      <c r="K9" s="20"/>
      <c r="L9" s="76" t="s">
        <v>12</v>
      </c>
      <c r="M9" s="55" t="s">
        <v>13</v>
      </c>
      <c r="N9" s="56"/>
      <c r="O9" s="19"/>
      <c r="P9" s="20"/>
    </row>
    <row r="10" spans="1:16" ht="15" customHeight="1" thickBot="1" x14ac:dyDescent="0.25">
      <c r="A10" s="57"/>
      <c r="B10" s="59"/>
      <c r="C10" s="55"/>
      <c r="D10" s="65"/>
      <c r="E10" s="66"/>
      <c r="F10" s="30"/>
      <c r="G10" s="30"/>
      <c r="H10" s="48"/>
      <c r="I10" s="48"/>
      <c r="J10" s="21"/>
      <c r="K10" s="22"/>
      <c r="L10" s="76"/>
      <c r="M10" s="55"/>
      <c r="N10" s="48"/>
      <c r="O10" s="21"/>
      <c r="P10" s="22"/>
    </row>
    <row r="11" spans="1:16" ht="15" customHeight="1" thickBot="1" x14ac:dyDescent="0.25">
      <c r="A11" s="57" t="s">
        <v>16</v>
      </c>
      <c r="B11" s="59" t="s">
        <v>17</v>
      </c>
      <c r="C11" s="55" t="s">
        <v>119</v>
      </c>
      <c r="D11" s="61" t="s">
        <v>117</v>
      </c>
      <c r="E11" s="63">
        <v>43983</v>
      </c>
      <c r="F11" s="32" t="s">
        <v>116</v>
      </c>
      <c r="G11" s="32" t="s">
        <v>18</v>
      </c>
      <c r="H11" s="46" t="s">
        <v>99</v>
      </c>
      <c r="I11" s="48"/>
      <c r="J11" s="19"/>
      <c r="K11" s="20"/>
      <c r="L11" s="76" t="s">
        <v>12</v>
      </c>
      <c r="M11" s="52" t="s">
        <v>18</v>
      </c>
      <c r="N11" s="56"/>
      <c r="O11" s="19"/>
      <c r="P11" s="20"/>
    </row>
    <row r="12" spans="1:16" ht="17.25" customHeight="1" thickBot="1" x14ac:dyDescent="0.25">
      <c r="A12" s="57"/>
      <c r="B12" s="59"/>
      <c r="C12" s="55"/>
      <c r="D12" s="62"/>
      <c r="E12" s="66"/>
      <c r="F12" s="30"/>
      <c r="G12" s="30"/>
      <c r="H12" s="46"/>
      <c r="I12" s="48"/>
      <c r="J12" s="21"/>
      <c r="K12" s="22"/>
      <c r="L12" s="76"/>
      <c r="M12" s="55"/>
      <c r="N12" s="48"/>
      <c r="O12" s="21"/>
      <c r="P12" s="22"/>
    </row>
    <row r="13" spans="1:16" ht="15" customHeight="1" thickBot="1" x14ac:dyDescent="0.25">
      <c r="A13" s="57" t="s">
        <v>19</v>
      </c>
      <c r="B13" s="59" t="s">
        <v>20</v>
      </c>
      <c r="C13" s="55" t="s">
        <v>21</v>
      </c>
      <c r="D13" s="61" t="s">
        <v>117</v>
      </c>
      <c r="E13" s="63">
        <v>43983</v>
      </c>
      <c r="F13" s="32" t="s">
        <v>116</v>
      </c>
      <c r="G13" s="32" t="s">
        <v>13</v>
      </c>
      <c r="H13" s="46" t="s">
        <v>99</v>
      </c>
      <c r="I13" s="48"/>
      <c r="J13" s="19"/>
      <c r="K13" s="20"/>
      <c r="L13" s="76" t="s">
        <v>12</v>
      </c>
      <c r="M13" s="52" t="s">
        <v>18</v>
      </c>
      <c r="N13" s="48"/>
      <c r="O13" s="19"/>
      <c r="P13" s="20"/>
    </row>
    <row r="14" spans="1:16" ht="19.5" customHeight="1" thickBot="1" x14ac:dyDescent="0.25">
      <c r="A14" s="57"/>
      <c r="B14" s="59"/>
      <c r="C14" s="55"/>
      <c r="D14" s="62"/>
      <c r="E14" s="66"/>
      <c r="F14" s="30"/>
      <c r="G14" s="30"/>
      <c r="H14" s="46"/>
      <c r="I14" s="48"/>
      <c r="J14" s="21"/>
      <c r="K14" s="22"/>
      <c r="L14" s="76"/>
      <c r="M14" s="55"/>
      <c r="N14" s="48"/>
      <c r="O14" s="21"/>
      <c r="P14" s="22"/>
    </row>
    <row r="15" spans="1:16" ht="15" customHeight="1" thickBot="1" x14ac:dyDescent="0.25">
      <c r="A15" s="81" t="s">
        <v>22</v>
      </c>
      <c r="B15" s="82" t="s">
        <v>20</v>
      </c>
      <c r="C15" s="83" t="s">
        <v>23</v>
      </c>
      <c r="D15" s="61" t="s">
        <v>117</v>
      </c>
      <c r="E15" s="54">
        <v>43983</v>
      </c>
      <c r="F15" s="42" t="s">
        <v>116</v>
      </c>
      <c r="G15" s="42" t="s">
        <v>13</v>
      </c>
      <c r="H15" s="46" t="s">
        <v>99</v>
      </c>
      <c r="I15" s="77"/>
      <c r="J15" s="19"/>
      <c r="K15" s="20"/>
      <c r="L15" s="78" t="s">
        <v>12</v>
      </c>
      <c r="M15" s="79" t="s">
        <v>18</v>
      </c>
      <c r="N15" s="77"/>
      <c r="O15" s="19"/>
      <c r="P15" s="20"/>
    </row>
    <row r="16" spans="1:16" ht="15" customHeight="1" thickBot="1" x14ac:dyDescent="0.25">
      <c r="A16" s="57"/>
      <c r="B16" s="59"/>
      <c r="C16" s="55"/>
      <c r="D16" s="62"/>
      <c r="E16" s="66"/>
      <c r="F16" s="30"/>
      <c r="G16" s="30"/>
      <c r="H16" s="46"/>
      <c r="I16" s="48"/>
      <c r="J16" s="21"/>
      <c r="K16" s="22"/>
      <c r="L16" s="76"/>
      <c r="M16" s="55"/>
      <c r="N16" s="48"/>
      <c r="O16" s="21"/>
      <c r="P16" s="22"/>
    </row>
    <row r="17" spans="1:16" ht="15" customHeight="1" thickBot="1" x14ac:dyDescent="0.25">
      <c r="A17" s="57" t="s">
        <v>24</v>
      </c>
      <c r="B17" s="59" t="s">
        <v>25</v>
      </c>
      <c r="C17" s="55" t="s">
        <v>26</v>
      </c>
      <c r="D17" s="65" t="s">
        <v>11</v>
      </c>
      <c r="E17" s="63">
        <v>43983</v>
      </c>
      <c r="F17" s="32" t="s">
        <v>18</v>
      </c>
      <c r="G17" s="32" t="s">
        <v>18</v>
      </c>
      <c r="H17" s="48"/>
      <c r="I17" s="48"/>
      <c r="J17" s="19"/>
      <c r="K17" s="20"/>
      <c r="L17" s="76" t="s">
        <v>12</v>
      </c>
      <c r="M17" s="52" t="s">
        <v>18</v>
      </c>
      <c r="N17" s="56"/>
      <c r="O17" s="19"/>
      <c r="P17" s="20"/>
    </row>
    <row r="18" spans="1:16" ht="15" customHeight="1" thickBot="1" x14ac:dyDescent="0.25">
      <c r="A18" s="57"/>
      <c r="B18" s="59"/>
      <c r="C18" s="55"/>
      <c r="D18" s="65"/>
      <c r="E18" s="66"/>
      <c r="F18" s="30"/>
      <c r="G18" s="30"/>
      <c r="H18" s="48"/>
      <c r="I18" s="48"/>
      <c r="J18" s="21"/>
      <c r="K18" s="22"/>
      <c r="L18" s="76"/>
      <c r="M18" s="55"/>
      <c r="N18" s="48"/>
      <c r="O18" s="21"/>
      <c r="P18" s="22"/>
    </row>
    <row r="19" spans="1:16" ht="15" customHeight="1" thickBot="1" x14ac:dyDescent="0.25">
      <c r="A19" s="57" t="s">
        <v>27</v>
      </c>
      <c r="B19" s="59" t="s">
        <v>25</v>
      </c>
      <c r="C19" s="55" t="s">
        <v>28</v>
      </c>
      <c r="D19" s="61" t="s">
        <v>117</v>
      </c>
      <c r="E19" s="63">
        <v>43983</v>
      </c>
      <c r="F19" s="32" t="s">
        <v>116</v>
      </c>
      <c r="G19" s="32" t="s">
        <v>18</v>
      </c>
      <c r="H19" s="46" t="s">
        <v>99</v>
      </c>
      <c r="I19" s="48"/>
      <c r="J19" s="19"/>
      <c r="K19" s="20"/>
      <c r="L19" s="76" t="s">
        <v>12</v>
      </c>
      <c r="M19" s="52" t="s">
        <v>18</v>
      </c>
      <c r="N19" s="56"/>
      <c r="O19" s="19"/>
      <c r="P19" s="20"/>
    </row>
    <row r="20" spans="1:16" ht="15" customHeight="1" thickBot="1" x14ac:dyDescent="0.25">
      <c r="A20" s="57"/>
      <c r="B20" s="59"/>
      <c r="C20" s="55"/>
      <c r="D20" s="62"/>
      <c r="E20" s="66"/>
      <c r="F20" s="30"/>
      <c r="G20" s="30"/>
      <c r="H20" s="46"/>
      <c r="I20" s="48"/>
      <c r="J20" s="21"/>
      <c r="K20" s="22"/>
      <c r="L20" s="76"/>
      <c r="M20" s="55"/>
      <c r="N20" s="48"/>
      <c r="O20" s="21"/>
      <c r="P20" s="22"/>
    </row>
    <row r="21" spans="1:16" ht="15" customHeight="1" thickBot="1" x14ac:dyDescent="0.25">
      <c r="A21" s="57" t="s">
        <v>29</v>
      </c>
      <c r="B21" s="59" t="s">
        <v>25</v>
      </c>
      <c r="C21" s="55" t="s">
        <v>30</v>
      </c>
      <c r="D21" s="61" t="s">
        <v>117</v>
      </c>
      <c r="E21" s="63">
        <v>43983</v>
      </c>
      <c r="F21" s="32" t="s">
        <v>116</v>
      </c>
      <c r="G21" s="32" t="s">
        <v>18</v>
      </c>
      <c r="H21" s="46" t="s">
        <v>99</v>
      </c>
      <c r="I21" s="48"/>
      <c r="J21" s="19"/>
      <c r="K21" s="20"/>
      <c r="L21" s="76" t="s">
        <v>12</v>
      </c>
      <c r="M21" s="52" t="s">
        <v>18</v>
      </c>
      <c r="N21" s="56"/>
      <c r="O21" s="19"/>
      <c r="P21" s="20"/>
    </row>
    <row r="22" spans="1:16" ht="15" customHeight="1" thickBot="1" x14ac:dyDescent="0.25">
      <c r="A22" s="57"/>
      <c r="B22" s="59"/>
      <c r="C22" s="55"/>
      <c r="D22" s="62"/>
      <c r="E22" s="66"/>
      <c r="F22" s="30"/>
      <c r="G22" s="30"/>
      <c r="H22" s="46"/>
      <c r="I22" s="48"/>
      <c r="J22" s="21"/>
      <c r="K22" s="22"/>
      <c r="L22" s="76"/>
      <c r="M22" s="55"/>
      <c r="N22" s="48"/>
      <c r="O22" s="21"/>
      <c r="P22" s="22"/>
    </row>
    <row r="23" spans="1:16" ht="15" customHeight="1" thickBot="1" x14ac:dyDescent="0.25">
      <c r="A23" s="57" t="s">
        <v>31</v>
      </c>
      <c r="B23" s="59" t="s">
        <v>20</v>
      </c>
      <c r="C23" s="55" t="s">
        <v>32</v>
      </c>
      <c r="D23" s="61" t="s">
        <v>117</v>
      </c>
      <c r="E23" s="63">
        <v>43983</v>
      </c>
      <c r="F23" s="32" t="s">
        <v>116</v>
      </c>
      <c r="G23" s="32" t="s">
        <v>13</v>
      </c>
      <c r="H23" s="46" t="s">
        <v>99</v>
      </c>
      <c r="I23" s="48"/>
      <c r="J23" s="19"/>
      <c r="K23" s="20"/>
      <c r="L23" s="76" t="s">
        <v>12</v>
      </c>
      <c r="M23" s="52" t="s">
        <v>18</v>
      </c>
      <c r="N23" s="56"/>
      <c r="O23" s="19"/>
      <c r="P23" s="20"/>
    </row>
    <row r="24" spans="1:16" ht="15" customHeight="1" thickBot="1" x14ac:dyDescent="0.25">
      <c r="A24" s="57"/>
      <c r="B24" s="59"/>
      <c r="C24" s="55"/>
      <c r="D24" s="62"/>
      <c r="E24" s="66"/>
      <c r="F24" s="30"/>
      <c r="G24" s="30"/>
      <c r="H24" s="46"/>
      <c r="I24" s="48"/>
      <c r="J24" s="21"/>
      <c r="K24" s="22"/>
      <c r="L24" s="76"/>
      <c r="M24" s="55"/>
      <c r="N24" s="48"/>
      <c r="O24" s="21"/>
      <c r="P24" s="22"/>
    </row>
    <row r="25" spans="1:16" ht="15" customHeight="1" thickBot="1" x14ac:dyDescent="0.25">
      <c r="A25" s="57" t="s">
        <v>33</v>
      </c>
      <c r="B25" s="59" t="s">
        <v>25</v>
      </c>
      <c r="C25" s="55" t="s">
        <v>100</v>
      </c>
      <c r="D25" s="61" t="s">
        <v>117</v>
      </c>
      <c r="E25" s="63">
        <v>43983</v>
      </c>
      <c r="F25" s="32" t="s">
        <v>116</v>
      </c>
      <c r="G25" s="32" t="s">
        <v>18</v>
      </c>
      <c r="H25" s="46" t="s">
        <v>99</v>
      </c>
      <c r="I25" s="48"/>
      <c r="J25" s="19"/>
      <c r="K25" s="20"/>
      <c r="L25" s="76" t="s">
        <v>12</v>
      </c>
      <c r="M25" s="52" t="s">
        <v>18</v>
      </c>
      <c r="N25" s="56"/>
      <c r="O25" s="19"/>
      <c r="P25" s="20"/>
    </row>
    <row r="26" spans="1:16" ht="15" customHeight="1" thickBot="1" x14ac:dyDescent="0.25">
      <c r="A26" s="57"/>
      <c r="B26" s="59"/>
      <c r="C26" s="55"/>
      <c r="D26" s="62"/>
      <c r="E26" s="66"/>
      <c r="F26" s="30"/>
      <c r="G26" s="30"/>
      <c r="H26" s="46"/>
      <c r="I26" s="48"/>
      <c r="J26" s="21"/>
      <c r="K26" s="22"/>
      <c r="L26" s="76"/>
      <c r="M26" s="55"/>
      <c r="N26" s="48"/>
      <c r="O26" s="21"/>
      <c r="P26" s="22"/>
    </row>
    <row r="27" spans="1:16" ht="15" customHeight="1" thickBot="1" x14ac:dyDescent="0.25">
      <c r="A27" s="57" t="s">
        <v>34</v>
      </c>
      <c r="B27" s="59" t="s">
        <v>35</v>
      </c>
      <c r="C27" s="55" t="s">
        <v>36</v>
      </c>
      <c r="D27" s="65" t="s">
        <v>11</v>
      </c>
      <c r="E27" s="63">
        <v>43983</v>
      </c>
      <c r="F27" s="30" t="s">
        <v>18</v>
      </c>
      <c r="G27" s="30" t="s">
        <v>13</v>
      </c>
      <c r="H27" s="48"/>
      <c r="I27" s="48"/>
      <c r="J27" s="19"/>
      <c r="K27" s="20"/>
      <c r="L27" s="76" t="s">
        <v>12</v>
      </c>
      <c r="M27" s="52" t="s">
        <v>18</v>
      </c>
      <c r="N27" s="56"/>
      <c r="O27" s="19"/>
      <c r="P27" s="20"/>
    </row>
    <row r="28" spans="1:16" ht="24" customHeight="1" thickBot="1" x14ac:dyDescent="0.25">
      <c r="A28" s="57"/>
      <c r="B28" s="59"/>
      <c r="C28" s="55"/>
      <c r="D28" s="65"/>
      <c r="E28" s="66"/>
      <c r="F28" s="30"/>
      <c r="G28" s="30"/>
      <c r="H28" s="48"/>
      <c r="I28" s="48"/>
      <c r="J28" s="21"/>
      <c r="K28" s="22"/>
      <c r="L28" s="76"/>
      <c r="M28" s="55"/>
      <c r="N28" s="48"/>
      <c r="O28" s="21"/>
      <c r="P28" s="22"/>
    </row>
    <row r="29" spans="1:16" ht="15" customHeight="1" thickBot="1" x14ac:dyDescent="0.25">
      <c r="A29" s="57" t="s">
        <v>38</v>
      </c>
      <c r="B29" s="59" t="s">
        <v>37</v>
      </c>
      <c r="C29" s="55" t="s">
        <v>39</v>
      </c>
      <c r="D29" s="65" t="s">
        <v>11</v>
      </c>
      <c r="E29" s="63">
        <v>44013</v>
      </c>
      <c r="F29" s="30" t="s">
        <v>18</v>
      </c>
      <c r="G29" s="30" t="s">
        <v>18</v>
      </c>
      <c r="H29" s="48"/>
      <c r="I29" s="48"/>
      <c r="J29" s="19"/>
      <c r="K29" s="20"/>
      <c r="L29" s="76" t="s">
        <v>12</v>
      </c>
      <c r="M29" s="52" t="s">
        <v>18</v>
      </c>
      <c r="N29" s="56"/>
      <c r="O29" s="19"/>
      <c r="P29" s="20"/>
    </row>
    <row r="30" spans="1:16" ht="21" customHeight="1" thickBot="1" x14ac:dyDescent="0.25">
      <c r="A30" s="57"/>
      <c r="B30" s="59"/>
      <c r="C30" s="55"/>
      <c r="D30" s="65"/>
      <c r="E30" s="66"/>
      <c r="F30" s="30"/>
      <c r="G30" s="30"/>
      <c r="H30" s="48"/>
      <c r="I30" s="48"/>
      <c r="J30" s="21"/>
      <c r="K30" s="22"/>
      <c r="L30" s="76"/>
      <c r="M30" s="55"/>
      <c r="N30" s="48"/>
      <c r="O30" s="21"/>
      <c r="P30" s="22"/>
    </row>
    <row r="31" spans="1:16" ht="15" customHeight="1" thickBot="1" x14ac:dyDescent="0.25">
      <c r="A31" s="57" t="s">
        <v>40</v>
      </c>
      <c r="B31" s="59" t="s">
        <v>35</v>
      </c>
      <c r="C31" s="55" t="s">
        <v>41</v>
      </c>
      <c r="D31" s="65" t="s">
        <v>11</v>
      </c>
      <c r="E31" s="63">
        <v>44013</v>
      </c>
      <c r="F31" s="30" t="s">
        <v>18</v>
      </c>
      <c r="G31" s="30" t="s">
        <v>18</v>
      </c>
      <c r="H31" s="48"/>
      <c r="I31" s="48"/>
      <c r="J31" s="19"/>
      <c r="K31" s="20"/>
      <c r="L31" s="76" t="s">
        <v>12</v>
      </c>
      <c r="M31" s="52" t="s">
        <v>18</v>
      </c>
      <c r="N31" s="56"/>
      <c r="O31" s="19"/>
      <c r="P31" s="20"/>
    </row>
    <row r="32" spans="1:16" ht="22.5" customHeight="1" thickBot="1" x14ac:dyDescent="0.25">
      <c r="A32" s="57"/>
      <c r="B32" s="59"/>
      <c r="C32" s="55"/>
      <c r="D32" s="65"/>
      <c r="E32" s="66"/>
      <c r="F32" s="30"/>
      <c r="G32" s="30"/>
      <c r="H32" s="48"/>
      <c r="I32" s="48"/>
      <c r="J32" s="21"/>
      <c r="K32" s="22"/>
      <c r="L32" s="76"/>
      <c r="M32" s="55"/>
      <c r="N32" s="48"/>
      <c r="O32" s="21"/>
      <c r="P32" s="22"/>
    </row>
    <row r="33" spans="1:16" ht="15" customHeight="1" thickBot="1" x14ac:dyDescent="0.25">
      <c r="A33" s="57" t="s">
        <v>42</v>
      </c>
      <c r="B33" s="59" t="s">
        <v>9</v>
      </c>
      <c r="C33" s="55" t="s">
        <v>43</v>
      </c>
      <c r="D33" s="65" t="s">
        <v>11</v>
      </c>
      <c r="E33" s="63">
        <v>43983</v>
      </c>
      <c r="F33" s="30" t="s">
        <v>18</v>
      </c>
      <c r="G33" s="30" t="s">
        <v>13</v>
      </c>
      <c r="H33" s="48"/>
      <c r="I33" s="48"/>
      <c r="J33" s="19"/>
      <c r="K33" s="20"/>
      <c r="L33" s="76" t="s">
        <v>12</v>
      </c>
      <c r="M33" s="52" t="s">
        <v>18</v>
      </c>
      <c r="N33" s="48"/>
      <c r="O33" s="19"/>
      <c r="P33" s="20"/>
    </row>
    <row r="34" spans="1:16" ht="15" customHeight="1" thickBot="1" x14ac:dyDescent="0.25">
      <c r="A34" s="57"/>
      <c r="B34" s="59"/>
      <c r="C34" s="55"/>
      <c r="D34" s="65"/>
      <c r="E34" s="66"/>
      <c r="F34" s="30"/>
      <c r="G34" s="30"/>
      <c r="H34" s="48"/>
      <c r="I34" s="48"/>
      <c r="J34" s="21"/>
      <c r="K34" s="22"/>
      <c r="L34" s="76"/>
      <c r="M34" s="55"/>
      <c r="N34" s="48"/>
      <c r="O34" s="21"/>
      <c r="P34" s="22"/>
    </row>
    <row r="35" spans="1:16" ht="15" customHeight="1" thickBot="1" x14ac:dyDescent="0.25">
      <c r="A35" s="81" t="s">
        <v>44</v>
      </c>
      <c r="B35" s="82" t="s">
        <v>35</v>
      </c>
      <c r="C35" s="83" t="s">
        <v>45</v>
      </c>
      <c r="D35" s="84" t="s">
        <v>11</v>
      </c>
      <c r="E35" s="85" t="s">
        <v>12</v>
      </c>
      <c r="F35" s="31" t="s">
        <v>18</v>
      </c>
      <c r="G35" s="31" t="s">
        <v>13</v>
      </c>
      <c r="H35" s="77"/>
      <c r="I35" s="77"/>
      <c r="J35" s="19"/>
      <c r="K35" s="20"/>
      <c r="L35" s="78" t="s">
        <v>12</v>
      </c>
      <c r="M35" s="79" t="s">
        <v>18</v>
      </c>
      <c r="N35" s="77"/>
      <c r="O35" s="19"/>
      <c r="P35" s="20"/>
    </row>
    <row r="36" spans="1:16" ht="15" customHeight="1" thickBot="1" x14ac:dyDescent="0.25">
      <c r="A36" s="57"/>
      <c r="B36" s="59"/>
      <c r="C36" s="55"/>
      <c r="D36" s="65"/>
      <c r="E36" s="80"/>
      <c r="F36" s="30"/>
      <c r="G36" s="30"/>
      <c r="H36" s="48"/>
      <c r="I36" s="48"/>
      <c r="J36" s="21"/>
      <c r="K36" s="22"/>
      <c r="L36" s="76"/>
      <c r="M36" s="55"/>
      <c r="N36" s="48"/>
      <c r="O36" s="21"/>
      <c r="P36" s="22"/>
    </row>
    <row r="37" spans="1:16" ht="15" customHeight="1" thickBot="1" x14ac:dyDescent="0.25">
      <c r="A37" s="57" t="s">
        <v>46</v>
      </c>
      <c r="B37" s="59" t="s">
        <v>9</v>
      </c>
      <c r="C37" s="55" t="s">
        <v>47</v>
      </c>
      <c r="D37" s="65" t="s">
        <v>11</v>
      </c>
      <c r="E37" s="80" t="s">
        <v>12</v>
      </c>
      <c r="F37" s="32" t="s">
        <v>18</v>
      </c>
      <c r="G37" s="32" t="s">
        <v>18</v>
      </c>
      <c r="H37" s="48"/>
      <c r="I37" s="48"/>
      <c r="J37" s="19"/>
      <c r="K37" s="20"/>
      <c r="L37" s="76" t="s">
        <v>12</v>
      </c>
      <c r="M37" s="52" t="s">
        <v>18</v>
      </c>
      <c r="N37" s="56"/>
      <c r="O37" s="19"/>
      <c r="P37" s="20"/>
    </row>
    <row r="38" spans="1:16" ht="15" customHeight="1" thickBot="1" x14ac:dyDescent="0.25">
      <c r="A38" s="57"/>
      <c r="B38" s="59"/>
      <c r="C38" s="55"/>
      <c r="D38" s="65"/>
      <c r="E38" s="80"/>
      <c r="F38" s="30"/>
      <c r="G38" s="30"/>
      <c r="H38" s="48"/>
      <c r="I38" s="48"/>
      <c r="J38" s="21"/>
      <c r="K38" s="22"/>
      <c r="L38" s="76"/>
      <c r="M38" s="55"/>
      <c r="N38" s="48"/>
      <c r="O38" s="21"/>
      <c r="P38" s="22"/>
    </row>
    <row r="39" spans="1:16" ht="15" customHeight="1" thickBot="1" x14ac:dyDescent="0.25">
      <c r="A39" s="57" t="s">
        <v>48</v>
      </c>
      <c r="B39" s="59" t="s">
        <v>9</v>
      </c>
      <c r="C39" s="55" t="s">
        <v>49</v>
      </c>
      <c r="D39" s="65" t="s">
        <v>11</v>
      </c>
      <c r="E39" s="63">
        <v>43983</v>
      </c>
      <c r="F39" s="32" t="s">
        <v>18</v>
      </c>
      <c r="G39" s="32" t="s">
        <v>18</v>
      </c>
      <c r="H39" s="48"/>
      <c r="I39" s="48"/>
      <c r="J39" s="19"/>
      <c r="K39" s="20"/>
      <c r="L39" s="50" t="s">
        <v>12</v>
      </c>
      <c r="M39" s="52" t="s">
        <v>18</v>
      </c>
      <c r="N39" s="56"/>
      <c r="O39" s="19"/>
      <c r="P39" s="20"/>
    </row>
    <row r="40" spans="1:16" ht="15" customHeight="1" thickBot="1" x14ac:dyDescent="0.25">
      <c r="A40" s="57"/>
      <c r="B40" s="59"/>
      <c r="C40" s="55"/>
      <c r="D40" s="65"/>
      <c r="E40" s="66"/>
      <c r="F40" s="30"/>
      <c r="G40" s="30"/>
      <c r="H40" s="48"/>
      <c r="I40" s="48"/>
      <c r="J40" s="21"/>
      <c r="K40" s="22"/>
      <c r="L40" s="54"/>
      <c r="M40" s="55"/>
      <c r="N40" s="48"/>
      <c r="O40" s="21"/>
      <c r="P40" s="22"/>
    </row>
    <row r="41" spans="1:16" s="1" customFormat="1" ht="15" customHeight="1" thickBot="1" x14ac:dyDescent="0.25">
      <c r="A41" s="71" t="s">
        <v>50</v>
      </c>
      <c r="B41" s="73" t="s">
        <v>97</v>
      </c>
      <c r="C41" s="33" t="s">
        <v>100</v>
      </c>
      <c r="D41" s="61" t="s">
        <v>117</v>
      </c>
      <c r="E41" s="50">
        <v>43983</v>
      </c>
      <c r="F41" s="33" t="s">
        <v>116</v>
      </c>
      <c r="G41" s="33" t="s">
        <v>51</v>
      </c>
      <c r="H41" s="46" t="s">
        <v>99</v>
      </c>
      <c r="I41" s="67"/>
      <c r="J41" s="19"/>
      <c r="K41" s="20"/>
      <c r="L41" s="50" t="s">
        <v>12</v>
      </c>
      <c r="M41" s="52" t="s">
        <v>18</v>
      </c>
      <c r="N41" s="69"/>
      <c r="O41" s="19"/>
      <c r="P41" s="20"/>
    </row>
    <row r="42" spans="1:16" s="1" customFormat="1" ht="15.75" customHeight="1" thickBot="1" x14ac:dyDescent="0.25">
      <c r="A42" s="72"/>
      <c r="B42" s="74"/>
      <c r="C42" s="31"/>
      <c r="D42" s="62"/>
      <c r="E42" s="75"/>
      <c r="F42" s="31"/>
      <c r="G42" s="31"/>
      <c r="H42" s="46"/>
      <c r="I42" s="68"/>
      <c r="J42" s="21"/>
      <c r="K42" s="22"/>
      <c r="L42" s="54"/>
      <c r="M42" s="55"/>
      <c r="N42" s="70"/>
      <c r="O42" s="21"/>
      <c r="P42" s="22"/>
    </row>
    <row r="43" spans="1:16" ht="15" customHeight="1" thickBot="1" x14ac:dyDescent="0.25">
      <c r="A43" s="57" t="s">
        <v>52</v>
      </c>
      <c r="B43" s="59" t="s">
        <v>20</v>
      </c>
      <c r="C43" s="55" t="s">
        <v>53</v>
      </c>
      <c r="D43" s="61" t="s">
        <v>117</v>
      </c>
      <c r="E43" s="63">
        <v>43983</v>
      </c>
      <c r="F43" s="32" t="s">
        <v>116</v>
      </c>
      <c r="G43" s="32" t="s">
        <v>18</v>
      </c>
      <c r="H43" s="46" t="s">
        <v>99</v>
      </c>
      <c r="I43" s="48"/>
      <c r="J43" s="19"/>
      <c r="K43" s="20"/>
      <c r="L43" s="50" t="s">
        <v>12</v>
      </c>
      <c r="M43" s="52" t="s">
        <v>18</v>
      </c>
      <c r="N43" s="56"/>
      <c r="O43" s="19"/>
      <c r="P43" s="20"/>
    </row>
    <row r="44" spans="1:16" ht="15" customHeight="1" thickBot="1" x14ac:dyDescent="0.25">
      <c r="A44" s="57"/>
      <c r="B44" s="59"/>
      <c r="C44" s="55"/>
      <c r="D44" s="62"/>
      <c r="E44" s="66"/>
      <c r="F44" s="30"/>
      <c r="G44" s="30"/>
      <c r="H44" s="46"/>
      <c r="I44" s="48"/>
      <c r="J44" s="21"/>
      <c r="K44" s="22"/>
      <c r="L44" s="54"/>
      <c r="M44" s="55"/>
      <c r="N44" s="48"/>
      <c r="O44" s="21"/>
      <c r="P44" s="22"/>
    </row>
    <row r="45" spans="1:16" ht="15" customHeight="1" thickBot="1" x14ac:dyDescent="0.25">
      <c r="A45" s="57" t="s">
        <v>54</v>
      </c>
      <c r="B45" s="59" t="s">
        <v>97</v>
      </c>
      <c r="C45" s="55" t="s">
        <v>56</v>
      </c>
      <c r="D45" s="61" t="s">
        <v>117</v>
      </c>
      <c r="E45" s="63">
        <v>43983</v>
      </c>
      <c r="F45" s="32" t="s">
        <v>116</v>
      </c>
      <c r="G45" s="32" t="s">
        <v>51</v>
      </c>
      <c r="H45" s="46" t="s">
        <v>99</v>
      </c>
      <c r="I45" s="48"/>
      <c r="J45" s="19"/>
      <c r="K45" s="20"/>
      <c r="L45" s="50" t="s">
        <v>12</v>
      </c>
      <c r="M45" s="52" t="s">
        <v>18</v>
      </c>
      <c r="N45" s="48"/>
      <c r="O45" s="19"/>
      <c r="P45" s="20"/>
    </row>
    <row r="46" spans="1:16" ht="17.25" customHeight="1" thickBot="1" x14ac:dyDescent="0.25">
      <c r="A46" s="58"/>
      <c r="B46" s="60"/>
      <c r="C46" s="53"/>
      <c r="D46" s="62"/>
      <c r="E46" s="64"/>
      <c r="F46" s="45"/>
      <c r="G46" s="45"/>
      <c r="H46" s="47"/>
      <c r="I46" s="49"/>
      <c r="J46" s="21"/>
      <c r="K46" s="22"/>
      <c r="L46" s="51"/>
      <c r="M46" s="53"/>
      <c r="N46" s="49"/>
      <c r="O46" s="21"/>
      <c r="P46" s="22"/>
    </row>
    <row r="47" spans="1:16" ht="15.75" thickTop="1" thickBot="1" x14ac:dyDescent="0.25">
      <c r="A47" s="43" t="s">
        <v>95</v>
      </c>
      <c r="B47" s="44"/>
      <c r="C47" s="44"/>
      <c r="D47" s="44"/>
      <c r="E47" s="44"/>
      <c r="F47" s="44"/>
      <c r="G47" s="44"/>
      <c r="H47" s="13">
        <f>SUM(H5:H46)</f>
        <v>0</v>
      </c>
      <c r="I47" s="13">
        <f>SUM(I5:I46)</f>
        <v>0</v>
      </c>
      <c r="J47" s="2"/>
      <c r="K47" s="2"/>
      <c r="L47" s="3"/>
      <c r="M47" s="3"/>
      <c r="N47" s="13">
        <f>SUM(N5:N46)</f>
        <v>0</v>
      </c>
      <c r="O47" s="2"/>
      <c r="P47" s="4"/>
    </row>
    <row r="48" spans="1:16" ht="15" thickBot="1" x14ac:dyDescent="0.25">
      <c r="A48" s="24"/>
      <c r="B48" s="25"/>
      <c r="C48" s="25"/>
      <c r="D48" s="25"/>
      <c r="E48" s="25"/>
      <c r="F48" s="25" t="s">
        <v>125</v>
      </c>
      <c r="G48" s="25" t="s">
        <v>126</v>
      </c>
      <c r="H48" s="14"/>
      <c r="I48" s="14"/>
      <c r="J48" s="7"/>
      <c r="K48" s="7"/>
      <c r="L48" s="8"/>
      <c r="M48" s="8"/>
      <c r="N48" s="14"/>
      <c r="O48" s="7"/>
      <c r="P48" s="9"/>
    </row>
    <row r="49" spans="1:16" ht="15" thickBot="1" x14ac:dyDescent="0.25">
      <c r="A49" s="28" t="s">
        <v>132</v>
      </c>
      <c r="B49" s="25"/>
      <c r="C49" s="25"/>
      <c r="D49" s="25"/>
      <c r="E49" s="25"/>
      <c r="F49" s="25" t="s">
        <v>128</v>
      </c>
      <c r="G49" s="25" t="s">
        <v>127</v>
      </c>
      <c r="H49" s="14">
        <f>(H5+H7+H35+H37)*4</f>
        <v>0</v>
      </c>
      <c r="I49" s="14">
        <f>(I5+I7+I35+I37)*8</f>
        <v>0</v>
      </c>
      <c r="J49" s="7"/>
      <c r="K49" s="7"/>
      <c r="L49" s="8"/>
      <c r="M49" s="8"/>
      <c r="N49" s="14"/>
      <c r="O49" s="7"/>
      <c r="P49" s="9"/>
    </row>
    <row r="50" spans="1:16" ht="15" thickBot="1" x14ac:dyDescent="0.25">
      <c r="A50" s="28" t="s">
        <v>133</v>
      </c>
      <c r="B50" s="25"/>
      <c r="C50" s="25"/>
      <c r="D50" s="25"/>
      <c r="E50" s="25"/>
      <c r="F50" s="25" t="s">
        <v>123</v>
      </c>
      <c r="G50" s="25" t="s">
        <v>130</v>
      </c>
      <c r="H50" s="14">
        <f>H47-H29-H31</f>
        <v>0</v>
      </c>
      <c r="I50" s="14">
        <v>0</v>
      </c>
      <c r="J50" s="7"/>
      <c r="K50" s="7"/>
      <c r="L50" s="8"/>
      <c r="M50" s="8"/>
      <c r="N50" s="14"/>
      <c r="O50" s="7"/>
      <c r="P50" s="9"/>
    </row>
    <row r="51" spans="1:16" ht="15" thickBot="1" x14ac:dyDescent="0.25">
      <c r="A51" s="28" t="s">
        <v>134</v>
      </c>
      <c r="B51" s="25"/>
      <c r="C51" s="25"/>
      <c r="D51" s="25"/>
      <c r="E51" s="25"/>
      <c r="F51" s="25" t="s">
        <v>131</v>
      </c>
      <c r="G51" s="25" t="s">
        <v>129</v>
      </c>
      <c r="H51" s="14">
        <f>H47*11</f>
        <v>0</v>
      </c>
      <c r="I51" s="14">
        <f>I47*24</f>
        <v>0</v>
      </c>
      <c r="J51" s="7"/>
      <c r="K51" s="7"/>
      <c r="L51" s="8"/>
      <c r="M51" s="8"/>
      <c r="N51" s="14"/>
      <c r="O51" s="7"/>
      <c r="P51" s="9"/>
    </row>
    <row r="52" spans="1:16" ht="15" thickBot="1" x14ac:dyDescent="0.25">
      <c r="A52" s="26" t="s">
        <v>135</v>
      </c>
      <c r="B52" s="27"/>
      <c r="C52" s="27"/>
      <c r="D52" s="27"/>
      <c r="E52" s="27"/>
      <c r="F52" s="27"/>
      <c r="G52" s="27" t="s">
        <v>124</v>
      </c>
      <c r="H52" s="39">
        <f>H51+I51+H50+I50+H49+I49</f>
        <v>0</v>
      </c>
      <c r="I52" s="39"/>
      <c r="J52" s="7"/>
      <c r="K52" s="7"/>
      <c r="L52" s="8"/>
      <c r="M52" s="8"/>
      <c r="N52" s="6">
        <f>N47*48</f>
        <v>0</v>
      </c>
      <c r="O52" s="7"/>
      <c r="P52" s="9"/>
    </row>
  </sheetData>
  <protectedRanges>
    <protectedRange sqref="N5:N44 H5:I46" name="Oblast1"/>
  </protectedRanges>
  <mergeCells count="268">
    <mergeCell ref="E2:K2"/>
    <mergeCell ref="L2:P2"/>
    <mergeCell ref="A3:A4"/>
    <mergeCell ref="B3:B4"/>
    <mergeCell ref="C3:C4"/>
    <mergeCell ref="D3:D4"/>
    <mergeCell ref="E3:E4"/>
    <mergeCell ref="L3:L4"/>
    <mergeCell ref="M3:M4"/>
    <mergeCell ref="N3:N4"/>
    <mergeCell ref="A5:A6"/>
    <mergeCell ref="B5:B6"/>
    <mergeCell ref="C5:C6"/>
    <mergeCell ref="D5:D6"/>
    <mergeCell ref="E5:E6"/>
    <mergeCell ref="G5:G6"/>
    <mergeCell ref="H5:H6"/>
    <mergeCell ref="A9:A10"/>
    <mergeCell ref="B9:B10"/>
    <mergeCell ref="C9:C10"/>
    <mergeCell ref="D9:D10"/>
    <mergeCell ref="E9:E10"/>
    <mergeCell ref="I5:I6"/>
    <mergeCell ref="L5:L6"/>
    <mergeCell ref="M5:M6"/>
    <mergeCell ref="N5:N6"/>
    <mergeCell ref="A7:A8"/>
    <mergeCell ref="B7:B8"/>
    <mergeCell ref="C7:C8"/>
    <mergeCell ref="D7:D8"/>
    <mergeCell ref="E7:E8"/>
    <mergeCell ref="G7:G8"/>
    <mergeCell ref="G9:G10"/>
    <mergeCell ref="H9:H10"/>
    <mergeCell ref="I9:I10"/>
    <mergeCell ref="L9:L10"/>
    <mergeCell ref="M9:M10"/>
    <mergeCell ref="N9:N10"/>
    <mergeCell ref="H7:H8"/>
    <mergeCell ref="I7:I8"/>
    <mergeCell ref="L7:L8"/>
    <mergeCell ref="M7:M8"/>
    <mergeCell ref="N7:N8"/>
    <mergeCell ref="A13:A14"/>
    <mergeCell ref="B13:B14"/>
    <mergeCell ref="C13:C14"/>
    <mergeCell ref="D13:D14"/>
    <mergeCell ref="E13:E14"/>
    <mergeCell ref="A11:A12"/>
    <mergeCell ref="B11:B12"/>
    <mergeCell ref="C11:C12"/>
    <mergeCell ref="D11:D12"/>
    <mergeCell ref="E11:E12"/>
    <mergeCell ref="G13:G14"/>
    <mergeCell ref="H13:H14"/>
    <mergeCell ref="I13:I14"/>
    <mergeCell ref="L13:L14"/>
    <mergeCell ref="M13:M14"/>
    <mergeCell ref="N13:N14"/>
    <mergeCell ref="H11:H12"/>
    <mergeCell ref="I11:I12"/>
    <mergeCell ref="L11:L12"/>
    <mergeCell ref="M11:M12"/>
    <mergeCell ref="N11:N12"/>
    <mergeCell ref="G11:G12"/>
    <mergeCell ref="A17:A18"/>
    <mergeCell ref="B17:B18"/>
    <mergeCell ref="C17:C18"/>
    <mergeCell ref="D17:D18"/>
    <mergeCell ref="E17:E18"/>
    <mergeCell ref="A15:A16"/>
    <mergeCell ref="B15:B16"/>
    <mergeCell ref="C15:C16"/>
    <mergeCell ref="D15:D16"/>
    <mergeCell ref="E15:E16"/>
    <mergeCell ref="G17:G18"/>
    <mergeCell ref="H17:H18"/>
    <mergeCell ref="I17:I18"/>
    <mergeCell ref="L17:L18"/>
    <mergeCell ref="M17:M18"/>
    <mergeCell ref="N17:N18"/>
    <mergeCell ref="H15:H16"/>
    <mergeCell ref="I15:I16"/>
    <mergeCell ref="L15:L16"/>
    <mergeCell ref="M15:M16"/>
    <mergeCell ref="N15:N16"/>
    <mergeCell ref="G15:G16"/>
    <mergeCell ref="A21:A22"/>
    <mergeCell ref="B21:B22"/>
    <mergeCell ref="C21:C22"/>
    <mergeCell ref="D21:D22"/>
    <mergeCell ref="E21:E22"/>
    <mergeCell ref="A19:A20"/>
    <mergeCell ref="B19:B20"/>
    <mergeCell ref="C19:C20"/>
    <mergeCell ref="D19:D20"/>
    <mergeCell ref="E19:E20"/>
    <mergeCell ref="G21:G22"/>
    <mergeCell ref="H21:H22"/>
    <mergeCell ref="I21:I22"/>
    <mergeCell ref="L21:L22"/>
    <mergeCell ref="M21:M22"/>
    <mergeCell ref="N21:N22"/>
    <mergeCell ref="H19:H20"/>
    <mergeCell ref="I19:I20"/>
    <mergeCell ref="L19:L20"/>
    <mergeCell ref="M19:M20"/>
    <mergeCell ref="N19:N20"/>
    <mergeCell ref="G19:G20"/>
    <mergeCell ref="A25:A26"/>
    <mergeCell ref="B25:B26"/>
    <mergeCell ref="C25:C26"/>
    <mergeCell ref="D25:D26"/>
    <mergeCell ref="E25:E26"/>
    <mergeCell ref="A23:A24"/>
    <mergeCell ref="B23:B24"/>
    <mergeCell ref="C23:C24"/>
    <mergeCell ref="D23:D24"/>
    <mergeCell ref="E23:E24"/>
    <mergeCell ref="G25:G26"/>
    <mergeCell ref="H25:H26"/>
    <mergeCell ref="I25:I26"/>
    <mergeCell ref="L25:L26"/>
    <mergeCell ref="M25:M26"/>
    <mergeCell ref="N25:N26"/>
    <mergeCell ref="H23:H24"/>
    <mergeCell ref="I23:I24"/>
    <mergeCell ref="L23:L24"/>
    <mergeCell ref="M23:M24"/>
    <mergeCell ref="N23:N24"/>
    <mergeCell ref="G23:G24"/>
    <mergeCell ref="A29:A30"/>
    <mergeCell ref="B29:B30"/>
    <mergeCell ref="C29:C30"/>
    <mergeCell ref="D29:D30"/>
    <mergeCell ref="E29:E30"/>
    <mergeCell ref="A27:A28"/>
    <mergeCell ref="B27:B28"/>
    <mergeCell ref="C27:C28"/>
    <mergeCell ref="D27:D28"/>
    <mergeCell ref="E27:E28"/>
    <mergeCell ref="G29:G30"/>
    <mergeCell ref="H29:H30"/>
    <mergeCell ref="I29:I30"/>
    <mergeCell ref="L29:L30"/>
    <mergeCell ref="M29:M30"/>
    <mergeCell ref="N29:N30"/>
    <mergeCell ref="H27:H28"/>
    <mergeCell ref="I27:I28"/>
    <mergeCell ref="L27:L28"/>
    <mergeCell ref="M27:M28"/>
    <mergeCell ref="N27:N28"/>
    <mergeCell ref="G27:G28"/>
    <mergeCell ref="A33:A34"/>
    <mergeCell ref="B33:B34"/>
    <mergeCell ref="C33:C34"/>
    <mergeCell ref="D33:D34"/>
    <mergeCell ref="E33:E34"/>
    <mergeCell ref="A31:A32"/>
    <mergeCell ref="B31:B32"/>
    <mergeCell ref="C31:C32"/>
    <mergeCell ref="D31:D32"/>
    <mergeCell ref="E31:E32"/>
    <mergeCell ref="G33:G34"/>
    <mergeCell ref="H33:H34"/>
    <mergeCell ref="I33:I34"/>
    <mergeCell ref="L33:L34"/>
    <mergeCell ref="M33:M34"/>
    <mergeCell ref="N33:N34"/>
    <mergeCell ref="H31:H32"/>
    <mergeCell ref="I31:I32"/>
    <mergeCell ref="L31:L32"/>
    <mergeCell ref="M31:M32"/>
    <mergeCell ref="N31:N32"/>
    <mergeCell ref="G31:G32"/>
    <mergeCell ref="A37:A38"/>
    <mergeCell ref="B37:B38"/>
    <mergeCell ref="C37:C38"/>
    <mergeCell ref="D37:D38"/>
    <mergeCell ref="E37:E38"/>
    <mergeCell ref="A35:A36"/>
    <mergeCell ref="B35:B36"/>
    <mergeCell ref="C35:C36"/>
    <mergeCell ref="D35:D36"/>
    <mergeCell ref="E35:E36"/>
    <mergeCell ref="G37:G38"/>
    <mergeCell ref="H37:H38"/>
    <mergeCell ref="I37:I38"/>
    <mergeCell ref="L37:L38"/>
    <mergeCell ref="M37:M38"/>
    <mergeCell ref="N37:N38"/>
    <mergeCell ref="H35:H36"/>
    <mergeCell ref="I35:I36"/>
    <mergeCell ref="L35:L36"/>
    <mergeCell ref="M35:M36"/>
    <mergeCell ref="N35:N36"/>
    <mergeCell ref="G35:G36"/>
    <mergeCell ref="A41:A42"/>
    <mergeCell ref="B41:B42"/>
    <mergeCell ref="C41:C42"/>
    <mergeCell ref="D41:D42"/>
    <mergeCell ref="E41:E42"/>
    <mergeCell ref="A39:A40"/>
    <mergeCell ref="B39:B40"/>
    <mergeCell ref="C39:C40"/>
    <mergeCell ref="D39:D40"/>
    <mergeCell ref="E39:E40"/>
    <mergeCell ref="G41:G42"/>
    <mergeCell ref="H41:H42"/>
    <mergeCell ref="I41:I42"/>
    <mergeCell ref="L41:L42"/>
    <mergeCell ref="M41:M42"/>
    <mergeCell ref="N41:N42"/>
    <mergeCell ref="H39:H40"/>
    <mergeCell ref="I39:I40"/>
    <mergeCell ref="L39:L40"/>
    <mergeCell ref="M39:M40"/>
    <mergeCell ref="N39:N40"/>
    <mergeCell ref="G39:G40"/>
    <mergeCell ref="M43:M44"/>
    <mergeCell ref="N43:N44"/>
    <mergeCell ref="A45:A46"/>
    <mergeCell ref="B45:B46"/>
    <mergeCell ref="C45:C46"/>
    <mergeCell ref="D45:D46"/>
    <mergeCell ref="E45:E46"/>
    <mergeCell ref="A43:A44"/>
    <mergeCell ref="B43:B44"/>
    <mergeCell ref="C43:C44"/>
    <mergeCell ref="D43:D44"/>
    <mergeCell ref="E43:E44"/>
    <mergeCell ref="G43:G44"/>
    <mergeCell ref="O3:P3"/>
    <mergeCell ref="F5:F6"/>
    <mergeCell ref="F7:F8"/>
    <mergeCell ref="F9:F10"/>
    <mergeCell ref="F11:F12"/>
    <mergeCell ref="F3:G3"/>
    <mergeCell ref="H52:I52"/>
    <mergeCell ref="H3:I3"/>
    <mergeCell ref="J3:K3"/>
    <mergeCell ref="F13:F14"/>
    <mergeCell ref="F15:F16"/>
    <mergeCell ref="F17:F18"/>
    <mergeCell ref="F19:F20"/>
    <mergeCell ref="A47:G47"/>
    <mergeCell ref="F45:F46"/>
    <mergeCell ref="G45:G46"/>
    <mergeCell ref="H45:H46"/>
    <mergeCell ref="I45:I46"/>
    <mergeCell ref="L45:L46"/>
    <mergeCell ref="M45:M46"/>
    <mergeCell ref="N45:N46"/>
    <mergeCell ref="H43:H44"/>
    <mergeCell ref="I43:I44"/>
    <mergeCell ref="L43:L44"/>
    <mergeCell ref="F33:F34"/>
    <mergeCell ref="F35:F36"/>
    <mergeCell ref="F37:F38"/>
    <mergeCell ref="F39:F40"/>
    <mergeCell ref="F41:F42"/>
    <mergeCell ref="F43:F44"/>
    <mergeCell ref="F21:F22"/>
    <mergeCell ref="F23:F24"/>
    <mergeCell ref="F25:F26"/>
    <mergeCell ref="F27:F28"/>
    <mergeCell ref="F29:F30"/>
    <mergeCell ref="F31:F32"/>
  </mergeCells>
  <pageMargins left="0.23622047244094491" right="0.23622047244094491" top="0.35433070866141736" bottom="0.35433070866141736" header="0.11811023622047245" footer="0.11811023622047245"/>
  <pageSetup paperSize="8" scale="91" orientation="landscape" r:id="rId1"/>
  <headerFooter>
    <oddHeader xml:space="preserve">&amp;L&amp;K0070C0Příloha č. A ke smlouvě č………………………………….. – Seznam míst plnění a Cena za Správu tepelných zdrojů a Ceník havarijních výjezdů. </oddHeader>
    <oddFooter>&amp;C&amp;14&amp;K0070C0&amp;A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workbookViewId="0">
      <selection activeCell="I25" sqref="I25"/>
    </sheetView>
  </sheetViews>
  <sheetFormatPr defaultRowHeight="14.25" x14ac:dyDescent="0.2"/>
  <cols>
    <col min="1" max="1" width="13.09765625" style="23" bestFit="1" customWidth="1"/>
    <col min="2" max="2" width="8.19921875" style="12" bestFit="1" customWidth="1"/>
    <col min="3" max="3" width="8.796875" style="10"/>
    <col min="4" max="4" width="8.796875" style="10" customWidth="1"/>
    <col min="5" max="5" width="10.796875" style="11" customWidth="1"/>
    <col min="6" max="7" width="12" style="11" customWidth="1"/>
    <col min="8" max="8" width="14.796875" style="5" customWidth="1"/>
    <col min="9" max="9" width="15.5" style="5" customWidth="1"/>
    <col min="10" max="10" width="8.796875" style="5"/>
    <col min="11" max="11" width="8.3984375" style="5" bestFit="1" customWidth="1"/>
    <col min="12" max="12" width="11.8984375" style="10" customWidth="1"/>
    <col min="13" max="13" width="10.796875" style="10" customWidth="1"/>
    <col min="14" max="14" width="13.8984375" style="5" bestFit="1" customWidth="1"/>
    <col min="15" max="15" width="8.796875" style="5"/>
    <col min="16" max="16" width="8.3984375" style="5" bestFit="1" customWidth="1"/>
    <col min="17" max="16384" width="8.796875" style="5"/>
  </cols>
  <sheetData>
    <row r="1" spans="1:16" ht="15" thickBot="1" x14ac:dyDescent="0.25"/>
    <row r="2" spans="1:16" ht="15" thickBot="1" x14ac:dyDescent="0.25">
      <c r="E2" s="99" t="s">
        <v>0</v>
      </c>
      <c r="F2" s="100"/>
      <c r="G2" s="100"/>
      <c r="H2" s="100"/>
      <c r="I2" s="100"/>
      <c r="J2" s="100"/>
      <c r="K2" s="101"/>
      <c r="L2" s="102" t="s">
        <v>1</v>
      </c>
      <c r="M2" s="103"/>
      <c r="N2" s="103"/>
      <c r="O2" s="103"/>
      <c r="P2" s="104"/>
    </row>
    <row r="3" spans="1:16" ht="22.5" customHeight="1" x14ac:dyDescent="0.2">
      <c r="A3" s="105" t="s">
        <v>2</v>
      </c>
      <c r="B3" s="107" t="s">
        <v>3</v>
      </c>
      <c r="C3" s="90" t="s">
        <v>4</v>
      </c>
      <c r="D3" s="34" t="s">
        <v>5</v>
      </c>
      <c r="E3" s="110" t="s">
        <v>111</v>
      </c>
      <c r="F3" s="112" t="s">
        <v>96</v>
      </c>
      <c r="G3" s="113"/>
      <c r="H3" s="40" t="s">
        <v>110</v>
      </c>
      <c r="I3" s="41"/>
      <c r="J3" s="34" t="s">
        <v>113</v>
      </c>
      <c r="K3" s="35"/>
      <c r="L3" s="88" t="s">
        <v>112</v>
      </c>
      <c r="M3" s="90" t="s">
        <v>6</v>
      </c>
      <c r="N3" s="92" t="s">
        <v>7</v>
      </c>
      <c r="O3" s="34" t="s">
        <v>113</v>
      </c>
      <c r="P3" s="35"/>
    </row>
    <row r="4" spans="1:16" ht="39.75" customHeight="1" thickBot="1" x14ac:dyDescent="0.25">
      <c r="A4" s="106"/>
      <c r="B4" s="108"/>
      <c r="C4" s="91"/>
      <c r="D4" s="109"/>
      <c r="E4" s="111"/>
      <c r="F4" s="16" t="s">
        <v>104</v>
      </c>
      <c r="G4" s="18" t="s">
        <v>105</v>
      </c>
      <c r="H4" s="16" t="s">
        <v>104</v>
      </c>
      <c r="I4" s="18" t="s">
        <v>105</v>
      </c>
      <c r="J4" s="17" t="s">
        <v>114</v>
      </c>
      <c r="K4" s="17" t="s">
        <v>115</v>
      </c>
      <c r="L4" s="89"/>
      <c r="M4" s="91"/>
      <c r="N4" s="93"/>
      <c r="O4" s="17" t="s">
        <v>114</v>
      </c>
      <c r="P4" s="17" t="s">
        <v>115</v>
      </c>
    </row>
    <row r="5" spans="1:16" ht="15" customHeight="1" thickBot="1" x14ac:dyDescent="0.25">
      <c r="A5" s="81" t="s">
        <v>57</v>
      </c>
      <c r="B5" s="82" t="s">
        <v>20</v>
      </c>
      <c r="C5" s="83" t="s">
        <v>58</v>
      </c>
      <c r="D5" s="61" t="s">
        <v>117</v>
      </c>
      <c r="E5" s="54">
        <v>43983</v>
      </c>
      <c r="F5" s="42" t="s">
        <v>116</v>
      </c>
      <c r="G5" s="42" t="s">
        <v>13</v>
      </c>
      <c r="H5" s="114" t="s">
        <v>99</v>
      </c>
      <c r="I5" s="77"/>
      <c r="J5" s="19"/>
      <c r="K5" s="20"/>
      <c r="L5" s="78" t="s">
        <v>12</v>
      </c>
      <c r="M5" s="79" t="s">
        <v>18</v>
      </c>
      <c r="N5" s="77"/>
      <c r="O5" s="19"/>
      <c r="P5" s="20"/>
    </row>
    <row r="6" spans="1:16" ht="24" customHeight="1" thickBot="1" x14ac:dyDescent="0.25">
      <c r="A6" s="57"/>
      <c r="B6" s="59"/>
      <c r="C6" s="55"/>
      <c r="D6" s="62"/>
      <c r="E6" s="66"/>
      <c r="F6" s="30"/>
      <c r="G6" s="30"/>
      <c r="H6" s="46"/>
      <c r="I6" s="48"/>
      <c r="J6" s="21"/>
      <c r="K6" s="22"/>
      <c r="L6" s="76"/>
      <c r="M6" s="55"/>
      <c r="N6" s="48"/>
      <c r="O6" s="21"/>
      <c r="P6" s="22"/>
    </row>
    <row r="7" spans="1:16" ht="15" customHeight="1" thickBot="1" x14ac:dyDescent="0.25">
      <c r="A7" s="57" t="s">
        <v>59</v>
      </c>
      <c r="B7" s="120" t="s">
        <v>37</v>
      </c>
      <c r="C7" s="55" t="s">
        <v>60</v>
      </c>
      <c r="D7" s="119" t="s">
        <v>11</v>
      </c>
      <c r="E7" s="63">
        <v>43983</v>
      </c>
      <c r="F7" s="32" t="s">
        <v>18</v>
      </c>
      <c r="G7" s="32" t="s">
        <v>18</v>
      </c>
      <c r="H7" s="48"/>
      <c r="I7" s="48"/>
      <c r="J7" s="19"/>
      <c r="K7" s="20"/>
      <c r="L7" s="76" t="s">
        <v>12</v>
      </c>
      <c r="M7" s="52" t="s">
        <v>18</v>
      </c>
      <c r="N7" s="56"/>
      <c r="O7" s="19"/>
      <c r="P7" s="20"/>
    </row>
    <row r="8" spans="1:16" ht="15" customHeight="1" thickBot="1" x14ac:dyDescent="0.25">
      <c r="A8" s="57"/>
      <c r="B8" s="82"/>
      <c r="C8" s="55"/>
      <c r="D8" s="119"/>
      <c r="E8" s="66"/>
      <c r="F8" s="30"/>
      <c r="G8" s="30"/>
      <c r="H8" s="48"/>
      <c r="I8" s="48"/>
      <c r="J8" s="21"/>
      <c r="K8" s="22"/>
      <c r="L8" s="76"/>
      <c r="M8" s="55"/>
      <c r="N8" s="48"/>
      <c r="O8" s="21"/>
      <c r="P8" s="22"/>
    </row>
    <row r="9" spans="1:16" ht="15" customHeight="1" thickBot="1" x14ac:dyDescent="0.25">
      <c r="A9" s="57" t="s">
        <v>61</v>
      </c>
      <c r="B9" s="59" t="s">
        <v>9</v>
      </c>
      <c r="C9" s="55" t="s">
        <v>62</v>
      </c>
      <c r="D9" s="119" t="s">
        <v>11</v>
      </c>
      <c r="E9" s="80" t="s">
        <v>12</v>
      </c>
      <c r="F9" s="30" t="s">
        <v>18</v>
      </c>
      <c r="G9" s="30" t="s">
        <v>13</v>
      </c>
      <c r="H9" s="48"/>
      <c r="I9" s="48"/>
      <c r="J9" s="19"/>
      <c r="K9" s="20"/>
      <c r="L9" s="76" t="s">
        <v>12</v>
      </c>
      <c r="M9" s="52" t="s">
        <v>18</v>
      </c>
      <c r="N9" s="56"/>
      <c r="O9" s="19"/>
      <c r="P9" s="20"/>
    </row>
    <row r="10" spans="1:16" ht="20.25" customHeight="1" thickBot="1" x14ac:dyDescent="0.25">
      <c r="A10" s="57"/>
      <c r="B10" s="59"/>
      <c r="C10" s="55"/>
      <c r="D10" s="119"/>
      <c r="E10" s="80"/>
      <c r="F10" s="30"/>
      <c r="G10" s="30"/>
      <c r="H10" s="48"/>
      <c r="I10" s="48"/>
      <c r="J10" s="21"/>
      <c r="K10" s="22"/>
      <c r="L10" s="76"/>
      <c r="M10" s="55"/>
      <c r="N10" s="48"/>
      <c r="O10" s="21"/>
      <c r="P10" s="22"/>
    </row>
    <row r="11" spans="1:16" ht="15" customHeight="1" thickBot="1" x14ac:dyDescent="0.25">
      <c r="A11" s="57" t="s">
        <v>63</v>
      </c>
      <c r="B11" s="59" t="s">
        <v>35</v>
      </c>
      <c r="C11" s="55" t="s">
        <v>64</v>
      </c>
      <c r="D11" s="119" t="s">
        <v>11</v>
      </c>
      <c r="E11" s="63">
        <v>44013</v>
      </c>
      <c r="F11" s="30" t="s">
        <v>18</v>
      </c>
      <c r="G11" s="30" t="s">
        <v>13</v>
      </c>
      <c r="H11" s="48"/>
      <c r="I11" s="48"/>
      <c r="J11" s="19"/>
      <c r="K11" s="20"/>
      <c r="L11" s="76" t="s">
        <v>12</v>
      </c>
      <c r="M11" s="52" t="s">
        <v>18</v>
      </c>
      <c r="N11" s="56"/>
      <c r="O11" s="19"/>
      <c r="P11" s="20"/>
    </row>
    <row r="12" spans="1:16" ht="15" customHeight="1" thickBot="1" x14ac:dyDescent="0.25">
      <c r="A12" s="57"/>
      <c r="B12" s="59"/>
      <c r="C12" s="55"/>
      <c r="D12" s="119"/>
      <c r="E12" s="66"/>
      <c r="F12" s="30"/>
      <c r="G12" s="30"/>
      <c r="H12" s="48"/>
      <c r="I12" s="48"/>
      <c r="J12" s="21"/>
      <c r="K12" s="22"/>
      <c r="L12" s="76"/>
      <c r="M12" s="55"/>
      <c r="N12" s="48"/>
      <c r="O12" s="21"/>
      <c r="P12" s="22"/>
    </row>
    <row r="13" spans="1:16" ht="15" customHeight="1" thickBot="1" x14ac:dyDescent="0.25">
      <c r="A13" s="57" t="s">
        <v>65</v>
      </c>
      <c r="B13" s="59" t="s">
        <v>35</v>
      </c>
      <c r="C13" s="55" t="s">
        <v>101</v>
      </c>
      <c r="D13" s="61" t="s">
        <v>117</v>
      </c>
      <c r="E13" s="63">
        <v>43983</v>
      </c>
      <c r="F13" s="32" t="s">
        <v>51</v>
      </c>
      <c r="G13" s="32" t="s">
        <v>51</v>
      </c>
      <c r="H13" s="46" t="s">
        <v>99</v>
      </c>
      <c r="I13" s="48"/>
      <c r="J13" s="19"/>
      <c r="K13" s="20"/>
      <c r="L13" s="76" t="s">
        <v>12</v>
      </c>
      <c r="M13" s="52" t="s">
        <v>18</v>
      </c>
      <c r="N13" s="48"/>
      <c r="O13" s="19"/>
      <c r="P13" s="20"/>
    </row>
    <row r="14" spans="1:16" ht="19.5" customHeight="1" thickBot="1" x14ac:dyDescent="0.25">
      <c r="A14" s="57"/>
      <c r="B14" s="59"/>
      <c r="C14" s="55"/>
      <c r="D14" s="62"/>
      <c r="E14" s="66"/>
      <c r="F14" s="30"/>
      <c r="G14" s="30"/>
      <c r="H14" s="46"/>
      <c r="I14" s="48"/>
      <c r="J14" s="21"/>
      <c r="K14" s="22"/>
      <c r="L14" s="76"/>
      <c r="M14" s="55"/>
      <c r="N14" s="48"/>
      <c r="O14" s="21"/>
      <c r="P14" s="22"/>
    </row>
    <row r="15" spans="1:16" ht="15" customHeight="1" thickBot="1" x14ac:dyDescent="0.25">
      <c r="A15" s="81" t="s">
        <v>66</v>
      </c>
      <c r="B15" s="82" t="s">
        <v>55</v>
      </c>
      <c r="C15" s="83" t="s">
        <v>67</v>
      </c>
      <c r="D15" s="61" t="s">
        <v>117</v>
      </c>
      <c r="E15" s="54">
        <v>43983</v>
      </c>
      <c r="F15" s="42" t="s">
        <v>116</v>
      </c>
      <c r="G15" s="117" t="s">
        <v>98</v>
      </c>
      <c r="H15" s="114" t="s">
        <v>99</v>
      </c>
      <c r="I15" s="77"/>
      <c r="J15" s="19"/>
      <c r="K15" s="20"/>
      <c r="L15" s="78" t="s">
        <v>12</v>
      </c>
      <c r="M15" s="79" t="s">
        <v>18</v>
      </c>
      <c r="N15" s="77"/>
      <c r="O15" s="19"/>
      <c r="P15" s="20"/>
    </row>
    <row r="16" spans="1:16" ht="19.5" customHeight="1" thickBot="1" x14ac:dyDescent="0.25">
      <c r="A16" s="57"/>
      <c r="B16" s="59"/>
      <c r="C16" s="55"/>
      <c r="D16" s="62"/>
      <c r="E16" s="66"/>
      <c r="F16" s="30"/>
      <c r="G16" s="118"/>
      <c r="H16" s="46"/>
      <c r="I16" s="48"/>
      <c r="J16" s="21"/>
      <c r="K16" s="22"/>
      <c r="L16" s="76"/>
      <c r="M16" s="55"/>
      <c r="N16" s="48"/>
      <c r="O16" s="21"/>
      <c r="P16" s="22"/>
    </row>
    <row r="17" spans="1:16" ht="15" customHeight="1" thickBot="1" x14ac:dyDescent="0.25">
      <c r="A17" s="57" t="s">
        <v>68</v>
      </c>
      <c r="B17" s="59" t="s">
        <v>35</v>
      </c>
      <c r="C17" s="55" t="s">
        <v>69</v>
      </c>
      <c r="D17" s="65" t="s">
        <v>11</v>
      </c>
      <c r="E17" s="80" t="s">
        <v>12</v>
      </c>
      <c r="F17" s="32" t="s">
        <v>18</v>
      </c>
      <c r="G17" s="32" t="s">
        <v>18</v>
      </c>
      <c r="H17" s="48"/>
      <c r="I17" s="48"/>
      <c r="J17" s="19"/>
      <c r="K17" s="20"/>
      <c r="L17" s="76" t="s">
        <v>12</v>
      </c>
      <c r="M17" s="52" t="s">
        <v>18</v>
      </c>
      <c r="N17" s="56"/>
      <c r="O17" s="19"/>
      <c r="P17" s="20"/>
    </row>
    <row r="18" spans="1:16" ht="15" customHeight="1" thickBot="1" x14ac:dyDescent="0.25">
      <c r="A18" s="57"/>
      <c r="B18" s="59"/>
      <c r="C18" s="55"/>
      <c r="D18" s="65"/>
      <c r="E18" s="80"/>
      <c r="F18" s="30"/>
      <c r="G18" s="30"/>
      <c r="H18" s="48"/>
      <c r="I18" s="48"/>
      <c r="J18" s="21"/>
      <c r="K18" s="22"/>
      <c r="L18" s="76"/>
      <c r="M18" s="55"/>
      <c r="N18" s="48"/>
      <c r="O18" s="21"/>
      <c r="P18" s="22"/>
    </row>
    <row r="19" spans="1:16" ht="15" customHeight="1" thickBot="1" x14ac:dyDescent="0.25">
      <c r="A19" s="57" t="s">
        <v>70</v>
      </c>
      <c r="B19" s="59" t="s">
        <v>37</v>
      </c>
      <c r="C19" s="55" t="s">
        <v>71</v>
      </c>
      <c r="D19" s="65" t="s">
        <v>11</v>
      </c>
      <c r="E19" s="63">
        <v>43983</v>
      </c>
      <c r="F19" s="32" t="s">
        <v>18</v>
      </c>
      <c r="G19" s="32" t="s">
        <v>18</v>
      </c>
      <c r="H19" s="48"/>
      <c r="I19" s="48"/>
      <c r="J19" s="19"/>
      <c r="K19" s="20"/>
      <c r="L19" s="76" t="s">
        <v>12</v>
      </c>
      <c r="M19" s="52" t="s">
        <v>18</v>
      </c>
      <c r="N19" s="56"/>
      <c r="O19" s="19"/>
      <c r="P19" s="20"/>
    </row>
    <row r="20" spans="1:16" ht="15" customHeight="1" thickBot="1" x14ac:dyDescent="0.25">
      <c r="A20" s="57"/>
      <c r="B20" s="59"/>
      <c r="C20" s="55"/>
      <c r="D20" s="65"/>
      <c r="E20" s="66"/>
      <c r="F20" s="30"/>
      <c r="G20" s="30"/>
      <c r="H20" s="48"/>
      <c r="I20" s="48"/>
      <c r="J20" s="21"/>
      <c r="K20" s="22"/>
      <c r="L20" s="76"/>
      <c r="M20" s="55"/>
      <c r="N20" s="48"/>
      <c r="O20" s="21"/>
      <c r="P20" s="22"/>
    </row>
    <row r="21" spans="1:16" ht="15" customHeight="1" thickBot="1" x14ac:dyDescent="0.25">
      <c r="A21" s="57" t="s">
        <v>72</v>
      </c>
      <c r="B21" s="59" t="s">
        <v>35</v>
      </c>
      <c r="C21" s="55" t="s">
        <v>73</v>
      </c>
      <c r="D21" s="65" t="s">
        <v>11</v>
      </c>
      <c r="E21" s="80" t="s">
        <v>12</v>
      </c>
      <c r="F21" s="30" t="s">
        <v>18</v>
      </c>
      <c r="G21" s="30" t="s">
        <v>18</v>
      </c>
      <c r="H21" s="48"/>
      <c r="I21" s="48"/>
      <c r="J21" s="19"/>
      <c r="K21" s="20"/>
      <c r="L21" s="76" t="s">
        <v>12</v>
      </c>
      <c r="M21" s="52" t="s">
        <v>18</v>
      </c>
      <c r="N21" s="56"/>
      <c r="O21" s="19"/>
      <c r="P21" s="20"/>
    </row>
    <row r="22" spans="1:16" ht="15" customHeight="1" thickBot="1" x14ac:dyDescent="0.25">
      <c r="A22" s="57"/>
      <c r="B22" s="59"/>
      <c r="C22" s="55"/>
      <c r="D22" s="65"/>
      <c r="E22" s="80"/>
      <c r="F22" s="30"/>
      <c r="G22" s="30"/>
      <c r="H22" s="48"/>
      <c r="I22" s="48"/>
      <c r="J22" s="21"/>
      <c r="K22" s="22"/>
      <c r="L22" s="76"/>
      <c r="M22" s="55"/>
      <c r="N22" s="48"/>
      <c r="O22" s="21"/>
      <c r="P22" s="22"/>
    </row>
    <row r="23" spans="1:16" ht="15" thickBot="1" x14ac:dyDescent="0.25">
      <c r="A23" s="115" t="s">
        <v>95</v>
      </c>
      <c r="B23" s="116"/>
      <c r="C23" s="116"/>
      <c r="D23" s="116"/>
      <c r="E23" s="116"/>
      <c r="F23" s="116"/>
      <c r="G23" s="116"/>
      <c r="H23" s="13">
        <f>SUM(H5:H22)</f>
        <v>0</v>
      </c>
      <c r="I23" s="13">
        <f>SUM(I5:I22)</f>
        <v>0</v>
      </c>
      <c r="J23" s="2"/>
      <c r="K23" s="2"/>
      <c r="L23" s="3"/>
      <c r="M23" s="3"/>
      <c r="N23" s="13">
        <f>SUM(N5:N22)</f>
        <v>0</v>
      </c>
      <c r="O23" s="2"/>
      <c r="P23" s="4"/>
    </row>
    <row r="24" spans="1:16" ht="15" thickBot="1" x14ac:dyDescent="0.25">
      <c r="A24" s="24"/>
      <c r="B24" s="25"/>
      <c r="C24" s="25"/>
      <c r="D24" s="25"/>
      <c r="E24" s="25"/>
      <c r="F24" s="25" t="s">
        <v>125</v>
      </c>
      <c r="G24" s="25" t="s">
        <v>126</v>
      </c>
      <c r="H24" s="14"/>
      <c r="I24" s="14"/>
      <c r="J24" s="7"/>
      <c r="K24" s="7"/>
      <c r="L24" s="8"/>
      <c r="M24" s="8"/>
      <c r="N24" s="14"/>
      <c r="O24" s="7"/>
      <c r="P24" s="9"/>
    </row>
    <row r="25" spans="1:16" ht="15" thickBot="1" x14ac:dyDescent="0.25">
      <c r="A25" s="28" t="s">
        <v>132</v>
      </c>
      <c r="B25" s="25"/>
      <c r="C25" s="25"/>
      <c r="D25" s="25"/>
      <c r="E25" s="25"/>
      <c r="F25" s="25" t="s">
        <v>128</v>
      </c>
      <c r="G25" s="25" t="s">
        <v>127</v>
      </c>
      <c r="H25" s="14">
        <f>(H9+H17+H21)*4</f>
        <v>0</v>
      </c>
      <c r="I25" s="14">
        <f>(I9+I17+I21)*8</f>
        <v>0</v>
      </c>
      <c r="J25" s="7"/>
      <c r="K25" s="7"/>
      <c r="L25" s="8"/>
      <c r="M25" s="8"/>
      <c r="N25" s="14"/>
      <c r="O25" s="7"/>
      <c r="P25" s="9"/>
    </row>
    <row r="26" spans="1:16" ht="15" thickBot="1" x14ac:dyDescent="0.25">
      <c r="A26" s="28" t="s">
        <v>133</v>
      </c>
      <c r="B26" s="25"/>
      <c r="C26" s="25"/>
      <c r="D26" s="25"/>
      <c r="E26" s="25"/>
      <c r="F26" s="25" t="s">
        <v>123</v>
      </c>
      <c r="G26" s="25" t="s">
        <v>130</v>
      </c>
      <c r="H26" s="14">
        <f>H23-H11</f>
        <v>0</v>
      </c>
      <c r="I26" s="14">
        <v>0</v>
      </c>
      <c r="J26" s="7"/>
      <c r="K26" s="7"/>
      <c r="L26" s="8"/>
      <c r="M26" s="8"/>
      <c r="N26" s="14"/>
      <c r="O26" s="7"/>
      <c r="P26" s="9"/>
    </row>
    <row r="27" spans="1:16" ht="15" thickBot="1" x14ac:dyDescent="0.25">
      <c r="A27" s="28" t="s">
        <v>134</v>
      </c>
      <c r="B27" s="25"/>
      <c r="C27" s="25"/>
      <c r="D27" s="25"/>
      <c r="E27" s="25"/>
      <c r="F27" s="25" t="s">
        <v>131</v>
      </c>
      <c r="G27" s="25" t="s">
        <v>129</v>
      </c>
      <c r="H27" s="14">
        <f>H23*11</f>
        <v>0</v>
      </c>
      <c r="I27" s="14">
        <f>I23*24</f>
        <v>0</v>
      </c>
      <c r="J27" s="7"/>
      <c r="K27" s="7"/>
      <c r="L27" s="8"/>
      <c r="M27" s="8"/>
      <c r="N27" s="14"/>
      <c r="O27" s="7"/>
      <c r="P27" s="9"/>
    </row>
    <row r="28" spans="1:16" ht="15" thickBot="1" x14ac:dyDescent="0.25">
      <c r="A28" s="26" t="s">
        <v>135</v>
      </c>
      <c r="B28" s="27"/>
      <c r="C28" s="27"/>
      <c r="D28" s="27"/>
      <c r="E28" s="27"/>
      <c r="F28" s="27"/>
      <c r="G28" s="27" t="s">
        <v>124</v>
      </c>
      <c r="H28" s="39">
        <f>H27+I27+H26+I26+H25+I25</f>
        <v>0</v>
      </c>
      <c r="I28" s="39"/>
      <c r="J28" s="7"/>
      <c r="K28" s="7"/>
      <c r="L28" s="8"/>
      <c r="M28" s="8"/>
      <c r="N28" s="6">
        <f>N23*48</f>
        <v>0</v>
      </c>
      <c r="O28" s="7"/>
      <c r="P28" s="9"/>
    </row>
  </sheetData>
  <autoFilter ref="A4:P25"/>
  <mergeCells count="124">
    <mergeCell ref="M3:M4"/>
    <mergeCell ref="N3:N4"/>
    <mergeCell ref="E2:K2"/>
    <mergeCell ref="L2:P2"/>
    <mergeCell ref="A3:A4"/>
    <mergeCell ref="B3:B4"/>
    <mergeCell ref="C3:C4"/>
    <mergeCell ref="D3:D4"/>
    <mergeCell ref="E3:E4"/>
    <mergeCell ref="L3:L4"/>
    <mergeCell ref="M5:M6"/>
    <mergeCell ref="N5:N6"/>
    <mergeCell ref="A7:A8"/>
    <mergeCell ref="B7:B8"/>
    <mergeCell ref="C7:C8"/>
    <mergeCell ref="D7:D8"/>
    <mergeCell ref="E7:E8"/>
    <mergeCell ref="G7:G8"/>
    <mergeCell ref="I7:I8"/>
    <mergeCell ref="L7:L8"/>
    <mergeCell ref="A5:A6"/>
    <mergeCell ref="B5:B6"/>
    <mergeCell ref="C5:C6"/>
    <mergeCell ref="D5:D6"/>
    <mergeCell ref="E5:E6"/>
    <mergeCell ref="G5:G6"/>
    <mergeCell ref="I5:I6"/>
    <mergeCell ref="L5:L6"/>
    <mergeCell ref="F7:F8"/>
    <mergeCell ref="M7:M8"/>
    <mergeCell ref="N7:N8"/>
    <mergeCell ref="A9:A10"/>
    <mergeCell ref="B9:B10"/>
    <mergeCell ref="C9:C10"/>
    <mergeCell ref="D9:D10"/>
    <mergeCell ref="E9:E10"/>
    <mergeCell ref="G9:G10"/>
    <mergeCell ref="I9:I10"/>
    <mergeCell ref="L9:L10"/>
    <mergeCell ref="F9:F10"/>
    <mergeCell ref="M9:M10"/>
    <mergeCell ref="N9:N10"/>
    <mergeCell ref="A11:A12"/>
    <mergeCell ref="B11:B12"/>
    <mergeCell ref="C11:C12"/>
    <mergeCell ref="D11:D12"/>
    <mergeCell ref="E11:E12"/>
    <mergeCell ref="G11:G12"/>
    <mergeCell ref="I11:I12"/>
    <mergeCell ref="L11:L12"/>
    <mergeCell ref="F11:F12"/>
    <mergeCell ref="M11:M12"/>
    <mergeCell ref="N11:N12"/>
    <mergeCell ref="A13:A14"/>
    <mergeCell ref="B13:B14"/>
    <mergeCell ref="C13:C14"/>
    <mergeCell ref="D13:D14"/>
    <mergeCell ref="E13:E14"/>
    <mergeCell ref="G13:G14"/>
    <mergeCell ref="I13:I14"/>
    <mergeCell ref="L13:L14"/>
    <mergeCell ref="F13:F14"/>
    <mergeCell ref="M13:M14"/>
    <mergeCell ref="N13:N14"/>
    <mergeCell ref="A15:A16"/>
    <mergeCell ref="B15:B16"/>
    <mergeCell ref="C15:C16"/>
    <mergeCell ref="D15:D16"/>
    <mergeCell ref="E15:E16"/>
    <mergeCell ref="G15:G16"/>
    <mergeCell ref="I15:I16"/>
    <mergeCell ref="L15:L16"/>
    <mergeCell ref="F15:F16"/>
    <mergeCell ref="M15:M16"/>
    <mergeCell ref="N15:N16"/>
    <mergeCell ref="A17:A18"/>
    <mergeCell ref="B17:B18"/>
    <mergeCell ref="C17:C18"/>
    <mergeCell ref="D17:D18"/>
    <mergeCell ref="E17:E18"/>
    <mergeCell ref="G17:G18"/>
    <mergeCell ref="I17:I18"/>
    <mergeCell ref="L17:L18"/>
    <mergeCell ref="F17:F18"/>
    <mergeCell ref="E21:E22"/>
    <mergeCell ref="G21:G22"/>
    <mergeCell ref="I21:I22"/>
    <mergeCell ref="L21:L22"/>
    <mergeCell ref="M17:M18"/>
    <mergeCell ref="N17:N18"/>
    <mergeCell ref="A19:A20"/>
    <mergeCell ref="B19:B20"/>
    <mergeCell ref="C19:C20"/>
    <mergeCell ref="D19:D20"/>
    <mergeCell ref="E19:E20"/>
    <mergeCell ref="G19:G20"/>
    <mergeCell ref="I19:I20"/>
    <mergeCell ref="L19:L20"/>
    <mergeCell ref="F21:F22"/>
    <mergeCell ref="F19:F20"/>
    <mergeCell ref="H3:I3"/>
    <mergeCell ref="J3:K3"/>
    <mergeCell ref="O3:P3"/>
    <mergeCell ref="F5:F6"/>
    <mergeCell ref="F3:G3"/>
    <mergeCell ref="H28:I28"/>
    <mergeCell ref="H21:H22"/>
    <mergeCell ref="H9:H10"/>
    <mergeCell ref="H11:H12"/>
    <mergeCell ref="H13:H14"/>
    <mergeCell ref="H15:H16"/>
    <mergeCell ref="H17:H18"/>
    <mergeCell ref="H19:H20"/>
    <mergeCell ref="H5:H6"/>
    <mergeCell ref="H7:H8"/>
    <mergeCell ref="A23:G23"/>
    <mergeCell ref="M21:M22"/>
    <mergeCell ref="N21:N22"/>
    <mergeCell ref="M19:M20"/>
    <mergeCell ref="N19:N20"/>
    <mergeCell ref="A21:A22"/>
    <mergeCell ref="B21:B22"/>
    <mergeCell ref="C21:C22"/>
    <mergeCell ref="D21:D22"/>
  </mergeCells>
  <pageMargins left="0.23622047244094491" right="0.23622047244094491" top="0.55118110236220474" bottom="0.35433070866141736" header="0.31496062992125984" footer="0.31496062992125984"/>
  <pageSetup paperSize="8" scale="94" fitToHeight="0" orientation="landscape" r:id="rId1"/>
  <headerFooter>
    <oddHeader xml:space="preserve">&amp;L&amp;K0070C0Příloha č. A ke smlouvě č………………………………….. – Seznam míst plnění a Cena za Správu tepelných zdrojů a Ceník havarijních výjezdů. </oddHeader>
    <oddFooter>&amp;C&amp;14&amp;K0070C0&amp;A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workbookViewId="0">
      <selection activeCell="I27" sqref="I27"/>
    </sheetView>
  </sheetViews>
  <sheetFormatPr defaultRowHeight="14.25" x14ac:dyDescent="0.2"/>
  <cols>
    <col min="1" max="1" width="13.09765625" style="12" bestFit="1" customWidth="1"/>
    <col min="2" max="2" width="8.19921875" style="12" bestFit="1" customWidth="1"/>
    <col min="3" max="3" width="8.796875" style="10"/>
    <col min="4" max="4" width="8.796875" style="10" customWidth="1"/>
    <col min="5" max="5" width="11.19921875" style="11" customWidth="1"/>
    <col min="6" max="7" width="12" style="11" customWidth="1"/>
    <col min="8" max="8" width="14.796875" style="5" customWidth="1"/>
    <col min="9" max="9" width="15.5" style="5" customWidth="1"/>
    <col min="10" max="10" width="8.796875" style="5"/>
    <col min="11" max="11" width="8.3984375" style="5" bestFit="1" customWidth="1"/>
    <col min="12" max="12" width="11.8984375" style="10" customWidth="1"/>
    <col min="13" max="13" width="10.796875" style="10" customWidth="1"/>
    <col min="14" max="14" width="13.8984375" style="5" bestFit="1" customWidth="1"/>
    <col min="15" max="15" width="8.796875" style="5"/>
    <col min="16" max="16" width="8.3984375" style="5" bestFit="1" customWidth="1"/>
    <col min="17" max="16384" width="8.796875" style="5"/>
  </cols>
  <sheetData>
    <row r="1" spans="1:16" ht="15" thickBot="1" x14ac:dyDescent="0.25"/>
    <row r="2" spans="1:16" ht="15" thickBot="1" x14ac:dyDescent="0.25">
      <c r="E2" s="99" t="s">
        <v>0</v>
      </c>
      <c r="F2" s="100"/>
      <c r="G2" s="100"/>
      <c r="H2" s="100"/>
      <c r="I2" s="100"/>
      <c r="J2" s="100"/>
      <c r="K2" s="101"/>
      <c r="L2" s="102" t="s">
        <v>1</v>
      </c>
      <c r="M2" s="103"/>
      <c r="N2" s="103"/>
      <c r="O2" s="103"/>
      <c r="P2" s="104"/>
    </row>
    <row r="3" spans="1:16" ht="22.5" customHeight="1" x14ac:dyDescent="0.2">
      <c r="A3" s="125" t="s">
        <v>2</v>
      </c>
      <c r="B3" s="107" t="s">
        <v>3</v>
      </c>
      <c r="C3" s="90" t="s">
        <v>4</v>
      </c>
      <c r="D3" s="34" t="s">
        <v>5</v>
      </c>
      <c r="E3" s="110" t="s">
        <v>111</v>
      </c>
      <c r="F3" s="112" t="s">
        <v>96</v>
      </c>
      <c r="G3" s="113"/>
      <c r="H3" s="121" t="s">
        <v>110</v>
      </c>
      <c r="I3" s="122"/>
      <c r="J3" s="34" t="s">
        <v>113</v>
      </c>
      <c r="K3" s="35"/>
      <c r="L3" s="88" t="s">
        <v>112</v>
      </c>
      <c r="M3" s="90" t="s">
        <v>6</v>
      </c>
      <c r="N3" s="92" t="s">
        <v>7</v>
      </c>
      <c r="O3" s="34" t="s">
        <v>113</v>
      </c>
      <c r="P3" s="35"/>
    </row>
    <row r="4" spans="1:16" ht="39.75" customHeight="1" x14ac:dyDescent="0.2">
      <c r="A4" s="126"/>
      <c r="B4" s="108"/>
      <c r="C4" s="91"/>
      <c r="D4" s="109"/>
      <c r="E4" s="111"/>
      <c r="F4" s="16" t="s">
        <v>104</v>
      </c>
      <c r="G4" s="18" t="s">
        <v>105</v>
      </c>
      <c r="H4" s="16" t="s">
        <v>104</v>
      </c>
      <c r="I4" s="18" t="s">
        <v>105</v>
      </c>
      <c r="J4" s="17" t="s">
        <v>114</v>
      </c>
      <c r="K4" s="17" t="s">
        <v>115</v>
      </c>
      <c r="L4" s="89"/>
      <c r="M4" s="91"/>
      <c r="N4" s="93"/>
      <c r="O4" s="17" t="s">
        <v>114</v>
      </c>
      <c r="P4" s="17" t="s">
        <v>115</v>
      </c>
    </row>
    <row r="5" spans="1:16" ht="15" customHeight="1" thickBot="1" x14ac:dyDescent="0.25">
      <c r="A5" s="124" t="s">
        <v>74</v>
      </c>
      <c r="B5" s="82" t="s">
        <v>9</v>
      </c>
      <c r="C5" s="83" t="s">
        <v>75</v>
      </c>
      <c r="D5" s="84" t="s">
        <v>11</v>
      </c>
      <c r="E5" s="54">
        <v>43983</v>
      </c>
      <c r="F5" s="42" t="s">
        <v>18</v>
      </c>
      <c r="G5" s="42" t="s">
        <v>18</v>
      </c>
      <c r="H5" s="77"/>
      <c r="I5" s="77"/>
      <c r="J5" s="19"/>
      <c r="K5" s="20"/>
      <c r="L5" s="78" t="s">
        <v>12</v>
      </c>
      <c r="M5" s="79" t="s">
        <v>18</v>
      </c>
      <c r="N5" s="77"/>
      <c r="O5" s="19"/>
      <c r="P5" s="20"/>
    </row>
    <row r="6" spans="1:16" ht="15" customHeight="1" thickBot="1" x14ac:dyDescent="0.25">
      <c r="A6" s="123"/>
      <c r="B6" s="59"/>
      <c r="C6" s="55"/>
      <c r="D6" s="65"/>
      <c r="E6" s="66"/>
      <c r="F6" s="30"/>
      <c r="G6" s="30"/>
      <c r="H6" s="48"/>
      <c r="I6" s="48"/>
      <c r="J6" s="21"/>
      <c r="K6" s="22"/>
      <c r="L6" s="76"/>
      <c r="M6" s="55"/>
      <c r="N6" s="48"/>
      <c r="O6" s="21"/>
      <c r="P6" s="22"/>
    </row>
    <row r="7" spans="1:16" ht="15" customHeight="1" thickBot="1" x14ac:dyDescent="0.25">
      <c r="A7" s="123" t="s">
        <v>76</v>
      </c>
      <c r="B7" s="59" t="s">
        <v>97</v>
      </c>
      <c r="C7" s="55" t="s">
        <v>77</v>
      </c>
      <c r="D7" s="61" t="s">
        <v>118</v>
      </c>
      <c r="E7" s="63">
        <v>43983</v>
      </c>
      <c r="F7" s="32" t="s">
        <v>116</v>
      </c>
      <c r="G7" s="32" t="s">
        <v>51</v>
      </c>
      <c r="H7" s="46" t="s">
        <v>99</v>
      </c>
      <c r="I7" s="48"/>
      <c r="J7" s="19"/>
      <c r="K7" s="20"/>
      <c r="L7" s="76" t="s">
        <v>12</v>
      </c>
      <c r="M7" s="52" t="s">
        <v>18</v>
      </c>
      <c r="N7" s="56"/>
      <c r="O7" s="19"/>
      <c r="P7" s="20"/>
    </row>
    <row r="8" spans="1:16" ht="22.5" customHeight="1" thickBot="1" x14ac:dyDescent="0.25">
      <c r="A8" s="123"/>
      <c r="B8" s="60"/>
      <c r="C8" s="55"/>
      <c r="D8" s="62"/>
      <c r="E8" s="66"/>
      <c r="F8" s="30"/>
      <c r="G8" s="30"/>
      <c r="H8" s="46"/>
      <c r="I8" s="48"/>
      <c r="J8" s="21"/>
      <c r="K8" s="22"/>
      <c r="L8" s="76"/>
      <c r="M8" s="55"/>
      <c r="N8" s="48"/>
      <c r="O8" s="21"/>
      <c r="P8" s="22"/>
    </row>
    <row r="9" spans="1:16" ht="15" customHeight="1" thickBot="1" x14ac:dyDescent="0.25">
      <c r="A9" s="123" t="s">
        <v>78</v>
      </c>
      <c r="B9" s="59" t="s">
        <v>9</v>
      </c>
      <c r="C9" s="55" t="s">
        <v>79</v>
      </c>
      <c r="D9" s="65" t="s">
        <v>11</v>
      </c>
      <c r="E9" s="80" t="s">
        <v>12</v>
      </c>
      <c r="F9" s="30" t="s">
        <v>18</v>
      </c>
      <c r="G9" s="30" t="s">
        <v>13</v>
      </c>
      <c r="H9" s="48"/>
      <c r="I9" s="48"/>
      <c r="J9" s="19"/>
      <c r="K9" s="20"/>
      <c r="L9" s="76" t="s">
        <v>12</v>
      </c>
      <c r="M9" s="52" t="s">
        <v>18</v>
      </c>
      <c r="N9" s="56"/>
      <c r="O9" s="19"/>
      <c r="P9" s="20"/>
    </row>
    <row r="10" spans="1:16" ht="15" customHeight="1" thickBot="1" x14ac:dyDescent="0.25">
      <c r="A10" s="123"/>
      <c r="B10" s="59"/>
      <c r="C10" s="55"/>
      <c r="D10" s="65"/>
      <c r="E10" s="80"/>
      <c r="F10" s="30"/>
      <c r="G10" s="30"/>
      <c r="H10" s="48"/>
      <c r="I10" s="48"/>
      <c r="J10" s="21"/>
      <c r="K10" s="22"/>
      <c r="L10" s="76"/>
      <c r="M10" s="55"/>
      <c r="N10" s="48"/>
      <c r="O10" s="21"/>
      <c r="P10" s="22"/>
    </row>
    <row r="11" spans="1:16" ht="15" customHeight="1" thickBot="1" x14ac:dyDescent="0.25">
      <c r="A11" s="123" t="s">
        <v>78</v>
      </c>
      <c r="B11" s="59" t="s">
        <v>80</v>
      </c>
      <c r="C11" s="55" t="s">
        <v>81</v>
      </c>
      <c r="D11" s="65" t="s">
        <v>11</v>
      </c>
      <c r="E11" s="80" t="s">
        <v>12</v>
      </c>
      <c r="F11" s="30" t="s">
        <v>18</v>
      </c>
      <c r="G11" s="30" t="s">
        <v>18</v>
      </c>
      <c r="H11" s="48"/>
      <c r="I11" s="48"/>
      <c r="J11" s="19"/>
      <c r="K11" s="20"/>
      <c r="L11" s="76" t="s">
        <v>12</v>
      </c>
      <c r="M11" s="52" t="s">
        <v>18</v>
      </c>
      <c r="N11" s="56"/>
      <c r="O11" s="19"/>
      <c r="P11" s="20"/>
    </row>
    <row r="12" spans="1:16" ht="15" customHeight="1" thickBot="1" x14ac:dyDescent="0.25">
      <c r="A12" s="123"/>
      <c r="B12" s="59"/>
      <c r="C12" s="55"/>
      <c r="D12" s="65"/>
      <c r="E12" s="80"/>
      <c r="F12" s="30"/>
      <c r="G12" s="30"/>
      <c r="H12" s="48"/>
      <c r="I12" s="48"/>
      <c r="J12" s="21"/>
      <c r="K12" s="22"/>
      <c r="L12" s="76"/>
      <c r="M12" s="55"/>
      <c r="N12" s="48"/>
      <c r="O12" s="21"/>
      <c r="P12" s="22"/>
    </row>
    <row r="13" spans="1:16" ht="15" customHeight="1" thickBot="1" x14ac:dyDescent="0.25">
      <c r="A13" s="123" t="s">
        <v>82</v>
      </c>
      <c r="B13" s="59" t="s">
        <v>9</v>
      </c>
      <c r="C13" s="55" t="s">
        <v>83</v>
      </c>
      <c r="D13" s="65" t="s">
        <v>11</v>
      </c>
      <c r="E13" s="80" t="s">
        <v>12</v>
      </c>
      <c r="F13" s="30" t="s">
        <v>18</v>
      </c>
      <c r="G13" s="30" t="s">
        <v>84</v>
      </c>
      <c r="H13" s="48"/>
      <c r="I13" s="48"/>
      <c r="J13" s="19"/>
      <c r="K13" s="20"/>
      <c r="L13" s="76" t="s">
        <v>12</v>
      </c>
      <c r="M13" s="52" t="s">
        <v>18</v>
      </c>
      <c r="N13" s="48"/>
      <c r="O13" s="19"/>
      <c r="P13" s="20"/>
    </row>
    <row r="14" spans="1:16" ht="15" customHeight="1" thickBot="1" x14ac:dyDescent="0.25">
      <c r="A14" s="123"/>
      <c r="B14" s="59"/>
      <c r="C14" s="55"/>
      <c r="D14" s="65"/>
      <c r="E14" s="80"/>
      <c r="F14" s="30"/>
      <c r="G14" s="30"/>
      <c r="H14" s="48"/>
      <c r="I14" s="48"/>
      <c r="J14" s="21"/>
      <c r="K14" s="22"/>
      <c r="L14" s="76"/>
      <c r="M14" s="55"/>
      <c r="N14" s="48"/>
      <c r="O14" s="21"/>
      <c r="P14" s="22"/>
    </row>
    <row r="15" spans="1:16" ht="15" customHeight="1" thickBot="1" x14ac:dyDescent="0.25">
      <c r="A15" s="124" t="s">
        <v>85</v>
      </c>
      <c r="B15" s="82" t="s">
        <v>9</v>
      </c>
      <c r="C15" s="83" t="s">
        <v>86</v>
      </c>
      <c r="D15" s="84" t="s">
        <v>11</v>
      </c>
      <c r="E15" s="54">
        <v>43983</v>
      </c>
      <c r="F15" s="42" t="s">
        <v>18</v>
      </c>
      <c r="G15" s="42" t="s">
        <v>18</v>
      </c>
      <c r="H15" s="77"/>
      <c r="I15" s="77"/>
      <c r="J15" s="19"/>
      <c r="K15" s="20"/>
      <c r="L15" s="78" t="s">
        <v>12</v>
      </c>
      <c r="M15" s="79" t="s">
        <v>18</v>
      </c>
      <c r="N15" s="77"/>
      <c r="O15" s="19"/>
      <c r="P15" s="20"/>
    </row>
    <row r="16" spans="1:16" ht="15" customHeight="1" thickBot="1" x14ac:dyDescent="0.25">
      <c r="A16" s="123"/>
      <c r="B16" s="59"/>
      <c r="C16" s="55"/>
      <c r="D16" s="65"/>
      <c r="E16" s="66"/>
      <c r="F16" s="30"/>
      <c r="G16" s="30"/>
      <c r="H16" s="48"/>
      <c r="I16" s="48"/>
      <c r="J16" s="21"/>
      <c r="K16" s="22"/>
      <c r="L16" s="76"/>
      <c r="M16" s="55"/>
      <c r="N16" s="48"/>
      <c r="O16" s="21"/>
      <c r="P16" s="22"/>
    </row>
    <row r="17" spans="1:16" ht="15" customHeight="1" thickBot="1" x14ac:dyDescent="0.25">
      <c r="A17" s="123" t="s">
        <v>87</v>
      </c>
      <c r="B17" s="59" t="s">
        <v>97</v>
      </c>
      <c r="C17" s="55" t="s">
        <v>88</v>
      </c>
      <c r="D17" s="61" t="s">
        <v>118</v>
      </c>
      <c r="E17" s="63">
        <v>43983</v>
      </c>
      <c r="F17" s="32" t="s">
        <v>116</v>
      </c>
      <c r="G17" s="32" t="s">
        <v>51</v>
      </c>
      <c r="H17" s="46" t="s">
        <v>99</v>
      </c>
      <c r="I17" s="48"/>
      <c r="J17" s="19"/>
      <c r="K17" s="20"/>
      <c r="L17" s="76" t="s">
        <v>12</v>
      </c>
      <c r="M17" s="52" t="s">
        <v>18</v>
      </c>
      <c r="N17" s="56"/>
      <c r="O17" s="19"/>
      <c r="P17" s="20"/>
    </row>
    <row r="18" spans="1:16" ht="21.75" customHeight="1" thickBot="1" x14ac:dyDescent="0.25">
      <c r="A18" s="123"/>
      <c r="B18" s="60"/>
      <c r="C18" s="55"/>
      <c r="D18" s="62"/>
      <c r="E18" s="66"/>
      <c r="F18" s="30"/>
      <c r="G18" s="30"/>
      <c r="H18" s="46"/>
      <c r="I18" s="48"/>
      <c r="J18" s="21"/>
      <c r="K18" s="22"/>
      <c r="L18" s="76"/>
      <c r="M18" s="55"/>
      <c r="N18" s="48"/>
      <c r="O18" s="21"/>
      <c r="P18" s="22"/>
    </row>
    <row r="19" spans="1:16" ht="15" customHeight="1" thickBot="1" x14ac:dyDescent="0.25">
      <c r="A19" s="123" t="s">
        <v>89</v>
      </c>
      <c r="B19" s="59" t="s">
        <v>97</v>
      </c>
      <c r="C19" s="55" t="s">
        <v>90</v>
      </c>
      <c r="D19" s="61" t="s">
        <v>118</v>
      </c>
      <c r="E19" s="63">
        <v>43983</v>
      </c>
      <c r="F19" s="32" t="s">
        <v>116</v>
      </c>
      <c r="G19" s="32" t="s">
        <v>51</v>
      </c>
      <c r="H19" s="46" t="s">
        <v>99</v>
      </c>
      <c r="I19" s="48"/>
      <c r="J19" s="19"/>
      <c r="K19" s="20"/>
      <c r="L19" s="76" t="s">
        <v>12</v>
      </c>
      <c r="M19" s="52" t="s">
        <v>18</v>
      </c>
      <c r="N19" s="56"/>
      <c r="O19" s="19"/>
      <c r="P19" s="20"/>
    </row>
    <row r="20" spans="1:16" ht="21.75" customHeight="1" thickBot="1" x14ac:dyDescent="0.25">
      <c r="A20" s="123"/>
      <c r="B20" s="60"/>
      <c r="C20" s="55"/>
      <c r="D20" s="62"/>
      <c r="E20" s="66"/>
      <c r="F20" s="30"/>
      <c r="G20" s="30"/>
      <c r="H20" s="46"/>
      <c r="I20" s="48"/>
      <c r="J20" s="21"/>
      <c r="K20" s="22"/>
      <c r="L20" s="76"/>
      <c r="M20" s="55"/>
      <c r="N20" s="48"/>
      <c r="O20" s="21"/>
      <c r="P20" s="22"/>
    </row>
    <row r="21" spans="1:16" ht="15" customHeight="1" thickBot="1" x14ac:dyDescent="0.25">
      <c r="A21" s="123" t="s">
        <v>91</v>
      </c>
      <c r="B21" s="59" t="s">
        <v>9</v>
      </c>
      <c r="C21" s="55" t="s">
        <v>92</v>
      </c>
      <c r="D21" s="65" t="s">
        <v>11</v>
      </c>
      <c r="E21" s="63">
        <v>43983</v>
      </c>
      <c r="F21" s="30" t="s">
        <v>18</v>
      </c>
      <c r="G21" s="32" t="s">
        <v>13</v>
      </c>
      <c r="H21" s="48"/>
      <c r="I21" s="48"/>
      <c r="J21" s="19"/>
      <c r="K21" s="20"/>
      <c r="L21" s="76" t="s">
        <v>12</v>
      </c>
      <c r="M21" s="52" t="s">
        <v>18</v>
      </c>
      <c r="N21" s="56"/>
      <c r="O21" s="19"/>
      <c r="P21" s="20"/>
    </row>
    <row r="22" spans="1:16" ht="15" customHeight="1" thickBot="1" x14ac:dyDescent="0.25">
      <c r="A22" s="123"/>
      <c r="B22" s="59"/>
      <c r="C22" s="55"/>
      <c r="D22" s="65"/>
      <c r="E22" s="66"/>
      <c r="F22" s="30"/>
      <c r="G22" s="30"/>
      <c r="H22" s="48"/>
      <c r="I22" s="48"/>
      <c r="J22" s="21"/>
      <c r="K22" s="22"/>
      <c r="L22" s="76"/>
      <c r="M22" s="55"/>
      <c r="N22" s="48"/>
      <c r="O22" s="21"/>
      <c r="P22" s="22"/>
    </row>
    <row r="23" spans="1:16" ht="15" customHeight="1" thickBot="1" x14ac:dyDescent="0.25">
      <c r="A23" s="123" t="s">
        <v>93</v>
      </c>
      <c r="B23" s="59" t="s">
        <v>37</v>
      </c>
      <c r="C23" s="55" t="s">
        <v>94</v>
      </c>
      <c r="D23" s="65" t="s">
        <v>11</v>
      </c>
      <c r="E23" s="63">
        <v>43983</v>
      </c>
      <c r="F23" s="30" t="s">
        <v>18</v>
      </c>
      <c r="G23" s="32" t="s">
        <v>13</v>
      </c>
      <c r="H23" s="48"/>
      <c r="I23" s="48"/>
      <c r="J23" s="19"/>
      <c r="K23" s="20"/>
      <c r="L23" s="76" t="s">
        <v>12</v>
      </c>
      <c r="M23" s="52" t="s">
        <v>18</v>
      </c>
      <c r="N23" s="56"/>
      <c r="O23" s="19"/>
      <c r="P23" s="20"/>
    </row>
    <row r="24" spans="1:16" ht="15" customHeight="1" thickBot="1" x14ac:dyDescent="0.25">
      <c r="A24" s="123"/>
      <c r="B24" s="59"/>
      <c r="C24" s="55"/>
      <c r="D24" s="65"/>
      <c r="E24" s="66"/>
      <c r="F24" s="30"/>
      <c r="G24" s="30"/>
      <c r="H24" s="48"/>
      <c r="I24" s="48"/>
      <c r="J24" s="21"/>
      <c r="K24" s="22"/>
      <c r="L24" s="76"/>
      <c r="M24" s="55"/>
      <c r="N24" s="48"/>
      <c r="O24" s="21"/>
      <c r="P24" s="22"/>
    </row>
    <row r="25" spans="1:16" ht="15" thickBot="1" x14ac:dyDescent="0.25">
      <c r="A25" s="24" t="s">
        <v>95</v>
      </c>
      <c r="B25" s="25"/>
      <c r="C25" s="25"/>
      <c r="D25" s="25"/>
      <c r="E25" s="25"/>
      <c r="F25" s="25"/>
      <c r="G25" s="25"/>
      <c r="H25" s="13">
        <f>SUM(H5:H24)</f>
        <v>0</v>
      </c>
      <c r="I25" s="13">
        <f>SUM(I5:I24)</f>
        <v>0</v>
      </c>
      <c r="J25" s="2"/>
      <c r="K25" s="2"/>
      <c r="L25" s="3"/>
      <c r="M25" s="3"/>
      <c r="N25" s="13">
        <f>SUM(N5:N24)</f>
        <v>0</v>
      </c>
      <c r="O25" s="2"/>
      <c r="P25" s="4"/>
    </row>
    <row r="26" spans="1:16" ht="15" thickBot="1" x14ac:dyDescent="0.25">
      <c r="A26" s="24"/>
      <c r="B26" s="25"/>
      <c r="C26" s="25"/>
      <c r="D26" s="25"/>
      <c r="E26" s="25"/>
      <c r="F26" s="25" t="s">
        <v>125</v>
      </c>
      <c r="G26" s="25" t="s">
        <v>126</v>
      </c>
      <c r="H26" s="14"/>
      <c r="I26" s="14"/>
      <c r="J26" s="7"/>
      <c r="K26" s="7"/>
      <c r="L26" s="8"/>
      <c r="M26" s="8"/>
      <c r="N26" s="14"/>
      <c r="O26" s="7"/>
      <c r="P26" s="9"/>
    </row>
    <row r="27" spans="1:16" ht="15" thickBot="1" x14ac:dyDescent="0.25">
      <c r="A27" s="29" t="s">
        <v>132</v>
      </c>
      <c r="B27" s="25"/>
      <c r="C27" s="25"/>
      <c r="D27" s="25"/>
      <c r="E27" s="25"/>
      <c r="F27" s="25" t="s">
        <v>128</v>
      </c>
      <c r="G27" s="25" t="s">
        <v>127</v>
      </c>
      <c r="H27" s="14">
        <f>(H11+H9+H13)*4</f>
        <v>0</v>
      </c>
      <c r="I27" s="14">
        <f>(I11+I9+I13)*8</f>
        <v>0</v>
      </c>
      <c r="J27" s="7"/>
      <c r="K27" s="7"/>
      <c r="L27" s="8"/>
      <c r="M27" s="8"/>
      <c r="N27" s="14"/>
      <c r="O27" s="7"/>
      <c r="P27" s="9"/>
    </row>
    <row r="28" spans="1:16" ht="15" thickBot="1" x14ac:dyDescent="0.25">
      <c r="A28" s="29" t="s">
        <v>136</v>
      </c>
      <c r="B28" s="25"/>
      <c r="C28" s="25"/>
      <c r="D28" s="25"/>
      <c r="E28" s="25"/>
      <c r="F28" s="25" t="s">
        <v>122</v>
      </c>
      <c r="G28" s="25" t="s">
        <v>129</v>
      </c>
      <c r="H28" s="14">
        <f>H25*12</f>
        <v>0</v>
      </c>
      <c r="I28" s="14">
        <f>I25*24</f>
        <v>0</v>
      </c>
      <c r="J28" s="7"/>
      <c r="K28" s="7"/>
      <c r="L28" s="8"/>
      <c r="M28" s="8"/>
      <c r="N28" s="14"/>
      <c r="O28" s="7"/>
      <c r="P28" s="9"/>
    </row>
    <row r="29" spans="1:16" ht="15" thickBot="1" x14ac:dyDescent="0.25">
      <c r="A29" s="26" t="s">
        <v>135</v>
      </c>
      <c r="B29" s="27"/>
      <c r="C29" s="27"/>
      <c r="D29" s="27"/>
      <c r="E29" s="27"/>
      <c r="F29" s="27"/>
      <c r="G29" s="27" t="s">
        <v>124</v>
      </c>
      <c r="H29" s="39">
        <f>H28+I28+H27+I27</f>
        <v>0</v>
      </c>
      <c r="I29" s="39"/>
      <c r="J29" s="7"/>
      <c r="K29" s="7"/>
      <c r="L29" s="8"/>
      <c r="M29" s="8"/>
      <c r="N29" s="6">
        <f>N25*48</f>
        <v>0</v>
      </c>
      <c r="O29" s="7"/>
      <c r="P29" s="9"/>
    </row>
  </sheetData>
  <autoFilter ref="A4:P27"/>
  <mergeCells count="135">
    <mergeCell ref="F7:F8"/>
    <mergeCell ref="L3:L4"/>
    <mergeCell ref="M3:M4"/>
    <mergeCell ref="N3:N4"/>
    <mergeCell ref="E2:K2"/>
    <mergeCell ref="L2:P2"/>
    <mergeCell ref="A3:A4"/>
    <mergeCell ref="B3:B4"/>
    <mergeCell ref="C3:C4"/>
    <mergeCell ref="D3:D4"/>
    <mergeCell ref="E3:E4"/>
    <mergeCell ref="H29:I29"/>
    <mergeCell ref="F23:F24"/>
    <mergeCell ref="F21:F22"/>
    <mergeCell ref="F19:F20"/>
    <mergeCell ref="F17:F18"/>
    <mergeCell ref="F15:F16"/>
    <mergeCell ref="F13:F14"/>
    <mergeCell ref="F11:F12"/>
    <mergeCell ref="F9:F10"/>
    <mergeCell ref="G5:G6"/>
    <mergeCell ref="H5:H6"/>
    <mergeCell ref="I5:I6"/>
    <mergeCell ref="L5:L6"/>
    <mergeCell ref="M5:M6"/>
    <mergeCell ref="N5:N6"/>
    <mergeCell ref="A5:A6"/>
    <mergeCell ref="B5:B6"/>
    <mergeCell ref="C5:C6"/>
    <mergeCell ref="D5:D6"/>
    <mergeCell ref="E5:E6"/>
    <mergeCell ref="A9:A10"/>
    <mergeCell ref="B9:B10"/>
    <mergeCell ref="C9:C10"/>
    <mergeCell ref="D9:D10"/>
    <mergeCell ref="E9:E10"/>
    <mergeCell ref="A7:A8"/>
    <mergeCell ref="B7:B8"/>
    <mergeCell ref="C7:C8"/>
    <mergeCell ref="D7:D8"/>
    <mergeCell ref="E7:E8"/>
    <mergeCell ref="G9:G10"/>
    <mergeCell ref="H9:H10"/>
    <mergeCell ref="I9:I10"/>
    <mergeCell ref="L9:L10"/>
    <mergeCell ref="M9:M10"/>
    <mergeCell ref="N9:N10"/>
    <mergeCell ref="H7:H8"/>
    <mergeCell ref="I7:I8"/>
    <mergeCell ref="L7:L8"/>
    <mergeCell ref="M7:M8"/>
    <mergeCell ref="N7:N8"/>
    <mergeCell ref="G7:G8"/>
    <mergeCell ref="A13:A14"/>
    <mergeCell ref="B13:B14"/>
    <mergeCell ref="C13:C14"/>
    <mergeCell ref="D13:D14"/>
    <mergeCell ref="E13:E14"/>
    <mergeCell ref="A11:A12"/>
    <mergeCell ref="B11:B12"/>
    <mergeCell ref="C11:C12"/>
    <mergeCell ref="D11:D12"/>
    <mergeCell ref="E11:E12"/>
    <mergeCell ref="G13:G14"/>
    <mergeCell ref="H13:H14"/>
    <mergeCell ref="I13:I14"/>
    <mergeCell ref="L13:L14"/>
    <mergeCell ref="M13:M14"/>
    <mergeCell ref="N13:N14"/>
    <mergeCell ref="H11:H12"/>
    <mergeCell ref="I11:I12"/>
    <mergeCell ref="L11:L12"/>
    <mergeCell ref="M11:M12"/>
    <mergeCell ref="N11:N12"/>
    <mergeCell ref="G11:G12"/>
    <mergeCell ref="M15:M16"/>
    <mergeCell ref="N15:N16"/>
    <mergeCell ref="A17:A18"/>
    <mergeCell ref="B17:B18"/>
    <mergeCell ref="C17:C18"/>
    <mergeCell ref="D17:D18"/>
    <mergeCell ref="E17:E18"/>
    <mergeCell ref="A15:A16"/>
    <mergeCell ref="B15:B16"/>
    <mergeCell ref="C15:C16"/>
    <mergeCell ref="D15:D16"/>
    <mergeCell ref="E15:E16"/>
    <mergeCell ref="G15:G16"/>
    <mergeCell ref="A19:A20"/>
    <mergeCell ref="B19:B20"/>
    <mergeCell ref="C19:C20"/>
    <mergeCell ref="D19:D20"/>
    <mergeCell ref="E19:E20"/>
    <mergeCell ref="G19:G20"/>
    <mergeCell ref="G17:G18"/>
    <mergeCell ref="H17:H18"/>
    <mergeCell ref="I17:I18"/>
    <mergeCell ref="A23:A24"/>
    <mergeCell ref="B23:B24"/>
    <mergeCell ref="C23:C24"/>
    <mergeCell ref="D23:D24"/>
    <mergeCell ref="E23:E24"/>
    <mergeCell ref="G23:G24"/>
    <mergeCell ref="G21:G22"/>
    <mergeCell ref="H21:H22"/>
    <mergeCell ref="I21:I22"/>
    <mergeCell ref="A21:A22"/>
    <mergeCell ref="B21:B22"/>
    <mergeCell ref="C21:C22"/>
    <mergeCell ref="D21:D22"/>
    <mergeCell ref="E21:E22"/>
    <mergeCell ref="H3:I3"/>
    <mergeCell ref="J3:K3"/>
    <mergeCell ref="O3:P3"/>
    <mergeCell ref="F5:F6"/>
    <mergeCell ref="F3:G3"/>
    <mergeCell ref="H23:H24"/>
    <mergeCell ref="I23:I24"/>
    <mergeCell ref="L23:L24"/>
    <mergeCell ref="M23:M24"/>
    <mergeCell ref="N23:N24"/>
    <mergeCell ref="L21:L22"/>
    <mergeCell ref="M21:M22"/>
    <mergeCell ref="N21:N22"/>
    <mergeCell ref="H19:H20"/>
    <mergeCell ref="I19:I20"/>
    <mergeCell ref="L19:L20"/>
    <mergeCell ref="M19:M20"/>
    <mergeCell ref="N19:N20"/>
    <mergeCell ref="L17:L18"/>
    <mergeCell ref="M17:M18"/>
    <mergeCell ref="N17:N18"/>
    <mergeCell ref="H15:H16"/>
    <mergeCell ref="I15:I16"/>
    <mergeCell ref="L15:L16"/>
  </mergeCells>
  <pageMargins left="0.23622047244094491" right="0.23622047244094491" top="0.55118110236220474" bottom="0.55118110236220474" header="0.31496062992125984" footer="0.31496062992125984"/>
  <pageSetup paperSize="8" scale="94" orientation="landscape" r:id="rId1"/>
  <headerFooter>
    <oddHeader xml:space="preserve">&amp;L&amp;K0070C0Příloha č. A ke smlouvě č………………………………….. – Seznam míst plnění a Cena za Správu tepelných zdrojů a Ceník havarijních výjezdů. </oddHeader>
    <oddFooter>&amp;C&amp;14&amp;K0070C0&amp;A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4"/>
  <sheetViews>
    <sheetView workbookViewId="0">
      <selection activeCell="A15" sqref="A15"/>
    </sheetView>
  </sheetViews>
  <sheetFormatPr defaultRowHeight="14.25" x14ac:dyDescent="0.2"/>
  <sheetData>
    <row r="2" spans="1:2" x14ac:dyDescent="0.2">
      <c r="A2" s="15" t="s">
        <v>120</v>
      </c>
    </row>
    <row r="3" spans="1:2" x14ac:dyDescent="0.2">
      <c r="A3" s="15"/>
    </row>
    <row r="4" spans="1:2" x14ac:dyDescent="0.2">
      <c r="A4" s="15" t="s">
        <v>103</v>
      </c>
      <c r="B4" t="s">
        <v>109</v>
      </c>
    </row>
    <row r="5" spans="1:2" x14ac:dyDescent="0.2">
      <c r="A5" s="15"/>
      <c r="B5" t="s">
        <v>104</v>
      </c>
    </row>
    <row r="6" spans="1:2" x14ac:dyDescent="0.2">
      <c r="A6" s="15"/>
    </row>
    <row r="7" spans="1:2" x14ac:dyDescent="0.2">
      <c r="A7" s="15" t="s">
        <v>106</v>
      </c>
      <c r="B7" t="s">
        <v>108</v>
      </c>
    </row>
    <row r="8" spans="1:2" x14ac:dyDescent="0.2">
      <c r="A8" s="15"/>
      <c r="B8" t="s">
        <v>105</v>
      </c>
    </row>
    <row r="9" spans="1:2" x14ac:dyDescent="0.2">
      <c r="A9" s="15"/>
    </row>
    <row r="10" spans="1:2" x14ac:dyDescent="0.2">
      <c r="A10" s="15"/>
    </row>
    <row r="11" spans="1:2" x14ac:dyDescent="0.2">
      <c r="A11" s="15" t="s">
        <v>107</v>
      </c>
      <c r="B11" t="s">
        <v>7</v>
      </c>
    </row>
    <row r="12" spans="1:2" x14ac:dyDescent="0.2">
      <c r="A12" s="15"/>
    </row>
    <row r="13" spans="1:2" x14ac:dyDescent="0.2">
      <c r="A13" s="15"/>
    </row>
    <row r="14" spans="1:2" x14ac:dyDescent="0.2">
      <c r="A14" t="s">
        <v>121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Oblast Ústecko</vt:lpstr>
      <vt:lpstr>Oblast Mostecko</vt:lpstr>
      <vt:lpstr>Oblast Karlovasko</vt:lpstr>
      <vt:lpstr>Pokyny k vyplnění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Klímová Stanislava, Ing.</dc:creator>
  <cp:lastModifiedBy>Klímová Stanislava, Ing.</cp:lastModifiedBy>
  <cp:lastPrinted>2019-04-24T05:32:40Z</cp:lastPrinted>
  <dcterms:created xsi:type="dcterms:W3CDTF">2019-04-23T10:20:18Z</dcterms:created>
  <dcterms:modified xsi:type="dcterms:W3CDTF">2019-04-24T06:59:08Z</dcterms:modified>
</cp:coreProperties>
</file>