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855" yWindow="225"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SOPS!$A$12:$L$154</definedName>
    <definedName name="_xlnm.Print_Titles" localSheetId="0">SOPS!$9:$12</definedName>
    <definedName name="_xlnm.Print_Area" localSheetId="0">SOPS!$B$1:$L$154</definedName>
  </definedNames>
  <calcPr calcId="145621"/>
</workbook>
</file>

<file path=xl/calcChain.xml><?xml version="1.0" encoding="utf-8"?>
<calcChain xmlns="http://schemas.openxmlformats.org/spreadsheetml/2006/main">
  <c r="L82" i="1" l="1"/>
  <c r="L58" i="1" l="1"/>
  <c r="L26" i="1" l="1"/>
  <c r="L22" i="1"/>
  <c r="B18" i="1"/>
  <c r="L18" i="1"/>
  <c r="B22" i="1" l="1"/>
  <c r="B26" i="1" s="1"/>
  <c r="L150" i="1"/>
  <c r="L146" i="1"/>
  <c r="L142" i="1" l="1"/>
  <c r="L138" i="1"/>
  <c r="L132" i="1"/>
  <c r="L128" i="1"/>
  <c r="L122" i="1"/>
  <c r="L118" i="1"/>
  <c r="L114" i="1"/>
  <c r="L110" i="1"/>
  <c r="L106" i="1"/>
  <c r="L102" i="1"/>
  <c r="L98" i="1"/>
  <c r="L92" i="1"/>
  <c r="L88" i="1"/>
  <c r="L78" i="1"/>
  <c r="L74" i="1"/>
  <c r="L68" i="1"/>
  <c r="L64" i="1"/>
  <c r="L54" i="1"/>
  <c r="L62" i="1" s="1"/>
  <c r="L48" i="1"/>
  <c r="L44" i="1"/>
  <c r="L40" i="1"/>
  <c r="L36" i="1"/>
  <c r="B32" i="1"/>
  <c r="L32" i="1"/>
  <c r="L86" i="1" l="1"/>
  <c r="L72" i="1"/>
  <c r="L52" i="1"/>
  <c r="L154" i="1"/>
  <c r="L136" i="1"/>
  <c r="L126" i="1"/>
  <c r="L96" i="1"/>
  <c r="B36" i="1"/>
  <c r="L14" i="1"/>
  <c r="L30" i="1" s="1"/>
  <c r="B40" i="1" l="1"/>
  <c r="L1" i="4"/>
  <c r="B44" i="1" l="1"/>
  <c r="L9" i="1"/>
  <c r="B9" i="1"/>
  <c r="B48" i="1" l="1"/>
  <c r="B54" i="1" s="1"/>
  <c r="B58" i="1" s="1"/>
  <c r="L1" i="1"/>
  <c r="F4" i="1"/>
  <c r="B64" i="1" l="1"/>
  <c r="K9" i="1"/>
  <c r="B68" i="1" l="1"/>
  <c r="F5" i="1"/>
  <c r="B74" i="1" l="1"/>
  <c r="B78" i="1" s="1"/>
  <c r="B82" i="1" s="1"/>
  <c r="B88" i="1" l="1"/>
  <c r="B92" i="1" l="1"/>
  <c r="B98" i="1" s="1"/>
  <c r="B102" i="1" s="1"/>
  <c r="B106" i="1" s="1"/>
  <c r="B110" i="1" s="1"/>
  <c r="B114" i="1" s="1"/>
  <c r="B118" i="1" s="1"/>
  <c r="B122" i="1" s="1"/>
  <c r="B128" i="1" s="1"/>
  <c r="B132" i="1" s="1"/>
  <c r="B138" i="1" s="1"/>
  <c r="B142" i="1" s="1"/>
  <c r="B146" i="1" s="1"/>
  <c r="B150"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<sst xmlns="http://schemas.openxmlformats.org/spreadsheetml/2006/main" count="498" uniqueCount="219">
  <si>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</si>
  <si>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</si>
  <si>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</si>
  <si>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</si>
  <si>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</si>
  <si>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</si>
  <si>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</si>
  <si>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</si>
  <si>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</si>
  <si>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</si>
  <si>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</si>
  <si>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</si>
  <si>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</si>
  <si>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</si>
  <si>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</si>
  <si>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</si>
  <si>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</si>
  <si>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</si>
  <si>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</si>
  <si>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</si>
  <si>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</si>
  <si>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</si>
  <si>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</si>
  <si>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</si>
  <si>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</si>
  <si>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</si>
  <si>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</si>
  <si>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</si>
  <si>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</si>
  <si>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</si>
  <si>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</si>
  <si>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</si>
  <si>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</si>
  <si>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</si>
  <si>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</si>
  <si>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</si>
  <si>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</si>
  <si>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</si>
  <si>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</si>
  <si>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</si>
  <si>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</si>
  <si>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</si>
  <si>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</si>
  <si>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</si>
  <si>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</si>
  <si>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</si>
  <si>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</si>
  <si>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</si>
  <si>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</si>
  <si>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</si>
  <si>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</si>
  <si>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</si>
  <si>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</si>
  <si>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</si>
  <si>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</si>
  <si>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</si>
  <si>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</si>
  <si>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</si>
  <si>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</si>
  <si>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</si>
  <si>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</si>
  <si>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</si>
  <si>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</si>
  <si>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</si>
  <si>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</si>
  <si>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</si>
  <si>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</si>
  <si>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</si>
  <si>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</si>
  <si>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</si>
  <si>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</si>
  <si>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</si>
  <si>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</si>
  <si>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</si>
  <si>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</si>
  <si>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</si>
  <si>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</si>
  <si>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</si>
  <si>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</si>
  <si>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</si>
  <si>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</si>
  <si>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</si>
  <si>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</si>
  <si>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</si>
  <si>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</si>
  <si>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</si>
  <si>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</si>
  <si>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</si>
  <si>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</si>
  <si>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</si>
  <si>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</si>
  <si>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</si>
  <si>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</si>
  <si>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</si>
  <si>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</si>
  <si>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</si>
  <si>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</si>
  <si>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</si>
  <si>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</si>
  <si>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</si>
  <si>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</si>
  <si>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</si>
  <si>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</si>
  <si>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</si>
  <si>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</si>
  <si>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</si>
  <si>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</si>
  <si>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</si>
  <si>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</si>
  <si>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</si>
  <si>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</si>
  <si>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</si>
  <si>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Výh. Skály - Praha Vysočany, úprava komunikace a chodníku v ul. K Viaduktu</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</si>
  <si>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</si>
  <si>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</si>
  <si>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</si>
  <si>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</si>
  <si>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</si>
  <si>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</si>
  <si>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</si>
  <si>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</si>
  <si>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</si>
  <si>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</si>
  <si>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</si>
  <si>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</si>
  <si>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M</t>
  </si>
  <si>
    <t>změřeno v situaci</t>
  </si>
  <si>
    <t>11347</t>
  </si>
  <si>
    <t>ODSTRAN KRYTU ZPEVNĚNÝCH PLOCH Z DLAŽEB KOSTEK VČET PODKL</t>
  </si>
  <si>
    <t>demolice chodníku</t>
  </si>
  <si>
    <t>změřeno v situaci, tl. 0,25m</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</si>
  <si>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</si>
  <si>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</si>
  <si>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</si>
  <si>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</si>
  <si>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</si>
  <si>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</si>
  <si>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</si>
  <si>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</si>
  <si>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</si>
  <si>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</si>
  <si>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</si>
  <si>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</si>
  <si>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18220</t>
  </si>
  <si>
    <t>ROZPROSTŘENÍ ORNICE VE SVAHU</t>
  </si>
  <si>
    <t>změřeno v situaci, tl. 0,15m</t>
  </si>
  <si>
    <t>11351</t>
  </si>
  <si>
    <t>ODSTRANĚNÍ ZÁHONOVÝCH OBRUBNÍKŮ</t>
  </si>
  <si>
    <t>12573</t>
  </si>
  <si>
    <t>VYKOPÁVKY ZE ZEMNÍKŮ A SKLÁDEK TŘ. I</t>
  </si>
  <si>
    <t>zemina pro ohumusování</t>
  </si>
  <si>
    <t>Základy</t>
  </si>
  <si>
    <t>21263</t>
  </si>
  <si>
    <t>TRATIVODY KOMPLET Z TRUB Z PLAST HMOT DN DO 150MM</t>
  </si>
  <si>
    <t>21197</t>
  </si>
  <si>
    <t>OPLÁŠTĚNÍ ODVODŇOVACÍCH ŽEBER Z GEOTEXTILIE</t>
  </si>
  <si>
    <t>Komunikace</t>
  </si>
  <si>
    <t>574A33</t>
  </si>
  <si>
    <t>ASFALTOVÝ BETON PRO OBRUSNÉ VRSTVY ACO 11 TL. 40MM</t>
  </si>
  <si>
    <t>572213</t>
  </si>
  <si>
    <t>SPOJOVACÍ POSTŘIK Z EMULZE DO 0,5KG/M2</t>
  </si>
  <si>
    <t>574E46</t>
  </si>
  <si>
    <t>ASFALTOVÝ BETON PRO PODKLADNÍ VRSTVY ACP 16+, 16S TL. 50MM</t>
  </si>
  <si>
    <t>572123</t>
  </si>
  <si>
    <t>INFILTRAČNÍ POSTŘIK Z EMULZE DO 1,0KG/M2</t>
  </si>
  <si>
    <t>561431</t>
  </si>
  <si>
    <t>KAMENIVO ZPEVNĚNÉ CEMENTEM TŘ. I TL. DO 150MM</t>
  </si>
  <si>
    <t>56333</t>
  </si>
  <si>
    <t>VOZOVKOVÉ VRSTVY ZE ŠTĚRKODRTI TL. DO 150MM</t>
  </si>
  <si>
    <t>plocha ACO x koef. 1,3</t>
  </si>
  <si>
    <t>Potrubí</t>
  </si>
  <si>
    <t>895812</t>
  </si>
  <si>
    <t>DRENÁŽNÍ ŠACHTICE NORMÁLNÍ Z PLAST DÍLCŮ ŠN 80</t>
  </si>
  <si>
    <t>KUS</t>
  </si>
  <si>
    <t xml:space="preserve">Doplň. konstr. a práce na pozem. komunikacích </t>
  </si>
  <si>
    <t>917224</t>
  </si>
  <si>
    <t>SILNIČNÍ A CHODNÍKOVÉ OBRUBY Z BETONOVÝCH OBRUBNÍKŮ ŠÍŘ 150MM</t>
  </si>
  <si>
    <t>SO 11-30-04</t>
  </si>
  <si>
    <t>SŽDC s.o.</t>
  </si>
  <si>
    <t>situace, příčné řezy (plocha 529 m2, tl. 0,3m)</t>
  </si>
  <si>
    <t>situace, příčné řezy (plocha 529 m2, tl. 0,1m)</t>
  </si>
  <si>
    <t>plocha vozovky</t>
  </si>
  <si>
    <t>změřeno v situaci (1,8 x 117)</t>
  </si>
  <si>
    <t>plocha ACO</t>
  </si>
  <si>
    <t>58261A</t>
  </si>
  <si>
    <t>KRYTY Z BETON DLAŽDIC SE ZÁMKEM BAREV RELIÉF TL 60MM DO LOŽE Z KAM</t>
  </si>
  <si>
    <t>915111</t>
  </si>
  <si>
    <t>VODOROVNÉ DOPRAVNÍ ZNAČENÍ BARVOU HLADKÉ - DODÁVKA A POKLÁDKA</t>
  </si>
  <si>
    <t>914121</t>
  </si>
  <si>
    <t>DOPRAVNÍ ZNAČKY ZÁKLADNÍ VELIKOSTI OCELOVÉ FÓLIE TŘ 1 - DODÁVKA A MONTÁŽ</t>
  </si>
  <si>
    <t>914911</t>
  </si>
  <si>
    <t>SLOUPKY A STOJKY DOPRAVNÍCH ZNAČEK Z OCEL TRUBEK SE ZABETONOVÁNÍM - DODÁVKA A MONTÁŽ</t>
  </si>
  <si>
    <t>11353</t>
  </si>
  <si>
    <t>ODSTRANĚNÍ CHODNÍKOVÝCH KAMENNÝCH OBRUBNÍKŮ</t>
  </si>
  <si>
    <t>89711</t>
  </si>
  <si>
    <t>VPUSŤ KANALIZAČNÍ ULIČNÍ KOMPLETNÍ MONOLIT BETON</t>
  </si>
  <si>
    <t>015130</t>
  </si>
  <si>
    <t>POPLATKY ZA LIKVIDACŮ ODPADŮ NEKONTAMINOVANÝCH - 17 03 02  VYBOURANÝ ASFALTOVÝ BETON BEZ DEHTU</t>
  </si>
  <si>
    <t>dle tabulky odpadů</t>
  </si>
  <si>
    <t>015140</t>
  </si>
  <si>
    <t>POPLATKY ZA LIKVIDACŮ ODPADŮ NEKONTAMINOVANÝCH - 17 01 01  BETON Z DEMOLIC OBJEKTŮ, ZÁKLADŮ TV</t>
  </si>
  <si>
    <t>zbylá zemina po zpětném zásypu (93-1)*1,9 (T)</t>
  </si>
  <si>
    <t>Technická specifikace položky odpovídá příslušné cenové soustavě</t>
  </si>
  <si>
    <t>11</t>
  </si>
  <si>
    <t>17</t>
  </si>
  <si>
    <t>12</t>
  </si>
  <si>
    <t>18</t>
  </si>
  <si>
    <t>20</t>
  </si>
  <si>
    <t>50</t>
  </si>
  <si>
    <t>80</t>
  </si>
  <si>
    <t>91</t>
  </si>
  <si>
    <t>Přípravné práce (a přidružené)</t>
  </si>
  <si>
    <t>Odkopávky a prokopávky</t>
  </si>
  <si>
    <t>Konstrukce ze zemin</t>
  </si>
  <si>
    <t>Povrchové úpravy terénu (i vegetační)</t>
  </si>
  <si>
    <t>18242</t>
  </si>
  <si>
    <t>ZALOŽENÍ TRÁVNÍKU HYDROOSEVEM NA ORNICI</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</si>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</sst>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4" fontId="10" fillId="10" borderId="58"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10" fillId="3" borderId="15" xfId="0" applyNumberFormat="1"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42" fillId="0" borderId="0" xfId="0" applyFont="1" applyFill="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76"/>
  <sheetViews>
    <sheetView showGridLines="0" tabSelected="1" view="pageBreakPreview" zoomScale="85" zoomScaleNormal="85" zoomScaleSheetLayoutView="85" workbookViewId="0">
      <pane ySplit="12" topLeftCell="A13" activePane="bottomLeft" state="frozen"/>
      <selection activeCell="B1" sqref="B1"/>
      <selection pane="bottomLeft" activeCell="C26" sqref="C26:F2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45" t="s">
        <v>80</v>
      </c>
      <c r="C1" s="146"/>
      <c r="D1" s="146"/>
      <c r="E1" s="146"/>
      <c r="F1" s="146"/>
      <c r="G1" s="146"/>
      <c r="H1" s="146"/>
      <c r="I1" s="48"/>
      <c r="J1" s="49"/>
      <c r="K1" s="49"/>
      <c r="L1" s="50" t="str">
        <f>D3</f>
        <v>SO 11-30-04</v>
      </c>
    </row>
    <row r="2" spans="1:15" s="16" customFormat="1" ht="57" customHeight="1" thickTop="1" thickBot="1" x14ac:dyDescent="0.3">
      <c r="B2" s="147" t="s">
        <v>10</v>
      </c>
      <c r="C2" s="148"/>
      <c r="D2" s="53"/>
      <c r="E2" s="54"/>
      <c r="F2" s="102" t="s">
        <v>110</v>
      </c>
      <c r="G2" s="51"/>
      <c r="H2" s="52"/>
      <c r="I2" s="149" t="s">
        <v>24</v>
      </c>
      <c r="J2" s="150"/>
      <c r="K2" s="151">
        <f>SUMIFS(L:L,B:B,"SOUČET")</f>
        <v>0</v>
      </c>
      <c r="L2" s="152"/>
    </row>
    <row r="3" spans="1:15" s="16" customFormat="1" ht="42.75" customHeight="1" thickTop="1" thickBot="1" x14ac:dyDescent="0.3">
      <c r="B3" s="33" t="s">
        <v>29</v>
      </c>
      <c r="C3" s="34"/>
      <c r="D3" s="36" t="s">
        <v>177</v>
      </c>
      <c r="E3" s="35"/>
      <c r="F3" s="32" t="s">
        <v>112</v>
      </c>
      <c r="G3" s="55"/>
      <c r="H3" s="56"/>
      <c r="I3" s="65"/>
      <c r="J3" s="64"/>
      <c r="K3" s="169"/>
      <c r="L3" s="170"/>
    </row>
    <row r="4" spans="1:15" s="16" customFormat="1" ht="18" customHeight="1" thickTop="1" x14ac:dyDescent="0.25">
      <c r="B4" s="155" t="s">
        <v>19</v>
      </c>
      <c r="C4" s="156"/>
      <c r="D4" s="157"/>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67" t="s">
        <v>27</v>
      </c>
      <c r="J4" s="168"/>
      <c r="K4" s="2">
        <v>822</v>
      </c>
      <c r="L4" s="3">
        <v>27</v>
      </c>
    </row>
    <row r="5" spans="1:15" s="16" customFormat="1" ht="18" customHeight="1" x14ac:dyDescent="0.25">
      <c r="B5" s="14" t="s">
        <v>25</v>
      </c>
      <c r="C5" s="13"/>
      <c r="D5" s="13"/>
      <c r="E5" s="4" t="s">
        <v>26</v>
      </c>
      <c r="F5" s="159" t="str">
        <f>IF((E5="Stádium 2"),"  Dokumentace pro územní řízení - DUR",(IF((E5="Stádium 3"),"  Projektová dokumentace (DOS/DSP)","")))</f>
        <v xml:space="preserve">  Projektová dokumentace (DOS/DSP)</v>
      </c>
      <c r="G5" s="159"/>
      <c r="H5" s="160"/>
      <c r="I5" s="158" t="s">
        <v>108</v>
      </c>
      <c r="J5" s="157"/>
      <c r="K5" s="103" t="s">
        <v>109</v>
      </c>
      <c r="L5" s="58"/>
    </row>
    <row r="6" spans="1:15" s="16" customFormat="1" ht="18" customHeight="1" x14ac:dyDescent="0.2">
      <c r="B6" s="14" t="s">
        <v>18</v>
      </c>
      <c r="C6" s="13"/>
      <c r="D6" s="13"/>
      <c r="E6" s="5" t="s">
        <v>178</v>
      </c>
      <c r="F6" s="171"/>
      <c r="G6" s="171"/>
      <c r="H6" s="172"/>
      <c r="I6" s="158" t="s">
        <v>20</v>
      </c>
      <c r="J6" s="157"/>
      <c r="K6" s="5"/>
      <c r="L6" s="58"/>
      <c r="O6" s="62"/>
    </row>
    <row r="7" spans="1:15" s="16" customFormat="1" ht="18" customHeight="1" x14ac:dyDescent="0.2">
      <c r="B7" s="161" t="s">
        <v>21</v>
      </c>
      <c r="C7" s="144"/>
      <c r="D7" s="144"/>
      <c r="E7" s="6">
        <v>43525</v>
      </c>
      <c r="F7" s="173" t="s">
        <v>17</v>
      </c>
      <c r="G7" s="174"/>
      <c r="H7" s="175"/>
      <c r="I7" s="166" t="s">
        <v>23</v>
      </c>
      <c r="J7" s="156"/>
      <c r="K7" s="105">
        <v>2018</v>
      </c>
      <c r="L7" s="59"/>
      <c r="O7" s="63"/>
    </row>
    <row r="8" spans="1:15" s="16" customFormat="1" ht="19.5" customHeight="1" thickBot="1" x14ac:dyDescent="0.3">
      <c r="B8" s="176" t="s">
        <v>22</v>
      </c>
      <c r="C8" s="177"/>
      <c r="D8" s="177"/>
      <c r="E8" s="22">
        <v>44841</v>
      </c>
      <c r="F8" s="23" t="s">
        <v>96</v>
      </c>
      <c r="G8" s="178" t="s">
        <v>111</v>
      </c>
      <c r="H8" s="179"/>
      <c r="I8" s="143" t="s">
        <v>16</v>
      </c>
      <c r="J8" s="144"/>
      <c r="K8" s="57">
        <v>43259</v>
      </c>
      <c r="L8" s="60"/>
    </row>
    <row r="9" spans="1:15" s="16" customFormat="1" ht="9.75" customHeight="1" x14ac:dyDescent="0.25">
      <c r="B9" s="164" t="str">
        <f>F2</f>
        <v>Optimalizace traťového úseku Mstětice (mimo) - Praha-Vysočany (včetně)</v>
      </c>
      <c r="C9" s="165"/>
      <c r="D9" s="165"/>
      <c r="E9" s="165"/>
      <c r="F9" s="165"/>
      <c r="G9" s="165"/>
      <c r="H9" s="165"/>
      <c r="I9" s="165"/>
      <c r="J9" s="165"/>
      <c r="K9" s="24" t="str">
        <f>$I$5</f>
        <v>ISPROFOND:</v>
      </c>
      <c r="L9" s="61" t="str">
        <f>K5</f>
        <v>5003520028</v>
      </c>
    </row>
    <row r="10" spans="1:15" s="16" customFormat="1" ht="15" customHeight="1" x14ac:dyDescent="0.25">
      <c r="B10" s="162" t="s">
        <v>11</v>
      </c>
      <c r="C10" s="141" t="s">
        <v>0</v>
      </c>
      <c r="D10" s="141" t="s">
        <v>1</v>
      </c>
      <c r="E10" s="141" t="s">
        <v>12</v>
      </c>
      <c r="F10" s="139" t="s">
        <v>28</v>
      </c>
      <c r="G10" s="139" t="s">
        <v>2</v>
      </c>
      <c r="H10" s="139" t="s">
        <v>3</v>
      </c>
      <c r="I10" s="141" t="s">
        <v>13</v>
      </c>
      <c r="J10" s="141" t="s">
        <v>14</v>
      </c>
      <c r="K10" s="153" t="s">
        <v>93</v>
      </c>
      <c r="L10" s="154"/>
    </row>
    <row r="11" spans="1:15" s="16" customFormat="1" ht="15" customHeight="1" x14ac:dyDescent="0.25">
      <c r="B11" s="162"/>
      <c r="C11" s="141"/>
      <c r="D11" s="141"/>
      <c r="E11" s="141"/>
      <c r="F11" s="139"/>
      <c r="G11" s="139"/>
      <c r="H11" s="139"/>
      <c r="I11" s="141"/>
      <c r="J11" s="141"/>
      <c r="K11" s="153"/>
      <c r="L11" s="154"/>
    </row>
    <row r="12" spans="1:15" s="16" customFormat="1" ht="12.75" customHeight="1" thickBot="1" x14ac:dyDescent="0.3">
      <c r="B12" s="163"/>
      <c r="C12" s="142"/>
      <c r="D12" s="142"/>
      <c r="E12" s="142"/>
      <c r="F12" s="140"/>
      <c r="G12" s="140"/>
      <c r="H12" s="140"/>
      <c r="I12" s="142"/>
      <c r="J12" s="142"/>
      <c r="K12" s="83" t="s">
        <v>15</v>
      </c>
      <c r="L12" s="84" t="s">
        <v>4</v>
      </c>
    </row>
    <row r="13" spans="1:15" s="85" customFormat="1" ht="19.5" customHeight="1" thickBot="1" x14ac:dyDescent="0.25">
      <c r="A13" s="85" t="s">
        <v>105</v>
      </c>
      <c r="B13" s="86" t="s">
        <v>104</v>
      </c>
      <c r="C13" s="104">
        <v>15</v>
      </c>
      <c r="D13" s="88"/>
      <c r="E13" s="88"/>
      <c r="F13" s="87" t="s">
        <v>113</v>
      </c>
      <c r="G13" s="88"/>
      <c r="H13" s="89"/>
      <c r="I13" s="90"/>
      <c r="J13" s="91"/>
      <c r="K13" s="90"/>
      <c r="L13" s="101"/>
      <c r="M13" s="97"/>
    </row>
    <row r="14" spans="1:15" s="85" customFormat="1" ht="23.25" thickBot="1" x14ac:dyDescent="0.25">
      <c r="A14" s="8" t="s">
        <v>6</v>
      </c>
      <c r="B14" s="67">
        <v>1</v>
      </c>
      <c r="C14" s="68" t="s">
        <v>114</v>
      </c>
      <c r="D14" s="68"/>
      <c r="E14" s="68" t="s">
        <v>115</v>
      </c>
      <c r="F14" s="69" t="s">
        <v>116</v>
      </c>
      <c r="G14" s="68" t="s">
        <v>117</v>
      </c>
      <c r="H14" s="73">
        <v>174.8</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201</v>
      </c>
      <c r="G16" s="9"/>
      <c r="H16" s="9"/>
      <c r="I16" s="9"/>
      <c r="J16" s="9"/>
      <c r="K16" s="9"/>
      <c r="L16" s="19"/>
      <c r="M16" s="97"/>
    </row>
    <row r="17" spans="1:13" s="85" customFormat="1" ht="12.75" customHeight="1" thickBot="1" x14ac:dyDescent="0.25">
      <c r="A17" s="138" t="s">
        <v>8</v>
      </c>
      <c r="B17" s="18"/>
      <c r="C17" s="15"/>
      <c r="D17" s="15"/>
      <c r="E17" s="15"/>
      <c r="F17" s="72" t="s">
        <v>202</v>
      </c>
      <c r="G17" s="9"/>
      <c r="H17" s="9"/>
      <c r="I17" s="9"/>
      <c r="J17" s="9"/>
      <c r="K17" s="9"/>
      <c r="L17" s="19"/>
      <c r="M17" s="97"/>
    </row>
    <row r="18" spans="1:13" s="85" customFormat="1" ht="23.25" thickBot="1" x14ac:dyDescent="0.25">
      <c r="A18" s="8" t="s">
        <v>6</v>
      </c>
      <c r="B18" s="67">
        <f>1+MAX($B$13:B17)</f>
        <v>2</v>
      </c>
      <c r="C18" s="68" t="s">
        <v>196</v>
      </c>
      <c r="D18" s="68"/>
      <c r="E18" s="68" t="s">
        <v>115</v>
      </c>
      <c r="F18" s="69" t="s">
        <v>197</v>
      </c>
      <c r="G18" s="68" t="s">
        <v>117</v>
      </c>
      <c r="H18" s="73">
        <v>95.7</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t="s">
        <v>198</v>
      </c>
      <c r="G20" s="9"/>
      <c r="H20" s="9"/>
      <c r="I20" s="9"/>
      <c r="J20" s="9"/>
      <c r="K20" s="9"/>
      <c r="L20" s="19"/>
      <c r="M20" s="97"/>
    </row>
    <row r="21" spans="1:13" s="85" customFormat="1" ht="12.75" customHeight="1" thickBot="1" x14ac:dyDescent="0.25">
      <c r="A21" s="8" t="s">
        <v>8</v>
      </c>
      <c r="B21" s="20"/>
      <c r="C21" s="15"/>
      <c r="D21" s="15"/>
      <c r="E21" s="15"/>
      <c r="F21" s="72" t="s">
        <v>202</v>
      </c>
      <c r="G21" s="9"/>
      <c r="H21" s="9"/>
      <c r="I21" s="9"/>
      <c r="J21" s="9"/>
      <c r="K21" s="9"/>
      <c r="L21" s="21"/>
      <c r="M21" s="97"/>
    </row>
    <row r="22" spans="1:13" s="85" customFormat="1" ht="23.25" thickBot="1" x14ac:dyDescent="0.25">
      <c r="A22" s="8" t="s">
        <v>6</v>
      </c>
      <c r="B22" s="67">
        <f>1+MAX($B$13:B21)</f>
        <v>3</v>
      </c>
      <c r="C22" s="68" t="s">
        <v>199</v>
      </c>
      <c r="D22" s="68"/>
      <c r="E22" s="68" t="s">
        <v>115</v>
      </c>
      <c r="F22" s="69" t="s">
        <v>200</v>
      </c>
      <c r="G22" s="68" t="s">
        <v>117</v>
      </c>
      <c r="H22" s="73">
        <v>10.48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t="s">
        <v>198</v>
      </c>
      <c r="G24" s="9"/>
      <c r="H24" s="9"/>
      <c r="I24" s="9"/>
      <c r="J24" s="9"/>
      <c r="K24" s="9"/>
      <c r="L24" s="19"/>
      <c r="M24" s="97"/>
    </row>
    <row r="25" spans="1:13" s="85" customFormat="1" ht="12.75" customHeight="1" thickBot="1" x14ac:dyDescent="0.25">
      <c r="A25" s="8" t="s">
        <v>8</v>
      </c>
      <c r="B25" s="20"/>
      <c r="C25" s="15"/>
      <c r="D25" s="15"/>
      <c r="E25" s="15"/>
      <c r="F25" s="72" t="s">
        <v>202</v>
      </c>
      <c r="G25" s="9"/>
      <c r="H25" s="9"/>
      <c r="I25" s="9"/>
      <c r="J25" s="9"/>
      <c r="K25" s="9"/>
      <c r="L25" s="21"/>
      <c r="M25" s="97"/>
    </row>
    <row r="26" spans="1:13" s="85" customFormat="1" ht="12" thickBot="1" x14ac:dyDescent="0.25">
      <c r="A26" s="8" t="s">
        <v>6</v>
      </c>
      <c r="B26" s="67">
        <f>1+MAX($B$13:B25)</f>
        <v>4</v>
      </c>
      <c r="C26" s="68" t="s">
        <v>217</v>
      </c>
      <c r="D26" s="68"/>
      <c r="E26" s="68" t="s">
        <v>115</v>
      </c>
      <c r="F26" s="134" t="s">
        <v>218</v>
      </c>
      <c r="G26" s="68" t="s">
        <v>117</v>
      </c>
      <c r="H26" s="73">
        <v>417.6</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t="s">
        <v>198</v>
      </c>
      <c r="G28" s="9"/>
      <c r="H28" s="9"/>
      <c r="I28" s="9"/>
      <c r="J28" s="9"/>
      <c r="K28" s="9"/>
      <c r="L28" s="19"/>
      <c r="M28" s="97"/>
    </row>
    <row r="29" spans="1:13" s="85" customFormat="1" ht="12.75" customHeight="1" thickBot="1" x14ac:dyDescent="0.25">
      <c r="A29" s="8" t="s">
        <v>8</v>
      </c>
      <c r="B29" s="20"/>
      <c r="C29" s="17"/>
      <c r="D29" s="17"/>
      <c r="E29" s="17"/>
      <c r="F29" s="72" t="s">
        <v>202</v>
      </c>
      <c r="G29" s="10"/>
      <c r="H29" s="10"/>
      <c r="I29" s="10"/>
      <c r="J29" s="10"/>
      <c r="K29" s="10"/>
      <c r="L29" s="21"/>
      <c r="M29" s="97"/>
    </row>
    <row r="30" spans="1:13" s="85" customFormat="1" ht="13.5" customHeight="1" thickBot="1" x14ac:dyDescent="0.25">
      <c r="A30" s="106" t="s">
        <v>100</v>
      </c>
      <c r="B30" s="113" t="s">
        <v>118</v>
      </c>
      <c r="C30" s="114" t="s">
        <v>119</v>
      </c>
      <c r="D30" s="115"/>
      <c r="E30" s="115"/>
      <c r="F30" s="115" t="s">
        <v>113</v>
      </c>
      <c r="G30" s="115"/>
      <c r="H30" s="116"/>
      <c r="I30" s="117"/>
      <c r="J30" s="118"/>
      <c r="K30" s="117"/>
      <c r="L30" s="119">
        <f>SUM(L14:L29)</f>
        <v>0</v>
      </c>
      <c r="M30" s="97"/>
    </row>
    <row r="31" spans="1:13" s="85" customFormat="1" ht="19.5" customHeight="1" thickBot="1" x14ac:dyDescent="0.25">
      <c r="A31" s="92" t="s">
        <v>105</v>
      </c>
      <c r="B31" s="86" t="s">
        <v>104</v>
      </c>
      <c r="C31" s="87" t="s">
        <v>203</v>
      </c>
      <c r="D31" s="88"/>
      <c r="E31" s="88"/>
      <c r="F31" s="87" t="s">
        <v>211</v>
      </c>
      <c r="G31" s="89"/>
      <c r="H31" s="90"/>
      <c r="I31" s="91"/>
      <c r="J31" s="90"/>
      <c r="K31" s="120"/>
      <c r="L31" s="101"/>
    </row>
    <row r="32" spans="1:13" s="85" customFormat="1" ht="13.5" customHeight="1" thickBot="1" x14ac:dyDescent="0.25">
      <c r="A32" s="8" t="s">
        <v>6</v>
      </c>
      <c r="B32" s="67">
        <f>1+MAX($B$13:B31)</f>
        <v>5</v>
      </c>
      <c r="C32" s="68" t="s">
        <v>120</v>
      </c>
      <c r="D32" s="68"/>
      <c r="E32" s="68" t="s">
        <v>115</v>
      </c>
      <c r="F32" s="69" t="s">
        <v>121</v>
      </c>
      <c r="G32" s="68" t="s">
        <v>122</v>
      </c>
      <c r="H32" s="73">
        <v>159</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179</v>
      </c>
      <c r="G34" s="9"/>
      <c r="H34" s="9"/>
      <c r="I34" s="9"/>
      <c r="J34" s="9"/>
      <c r="K34" s="9"/>
      <c r="L34" s="19"/>
    </row>
    <row r="35" spans="1:12" s="85" customFormat="1" ht="12.75" customHeight="1" thickBot="1" x14ac:dyDescent="0.25">
      <c r="A35" s="8" t="s">
        <v>8</v>
      </c>
      <c r="B35" s="20"/>
      <c r="C35" s="17"/>
      <c r="D35" s="17"/>
      <c r="E35" s="17"/>
      <c r="F35" s="72" t="s">
        <v>202</v>
      </c>
      <c r="G35" s="10"/>
      <c r="H35" s="10"/>
      <c r="I35" s="10"/>
      <c r="J35" s="10"/>
      <c r="K35" s="10"/>
      <c r="L35" s="21"/>
    </row>
    <row r="36" spans="1:12" s="85" customFormat="1" ht="13.5" customHeight="1" thickBot="1" x14ac:dyDescent="0.25">
      <c r="A36" s="8" t="s">
        <v>6</v>
      </c>
      <c r="B36" s="67">
        <f>1+MAX($B$13:B35)</f>
        <v>6</v>
      </c>
      <c r="C36" s="68" t="s">
        <v>123</v>
      </c>
      <c r="D36" s="68"/>
      <c r="E36" s="68" t="s">
        <v>115</v>
      </c>
      <c r="F36" s="69" t="s">
        <v>124</v>
      </c>
      <c r="G36" s="68" t="s">
        <v>122</v>
      </c>
      <c r="H36" s="73">
        <v>52.9</v>
      </c>
      <c r="I36" s="80"/>
      <c r="J36" s="73"/>
      <c r="K36" s="81"/>
      <c r="L36" s="82">
        <f>ROUND((ROUND(H36,3))*(ROUND(K36,2)),2)</f>
        <v>0</v>
      </c>
    </row>
    <row r="37" spans="1:12" s="85" customFormat="1" ht="12.75" customHeight="1" x14ac:dyDescent="0.2">
      <c r="A37" s="8" t="s">
        <v>5</v>
      </c>
      <c r="B37" s="18"/>
      <c r="C37" s="15"/>
      <c r="D37" s="15"/>
      <c r="E37" s="15"/>
      <c r="F37" s="70"/>
      <c r="G37" s="9"/>
      <c r="H37" s="9"/>
      <c r="I37" s="9"/>
      <c r="J37" s="9"/>
      <c r="K37" s="9"/>
      <c r="L37" s="19"/>
    </row>
    <row r="38" spans="1:12" s="85" customFormat="1" ht="12.75" customHeight="1" x14ac:dyDescent="0.2">
      <c r="A38" s="8" t="s">
        <v>7</v>
      </c>
      <c r="B38" s="18"/>
      <c r="C38" s="15"/>
      <c r="D38" s="15"/>
      <c r="E38" s="15"/>
      <c r="F38" s="71" t="s">
        <v>180</v>
      </c>
      <c r="G38" s="9"/>
      <c r="H38" s="9"/>
      <c r="I38" s="9"/>
      <c r="J38" s="9"/>
      <c r="K38" s="9"/>
      <c r="L38" s="19"/>
    </row>
    <row r="39" spans="1:12" s="85" customFormat="1" ht="12.75" customHeight="1" thickBot="1" x14ac:dyDescent="0.25">
      <c r="A39" s="8" t="s">
        <v>8</v>
      </c>
      <c r="B39" s="20"/>
      <c r="C39" s="17"/>
      <c r="D39" s="17"/>
      <c r="E39" s="17"/>
      <c r="F39" s="72" t="s">
        <v>202</v>
      </c>
      <c r="G39" s="10"/>
      <c r="H39" s="10"/>
      <c r="I39" s="10"/>
      <c r="J39" s="10"/>
      <c r="K39" s="10"/>
      <c r="L39" s="21"/>
    </row>
    <row r="40" spans="1:12" s="85" customFormat="1" ht="13.5" customHeight="1" thickBot="1" x14ac:dyDescent="0.25">
      <c r="A40" s="8" t="s">
        <v>6</v>
      </c>
      <c r="B40" s="67">
        <f>1+MAX($B$13:B39)</f>
        <v>7</v>
      </c>
      <c r="C40" s="68" t="s">
        <v>192</v>
      </c>
      <c r="D40" s="68"/>
      <c r="E40" s="68" t="s">
        <v>115</v>
      </c>
      <c r="F40" s="69" t="s">
        <v>193</v>
      </c>
      <c r="G40" s="68" t="s">
        <v>125</v>
      </c>
      <c r="H40" s="73">
        <v>122</v>
      </c>
      <c r="I40" s="80"/>
      <c r="J40" s="73"/>
      <c r="K40" s="81"/>
      <c r="L40" s="82">
        <f>ROUND((ROUND(H40,3))*(ROUND(K40,2)),2)</f>
        <v>0</v>
      </c>
    </row>
    <row r="41" spans="1:12" s="85" customFormat="1" ht="12.75" customHeight="1" x14ac:dyDescent="0.2">
      <c r="A41" s="8" t="s">
        <v>5</v>
      </c>
      <c r="B41" s="18"/>
      <c r="C41" s="15"/>
      <c r="D41" s="15"/>
      <c r="E41" s="15"/>
      <c r="F41" s="70"/>
      <c r="G41" s="9"/>
      <c r="H41" s="9"/>
      <c r="I41" s="9"/>
      <c r="J41" s="9"/>
      <c r="K41" s="9"/>
      <c r="L41" s="19"/>
    </row>
    <row r="42" spans="1:12" s="85" customFormat="1" ht="12.75" customHeight="1" x14ac:dyDescent="0.2">
      <c r="A42" s="8" t="s">
        <v>7</v>
      </c>
      <c r="B42" s="18"/>
      <c r="C42" s="15"/>
      <c r="D42" s="15"/>
      <c r="E42" s="15"/>
      <c r="F42" s="71" t="s">
        <v>126</v>
      </c>
      <c r="G42" s="9"/>
      <c r="H42" s="9"/>
      <c r="I42" s="9"/>
      <c r="J42" s="9"/>
      <c r="K42" s="9"/>
      <c r="L42" s="19"/>
    </row>
    <row r="43" spans="1:12" s="85" customFormat="1" ht="12.75" customHeight="1" thickBot="1" x14ac:dyDescent="0.25">
      <c r="A43" s="8" t="s">
        <v>8</v>
      </c>
      <c r="B43" s="20"/>
      <c r="C43" s="17"/>
      <c r="D43" s="17"/>
      <c r="E43" s="17"/>
      <c r="F43" s="72" t="s">
        <v>202</v>
      </c>
      <c r="G43" s="10"/>
      <c r="H43" s="10"/>
      <c r="I43" s="10"/>
      <c r="J43" s="10"/>
      <c r="K43" s="10"/>
      <c r="L43" s="21"/>
    </row>
    <row r="44" spans="1:12" s="85" customFormat="1" ht="13.5" customHeight="1" thickBot="1" x14ac:dyDescent="0.25">
      <c r="A44" s="8" t="s">
        <v>6</v>
      </c>
      <c r="B44" s="67">
        <f>1+MAX($B$13:B43)</f>
        <v>8</v>
      </c>
      <c r="C44" s="68" t="s">
        <v>146</v>
      </c>
      <c r="D44" s="68"/>
      <c r="E44" s="68" t="s">
        <v>115</v>
      </c>
      <c r="F44" s="69" t="s">
        <v>147</v>
      </c>
      <c r="G44" s="68" t="s">
        <v>125</v>
      </c>
      <c r="H44" s="73">
        <v>4</v>
      </c>
      <c r="I44" s="80"/>
      <c r="J44" s="73"/>
      <c r="K44" s="81"/>
      <c r="L44" s="82">
        <f>ROUND((ROUND(H44,3))*(ROUND(K44,2)),2)</f>
        <v>0</v>
      </c>
    </row>
    <row r="45" spans="1:12" s="85" customFormat="1" ht="12.75" customHeight="1" x14ac:dyDescent="0.2">
      <c r="A45" s="8" t="s">
        <v>5</v>
      </c>
      <c r="B45" s="18"/>
      <c r="C45" s="15"/>
      <c r="D45" s="15"/>
      <c r="E45" s="15"/>
      <c r="F45" s="70"/>
      <c r="G45" s="9"/>
      <c r="H45" s="9"/>
      <c r="I45" s="9"/>
      <c r="J45" s="9"/>
      <c r="K45" s="9"/>
      <c r="L45" s="19"/>
    </row>
    <row r="46" spans="1:12" s="85" customFormat="1" ht="12.75" customHeight="1" x14ac:dyDescent="0.2">
      <c r="A46" s="8" t="s">
        <v>7</v>
      </c>
      <c r="B46" s="18"/>
      <c r="C46" s="15"/>
      <c r="D46" s="15"/>
      <c r="E46" s="15"/>
      <c r="F46" s="71" t="s">
        <v>126</v>
      </c>
      <c r="G46" s="9"/>
      <c r="H46" s="9"/>
      <c r="I46" s="9"/>
      <c r="J46" s="9"/>
      <c r="K46" s="9"/>
      <c r="L46" s="19"/>
    </row>
    <row r="47" spans="1:12" s="85" customFormat="1" ht="12.75" customHeight="1" thickBot="1" x14ac:dyDescent="0.25">
      <c r="A47" s="8" t="s">
        <v>8</v>
      </c>
      <c r="B47" s="20"/>
      <c r="C47" s="17"/>
      <c r="D47" s="17"/>
      <c r="E47" s="17"/>
      <c r="F47" s="72" t="s">
        <v>202</v>
      </c>
      <c r="G47" s="10"/>
      <c r="H47" s="10"/>
      <c r="I47" s="10"/>
      <c r="J47" s="10"/>
      <c r="K47" s="10"/>
      <c r="L47" s="21"/>
    </row>
    <row r="48" spans="1:12" s="85" customFormat="1" ht="13.5" customHeight="1" thickBot="1" x14ac:dyDescent="0.25">
      <c r="A48" s="8" t="s">
        <v>6</v>
      </c>
      <c r="B48" s="67">
        <f>1+MAX($B$13:B47)</f>
        <v>9</v>
      </c>
      <c r="C48" s="68" t="s">
        <v>127</v>
      </c>
      <c r="D48" s="68"/>
      <c r="E48" s="68" t="s">
        <v>115</v>
      </c>
      <c r="F48" s="69" t="s">
        <v>128</v>
      </c>
      <c r="G48" s="68" t="s">
        <v>122</v>
      </c>
      <c r="H48" s="73">
        <v>20</v>
      </c>
      <c r="I48" s="80"/>
      <c r="J48" s="73"/>
      <c r="K48" s="81"/>
      <c r="L48" s="82">
        <f>ROUND((ROUND(H48,3))*(ROUND(K48,2)),2)</f>
        <v>0</v>
      </c>
    </row>
    <row r="49" spans="1:12" s="85" customFormat="1" ht="12.75" customHeight="1" x14ac:dyDescent="0.2">
      <c r="A49" s="8" t="s">
        <v>5</v>
      </c>
      <c r="B49" s="18"/>
      <c r="C49" s="15"/>
      <c r="D49" s="15"/>
      <c r="E49" s="15"/>
      <c r="F49" s="70" t="s">
        <v>129</v>
      </c>
      <c r="G49" s="9"/>
      <c r="H49" s="9"/>
      <c r="I49" s="9"/>
      <c r="J49" s="9"/>
      <c r="K49" s="9"/>
      <c r="L49" s="19"/>
    </row>
    <row r="50" spans="1:12" s="85" customFormat="1" ht="12.75" customHeight="1" x14ac:dyDescent="0.2">
      <c r="A50" s="8" t="s">
        <v>7</v>
      </c>
      <c r="B50" s="18"/>
      <c r="C50" s="15"/>
      <c r="D50" s="15"/>
      <c r="E50" s="15"/>
      <c r="F50" s="71" t="s">
        <v>130</v>
      </c>
      <c r="G50" s="9"/>
      <c r="H50" s="9"/>
      <c r="I50" s="9"/>
      <c r="J50" s="9"/>
      <c r="K50" s="9"/>
      <c r="L50" s="19"/>
    </row>
    <row r="51" spans="1:12" s="85" customFormat="1" ht="12.75" customHeight="1" thickBot="1" x14ac:dyDescent="0.25">
      <c r="A51" s="8" t="s">
        <v>8</v>
      </c>
      <c r="B51" s="20"/>
      <c r="C51" s="17"/>
      <c r="D51" s="17"/>
      <c r="E51" s="17"/>
      <c r="F51" s="72" t="s">
        <v>202</v>
      </c>
      <c r="G51" s="10"/>
      <c r="H51" s="10"/>
      <c r="I51" s="10"/>
      <c r="J51" s="10"/>
      <c r="K51" s="10"/>
      <c r="L51" s="21"/>
    </row>
    <row r="52" spans="1:12" s="85" customFormat="1" ht="12.75" customHeight="1" thickBot="1" x14ac:dyDescent="0.25">
      <c r="A52" s="121" t="s">
        <v>100</v>
      </c>
      <c r="B52" s="107" t="s">
        <v>118</v>
      </c>
      <c r="C52" s="108" t="s">
        <v>119</v>
      </c>
      <c r="D52" s="108"/>
      <c r="E52" s="108"/>
      <c r="F52" s="108" t="s">
        <v>211</v>
      </c>
      <c r="G52" s="109"/>
      <c r="H52" s="110"/>
      <c r="I52" s="111"/>
      <c r="J52" s="110"/>
      <c r="K52" s="122"/>
      <c r="L52" s="112">
        <f>SUM(L32:L51)</f>
        <v>0</v>
      </c>
    </row>
    <row r="53" spans="1:12" s="85" customFormat="1" ht="19.5" customHeight="1" thickBot="1" x14ac:dyDescent="0.25">
      <c r="A53" s="121" t="s">
        <v>105</v>
      </c>
      <c r="B53" s="86" t="s">
        <v>104</v>
      </c>
      <c r="C53" s="87" t="s">
        <v>205</v>
      </c>
      <c r="D53" s="88"/>
      <c r="E53" s="88"/>
      <c r="F53" s="87" t="s">
        <v>212</v>
      </c>
      <c r="G53" s="89"/>
      <c r="H53" s="90"/>
      <c r="I53" s="91"/>
      <c r="J53" s="90"/>
      <c r="K53" s="120"/>
      <c r="L53" s="101"/>
    </row>
    <row r="54" spans="1:12" s="85" customFormat="1" ht="13.5" customHeight="1" thickBot="1" x14ac:dyDescent="0.25">
      <c r="A54" s="8" t="s">
        <v>6</v>
      </c>
      <c r="B54" s="125">
        <f>1+MAX($B$13:B51)</f>
        <v>10</v>
      </c>
      <c r="C54" s="126" t="s">
        <v>131</v>
      </c>
      <c r="D54" s="126"/>
      <c r="E54" s="126" t="s">
        <v>115</v>
      </c>
      <c r="F54" s="127" t="s">
        <v>132</v>
      </c>
      <c r="G54" s="126" t="s">
        <v>122</v>
      </c>
      <c r="H54" s="128">
        <v>93</v>
      </c>
      <c r="I54" s="129"/>
      <c r="J54" s="128"/>
      <c r="K54" s="130"/>
      <c r="L54" s="131">
        <f>ROUND((ROUND(H54,3))*(ROUND(K54,2)),2)</f>
        <v>0</v>
      </c>
    </row>
    <row r="55" spans="1:12" s="85" customFormat="1" ht="12.75" customHeight="1" x14ac:dyDescent="0.2">
      <c r="A55" s="8" t="s">
        <v>5</v>
      </c>
      <c r="B55" s="18"/>
      <c r="C55" s="15"/>
      <c r="D55" s="15"/>
      <c r="E55" s="15"/>
      <c r="F55" s="70"/>
      <c r="G55" s="9"/>
      <c r="H55" s="9"/>
      <c r="I55" s="9"/>
      <c r="J55" s="9"/>
      <c r="K55" s="9"/>
      <c r="L55" s="19"/>
    </row>
    <row r="56" spans="1:12" s="85" customFormat="1" ht="12.75" customHeight="1" x14ac:dyDescent="0.2">
      <c r="A56" s="8" t="s">
        <v>7</v>
      </c>
      <c r="B56" s="18"/>
      <c r="C56" s="15"/>
      <c r="D56" s="15"/>
      <c r="E56" s="15"/>
      <c r="F56" s="71" t="s">
        <v>133</v>
      </c>
      <c r="G56" s="9"/>
      <c r="H56" s="9"/>
      <c r="I56" s="9"/>
      <c r="J56" s="9"/>
      <c r="K56" s="9"/>
      <c r="L56" s="19"/>
    </row>
    <row r="57" spans="1:12" s="85" customFormat="1" ht="12.75" customHeight="1" thickBot="1" x14ac:dyDescent="0.25">
      <c r="A57" s="8" t="s">
        <v>8</v>
      </c>
      <c r="B57" s="20"/>
      <c r="C57" s="17"/>
      <c r="D57" s="17"/>
      <c r="E57" s="17"/>
      <c r="F57" s="72" t="s">
        <v>202</v>
      </c>
      <c r="G57" s="10"/>
      <c r="H57" s="10"/>
      <c r="I57" s="10"/>
      <c r="J57" s="10"/>
      <c r="K57" s="10"/>
      <c r="L57" s="21"/>
    </row>
    <row r="58" spans="1:12" s="85" customFormat="1" ht="13.5" customHeight="1" thickBot="1" x14ac:dyDescent="0.25">
      <c r="A58" s="8" t="s">
        <v>6</v>
      </c>
      <c r="B58" s="67">
        <f>1+MAX($B$13:B57)</f>
        <v>11</v>
      </c>
      <c r="C58" s="68" t="s">
        <v>148</v>
      </c>
      <c r="D58" s="68"/>
      <c r="E58" s="68" t="s">
        <v>115</v>
      </c>
      <c r="F58" s="69" t="s">
        <v>149</v>
      </c>
      <c r="G58" s="68" t="s">
        <v>122</v>
      </c>
      <c r="H58" s="73">
        <v>16</v>
      </c>
      <c r="I58" s="80"/>
      <c r="J58" s="73"/>
      <c r="K58" s="81"/>
      <c r="L58" s="82">
        <f>ROUND((ROUND(H58,3))*(ROUND(K58,2)),2)</f>
        <v>0</v>
      </c>
    </row>
    <row r="59" spans="1:12" s="85" customFormat="1" ht="12.75" customHeight="1" x14ac:dyDescent="0.2">
      <c r="A59" s="8" t="s">
        <v>5</v>
      </c>
      <c r="B59" s="18"/>
      <c r="C59" s="15"/>
      <c r="D59" s="15"/>
      <c r="E59" s="15"/>
      <c r="F59" s="70" t="s">
        <v>150</v>
      </c>
      <c r="G59" s="9"/>
      <c r="H59" s="9"/>
      <c r="I59" s="9"/>
      <c r="J59" s="9"/>
      <c r="K59" s="9"/>
      <c r="L59" s="19"/>
    </row>
    <row r="60" spans="1:12" s="85" customFormat="1" ht="12.75" customHeight="1" x14ac:dyDescent="0.2">
      <c r="A60" s="8" t="s">
        <v>7</v>
      </c>
      <c r="B60" s="18"/>
      <c r="C60" s="15"/>
      <c r="D60" s="15"/>
      <c r="E60" s="15"/>
      <c r="F60" s="71" t="s">
        <v>145</v>
      </c>
      <c r="G60" s="9"/>
      <c r="H60" s="9"/>
      <c r="I60" s="9"/>
      <c r="J60" s="9"/>
      <c r="K60" s="9"/>
      <c r="L60" s="19"/>
    </row>
    <row r="61" spans="1:12" s="85" customFormat="1" ht="12.75" customHeight="1" thickBot="1" x14ac:dyDescent="0.25">
      <c r="A61" s="8" t="s">
        <v>8</v>
      </c>
      <c r="B61" s="20"/>
      <c r="C61" s="17"/>
      <c r="D61" s="17"/>
      <c r="E61" s="17"/>
      <c r="F61" s="72" t="s">
        <v>202</v>
      </c>
      <c r="G61" s="10"/>
      <c r="H61" s="10"/>
      <c r="I61" s="10"/>
      <c r="J61" s="10"/>
      <c r="K61" s="10"/>
      <c r="L61" s="21"/>
    </row>
    <row r="62" spans="1:12" s="85" customFormat="1" ht="12.75" customHeight="1" thickBot="1" x14ac:dyDescent="0.25">
      <c r="A62" s="121" t="s">
        <v>100</v>
      </c>
      <c r="B62" s="107" t="s">
        <v>118</v>
      </c>
      <c r="C62" s="108" t="s">
        <v>119</v>
      </c>
      <c r="D62" s="108"/>
      <c r="E62" s="108"/>
      <c r="F62" s="108" t="s">
        <v>212</v>
      </c>
      <c r="G62" s="109"/>
      <c r="H62" s="110"/>
      <c r="I62" s="111"/>
      <c r="J62" s="110"/>
      <c r="K62" s="122"/>
      <c r="L62" s="112">
        <f>SUM(L54:L61)</f>
        <v>0</v>
      </c>
    </row>
    <row r="63" spans="1:12" s="85" customFormat="1" ht="19.5" customHeight="1" thickBot="1" x14ac:dyDescent="0.25">
      <c r="A63" s="121" t="s">
        <v>105</v>
      </c>
      <c r="B63" s="86" t="s">
        <v>104</v>
      </c>
      <c r="C63" s="87" t="s">
        <v>204</v>
      </c>
      <c r="D63" s="88"/>
      <c r="E63" s="88"/>
      <c r="F63" s="132" t="s">
        <v>213</v>
      </c>
      <c r="G63" s="89"/>
      <c r="H63" s="90"/>
      <c r="I63" s="91"/>
      <c r="J63" s="90"/>
      <c r="K63" s="120"/>
      <c r="L63" s="101"/>
    </row>
    <row r="64" spans="1:12" s="85" customFormat="1" ht="13.5" customHeight="1" thickBot="1" x14ac:dyDescent="0.25">
      <c r="A64" s="8" t="s">
        <v>6</v>
      </c>
      <c r="B64" s="125">
        <f>1+MAX($B$13:B57)</f>
        <v>11</v>
      </c>
      <c r="C64" s="126" t="s">
        <v>134</v>
      </c>
      <c r="D64" s="126"/>
      <c r="E64" s="126" t="s">
        <v>115</v>
      </c>
      <c r="F64" s="127" t="s">
        <v>135</v>
      </c>
      <c r="G64" s="126" t="s">
        <v>122</v>
      </c>
      <c r="H64" s="128">
        <v>1</v>
      </c>
      <c r="I64" s="129"/>
      <c r="J64" s="128"/>
      <c r="K64" s="130"/>
      <c r="L64" s="131">
        <f>ROUND((ROUND(H64,3))*(ROUND(K64,2)),2)</f>
        <v>0</v>
      </c>
    </row>
    <row r="65" spans="1:12" s="85" customFormat="1" ht="12.75" customHeight="1" x14ac:dyDescent="0.2">
      <c r="A65" s="8" t="s">
        <v>5</v>
      </c>
      <c r="B65" s="18"/>
      <c r="C65" s="15"/>
      <c r="D65" s="15"/>
      <c r="E65" s="15"/>
      <c r="F65" s="70"/>
      <c r="G65" s="9"/>
      <c r="H65" s="9"/>
      <c r="I65" s="9"/>
      <c r="J65" s="9"/>
      <c r="K65" s="9"/>
      <c r="L65" s="19"/>
    </row>
    <row r="66" spans="1:12" s="85" customFormat="1" ht="12.75" customHeight="1" x14ac:dyDescent="0.2">
      <c r="A66" s="8" t="s">
        <v>7</v>
      </c>
      <c r="B66" s="18"/>
      <c r="C66" s="15"/>
      <c r="D66" s="15"/>
      <c r="E66" s="15"/>
      <c r="F66" s="71" t="s">
        <v>133</v>
      </c>
      <c r="G66" s="9"/>
      <c r="H66" s="9"/>
      <c r="I66" s="9"/>
      <c r="J66" s="9"/>
      <c r="K66" s="9"/>
      <c r="L66" s="19"/>
    </row>
    <row r="67" spans="1:12" s="85" customFormat="1" ht="12.75" customHeight="1" thickBot="1" x14ac:dyDescent="0.25">
      <c r="A67" s="8" t="s">
        <v>8</v>
      </c>
      <c r="B67" s="20"/>
      <c r="C67" s="17"/>
      <c r="D67" s="17"/>
      <c r="E67" s="17"/>
      <c r="F67" s="72" t="s">
        <v>202</v>
      </c>
      <c r="G67" s="10"/>
      <c r="H67" s="10"/>
      <c r="I67" s="10"/>
      <c r="J67" s="10"/>
      <c r="K67" s="10"/>
      <c r="L67" s="21"/>
    </row>
    <row r="68" spans="1:12" s="85" customFormat="1" ht="13.5" customHeight="1" thickBot="1" x14ac:dyDescent="0.25">
      <c r="A68" s="8" t="s">
        <v>6</v>
      </c>
      <c r="B68" s="67">
        <f>1+MAX($B$13:B67)</f>
        <v>12</v>
      </c>
      <c r="C68" s="68" t="s">
        <v>136</v>
      </c>
      <c r="D68" s="68"/>
      <c r="E68" s="68" t="s">
        <v>115</v>
      </c>
      <c r="F68" s="69" t="s">
        <v>137</v>
      </c>
      <c r="G68" s="68" t="s">
        <v>122</v>
      </c>
      <c r="H68" s="73">
        <v>4.5</v>
      </c>
      <c r="I68" s="80"/>
      <c r="J68" s="73"/>
      <c r="K68" s="81"/>
      <c r="L68" s="82">
        <f>ROUND((ROUND(H68,3))*(ROUND(K68,2)),2)</f>
        <v>0</v>
      </c>
    </row>
    <row r="69" spans="1:12" s="85" customFormat="1" ht="12.75" customHeight="1" x14ac:dyDescent="0.2">
      <c r="A69" s="8" t="s">
        <v>5</v>
      </c>
      <c r="B69" s="18"/>
      <c r="C69" s="15"/>
      <c r="D69" s="15"/>
      <c r="E69" s="15"/>
      <c r="F69" s="70" t="s">
        <v>138</v>
      </c>
      <c r="G69" s="9"/>
      <c r="H69" s="9"/>
      <c r="I69" s="9"/>
      <c r="J69" s="9"/>
      <c r="K69" s="9"/>
      <c r="L69" s="19"/>
    </row>
    <row r="70" spans="1:12" s="85" customFormat="1" ht="12.75" customHeight="1" x14ac:dyDescent="0.2">
      <c r="A70" s="8" t="s">
        <v>7</v>
      </c>
      <c r="B70" s="18"/>
      <c r="C70" s="15"/>
      <c r="D70" s="15"/>
      <c r="E70" s="15"/>
      <c r="F70" s="71" t="s">
        <v>139</v>
      </c>
      <c r="G70" s="9"/>
      <c r="H70" s="9"/>
      <c r="I70" s="9"/>
      <c r="J70" s="9"/>
      <c r="K70" s="9"/>
      <c r="L70" s="19"/>
    </row>
    <row r="71" spans="1:12" s="85" customFormat="1" ht="12.75" customHeight="1" thickBot="1" x14ac:dyDescent="0.25">
      <c r="A71" s="8" t="s">
        <v>8</v>
      </c>
      <c r="B71" s="20"/>
      <c r="C71" s="17"/>
      <c r="D71" s="17"/>
      <c r="E71" s="17"/>
      <c r="F71" s="72" t="s">
        <v>202</v>
      </c>
      <c r="G71" s="10"/>
      <c r="H71" s="10"/>
      <c r="I71" s="10"/>
      <c r="J71" s="10"/>
      <c r="K71" s="10"/>
      <c r="L71" s="21"/>
    </row>
    <row r="72" spans="1:12" s="85" customFormat="1" ht="12.75" customHeight="1" thickBot="1" x14ac:dyDescent="0.25">
      <c r="A72" s="121" t="s">
        <v>100</v>
      </c>
      <c r="B72" s="107" t="s">
        <v>118</v>
      </c>
      <c r="C72" s="108" t="s">
        <v>119</v>
      </c>
      <c r="D72" s="108"/>
      <c r="E72" s="108"/>
      <c r="F72" s="133" t="s">
        <v>213</v>
      </c>
      <c r="G72" s="109"/>
      <c r="H72" s="110"/>
      <c r="I72" s="111"/>
      <c r="J72" s="110"/>
      <c r="K72" s="122"/>
      <c r="L72" s="112">
        <f>SUM(L64:L71)</f>
        <v>0</v>
      </c>
    </row>
    <row r="73" spans="1:12" s="85" customFormat="1" ht="19.5" customHeight="1" thickBot="1" x14ac:dyDescent="0.25">
      <c r="A73" s="121" t="s">
        <v>105</v>
      </c>
      <c r="B73" s="86" t="s">
        <v>104</v>
      </c>
      <c r="C73" s="87" t="s">
        <v>206</v>
      </c>
      <c r="D73" s="88"/>
      <c r="E73" s="88"/>
      <c r="F73" s="87" t="s">
        <v>214</v>
      </c>
      <c r="G73" s="89"/>
      <c r="H73" s="90"/>
      <c r="I73" s="91"/>
      <c r="J73" s="90"/>
      <c r="K73" s="120"/>
      <c r="L73" s="101"/>
    </row>
    <row r="74" spans="1:12" s="85" customFormat="1" ht="13.5" customHeight="1" thickBot="1" x14ac:dyDescent="0.25">
      <c r="A74" s="8" t="s">
        <v>6</v>
      </c>
      <c r="B74" s="125">
        <f>1+MAX($B$13:B71)</f>
        <v>13</v>
      </c>
      <c r="C74" s="126" t="s">
        <v>140</v>
      </c>
      <c r="D74" s="126"/>
      <c r="E74" s="126" t="s">
        <v>115</v>
      </c>
      <c r="F74" s="127" t="s">
        <v>141</v>
      </c>
      <c r="G74" s="126" t="s">
        <v>142</v>
      </c>
      <c r="H74" s="128">
        <v>594</v>
      </c>
      <c r="I74" s="129"/>
      <c r="J74" s="128"/>
      <c r="K74" s="130"/>
      <c r="L74" s="131">
        <f>ROUND((ROUND(H74,3))*(ROUND(K74,2)),2)</f>
        <v>0</v>
      </c>
    </row>
    <row r="75" spans="1:12" s="85" customFormat="1" ht="12.75" customHeight="1" x14ac:dyDescent="0.2">
      <c r="A75" s="8" t="s">
        <v>5</v>
      </c>
      <c r="B75" s="18"/>
      <c r="C75" s="15"/>
      <c r="D75" s="15"/>
      <c r="E75" s="15"/>
      <c r="F75" s="70"/>
      <c r="G75" s="9"/>
      <c r="H75" s="9"/>
      <c r="I75" s="9"/>
      <c r="J75" s="9"/>
      <c r="K75" s="9"/>
      <c r="L75" s="19"/>
    </row>
    <row r="76" spans="1:12" s="85" customFormat="1" ht="12.75" customHeight="1" x14ac:dyDescent="0.2">
      <c r="A76" s="8" t="s">
        <v>7</v>
      </c>
      <c r="B76" s="18"/>
      <c r="C76" s="15"/>
      <c r="D76" s="15"/>
      <c r="E76" s="15"/>
      <c r="F76" s="71" t="s">
        <v>181</v>
      </c>
      <c r="G76" s="9"/>
      <c r="H76" s="9"/>
      <c r="I76" s="9"/>
      <c r="J76" s="9"/>
      <c r="K76" s="9"/>
      <c r="L76" s="19"/>
    </row>
    <row r="77" spans="1:12" s="85" customFormat="1" ht="12.75" customHeight="1" thickBot="1" x14ac:dyDescent="0.25">
      <c r="A77" s="8" t="s">
        <v>8</v>
      </c>
      <c r="B77" s="20"/>
      <c r="C77" s="17"/>
      <c r="D77" s="17"/>
      <c r="E77" s="17"/>
      <c r="F77" s="72" t="s">
        <v>202</v>
      </c>
      <c r="G77" s="10"/>
      <c r="H77" s="10"/>
      <c r="I77" s="10"/>
      <c r="J77" s="10"/>
      <c r="K77" s="10"/>
      <c r="L77" s="21"/>
    </row>
    <row r="78" spans="1:12" s="85" customFormat="1" ht="13.5" customHeight="1" thickBot="1" x14ac:dyDescent="0.25">
      <c r="A78" s="8" t="s">
        <v>6</v>
      </c>
      <c r="B78" s="67">
        <f>1+MAX($B$13:B77)</f>
        <v>14</v>
      </c>
      <c r="C78" s="68" t="s">
        <v>143</v>
      </c>
      <c r="D78" s="68"/>
      <c r="E78" s="68" t="s">
        <v>115</v>
      </c>
      <c r="F78" s="69" t="s">
        <v>144</v>
      </c>
      <c r="G78" s="68" t="s">
        <v>122</v>
      </c>
      <c r="H78" s="73">
        <v>16</v>
      </c>
      <c r="I78" s="80"/>
      <c r="J78" s="73"/>
      <c r="K78" s="81"/>
      <c r="L78" s="82">
        <f>ROUND((ROUND(H78,3))*(ROUND(K78,2)),2)</f>
        <v>0</v>
      </c>
    </row>
    <row r="79" spans="1:12" s="85" customFormat="1" ht="12.75" customHeight="1" x14ac:dyDescent="0.2">
      <c r="A79" s="8" t="s">
        <v>5</v>
      </c>
      <c r="B79" s="18"/>
      <c r="C79" s="15"/>
      <c r="D79" s="15"/>
      <c r="E79" s="15"/>
      <c r="F79" s="70"/>
      <c r="G79" s="9"/>
      <c r="H79" s="9"/>
      <c r="I79" s="9"/>
      <c r="J79" s="9"/>
      <c r="K79" s="9"/>
      <c r="L79" s="19"/>
    </row>
    <row r="80" spans="1:12" s="85" customFormat="1" ht="12.75" customHeight="1" x14ac:dyDescent="0.2">
      <c r="A80" s="8" t="s">
        <v>7</v>
      </c>
      <c r="B80" s="18"/>
      <c r="C80" s="15"/>
      <c r="D80" s="15"/>
      <c r="E80" s="15"/>
      <c r="F80" s="71" t="s">
        <v>145</v>
      </c>
      <c r="G80" s="9"/>
      <c r="H80" s="9"/>
      <c r="I80" s="9"/>
      <c r="J80" s="9"/>
      <c r="K80" s="9"/>
      <c r="L80" s="19"/>
    </row>
    <row r="81" spans="1:12" s="85" customFormat="1" ht="12.75" customHeight="1" thickBot="1" x14ac:dyDescent="0.25">
      <c r="A81" s="8" t="s">
        <v>8</v>
      </c>
      <c r="B81" s="20"/>
      <c r="C81" s="17"/>
      <c r="D81" s="17"/>
      <c r="E81" s="17"/>
      <c r="F81" s="72" t="s">
        <v>202</v>
      </c>
      <c r="G81" s="10"/>
      <c r="H81" s="10"/>
      <c r="I81" s="10"/>
      <c r="J81" s="10"/>
      <c r="K81" s="10"/>
      <c r="L81" s="21"/>
    </row>
    <row r="82" spans="1:12" s="85" customFormat="1" ht="13.5" customHeight="1" thickBot="1" x14ac:dyDescent="0.25">
      <c r="A82" s="8" t="s">
        <v>6</v>
      </c>
      <c r="B82" s="67">
        <f>1+MAX($B$13:B81)</f>
        <v>15</v>
      </c>
      <c r="C82" s="68" t="s">
        <v>215</v>
      </c>
      <c r="D82" s="68"/>
      <c r="E82" s="68" t="s">
        <v>115</v>
      </c>
      <c r="F82" s="134" t="s">
        <v>216</v>
      </c>
      <c r="G82" s="68" t="s">
        <v>142</v>
      </c>
      <c r="H82" s="73">
        <v>107</v>
      </c>
      <c r="I82" s="80"/>
      <c r="J82" s="73"/>
      <c r="K82" s="81"/>
      <c r="L82" s="82">
        <f>ROUND((ROUND(H82,3))*(ROUND(K82,2)),2)</f>
        <v>0</v>
      </c>
    </row>
    <row r="83" spans="1:12" s="85" customFormat="1" ht="12.75" customHeight="1" x14ac:dyDescent="0.2">
      <c r="A83" s="8" t="s">
        <v>5</v>
      </c>
      <c r="B83" s="18"/>
      <c r="C83" s="15"/>
      <c r="D83" s="15"/>
      <c r="E83" s="15"/>
      <c r="F83" s="135"/>
      <c r="G83" s="9"/>
      <c r="H83" s="9"/>
      <c r="I83" s="9"/>
      <c r="J83" s="9"/>
      <c r="K83" s="9"/>
      <c r="L83" s="19"/>
    </row>
    <row r="84" spans="1:12" s="85" customFormat="1" ht="12.75" customHeight="1" x14ac:dyDescent="0.2">
      <c r="A84" s="8" t="s">
        <v>7</v>
      </c>
      <c r="B84" s="18"/>
      <c r="C84" s="15"/>
      <c r="D84" s="15"/>
      <c r="E84" s="15"/>
      <c r="F84" s="136" t="s">
        <v>126</v>
      </c>
      <c r="G84" s="9"/>
      <c r="H84" s="9"/>
      <c r="I84" s="9"/>
      <c r="J84" s="9"/>
      <c r="K84" s="9"/>
      <c r="L84" s="19"/>
    </row>
    <row r="85" spans="1:12" s="85" customFormat="1" ht="12.75" customHeight="1" thickBot="1" x14ac:dyDescent="0.25">
      <c r="A85" s="8" t="s">
        <v>8</v>
      </c>
      <c r="B85" s="20"/>
      <c r="C85" s="17"/>
      <c r="D85" s="17"/>
      <c r="E85" s="17"/>
      <c r="F85" s="137" t="s">
        <v>202</v>
      </c>
      <c r="G85" s="10"/>
      <c r="H85" s="10"/>
      <c r="I85" s="10"/>
      <c r="J85" s="10"/>
      <c r="K85" s="10"/>
      <c r="L85" s="21"/>
    </row>
    <row r="86" spans="1:12" ht="13.5" thickBot="1" x14ac:dyDescent="0.25">
      <c r="A86" s="121" t="s">
        <v>100</v>
      </c>
      <c r="B86" s="107" t="s">
        <v>118</v>
      </c>
      <c r="C86" s="108" t="s">
        <v>119</v>
      </c>
      <c r="D86" s="108"/>
      <c r="E86" s="108"/>
      <c r="F86" s="108" t="s">
        <v>214</v>
      </c>
      <c r="G86" s="109"/>
      <c r="H86" s="110"/>
      <c r="I86" s="111"/>
      <c r="J86" s="110"/>
      <c r="K86" s="122"/>
      <c r="L86" s="112">
        <f>SUM(L74:L85)</f>
        <v>0</v>
      </c>
    </row>
    <row r="87" spans="1:12" ht="19.5" customHeight="1" thickBot="1" x14ac:dyDescent="0.25">
      <c r="A87" s="92" t="s">
        <v>105</v>
      </c>
      <c r="B87" s="86" t="s">
        <v>104</v>
      </c>
      <c r="C87" s="87" t="s">
        <v>207</v>
      </c>
      <c r="D87" s="88"/>
      <c r="E87" s="88"/>
      <c r="F87" s="87" t="s">
        <v>151</v>
      </c>
      <c r="G87" s="89"/>
      <c r="H87" s="90"/>
      <c r="I87" s="91"/>
      <c r="J87" s="90"/>
      <c r="K87" s="120"/>
      <c r="L87" s="101"/>
    </row>
    <row r="88" spans="1:12" ht="13.5" customHeight="1" thickBot="1" x14ac:dyDescent="0.25">
      <c r="A88" s="8" t="s">
        <v>6</v>
      </c>
      <c r="B88" s="67">
        <f>1+MAX($B$13:B87)</f>
        <v>16</v>
      </c>
      <c r="C88" s="68" t="s">
        <v>152</v>
      </c>
      <c r="D88" s="68"/>
      <c r="E88" s="68" t="s">
        <v>115</v>
      </c>
      <c r="F88" s="69" t="s">
        <v>153</v>
      </c>
      <c r="G88" s="68" t="s">
        <v>125</v>
      </c>
      <c r="H88" s="73">
        <v>117</v>
      </c>
      <c r="I88" s="80"/>
      <c r="J88" s="73"/>
      <c r="K88" s="81"/>
      <c r="L88" s="82">
        <f>ROUND((ROUND(H88,3))*(ROUND(K88,2)),2)</f>
        <v>0</v>
      </c>
    </row>
    <row r="89" spans="1:12" ht="12.75" customHeight="1" x14ac:dyDescent="0.2">
      <c r="A89" s="8" t="s">
        <v>5</v>
      </c>
      <c r="B89" s="18"/>
      <c r="C89" s="15"/>
      <c r="D89" s="15"/>
      <c r="E89" s="15"/>
      <c r="F89" s="70"/>
      <c r="G89" s="9"/>
      <c r="H89" s="9"/>
      <c r="I89" s="9"/>
      <c r="J89" s="9"/>
      <c r="K89" s="9"/>
      <c r="L89" s="19"/>
    </row>
    <row r="90" spans="1:12" ht="12.75" customHeight="1" x14ac:dyDescent="0.2">
      <c r="A90" s="8" t="s">
        <v>7</v>
      </c>
      <c r="B90" s="18"/>
      <c r="C90" s="15"/>
      <c r="D90" s="15"/>
      <c r="E90" s="15"/>
      <c r="F90" s="71" t="s">
        <v>126</v>
      </c>
      <c r="G90" s="9"/>
      <c r="H90" s="9"/>
      <c r="I90" s="9"/>
      <c r="J90" s="9"/>
      <c r="K90" s="9"/>
      <c r="L90" s="19"/>
    </row>
    <row r="91" spans="1:12" ht="12.75" customHeight="1" thickBot="1" x14ac:dyDescent="0.25">
      <c r="A91" s="8" t="s">
        <v>8</v>
      </c>
      <c r="B91" s="20"/>
      <c r="C91" s="17"/>
      <c r="D91" s="17"/>
      <c r="E91" s="17"/>
      <c r="F91" s="72" t="s">
        <v>202</v>
      </c>
      <c r="G91" s="10"/>
      <c r="H91" s="10"/>
      <c r="I91" s="10"/>
      <c r="J91" s="10"/>
      <c r="K91" s="10"/>
      <c r="L91" s="21"/>
    </row>
    <row r="92" spans="1:12" ht="13.5" customHeight="1" thickBot="1" x14ac:dyDescent="0.25">
      <c r="A92" s="8" t="s">
        <v>6</v>
      </c>
      <c r="B92" s="67">
        <f>1+MAX($B$13:B91)</f>
        <v>17</v>
      </c>
      <c r="C92" s="68" t="s">
        <v>154</v>
      </c>
      <c r="D92" s="68"/>
      <c r="E92" s="68" t="s">
        <v>115</v>
      </c>
      <c r="F92" s="69" t="s">
        <v>155</v>
      </c>
      <c r="G92" s="68" t="s">
        <v>142</v>
      </c>
      <c r="H92" s="73">
        <v>211</v>
      </c>
      <c r="I92" s="80"/>
      <c r="J92" s="73"/>
      <c r="K92" s="81"/>
      <c r="L92" s="82">
        <f>ROUND((ROUND(H92,3))*(ROUND(K92,2)),2)</f>
        <v>0</v>
      </c>
    </row>
    <row r="93" spans="1:12" ht="12.75" customHeight="1" x14ac:dyDescent="0.2">
      <c r="A93" s="8" t="s">
        <v>5</v>
      </c>
      <c r="B93" s="18"/>
      <c r="C93" s="15"/>
      <c r="D93" s="15"/>
      <c r="E93" s="15"/>
      <c r="F93" s="70"/>
      <c r="G93" s="9"/>
      <c r="H93" s="9"/>
      <c r="I93" s="9"/>
      <c r="J93" s="9"/>
      <c r="K93" s="9"/>
      <c r="L93" s="19"/>
    </row>
    <row r="94" spans="1:12" ht="12.75" customHeight="1" x14ac:dyDescent="0.2">
      <c r="A94" s="8" t="s">
        <v>7</v>
      </c>
      <c r="B94" s="18"/>
      <c r="C94" s="15"/>
      <c r="D94" s="15"/>
      <c r="E94" s="15"/>
      <c r="F94" s="71" t="s">
        <v>182</v>
      </c>
      <c r="G94" s="9"/>
      <c r="H94" s="9"/>
      <c r="I94" s="9"/>
      <c r="J94" s="9"/>
      <c r="K94" s="9"/>
      <c r="L94" s="19"/>
    </row>
    <row r="95" spans="1:12" ht="12.75" customHeight="1" thickBot="1" x14ac:dyDescent="0.25">
      <c r="A95" s="8" t="s">
        <v>8</v>
      </c>
      <c r="B95" s="20"/>
      <c r="C95" s="17"/>
      <c r="D95" s="17"/>
      <c r="E95" s="17"/>
      <c r="F95" s="72" t="s">
        <v>202</v>
      </c>
      <c r="G95" s="10"/>
      <c r="H95" s="10"/>
      <c r="I95" s="10"/>
      <c r="J95" s="10"/>
      <c r="K95" s="10"/>
      <c r="L95" s="21"/>
    </row>
    <row r="96" spans="1:12" ht="13.5" thickBot="1" x14ac:dyDescent="0.25">
      <c r="A96" s="121" t="s">
        <v>100</v>
      </c>
      <c r="B96" s="113" t="s">
        <v>118</v>
      </c>
      <c r="C96" s="115" t="s">
        <v>119</v>
      </c>
      <c r="D96" s="115"/>
      <c r="E96" s="115"/>
      <c r="F96" s="115" t="s">
        <v>151</v>
      </c>
      <c r="G96" s="116"/>
      <c r="H96" s="117"/>
      <c r="I96" s="118"/>
      <c r="J96" s="117"/>
      <c r="K96" s="123"/>
      <c r="L96" s="119">
        <f>SUM(L88:L95)</f>
        <v>0</v>
      </c>
    </row>
    <row r="97" spans="1:12" ht="19.5" customHeight="1" thickBot="1" x14ac:dyDescent="0.25">
      <c r="A97" s="92" t="s">
        <v>105</v>
      </c>
      <c r="B97" s="86" t="s">
        <v>104</v>
      </c>
      <c r="C97" s="87" t="s">
        <v>208</v>
      </c>
      <c r="D97" s="88"/>
      <c r="E97" s="88"/>
      <c r="F97" s="87" t="s">
        <v>156</v>
      </c>
      <c r="G97" s="89"/>
      <c r="H97" s="90"/>
      <c r="I97" s="91"/>
      <c r="J97" s="90"/>
      <c r="K97" s="120"/>
      <c r="L97" s="101"/>
    </row>
    <row r="98" spans="1:12" ht="13.5" customHeight="1" thickBot="1" x14ac:dyDescent="0.25">
      <c r="A98" s="8" t="s">
        <v>6</v>
      </c>
      <c r="B98" s="67">
        <f>1+MAX($B$13:B97)</f>
        <v>18</v>
      </c>
      <c r="C98" s="68" t="s">
        <v>157</v>
      </c>
      <c r="D98" s="68"/>
      <c r="E98" s="68" t="s">
        <v>115</v>
      </c>
      <c r="F98" s="69" t="s">
        <v>158</v>
      </c>
      <c r="G98" s="68" t="s">
        <v>142</v>
      </c>
      <c r="H98" s="73">
        <v>594</v>
      </c>
      <c r="I98" s="80"/>
      <c r="J98" s="73"/>
      <c r="K98" s="81"/>
      <c r="L98" s="82">
        <f>ROUND((ROUND(H98,3))*(ROUND(K98,2)),2)</f>
        <v>0</v>
      </c>
    </row>
    <row r="99" spans="1:12" ht="12.75" customHeight="1" x14ac:dyDescent="0.2">
      <c r="A99" s="8" t="s">
        <v>5</v>
      </c>
      <c r="B99" s="18"/>
      <c r="C99" s="15"/>
      <c r="D99" s="15"/>
      <c r="E99" s="15"/>
      <c r="F99" s="70"/>
      <c r="G99" s="9"/>
      <c r="H99" s="9"/>
      <c r="I99" s="9"/>
      <c r="J99" s="9"/>
      <c r="K99" s="9"/>
      <c r="L99" s="19"/>
    </row>
    <row r="100" spans="1:12" ht="12.75" customHeight="1" x14ac:dyDescent="0.2">
      <c r="A100" s="8" t="s">
        <v>7</v>
      </c>
      <c r="B100" s="18"/>
      <c r="C100" s="15"/>
      <c r="D100" s="15"/>
      <c r="E100" s="15"/>
      <c r="F100" s="71" t="s">
        <v>126</v>
      </c>
      <c r="G100" s="9"/>
      <c r="H100" s="9"/>
      <c r="I100" s="9"/>
      <c r="J100" s="9"/>
      <c r="K100" s="9"/>
      <c r="L100" s="19"/>
    </row>
    <row r="101" spans="1:12" ht="12.75" customHeight="1" thickBot="1" x14ac:dyDescent="0.25">
      <c r="A101" s="8" t="s">
        <v>8</v>
      </c>
      <c r="B101" s="20"/>
      <c r="C101" s="17"/>
      <c r="D101" s="17"/>
      <c r="E101" s="17"/>
      <c r="F101" s="72" t="s">
        <v>202</v>
      </c>
      <c r="G101" s="10"/>
      <c r="H101" s="10"/>
      <c r="I101" s="10"/>
      <c r="J101" s="10"/>
      <c r="K101" s="10"/>
      <c r="L101" s="21"/>
    </row>
    <row r="102" spans="1:12" ht="13.5" customHeight="1" thickBot="1" x14ac:dyDescent="0.25">
      <c r="A102" s="8" t="s">
        <v>6</v>
      </c>
      <c r="B102" s="67">
        <f>1+MAX($B$13:B101)</f>
        <v>19</v>
      </c>
      <c r="C102" s="68" t="s">
        <v>159</v>
      </c>
      <c r="D102" s="68"/>
      <c r="E102" s="68" t="s">
        <v>115</v>
      </c>
      <c r="F102" s="69" t="s">
        <v>160</v>
      </c>
      <c r="G102" s="68" t="s">
        <v>142</v>
      </c>
      <c r="H102" s="73">
        <v>594</v>
      </c>
      <c r="I102" s="80"/>
      <c r="J102" s="73"/>
      <c r="K102" s="81"/>
      <c r="L102" s="82">
        <f>ROUND((ROUND(H102,3))*(ROUND(K102,2)),2)</f>
        <v>0</v>
      </c>
    </row>
    <row r="103" spans="1:12" ht="12.75" customHeight="1" x14ac:dyDescent="0.2">
      <c r="A103" s="8" t="s">
        <v>5</v>
      </c>
      <c r="B103" s="18"/>
      <c r="C103" s="15"/>
      <c r="D103" s="15"/>
      <c r="E103" s="15"/>
      <c r="F103" s="70"/>
      <c r="G103" s="9"/>
      <c r="H103" s="9"/>
      <c r="I103" s="9"/>
      <c r="J103" s="9"/>
      <c r="K103" s="9"/>
      <c r="L103" s="19"/>
    </row>
    <row r="104" spans="1:12" ht="12.75" customHeight="1" x14ac:dyDescent="0.2">
      <c r="A104" s="8" t="s">
        <v>7</v>
      </c>
      <c r="B104" s="18"/>
      <c r="C104" s="15"/>
      <c r="D104" s="15"/>
      <c r="E104" s="15"/>
      <c r="F104" s="71" t="s">
        <v>183</v>
      </c>
      <c r="G104" s="9"/>
      <c r="H104" s="9"/>
      <c r="I104" s="9"/>
      <c r="J104" s="9"/>
      <c r="K104" s="9"/>
      <c r="L104" s="19"/>
    </row>
    <row r="105" spans="1:12" ht="12.75" customHeight="1" thickBot="1" x14ac:dyDescent="0.25">
      <c r="A105" s="8" t="s">
        <v>8</v>
      </c>
      <c r="B105" s="20"/>
      <c r="C105" s="17"/>
      <c r="D105" s="17"/>
      <c r="E105" s="17"/>
      <c r="F105" s="72" t="s">
        <v>202</v>
      </c>
      <c r="G105" s="10"/>
      <c r="H105" s="10"/>
      <c r="I105" s="10"/>
      <c r="J105" s="10"/>
      <c r="K105" s="10"/>
      <c r="L105" s="21"/>
    </row>
    <row r="106" spans="1:12" ht="13.5" customHeight="1" thickBot="1" x14ac:dyDescent="0.25">
      <c r="A106" s="8" t="s">
        <v>6</v>
      </c>
      <c r="B106" s="67">
        <f>1+MAX($B$13:B105)</f>
        <v>20</v>
      </c>
      <c r="C106" s="68" t="s">
        <v>161</v>
      </c>
      <c r="D106" s="68"/>
      <c r="E106" s="68" t="s">
        <v>115</v>
      </c>
      <c r="F106" s="69" t="s">
        <v>162</v>
      </c>
      <c r="G106" s="68" t="s">
        <v>142</v>
      </c>
      <c r="H106" s="73">
        <v>594</v>
      </c>
      <c r="I106" s="80"/>
      <c r="J106" s="73"/>
      <c r="K106" s="81"/>
      <c r="L106" s="82">
        <f>ROUND((ROUND(H106,3))*(ROUND(K106,2)),2)</f>
        <v>0</v>
      </c>
    </row>
    <row r="107" spans="1:12" ht="12.75" customHeight="1" x14ac:dyDescent="0.2">
      <c r="A107" s="8" t="s">
        <v>5</v>
      </c>
      <c r="B107" s="18"/>
      <c r="C107" s="15"/>
      <c r="D107" s="15"/>
      <c r="E107" s="15"/>
      <c r="F107" s="70"/>
      <c r="G107" s="9"/>
      <c r="H107" s="9"/>
      <c r="I107" s="9"/>
      <c r="J107" s="9"/>
      <c r="K107" s="9"/>
      <c r="L107" s="19"/>
    </row>
    <row r="108" spans="1:12" ht="12.75" customHeight="1" x14ac:dyDescent="0.2">
      <c r="A108" s="8" t="s">
        <v>7</v>
      </c>
      <c r="B108" s="18"/>
      <c r="C108" s="15"/>
      <c r="D108" s="15"/>
      <c r="E108" s="15"/>
      <c r="F108" s="71" t="s">
        <v>183</v>
      </c>
      <c r="G108" s="9"/>
      <c r="H108" s="9"/>
      <c r="I108" s="9"/>
      <c r="J108" s="9"/>
      <c r="K108" s="9"/>
      <c r="L108" s="19"/>
    </row>
    <row r="109" spans="1:12" ht="12.75" customHeight="1" thickBot="1" x14ac:dyDescent="0.25">
      <c r="A109" s="8" t="s">
        <v>8</v>
      </c>
      <c r="B109" s="20"/>
      <c r="C109" s="17"/>
      <c r="D109" s="17"/>
      <c r="E109" s="17"/>
      <c r="F109" s="72" t="s">
        <v>202</v>
      </c>
      <c r="G109" s="10"/>
      <c r="H109" s="10"/>
      <c r="I109" s="10"/>
      <c r="J109" s="10"/>
      <c r="K109" s="10"/>
      <c r="L109" s="21"/>
    </row>
    <row r="110" spans="1:12" ht="13.5" customHeight="1" thickBot="1" x14ac:dyDescent="0.25">
      <c r="A110" s="8" t="s">
        <v>6</v>
      </c>
      <c r="B110" s="67">
        <f>1+MAX($B$13:B109)</f>
        <v>21</v>
      </c>
      <c r="C110" s="68" t="s">
        <v>163</v>
      </c>
      <c r="D110" s="68"/>
      <c r="E110" s="68" t="s">
        <v>115</v>
      </c>
      <c r="F110" s="69" t="s">
        <v>164</v>
      </c>
      <c r="G110" s="68" t="s">
        <v>142</v>
      </c>
      <c r="H110" s="73">
        <v>594</v>
      </c>
      <c r="I110" s="80"/>
      <c r="J110" s="73"/>
      <c r="K110" s="81"/>
      <c r="L110" s="82">
        <f>ROUND((ROUND(H110,3))*(ROUND(K110,2)),2)</f>
        <v>0</v>
      </c>
    </row>
    <row r="111" spans="1:12" ht="12.75" customHeight="1" x14ac:dyDescent="0.2">
      <c r="A111" s="8" t="s">
        <v>5</v>
      </c>
      <c r="B111" s="18"/>
      <c r="C111" s="15"/>
      <c r="D111" s="15"/>
      <c r="E111" s="15"/>
      <c r="F111" s="70"/>
      <c r="G111" s="9"/>
      <c r="H111" s="9"/>
      <c r="I111" s="9"/>
      <c r="J111" s="9"/>
      <c r="K111" s="9"/>
      <c r="L111" s="19"/>
    </row>
    <row r="112" spans="1:12" ht="12.75" customHeight="1" x14ac:dyDescent="0.2">
      <c r="A112" s="8" t="s">
        <v>7</v>
      </c>
      <c r="B112" s="18"/>
      <c r="C112" s="15"/>
      <c r="D112" s="15"/>
      <c r="E112" s="15"/>
      <c r="F112" s="71" t="s">
        <v>183</v>
      </c>
      <c r="G112" s="9"/>
      <c r="H112" s="9"/>
      <c r="I112" s="9"/>
      <c r="J112" s="9"/>
      <c r="K112" s="9"/>
      <c r="L112" s="19"/>
    </row>
    <row r="113" spans="1:12" ht="12.75" customHeight="1" thickBot="1" x14ac:dyDescent="0.25">
      <c r="A113" s="8" t="s">
        <v>8</v>
      </c>
      <c r="B113" s="20"/>
      <c r="C113" s="17"/>
      <c r="D113" s="17"/>
      <c r="E113" s="17"/>
      <c r="F113" s="72" t="s">
        <v>202</v>
      </c>
      <c r="G113" s="10"/>
      <c r="H113" s="10"/>
      <c r="I113" s="10"/>
      <c r="J113" s="10"/>
      <c r="K113" s="10"/>
      <c r="L113" s="21"/>
    </row>
    <row r="114" spans="1:12" ht="13.5" customHeight="1" thickBot="1" x14ac:dyDescent="0.25">
      <c r="A114" s="8" t="s">
        <v>6</v>
      </c>
      <c r="B114" s="67">
        <f>1+MAX($B$13:B113)</f>
        <v>22</v>
      </c>
      <c r="C114" s="68" t="s">
        <v>165</v>
      </c>
      <c r="D114" s="68"/>
      <c r="E114" s="68" t="s">
        <v>115</v>
      </c>
      <c r="F114" s="69" t="s">
        <v>166</v>
      </c>
      <c r="G114" s="68" t="s">
        <v>142</v>
      </c>
      <c r="H114" s="73">
        <v>594</v>
      </c>
      <c r="I114" s="80"/>
      <c r="J114" s="73"/>
      <c r="K114" s="81"/>
      <c r="L114" s="82">
        <f>ROUND((ROUND(H114,3))*(ROUND(K114,2)),2)</f>
        <v>0</v>
      </c>
    </row>
    <row r="115" spans="1:12" ht="12.75" customHeight="1" x14ac:dyDescent="0.2">
      <c r="A115" s="8" t="s">
        <v>5</v>
      </c>
      <c r="B115" s="18"/>
      <c r="C115" s="15"/>
      <c r="D115" s="15"/>
      <c r="E115" s="15"/>
      <c r="F115" s="70"/>
      <c r="G115" s="9"/>
      <c r="H115" s="9"/>
      <c r="I115" s="9"/>
      <c r="J115" s="9"/>
      <c r="K115" s="9"/>
      <c r="L115" s="19"/>
    </row>
    <row r="116" spans="1:12" ht="12.75" customHeight="1" x14ac:dyDescent="0.2">
      <c r="A116" s="8" t="s">
        <v>7</v>
      </c>
      <c r="B116" s="18"/>
      <c r="C116" s="15"/>
      <c r="D116" s="15"/>
      <c r="E116" s="15"/>
      <c r="F116" s="71" t="s">
        <v>183</v>
      </c>
      <c r="G116" s="9"/>
      <c r="H116" s="9"/>
      <c r="I116" s="9"/>
      <c r="J116" s="9"/>
      <c r="K116" s="9"/>
      <c r="L116" s="19"/>
    </row>
    <row r="117" spans="1:12" ht="12.75" customHeight="1" thickBot="1" x14ac:dyDescent="0.25">
      <c r="A117" s="8" t="s">
        <v>8</v>
      </c>
      <c r="B117" s="20"/>
      <c r="C117" s="17"/>
      <c r="D117" s="17"/>
      <c r="E117" s="17"/>
      <c r="F117" s="72" t="s">
        <v>202</v>
      </c>
      <c r="G117" s="10"/>
      <c r="H117" s="10"/>
      <c r="I117" s="10"/>
      <c r="J117" s="10"/>
      <c r="K117" s="10"/>
      <c r="L117" s="21"/>
    </row>
    <row r="118" spans="1:12" ht="13.5" customHeight="1" thickBot="1" x14ac:dyDescent="0.25">
      <c r="A118" s="8" t="s">
        <v>6</v>
      </c>
      <c r="B118" s="67">
        <f>1+MAX($B$13:B117)</f>
        <v>23</v>
      </c>
      <c r="C118" s="68" t="s">
        <v>167</v>
      </c>
      <c r="D118" s="68"/>
      <c r="E118" s="68" t="s">
        <v>115</v>
      </c>
      <c r="F118" s="69" t="s">
        <v>168</v>
      </c>
      <c r="G118" s="68" t="s">
        <v>142</v>
      </c>
      <c r="H118" s="73">
        <v>772</v>
      </c>
      <c r="I118" s="80"/>
      <c r="J118" s="73"/>
      <c r="K118" s="81"/>
      <c r="L118" s="82">
        <f>ROUND((ROUND(H118,3))*(ROUND(K118,2)),2)</f>
        <v>0</v>
      </c>
    </row>
    <row r="119" spans="1:12" ht="12.75" customHeight="1" x14ac:dyDescent="0.2">
      <c r="A119" s="8" t="s">
        <v>5</v>
      </c>
      <c r="B119" s="18"/>
      <c r="C119" s="15"/>
      <c r="D119" s="15"/>
      <c r="E119" s="15"/>
      <c r="F119" s="70"/>
      <c r="G119" s="9"/>
      <c r="H119" s="9"/>
      <c r="I119" s="9"/>
      <c r="J119" s="9"/>
      <c r="K119" s="9"/>
      <c r="L119" s="19"/>
    </row>
    <row r="120" spans="1:12" ht="12.75" customHeight="1" x14ac:dyDescent="0.2">
      <c r="A120" s="8" t="s">
        <v>7</v>
      </c>
      <c r="B120" s="18"/>
      <c r="C120" s="15"/>
      <c r="D120" s="15"/>
      <c r="E120" s="15"/>
      <c r="F120" s="71" t="s">
        <v>169</v>
      </c>
      <c r="G120" s="9"/>
      <c r="H120" s="9"/>
      <c r="I120" s="9"/>
      <c r="J120" s="9"/>
      <c r="K120" s="9"/>
      <c r="L120" s="19"/>
    </row>
    <row r="121" spans="1:12" ht="12.75" customHeight="1" thickBot="1" x14ac:dyDescent="0.25">
      <c r="A121" s="8" t="s">
        <v>8</v>
      </c>
      <c r="B121" s="20"/>
      <c r="C121" s="17"/>
      <c r="D121" s="17"/>
      <c r="E121" s="17"/>
      <c r="F121" s="72" t="s">
        <v>202</v>
      </c>
      <c r="G121" s="10"/>
      <c r="H121" s="10"/>
      <c r="I121" s="10"/>
      <c r="J121" s="10"/>
      <c r="K121" s="10"/>
      <c r="L121" s="21"/>
    </row>
    <row r="122" spans="1:12" ht="13.5" customHeight="1" thickBot="1" x14ac:dyDescent="0.25">
      <c r="A122" s="8" t="s">
        <v>6</v>
      </c>
      <c r="B122" s="67">
        <f>1+MAX($B$13:B121)</f>
        <v>24</v>
      </c>
      <c r="C122" s="68" t="s">
        <v>184</v>
      </c>
      <c r="D122" s="68"/>
      <c r="E122" s="68" t="s">
        <v>115</v>
      </c>
      <c r="F122" s="69" t="s">
        <v>185</v>
      </c>
      <c r="G122" s="68" t="s">
        <v>142</v>
      </c>
      <c r="H122" s="73">
        <v>10.5</v>
      </c>
      <c r="I122" s="80"/>
      <c r="J122" s="73"/>
      <c r="K122" s="81"/>
      <c r="L122" s="82">
        <f>ROUND((ROUND(H122,3))*(ROUND(K122,2)),2)</f>
        <v>0</v>
      </c>
    </row>
    <row r="123" spans="1:12" ht="12.75" customHeight="1" x14ac:dyDescent="0.2">
      <c r="A123" s="8" t="s">
        <v>5</v>
      </c>
      <c r="B123" s="18"/>
      <c r="C123" s="15"/>
      <c r="D123" s="15"/>
      <c r="E123" s="15"/>
      <c r="F123" s="70"/>
      <c r="G123" s="9"/>
      <c r="H123" s="9"/>
      <c r="I123" s="9"/>
      <c r="J123" s="9"/>
      <c r="K123" s="9"/>
      <c r="L123" s="19"/>
    </row>
    <row r="124" spans="1:12" ht="12.75" customHeight="1" x14ac:dyDescent="0.2">
      <c r="A124" s="8" t="s">
        <v>7</v>
      </c>
      <c r="B124" s="18"/>
      <c r="C124" s="15"/>
      <c r="D124" s="15"/>
      <c r="E124" s="15"/>
      <c r="F124" s="71" t="s">
        <v>126</v>
      </c>
      <c r="G124" s="9"/>
      <c r="H124" s="9"/>
      <c r="I124" s="9"/>
      <c r="J124" s="9"/>
      <c r="K124" s="9"/>
      <c r="L124" s="19"/>
    </row>
    <row r="125" spans="1:12" ht="12.75" customHeight="1" thickBot="1" x14ac:dyDescent="0.25">
      <c r="A125" s="8" t="s">
        <v>8</v>
      </c>
      <c r="B125" s="20"/>
      <c r="C125" s="17"/>
      <c r="D125" s="17"/>
      <c r="E125" s="17"/>
      <c r="F125" s="72" t="s">
        <v>202</v>
      </c>
      <c r="G125" s="10"/>
      <c r="H125" s="10"/>
      <c r="I125" s="10"/>
      <c r="J125" s="10"/>
      <c r="K125" s="10"/>
      <c r="L125" s="21"/>
    </row>
    <row r="126" spans="1:12" ht="13.5" thickBot="1" x14ac:dyDescent="0.25">
      <c r="A126" s="121" t="s">
        <v>100</v>
      </c>
      <c r="B126" s="113" t="s">
        <v>118</v>
      </c>
      <c r="C126" s="115" t="s">
        <v>119</v>
      </c>
      <c r="D126" s="115"/>
      <c r="E126" s="115"/>
      <c r="F126" s="115" t="s">
        <v>156</v>
      </c>
      <c r="G126" s="116"/>
      <c r="H126" s="117"/>
      <c r="I126" s="118"/>
      <c r="J126" s="117"/>
      <c r="K126" s="123"/>
      <c r="L126" s="119">
        <f>SUM(L98:L125)</f>
        <v>0</v>
      </c>
    </row>
    <row r="127" spans="1:12" ht="19.5" customHeight="1" thickBot="1" x14ac:dyDescent="0.25">
      <c r="A127" s="1" t="s">
        <v>105</v>
      </c>
      <c r="B127" s="86" t="s">
        <v>104</v>
      </c>
      <c r="C127" s="87" t="s">
        <v>209</v>
      </c>
      <c r="D127" s="88"/>
      <c r="E127" s="88"/>
      <c r="F127" s="87" t="s">
        <v>170</v>
      </c>
      <c r="G127" s="89"/>
      <c r="H127" s="90"/>
      <c r="I127" s="91"/>
      <c r="J127" s="90"/>
      <c r="K127" s="120"/>
      <c r="L127" s="101"/>
    </row>
    <row r="128" spans="1:12" ht="13.5" customHeight="1" thickBot="1" x14ac:dyDescent="0.25">
      <c r="A128" s="8" t="s">
        <v>6</v>
      </c>
      <c r="B128" s="67">
        <f>1+MAX($B$13:B127)</f>
        <v>25</v>
      </c>
      <c r="C128" s="68" t="s">
        <v>171</v>
      </c>
      <c r="D128" s="68"/>
      <c r="E128" s="68" t="s">
        <v>115</v>
      </c>
      <c r="F128" s="69" t="s">
        <v>172</v>
      </c>
      <c r="G128" s="68" t="s">
        <v>173</v>
      </c>
      <c r="H128" s="73">
        <v>1</v>
      </c>
      <c r="I128" s="80"/>
      <c r="J128" s="73"/>
      <c r="K128" s="81"/>
      <c r="L128" s="82">
        <f>ROUND((ROUND(H128,3))*(ROUND(K128,2)),2)</f>
        <v>0</v>
      </c>
    </row>
    <row r="129" spans="1:12" ht="12.75" customHeight="1" x14ac:dyDescent="0.2">
      <c r="A129" s="8" t="s">
        <v>5</v>
      </c>
      <c r="B129" s="18"/>
      <c r="C129" s="15"/>
      <c r="D129" s="15"/>
      <c r="E129" s="15"/>
      <c r="F129" s="70"/>
      <c r="G129" s="9"/>
      <c r="H129" s="9"/>
      <c r="I129" s="9"/>
      <c r="J129" s="9"/>
      <c r="K129" s="9"/>
      <c r="L129" s="19"/>
    </row>
    <row r="130" spans="1:12" ht="12.75" customHeight="1" x14ac:dyDescent="0.2">
      <c r="A130" s="8" t="s">
        <v>7</v>
      </c>
      <c r="B130" s="18"/>
      <c r="C130" s="15"/>
      <c r="D130" s="15"/>
      <c r="E130" s="15"/>
      <c r="F130" s="71" t="s">
        <v>126</v>
      </c>
      <c r="G130" s="9"/>
      <c r="H130" s="9"/>
      <c r="I130" s="9"/>
      <c r="J130" s="9"/>
      <c r="K130" s="9"/>
      <c r="L130" s="19"/>
    </row>
    <row r="131" spans="1:12" ht="12.75" customHeight="1" thickBot="1" x14ac:dyDescent="0.25">
      <c r="A131" s="8" t="s">
        <v>8</v>
      </c>
      <c r="B131" s="20"/>
      <c r="C131" s="17"/>
      <c r="D131" s="17"/>
      <c r="E131" s="17"/>
      <c r="F131" s="72" t="s">
        <v>202</v>
      </c>
      <c r="G131" s="10"/>
      <c r="H131" s="10"/>
      <c r="I131" s="10"/>
      <c r="J131" s="10"/>
      <c r="K131" s="10"/>
      <c r="L131" s="21"/>
    </row>
    <row r="132" spans="1:12" ht="13.5" customHeight="1" thickBot="1" x14ac:dyDescent="0.25">
      <c r="A132" s="8" t="s">
        <v>6</v>
      </c>
      <c r="B132" s="67">
        <f>1+MAX($B$13:B131)</f>
        <v>26</v>
      </c>
      <c r="C132" s="68" t="s">
        <v>194</v>
      </c>
      <c r="D132" s="68"/>
      <c r="E132" s="68" t="s">
        <v>115</v>
      </c>
      <c r="F132" s="69" t="s">
        <v>195</v>
      </c>
      <c r="G132" s="68" t="s">
        <v>173</v>
      </c>
      <c r="H132" s="73">
        <v>4</v>
      </c>
      <c r="I132" s="80"/>
      <c r="J132" s="73"/>
      <c r="K132" s="81"/>
      <c r="L132" s="82">
        <f>ROUND((ROUND(H132,3))*(ROUND(K132,2)),2)</f>
        <v>0</v>
      </c>
    </row>
    <row r="133" spans="1:12" ht="12.75" customHeight="1" x14ac:dyDescent="0.2">
      <c r="A133" s="8" t="s">
        <v>5</v>
      </c>
      <c r="B133" s="18"/>
      <c r="C133" s="15"/>
      <c r="D133" s="15"/>
      <c r="E133" s="15"/>
      <c r="F133" s="70"/>
      <c r="G133" s="9"/>
      <c r="H133" s="9"/>
      <c r="I133" s="9"/>
      <c r="J133" s="9"/>
      <c r="K133" s="9"/>
      <c r="L133" s="19"/>
    </row>
    <row r="134" spans="1:12" ht="12.75" customHeight="1" x14ac:dyDescent="0.2">
      <c r="A134" s="8" t="s">
        <v>7</v>
      </c>
      <c r="B134" s="18"/>
      <c r="C134" s="15"/>
      <c r="D134" s="15"/>
      <c r="E134" s="15"/>
      <c r="F134" s="71" t="s">
        <v>126</v>
      </c>
      <c r="G134" s="9"/>
      <c r="H134" s="9"/>
      <c r="I134" s="9"/>
      <c r="J134" s="9"/>
      <c r="K134" s="9"/>
      <c r="L134" s="19"/>
    </row>
    <row r="135" spans="1:12" ht="12.75" customHeight="1" thickBot="1" x14ac:dyDescent="0.25">
      <c r="A135" s="8" t="s">
        <v>8</v>
      </c>
      <c r="B135" s="20"/>
      <c r="C135" s="17"/>
      <c r="D135" s="17"/>
      <c r="E135" s="17"/>
      <c r="F135" s="72" t="s">
        <v>202</v>
      </c>
      <c r="G135" s="10"/>
      <c r="H135" s="10"/>
      <c r="I135" s="10"/>
      <c r="J135" s="10"/>
      <c r="K135" s="10"/>
      <c r="L135" s="21"/>
    </row>
    <row r="136" spans="1:12" ht="13.5" thickBot="1" x14ac:dyDescent="0.25">
      <c r="A136" s="124" t="s">
        <v>100</v>
      </c>
      <c r="B136" s="113" t="s">
        <v>118</v>
      </c>
      <c r="C136" s="115" t="s">
        <v>119</v>
      </c>
      <c r="D136" s="115"/>
      <c r="E136" s="115"/>
      <c r="F136" s="115" t="s">
        <v>170</v>
      </c>
      <c r="G136" s="116"/>
      <c r="H136" s="117"/>
      <c r="I136" s="118"/>
      <c r="J136" s="117"/>
      <c r="K136" s="123"/>
      <c r="L136" s="119">
        <f>SUM(L128:L135)</f>
        <v>0</v>
      </c>
    </row>
    <row r="137" spans="1:12" ht="19.5" customHeight="1" thickBot="1" x14ac:dyDescent="0.25">
      <c r="A137" s="1" t="s">
        <v>105</v>
      </c>
      <c r="B137" s="86" t="s">
        <v>104</v>
      </c>
      <c r="C137" s="87" t="s">
        <v>210</v>
      </c>
      <c r="D137" s="88"/>
      <c r="E137" s="88"/>
      <c r="F137" s="87" t="s">
        <v>174</v>
      </c>
      <c r="G137" s="89"/>
      <c r="H137" s="90"/>
      <c r="I137" s="91"/>
      <c r="J137" s="90"/>
      <c r="K137" s="120"/>
      <c r="L137" s="101"/>
    </row>
    <row r="138" spans="1:12" ht="13.5" customHeight="1" thickBot="1" x14ac:dyDescent="0.25">
      <c r="A138" s="8" t="s">
        <v>6</v>
      </c>
      <c r="B138" s="67">
        <f>1+MAX($B$13:B137)</f>
        <v>27</v>
      </c>
      <c r="C138" s="68" t="s">
        <v>175</v>
      </c>
      <c r="D138" s="68"/>
      <c r="E138" s="68" t="s">
        <v>115</v>
      </c>
      <c r="F138" s="69" t="s">
        <v>176</v>
      </c>
      <c r="G138" s="68" t="s">
        <v>125</v>
      </c>
      <c r="H138" s="73">
        <v>149</v>
      </c>
      <c r="I138" s="80"/>
      <c r="J138" s="73"/>
      <c r="K138" s="81"/>
      <c r="L138" s="82">
        <f>ROUND((ROUND(H138,3))*(ROUND(K138,2)),2)</f>
        <v>0</v>
      </c>
    </row>
    <row r="139" spans="1:12" ht="12.75" customHeight="1" x14ac:dyDescent="0.2">
      <c r="A139" s="8" t="s">
        <v>5</v>
      </c>
      <c r="B139" s="18"/>
      <c r="C139" s="15"/>
      <c r="D139" s="15"/>
      <c r="E139" s="15"/>
      <c r="F139" s="70"/>
      <c r="G139" s="9"/>
      <c r="H139" s="9"/>
      <c r="I139" s="9"/>
      <c r="J139" s="9"/>
      <c r="K139" s="9"/>
      <c r="L139" s="19"/>
    </row>
    <row r="140" spans="1:12" ht="12.75" customHeight="1" x14ac:dyDescent="0.2">
      <c r="A140" s="8" t="s">
        <v>7</v>
      </c>
      <c r="B140" s="18"/>
      <c r="C140" s="15"/>
      <c r="D140" s="15"/>
      <c r="E140" s="15"/>
      <c r="F140" s="71" t="s">
        <v>126</v>
      </c>
      <c r="G140" s="9"/>
      <c r="H140" s="9"/>
      <c r="I140" s="9"/>
      <c r="J140" s="9"/>
      <c r="K140" s="9"/>
      <c r="L140" s="19"/>
    </row>
    <row r="141" spans="1:12" ht="12.75" customHeight="1" thickBot="1" x14ac:dyDescent="0.25">
      <c r="A141" s="8" t="s">
        <v>8</v>
      </c>
      <c r="B141" s="20"/>
      <c r="C141" s="17"/>
      <c r="D141" s="17"/>
      <c r="E141" s="17"/>
      <c r="F141" s="72" t="s">
        <v>202</v>
      </c>
      <c r="G141" s="10"/>
      <c r="H141" s="10"/>
      <c r="I141" s="10"/>
      <c r="J141" s="10"/>
      <c r="K141" s="10"/>
      <c r="L141" s="21"/>
    </row>
    <row r="142" spans="1:12" ht="13.5" customHeight="1" thickBot="1" x14ac:dyDescent="0.25">
      <c r="A142" s="8" t="s">
        <v>6</v>
      </c>
      <c r="B142" s="67">
        <f>1+MAX($B$13:B141)</f>
        <v>28</v>
      </c>
      <c r="C142" s="68" t="s">
        <v>186</v>
      </c>
      <c r="D142" s="68"/>
      <c r="E142" s="68" t="s">
        <v>115</v>
      </c>
      <c r="F142" s="69" t="s">
        <v>187</v>
      </c>
      <c r="G142" s="68" t="s">
        <v>142</v>
      </c>
      <c r="H142" s="73">
        <v>65</v>
      </c>
      <c r="I142" s="80"/>
      <c r="J142" s="73"/>
      <c r="K142" s="81"/>
      <c r="L142" s="82">
        <f>ROUND((ROUND(H142,3))*(ROUND(K142,2)),2)</f>
        <v>0</v>
      </c>
    </row>
    <row r="143" spans="1:12" ht="12.75" customHeight="1" x14ac:dyDescent="0.2">
      <c r="A143" s="8" t="s">
        <v>5</v>
      </c>
      <c r="B143" s="18"/>
      <c r="C143" s="15"/>
      <c r="D143" s="15"/>
      <c r="E143" s="15"/>
      <c r="F143" s="70"/>
      <c r="G143" s="9"/>
      <c r="H143" s="9"/>
      <c r="I143" s="9"/>
      <c r="J143" s="9"/>
      <c r="K143" s="9"/>
      <c r="L143" s="19"/>
    </row>
    <row r="144" spans="1:12" ht="12.75" customHeight="1" x14ac:dyDescent="0.2">
      <c r="A144" s="8" t="s">
        <v>7</v>
      </c>
      <c r="B144" s="18"/>
      <c r="C144" s="15"/>
      <c r="D144" s="15"/>
      <c r="E144" s="15"/>
      <c r="F144" s="71" t="s">
        <v>126</v>
      </c>
      <c r="G144" s="9"/>
      <c r="H144" s="9"/>
      <c r="I144" s="9"/>
      <c r="J144" s="9"/>
      <c r="K144" s="9"/>
      <c r="L144" s="19"/>
    </row>
    <row r="145" spans="1:12" ht="12.75" customHeight="1" thickBot="1" x14ac:dyDescent="0.25">
      <c r="A145" s="8" t="s">
        <v>8</v>
      </c>
      <c r="B145" s="20"/>
      <c r="C145" s="17"/>
      <c r="D145" s="17"/>
      <c r="E145" s="17"/>
      <c r="F145" s="72" t="s">
        <v>202</v>
      </c>
      <c r="G145" s="10"/>
      <c r="H145" s="10"/>
      <c r="I145" s="10"/>
      <c r="J145" s="10"/>
      <c r="K145" s="10"/>
      <c r="L145" s="21"/>
    </row>
    <row r="146" spans="1:12" ht="13.5" customHeight="1" thickBot="1" x14ac:dyDescent="0.25">
      <c r="A146" s="8" t="s">
        <v>6</v>
      </c>
      <c r="B146" s="67">
        <f>1+MAX($B$13:B145)</f>
        <v>29</v>
      </c>
      <c r="C146" s="68" t="s">
        <v>188</v>
      </c>
      <c r="D146" s="68"/>
      <c r="E146" s="68" t="s">
        <v>115</v>
      </c>
      <c r="F146" s="69" t="s">
        <v>189</v>
      </c>
      <c r="G146" s="68" t="s">
        <v>173</v>
      </c>
      <c r="H146" s="73">
        <v>1</v>
      </c>
      <c r="I146" s="80"/>
      <c r="J146" s="73"/>
      <c r="K146" s="81"/>
      <c r="L146" s="82">
        <f>ROUND((ROUND(H146,3))*(ROUND(K146,2)),2)</f>
        <v>0</v>
      </c>
    </row>
    <row r="147" spans="1:12" ht="12.75" customHeight="1" x14ac:dyDescent="0.2">
      <c r="A147" s="8" t="s">
        <v>5</v>
      </c>
      <c r="B147" s="18"/>
      <c r="C147" s="15"/>
      <c r="D147" s="15"/>
      <c r="E147" s="15"/>
      <c r="F147" s="70"/>
      <c r="G147" s="9"/>
      <c r="H147" s="9"/>
      <c r="I147" s="9"/>
      <c r="J147" s="9"/>
      <c r="K147" s="9"/>
      <c r="L147" s="19"/>
    </row>
    <row r="148" spans="1:12" ht="12.75" customHeight="1" x14ac:dyDescent="0.2">
      <c r="A148" s="8" t="s">
        <v>7</v>
      </c>
      <c r="B148" s="18"/>
      <c r="C148" s="15"/>
      <c r="D148" s="15"/>
      <c r="E148" s="15"/>
      <c r="F148" s="71" t="s">
        <v>126</v>
      </c>
      <c r="G148" s="9"/>
      <c r="H148" s="9"/>
      <c r="I148" s="9"/>
      <c r="J148" s="9"/>
      <c r="K148" s="9"/>
      <c r="L148" s="19"/>
    </row>
    <row r="149" spans="1:12" ht="12.75" customHeight="1" thickBot="1" x14ac:dyDescent="0.25">
      <c r="A149" s="8" t="s">
        <v>8</v>
      </c>
      <c r="B149" s="20"/>
      <c r="C149" s="17"/>
      <c r="D149" s="17"/>
      <c r="E149" s="17"/>
      <c r="F149" s="72" t="s">
        <v>202</v>
      </c>
      <c r="G149" s="10"/>
      <c r="H149" s="10"/>
      <c r="I149" s="10"/>
      <c r="J149" s="10"/>
      <c r="K149" s="10"/>
      <c r="L149" s="21"/>
    </row>
    <row r="150" spans="1:12" ht="23.25" thickBot="1" x14ac:dyDescent="0.25">
      <c r="A150" s="8" t="s">
        <v>6</v>
      </c>
      <c r="B150" s="67">
        <f>1+MAX($B$13:B149)</f>
        <v>30</v>
      </c>
      <c r="C150" s="68" t="s">
        <v>190</v>
      </c>
      <c r="D150" s="68"/>
      <c r="E150" s="68" t="s">
        <v>115</v>
      </c>
      <c r="F150" s="69" t="s">
        <v>191</v>
      </c>
      <c r="G150" s="68" t="s">
        <v>173</v>
      </c>
      <c r="H150" s="73">
        <v>1</v>
      </c>
      <c r="I150" s="80"/>
      <c r="J150" s="73"/>
      <c r="K150" s="81"/>
      <c r="L150" s="82">
        <f>ROUND((ROUND(H150,3))*(ROUND(K150,2)),2)</f>
        <v>0</v>
      </c>
    </row>
    <row r="151" spans="1:12" ht="12.75" customHeight="1" x14ac:dyDescent="0.2">
      <c r="A151" s="8" t="s">
        <v>5</v>
      </c>
      <c r="B151" s="18"/>
      <c r="C151" s="15"/>
      <c r="D151" s="15"/>
      <c r="E151" s="15"/>
      <c r="F151" s="70"/>
      <c r="G151" s="9"/>
      <c r="H151" s="9"/>
      <c r="I151" s="9"/>
      <c r="J151" s="9"/>
      <c r="K151" s="9"/>
      <c r="L151" s="19"/>
    </row>
    <row r="152" spans="1:12" ht="12.75" customHeight="1" x14ac:dyDescent="0.2">
      <c r="A152" s="8" t="s">
        <v>7</v>
      </c>
      <c r="B152" s="18"/>
      <c r="C152" s="15"/>
      <c r="D152" s="15"/>
      <c r="E152" s="15"/>
      <c r="F152" s="71" t="s">
        <v>126</v>
      </c>
      <c r="G152" s="9"/>
      <c r="H152" s="9"/>
      <c r="I152" s="9"/>
      <c r="J152" s="9"/>
      <c r="K152" s="9"/>
      <c r="L152" s="19"/>
    </row>
    <row r="153" spans="1:12" ht="12.75" customHeight="1" thickBot="1" x14ac:dyDescent="0.25">
      <c r="A153" s="8" t="s">
        <v>8</v>
      </c>
      <c r="B153" s="20"/>
      <c r="C153" s="17"/>
      <c r="D153" s="17"/>
      <c r="E153" s="17"/>
      <c r="F153" s="72" t="s">
        <v>202</v>
      </c>
      <c r="G153" s="10"/>
      <c r="H153" s="10"/>
      <c r="I153" s="10"/>
      <c r="J153" s="10"/>
      <c r="K153" s="10"/>
      <c r="L153" s="21"/>
    </row>
    <row r="154" spans="1:12" ht="13.5" thickBot="1" x14ac:dyDescent="0.25">
      <c r="A154" s="124" t="s">
        <v>100</v>
      </c>
      <c r="B154" s="107" t="s">
        <v>118</v>
      </c>
      <c r="C154" s="108" t="s">
        <v>119</v>
      </c>
      <c r="D154" s="108"/>
      <c r="E154" s="108"/>
      <c r="F154" s="108" t="s">
        <v>174</v>
      </c>
      <c r="G154" s="109"/>
      <c r="H154" s="110"/>
      <c r="I154" s="111"/>
      <c r="J154" s="110"/>
      <c r="K154" s="122"/>
      <c r="L154" s="112">
        <f>SUM(L138:L145)</f>
        <v>0</v>
      </c>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8"/>
    </row>
    <row r="1123" spans="1:12" x14ac:dyDescent="0.2">
      <c r="A1123" s="1"/>
      <c r="B1123" s="1"/>
      <c r="C1123" s="93"/>
      <c r="D1123" s="93"/>
      <c r="E1123" s="93"/>
      <c r="F1123" s="93"/>
      <c r="G1123" s="94"/>
      <c r="H1123" s="95"/>
      <c r="I1123" s="96"/>
      <c r="J1123" s="95"/>
      <c r="K1123" s="97"/>
      <c r="L1123" s="98"/>
    </row>
    <row r="1124" spans="1:12" x14ac:dyDescent="0.2">
      <c r="A1124" s="1"/>
      <c r="B1124" s="1"/>
      <c r="C1124" s="93"/>
      <c r="D1124" s="93"/>
      <c r="E1124" s="93"/>
      <c r="F1124" s="93"/>
      <c r="G1124" s="94"/>
      <c r="H1124" s="95"/>
      <c r="I1124" s="96"/>
      <c r="J1124" s="95"/>
      <c r="K1124" s="97"/>
      <c r="L1124" s="98"/>
    </row>
    <row r="1125" spans="1:12" x14ac:dyDescent="0.2">
      <c r="A1125" s="1"/>
      <c r="B1125" s="1"/>
      <c r="C1125" s="93"/>
      <c r="D1125" s="93"/>
      <c r="E1125" s="93"/>
      <c r="F1125" s="93"/>
      <c r="G1125" s="94"/>
      <c r="H1125" s="95"/>
      <c r="I1125" s="96"/>
      <c r="J1125" s="95"/>
      <c r="K1125" s="97"/>
      <c r="L1125" s="98"/>
    </row>
    <row r="1126" spans="1:12" x14ac:dyDescent="0.2">
      <c r="A1126" s="1"/>
      <c r="B1126" s="1"/>
      <c r="C1126" s="93"/>
      <c r="D1126" s="93"/>
      <c r="E1126" s="93"/>
      <c r="F1126" s="93"/>
      <c r="G1126" s="94"/>
      <c r="H1126" s="95"/>
      <c r="I1126" s="96"/>
      <c r="J1126" s="95"/>
      <c r="K1126" s="97"/>
      <c r="L1126" s="98"/>
    </row>
    <row r="1127" spans="1:12" x14ac:dyDescent="0.2">
      <c r="A1127" s="1"/>
      <c r="B1127" s="1"/>
      <c r="C1127" s="93"/>
      <c r="D1127" s="93"/>
      <c r="E1127" s="93"/>
      <c r="F1127" s="93"/>
      <c r="G1127" s="94"/>
      <c r="H1127" s="95"/>
      <c r="I1127" s="96"/>
      <c r="J1127" s="95"/>
      <c r="K1127" s="97"/>
      <c r="L1127" s="99"/>
    </row>
    <row r="1128" spans="1:12" x14ac:dyDescent="0.2">
      <c r="A1128" s="1"/>
      <c r="B1128" s="1"/>
      <c r="C1128" s="93"/>
      <c r="D1128" s="93"/>
      <c r="E1128" s="93"/>
      <c r="F1128" s="93"/>
      <c r="G1128" s="94"/>
      <c r="H1128" s="95"/>
      <c r="I1128" s="96"/>
      <c r="J1128" s="95"/>
      <c r="K1128" s="97"/>
      <c r="L1128" s="99"/>
    </row>
    <row r="1129" spans="1:12" x14ac:dyDescent="0.2">
      <c r="A1129" s="1"/>
      <c r="B1129" s="1"/>
      <c r="C1129" s="93"/>
      <c r="D1129" s="93"/>
      <c r="E1129" s="93"/>
      <c r="F1129" s="93"/>
      <c r="G1129" s="94"/>
      <c r="H1129" s="95"/>
      <c r="I1129" s="96"/>
      <c r="J1129" s="95"/>
      <c r="K1129" s="97"/>
      <c r="L1129" s="99"/>
    </row>
    <row r="1130" spans="1:12" x14ac:dyDescent="0.2">
      <c r="A1130" s="1"/>
      <c r="B1130" s="1"/>
      <c r="C1130" s="93"/>
      <c r="D1130" s="93"/>
      <c r="E1130" s="93"/>
      <c r="F1130" s="93"/>
      <c r="G1130" s="94"/>
      <c r="H1130" s="95"/>
      <c r="I1130" s="96"/>
      <c r="J1130" s="95"/>
      <c r="K1130" s="97"/>
      <c r="L1130" s="99"/>
    </row>
    <row r="1131" spans="1:12" x14ac:dyDescent="0.2">
      <c r="A1131" s="1"/>
      <c r="B1131" s="1"/>
      <c r="C1131" s="93"/>
      <c r="D1131" s="93"/>
      <c r="E1131" s="93"/>
      <c r="F1131" s="93"/>
      <c r="G1131" s="94"/>
      <c r="H1131" s="95"/>
      <c r="I1131" s="96"/>
      <c r="J1131" s="95"/>
      <c r="K1131" s="97"/>
      <c r="L1131" s="99"/>
    </row>
    <row r="1132" spans="1:12" x14ac:dyDescent="0.2">
      <c r="A1132" s="1"/>
      <c r="B1132" s="1"/>
      <c r="C1132" s="93"/>
      <c r="D1132" s="93"/>
      <c r="E1132" s="93"/>
      <c r="F1132" s="93"/>
      <c r="G1132" s="94"/>
      <c r="H1132" s="95"/>
      <c r="I1132" s="96"/>
      <c r="J1132" s="95"/>
      <c r="K1132" s="97"/>
      <c r="L1132" s="99"/>
    </row>
    <row r="1133" spans="1:12" x14ac:dyDescent="0.2">
      <c r="A1133" s="1"/>
      <c r="B1133" s="1"/>
      <c r="C1133" s="93"/>
      <c r="D1133" s="93"/>
      <c r="E1133" s="93"/>
      <c r="F1133" s="93"/>
      <c r="G1133" s="94"/>
      <c r="H1133" s="95"/>
      <c r="I1133" s="96"/>
      <c r="J1133" s="95"/>
      <c r="K1133" s="97"/>
      <c r="L1133" s="99"/>
    </row>
    <row r="1134" spans="1:12" x14ac:dyDescent="0.2">
      <c r="A1134" s="1"/>
      <c r="B1134" s="1"/>
      <c r="C1134" s="93"/>
      <c r="D1134" s="93"/>
      <c r="E1134" s="93"/>
      <c r="F1134" s="93"/>
      <c r="G1134" s="94"/>
      <c r="H1134" s="95"/>
      <c r="I1134" s="96"/>
      <c r="J1134" s="95"/>
      <c r="K1134" s="97"/>
      <c r="L1134" s="99"/>
    </row>
    <row r="1135" spans="1:12" x14ac:dyDescent="0.2">
      <c r="A1135" s="1"/>
      <c r="B1135" s="1"/>
      <c r="C1135" s="93"/>
      <c r="D1135" s="93"/>
      <c r="E1135" s="93"/>
      <c r="F1135" s="93"/>
      <c r="G1135" s="94"/>
      <c r="H1135" s="95"/>
      <c r="I1135" s="96"/>
      <c r="J1135" s="95"/>
      <c r="K1135" s="97"/>
      <c r="L1135" s="99"/>
    </row>
    <row r="1136" spans="1:12" x14ac:dyDescent="0.2">
      <c r="A1136" s="1"/>
      <c r="B1136" s="1"/>
      <c r="C1136" s="93"/>
      <c r="D1136" s="93"/>
      <c r="E1136" s="93"/>
      <c r="F1136" s="93"/>
      <c r="G1136" s="94"/>
      <c r="H1136" s="95"/>
      <c r="I1136" s="96"/>
      <c r="J1136" s="95"/>
      <c r="K1136" s="97"/>
      <c r="L1136" s="99"/>
    </row>
    <row r="1137" spans="1:12" x14ac:dyDescent="0.2">
      <c r="A1137" s="1"/>
      <c r="B1137" s="1"/>
      <c r="C1137" s="93"/>
      <c r="D1137" s="93"/>
      <c r="E1137" s="93"/>
      <c r="F1137" s="93"/>
      <c r="G1137" s="94"/>
      <c r="H1137" s="95"/>
      <c r="I1137" s="96"/>
      <c r="J1137" s="95"/>
      <c r="K1137" s="97"/>
      <c r="L1137" s="99"/>
    </row>
    <row r="1138" spans="1:12" x14ac:dyDescent="0.2">
      <c r="A1138" s="1"/>
      <c r="B1138" s="1"/>
      <c r="C1138" s="93"/>
      <c r="D1138" s="93"/>
      <c r="E1138" s="93"/>
      <c r="F1138" s="93"/>
      <c r="G1138" s="94"/>
      <c r="H1138" s="95"/>
      <c r="I1138" s="96"/>
      <c r="J1138" s="95"/>
      <c r="K1138" s="97"/>
      <c r="L1138" s="99"/>
    </row>
    <row r="1139" spans="1:12" x14ac:dyDescent="0.2">
      <c r="A1139" s="1"/>
      <c r="B1139" s="1"/>
      <c r="C1139" s="93"/>
      <c r="D1139" s="93"/>
      <c r="E1139" s="93"/>
      <c r="F1139" s="93"/>
      <c r="G1139" s="94"/>
      <c r="H1139" s="95"/>
      <c r="I1139" s="96"/>
      <c r="J1139" s="95"/>
      <c r="K1139" s="97"/>
      <c r="L1139" s="99"/>
    </row>
    <row r="1140" spans="1:12" x14ac:dyDescent="0.2">
      <c r="A1140" s="1"/>
      <c r="B1140" s="1"/>
      <c r="C1140" s="93"/>
      <c r="D1140" s="93"/>
      <c r="E1140" s="93"/>
      <c r="F1140" s="93"/>
      <c r="G1140" s="94"/>
      <c r="H1140" s="95"/>
      <c r="I1140" s="96"/>
      <c r="J1140" s="95"/>
      <c r="K1140" s="97"/>
      <c r="L1140" s="99"/>
    </row>
    <row r="1141" spans="1:12" x14ac:dyDescent="0.2">
      <c r="A1141" s="1"/>
      <c r="B1141" s="1"/>
      <c r="C1141" s="93"/>
      <c r="D1141" s="93"/>
      <c r="E1141" s="93"/>
      <c r="F1141" s="93"/>
      <c r="G1141" s="94"/>
      <c r="H1141" s="95"/>
      <c r="I1141" s="96"/>
      <c r="J1141" s="95"/>
      <c r="K1141" s="97"/>
      <c r="L1141" s="99"/>
    </row>
    <row r="1142" spans="1:12" x14ac:dyDescent="0.2">
      <c r="A1142" s="1"/>
      <c r="B1142" s="1"/>
      <c r="C1142" s="93"/>
      <c r="D1142" s="93"/>
      <c r="E1142" s="93"/>
      <c r="F1142" s="93"/>
      <c r="G1142" s="94"/>
      <c r="H1142" s="95"/>
      <c r="I1142" s="96"/>
      <c r="J1142" s="95"/>
      <c r="K1142" s="97"/>
      <c r="L1142" s="99"/>
    </row>
    <row r="1143" spans="1:12" x14ac:dyDescent="0.2">
      <c r="A1143" s="1"/>
      <c r="B1143" s="1"/>
      <c r="C1143" s="93"/>
      <c r="D1143" s="93"/>
      <c r="E1143" s="93"/>
      <c r="F1143" s="93"/>
      <c r="G1143" s="94"/>
      <c r="H1143" s="95"/>
      <c r="I1143" s="96"/>
      <c r="J1143" s="95"/>
      <c r="K1143" s="97"/>
      <c r="L1143" s="30"/>
    </row>
    <row r="1144" spans="1:12" x14ac:dyDescent="0.2">
      <c r="A1144" s="1"/>
      <c r="B1144" s="1"/>
      <c r="C1144" s="93"/>
      <c r="D1144" s="93"/>
      <c r="E1144" s="93"/>
      <c r="F1144" s="93"/>
      <c r="G1144" s="94"/>
      <c r="H1144" s="95"/>
      <c r="I1144" s="96"/>
      <c r="J1144" s="95"/>
      <c r="K1144" s="97"/>
      <c r="L1144" s="30"/>
    </row>
    <row r="1145" spans="1:12" x14ac:dyDescent="0.2">
      <c r="A1145" s="1"/>
      <c r="B1145" s="1"/>
      <c r="C1145" s="93"/>
      <c r="D1145" s="93"/>
      <c r="E1145" s="93"/>
      <c r="F1145" s="93"/>
      <c r="G1145" s="94"/>
      <c r="H1145" s="95"/>
      <c r="I1145" s="96"/>
      <c r="J1145" s="95"/>
      <c r="K1145" s="97"/>
      <c r="L1145" s="30"/>
    </row>
    <row r="1146" spans="1:12" x14ac:dyDescent="0.2">
      <c r="A1146" s="1"/>
      <c r="B1146" s="1"/>
      <c r="C1146" s="93"/>
      <c r="D1146" s="93"/>
      <c r="E1146" s="93"/>
      <c r="F1146" s="93"/>
      <c r="G1146" s="94"/>
      <c r="H1146" s="95"/>
      <c r="I1146" s="96"/>
      <c r="J1146" s="95"/>
      <c r="K1146" s="97"/>
      <c r="L1146" s="30"/>
    </row>
    <row r="1147" spans="1:12" x14ac:dyDescent="0.2">
      <c r="A1147" s="1"/>
      <c r="B1147" s="1"/>
      <c r="C1147" s="93"/>
      <c r="D1147" s="93"/>
      <c r="E1147" s="93"/>
      <c r="F1147" s="93"/>
      <c r="G1147" s="94"/>
      <c r="H1147" s="95"/>
      <c r="I1147" s="96"/>
      <c r="J1147" s="95"/>
      <c r="K1147" s="97"/>
      <c r="L1147" s="30"/>
    </row>
    <row r="1148" spans="1:12" x14ac:dyDescent="0.2">
      <c r="A1148" s="1"/>
      <c r="B1148" s="1"/>
      <c r="C1148" s="93"/>
      <c r="D1148" s="93"/>
      <c r="E1148" s="93"/>
      <c r="F1148" s="93"/>
      <c r="G1148" s="94"/>
      <c r="H1148" s="95"/>
      <c r="I1148" s="96"/>
      <c r="J1148" s="95"/>
      <c r="K1148" s="97"/>
      <c r="L1148" s="30"/>
    </row>
    <row r="1149" spans="1:12" x14ac:dyDescent="0.2">
      <c r="A1149" s="1"/>
      <c r="B1149" s="1"/>
      <c r="C1149" s="93"/>
      <c r="D1149" s="93"/>
      <c r="E1149" s="93"/>
      <c r="F1149" s="93"/>
      <c r="G1149" s="94"/>
      <c r="H1149" s="95"/>
      <c r="I1149" s="96"/>
      <c r="J1149" s="95"/>
      <c r="K1149" s="98"/>
      <c r="L1149" s="30"/>
    </row>
    <row r="1150" spans="1:12" x14ac:dyDescent="0.2">
      <c r="A1150" s="1"/>
      <c r="B1150" s="1"/>
      <c r="C1150" s="93"/>
      <c r="D1150" s="93"/>
      <c r="E1150" s="93"/>
      <c r="F1150" s="93"/>
      <c r="G1150" s="94"/>
      <c r="H1150" s="95"/>
      <c r="I1150" s="96"/>
      <c r="J1150" s="95"/>
      <c r="K1150" s="98"/>
      <c r="L1150" s="30"/>
    </row>
    <row r="1151" spans="1:12" x14ac:dyDescent="0.2">
      <c r="A1151" s="1"/>
      <c r="B1151" s="1"/>
      <c r="C1151" s="93"/>
      <c r="D1151" s="93"/>
      <c r="E1151" s="93"/>
      <c r="F1151" s="93"/>
      <c r="G1151" s="94"/>
      <c r="H1151" s="95"/>
      <c r="I1151" s="96"/>
      <c r="J1151" s="95"/>
      <c r="K1151" s="98"/>
      <c r="L1151" s="30"/>
    </row>
    <row r="1152" spans="1:12" x14ac:dyDescent="0.2">
      <c r="A1152" s="1"/>
      <c r="B1152" s="1"/>
      <c r="C1152" s="93"/>
      <c r="D1152" s="93"/>
      <c r="E1152" s="93"/>
      <c r="F1152" s="93"/>
      <c r="G1152" s="94"/>
      <c r="H1152" s="95"/>
      <c r="I1152" s="96"/>
      <c r="J1152" s="95"/>
      <c r="K1152" s="98"/>
      <c r="L1152" s="30"/>
    </row>
    <row r="1153" spans="1:12" x14ac:dyDescent="0.2">
      <c r="A1153" s="1"/>
      <c r="B1153" s="1"/>
      <c r="C1153" s="93"/>
      <c r="D1153" s="93"/>
      <c r="E1153" s="93"/>
      <c r="F1153" s="93"/>
      <c r="G1153" s="94"/>
      <c r="H1153" s="95"/>
      <c r="I1153" s="96"/>
      <c r="J1153" s="95"/>
      <c r="K1153" s="98"/>
      <c r="L1153" s="30"/>
    </row>
    <row r="1154" spans="1:12" x14ac:dyDescent="0.2">
      <c r="A1154" s="1"/>
      <c r="B1154" s="1"/>
      <c r="C1154" s="93"/>
      <c r="D1154" s="93"/>
      <c r="E1154" s="93"/>
      <c r="F1154" s="93"/>
      <c r="G1154" s="94"/>
      <c r="H1154" s="95"/>
      <c r="I1154" s="96"/>
      <c r="J1154" s="95"/>
      <c r="K1154" s="99"/>
      <c r="L1154" s="30"/>
    </row>
    <row r="1155" spans="1:12" x14ac:dyDescent="0.2">
      <c r="A1155" s="1"/>
      <c r="B1155" s="1"/>
      <c r="C1155" s="93"/>
      <c r="D1155" s="93"/>
      <c r="E1155" s="93"/>
      <c r="F1155" s="93"/>
      <c r="G1155" s="94"/>
      <c r="H1155" s="95"/>
      <c r="I1155" s="96"/>
      <c r="J1155" s="95"/>
      <c r="K1155" s="99"/>
      <c r="L1155" s="30"/>
    </row>
    <row r="1156" spans="1:12" x14ac:dyDescent="0.2">
      <c r="A1156" s="1"/>
      <c r="B1156" s="1"/>
      <c r="C1156" s="93"/>
      <c r="D1156" s="93"/>
      <c r="E1156" s="93"/>
      <c r="F1156" s="93"/>
      <c r="G1156" s="94"/>
      <c r="H1156" s="95"/>
      <c r="I1156" s="96"/>
      <c r="J1156" s="95"/>
      <c r="K1156" s="99"/>
      <c r="L1156" s="30"/>
    </row>
    <row r="1157" spans="1:12" x14ac:dyDescent="0.2">
      <c r="A1157" s="1"/>
      <c r="B1157" s="1"/>
      <c r="C1157" s="93"/>
      <c r="D1157" s="100"/>
      <c r="E1157" s="93"/>
      <c r="F1157" s="93"/>
      <c r="G1157" s="94"/>
      <c r="H1157" s="95"/>
      <c r="I1157" s="96"/>
      <c r="J1157" s="95"/>
      <c r="K1157" s="99"/>
      <c r="L1157" s="30"/>
    </row>
    <row r="1158" spans="1:12" x14ac:dyDescent="0.2">
      <c r="A1158" s="1"/>
      <c r="B1158" s="1"/>
      <c r="C1158" s="93"/>
      <c r="D1158" s="100"/>
      <c r="E1158" s="93"/>
      <c r="F1158" s="93"/>
      <c r="G1158" s="94"/>
      <c r="H1158" s="95"/>
      <c r="I1158" s="96"/>
      <c r="J1158" s="95"/>
      <c r="K1158" s="99"/>
      <c r="L1158" s="30"/>
    </row>
    <row r="1159" spans="1:12" x14ac:dyDescent="0.2">
      <c r="A1159" s="1"/>
      <c r="B1159" s="1"/>
      <c r="C1159" s="93"/>
      <c r="D1159" s="100"/>
      <c r="E1159" s="93"/>
      <c r="F1159" s="93"/>
      <c r="G1159" s="94"/>
      <c r="H1159" s="95"/>
      <c r="I1159" s="96"/>
      <c r="J1159" s="95"/>
      <c r="K1159" s="99"/>
      <c r="L1159" s="30"/>
    </row>
    <row r="1160" spans="1:12" x14ac:dyDescent="0.2">
      <c r="A1160" s="1"/>
      <c r="B1160" s="1"/>
      <c r="C1160" s="93"/>
      <c r="D1160" s="100"/>
      <c r="E1160" s="93"/>
      <c r="F1160" s="93"/>
      <c r="G1160" s="94"/>
      <c r="H1160" s="95"/>
      <c r="I1160" s="96"/>
      <c r="J1160" s="77"/>
      <c r="K1160" s="79"/>
    </row>
    <row r="1161" spans="1:12" x14ac:dyDescent="0.2">
      <c r="A1161" s="1"/>
      <c r="B1161" s="1"/>
      <c r="C1161" s="93"/>
      <c r="D1161" s="100"/>
      <c r="E1161" s="93"/>
      <c r="F1161" s="93"/>
      <c r="G1161" s="94"/>
      <c r="H1161" s="95"/>
      <c r="I1161" s="96"/>
      <c r="J1161" s="77"/>
      <c r="K1161" s="79"/>
    </row>
    <row r="1162" spans="1:12" x14ac:dyDescent="0.2">
      <c r="A1162" s="1"/>
      <c r="B1162" s="1"/>
      <c r="C1162" s="93"/>
      <c r="D1162" s="100"/>
      <c r="E1162" s="93"/>
      <c r="F1162" s="93"/>
      <c r="G1162" s="94"/>
      <c r="H1162" s="95"/>
      <c r="I1162" s="96"/>
      <c r="J1162" s="77"/>
      <c r="K1162" s="79"/>
    </row>
    <row r="1163" spans="1:12" x14ac:dyDescent="0.2">
      <c r="A1163" s="1"/>
      <c r="B1163" s="1"/>
      <c r="C1163" s="93"/>
      <c r="D1163" s="100"/>
      <c r="E1163" s="93"/>
      <c r="F1163" s="93"/>
      <c r="G1163" s="94"/>
      <c r="H1163" s="95"/>
      <c r="I1163" s="96"/>
      <c r="J1163" s="77"/>
      <c r="K1163" s="79"/>
    </row>
    <row r="1164" spans="1:12" x14ac:dyDescent="0.2">
      <c r="A1164" s="1"/>
      <c r="B1164" s="1"/>
      <c r="C1164" s="93"/>
      <c r="D1164" s="100"/>
      <c r="E1164" s="93"/>
      <c r="F1164" s="93"/>
      <c r="G1164" s="94"/>
      <c r="H1164" s="95"/>
      <c r="I1164" s="96"/>
      <c r="J1164" s="77"/>
      <c r="K1164" s="79"/>
    </row>
    <row r="1165" spans="1:12" x14ac:dyDescent="0.2">
      <c r="A1165" s="1"/>
      <c r="B1165" s="1"/>
      <c r="C1165" s="93"/>
      <c r="D1165" s="100"/>
      <c r="E1165" s="93"/>
      <c r="F1165" s="93"/>
      <c r="G1165" s="94"/>
      <c r="H1165" s="95"/>
      <c r="I1165" s="96"/>
      <c r="J1165" s="77"/>
      <c r="K1165" s="79"/>
    </row>
    <row r="1166" spans="1:12" x14ac:dyDescent="0.2">
      <c r="A1166" s="1"/>
      <c r="B1166" s="1"/>
      <c r="C1166" s="93"/>
      <c r="D1166" s="100"/>
      <c r="E1166" s="93"/>
      <c r="F1166" s="93"/>
      <c r="G1166" s="94"/>
      <c r="H1166" s="95"/>
      <c r="I1166" s="96"/>
      <c r="J1166" s="77"/>
      <c r="K1166" s="79"/>
    </row>
    <row r="1167" spans="1:12" x14ac:dyDescent="0.2">
      <c r="A1167" s="1"/>
      <c r="B1167" s="1"/>
      <c r="C1167" s="93"/>
      <c r="D1167" s="100"/>
      <c r="E1167" s="93"/>
      <c r="F1167" s="93"/>
      <c r="G1167" s="94"/>
      <c r="H1167" s="95"/>
      <c r="I1167" s="96"/>
      <c r="J1167" s="77"/>
      <c r="K1167" s="79"/>
    </row>
    <row r="1168" spans="1:12" x14ac:dyDescent="0.2">
      <c r="C1168" s="74"/>
      <c r="D1168" s="76"/>
      <c r="E1168" s="74"/>
      <c r="F1168" s="74"/>
      <c r="G1168" s="75"/>
      <c r="H1168" s="77"/>
      <c r="I1168" s="78"/>
      <c r="J1168" s="77"/>
      <c r="K1168" s="79"/>
    </row>
    <row r="1169" spans="3:11" x14ac:dyDescent="0.2">
      <c r="C1169" s="74"/>
      <c r="D1169" s="76"/>
      <c r="E1169" s="74"/>
      <c r="F1169" s="74"/>
      <c r="G1169" s="75"/>
      <c r="H1169" s="77"/>
      <c r="I1169" s="78"/>
      <c r="K1169" s="79"/>
    </row>
    <row r="1170" spans="3:11" x14ac:dyDescent="0.2">
      <c r="C1170" s="74"/>
      <c r="D1170" s="76"/>
      <c r="E1170" s="74"/>
      <c r="F1170" s="74"/>
      <c r="G1170" s="75"/>
      <c r="H1170" s="77"/>
      <c r="I1170" s="78"/>
    </row>
    <row r="1171" spans="3:11" x14ac:dyDescent="0.2">
      <c r="C1171" s="74"/>
      <c r="D1171" s="76"/>
      <c r="E1171" s="74"/>
      <c r="F1171" s="74"/>
      <c r="G1171" s="75"/>
      <c r="H1171" s="77"/>
      <c r="I1171" s="78"/>
    </row>
    <row r="1172" spans="3:11" x14ac:dyDescent="0.2">
      <c r="C1172" s="74"/>
      <c r="D1172" s="76"/>
      <c r="E1172" s="74"/>
      <c r="F1172" s="74"/>
      <c r="G1172" s="75"/>
      <c r="H1172" s="77"/>
      <c r="I1172" s="78"/>
    </row>
    <row r="1173" spans="3:11" x14ac:dyDescent="0.2">
      <c r="C1173" s="74"/>
      <c r="D1173" s="76"/>
      <c r="E1173" s="74"/>
      <c r="F1173" s="74"/>
      <c r="G1173" s="75"/>
      <c r="H1173" s="77"/>
      <c r="I1173" s="78"/>
    </row>
    <row r="1174" spans="3:11" x14ac:dyDescent="0.2">
      <c r="C1174" s="74"/>
      <c r="D1174" s="76"/>
      <c r="E1174" s="74"/>
      <c r="F1174" s="74"/>
      <c r="G1174" s="75"/>
      <c r="H1174" s="77"/>
      <c r="I1174" s="78"/>
    </row>
    <row r="1175" spans="3:11" x14ac:dyDescent="0.2">
      <c r="C1175" s="74"/>
      <c r="D1175" s="76"/>
      <c r="E1175" s="74"/>
      <c r="F1175" s="74"/>
      <c r="G1175" s="75"/>
      <c r="H1175" s="77"/>
      <c r="I1175" s="78"/>
    </row>
    <row r="1176" spans="3:11" x14ac:dyDescent="0.2">
      <c r="C1176" s="74"/>
      <c r="D1176" s="76"/>
      <c r="E1176" s="74"/>
      <c r="F1176" s="74"/>
      <c r="G1176" s="75"/>
      <c r="H1176" s="77"/>
      <c r="I1176" s="78"/>
    </row>
  </sheetData>
  <sheetProtection formatCells="0" formatColumns="0" formatRows="0" insertColumns="0" insertRows="0" deleteColumns="0" deleteRows="0" sort="0" autoFilter="0"/>
  <autoFilter ref="A12:L15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49 F29 F35 F39 F43 F47 F153 F51 F67 F71 F77 F61 F91 F95 F101 F105 F109 F113 F117 F121 F135 F125 F131 F141 F145 F25 F17 F21 F57 F81 F85"/>
    <dataValidation allowBlank="1" showInputMessage="1" showErrorMessage="1" promptTitle="Výkaz výměr:" prompt="způsob stanovení množství položky, nebo odkaz na příslušnou přílohu dokumentace." sqref="F152 F34 F38 F42 F46 F50 F56 F66 F70 F76 F80 F90 F94 F100 F104 F108 F112 F116 F120 F124 F130 F134 F140 F144 F148 F28 F16 F20 F24 F60 F8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45 F49 F55 F65 F69 F75 F79 F89 F93 F99 F103 F107 F111 F115 F119 F123 F129 F133 F139 F143 F147 F151 F19 F23 F27 F59 F83"/>
    <dataValidation allowBlank="1" showInputMessage="1" showErrorMessage="1" promptTitle="Název položky" prompt="Přesný název položky dle cenové soustavy, nebo vlastní název v případě položky mimo cenovou soustavu." sqref="F14 F32 F36 F150 F44 F48 F54 F64 F68 F74 F78 F88 F92 F98 F102 F106 F110 F114 F118 F122 F128 F40 F138 F142 F146 F132 F18 F22 F82 F58 F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91" min="1" max="11" man="1"/>
    <brk id="136"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2019-03-17T12:29:17Z</cp:lastPrinted>
  <dcterms:created xsi:type="dcterms:W3CDTF">2015-03-16T09:47:49Z</dcterms:created>
  <dcterms:modified xsi:type="dcterms:W3CDTF">2019-05-23T07:49:18Z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