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L:\Výběrová řízení\2019\Zajištění provádění povinných prohlídek plynových spotřebičů v budovách SŽDC, OŘ Brno v obvodu Kraje Vysočina\Nové zadávací řízení\ZD\Příloha č.2 - Položkový soupis prací\"/>
    </mc:Choice>
  </mc:AlternateContent>
  <xr:revisionPtr revIDLastSave="0" documentId="13_ncr:1_{EB67D48F-1E51-4D08-9980-B9B2AECCEB04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KR" sheetId="40" r:id="rId1"/>
  </sheets>
  <externalReferences>
    <externalReference r:id="rId2"/>
    <externalReference r:id="rId3"/>
  </externalReferences>
  <definedNames>
    <definedName name="_xlnm.Database">[1]Jeřáby!#REF!</definedName>
    <definedName name="Excel_BuiltIn__FilterDatabase_4">'[2]Seznam DZ_RSM'!$A$9:$L$14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40" l="1"/>
  <c r="I111" i="40"/>
  <c r="I5" i="40" l="1"/>
  <c r="I6" i="40"/>
  <c r="I7" i="40" l="1"/>
  <c r="I8" i="40" l="1"/>
  <c r="I9" i="40" l="1"/>
  <c r="I10" i="40" l="1"/>
  <c r="I11" i="40" l="1"/>
  <c r="I12" i="40" l="1"/>
  <c r="A5" i="40"/>
  <c r="A6" i="40" s="1"/>
  <c r="A7" i="40" s="1"/>
  <c r="A8" i="40" s="1"/>
  <c r="A9" i="40" s="1"/>
  <c r="A10" i="40" s="1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I13" i="40" l="1"/>
  <c r="A27" i="40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71" i="40" s="1"/>
  <c r="A72" i="40" s="1"/>
  <c r="A73" i="40" s="1"/>
  <c r="A74" i="40" s="1"/>
  <c r="A75" i="40" s="1"/>
  <c r="A76" i="40" s="1"/>
  <c r="A77" i="40" s="1"/>
  <c r="A78" i="40" s="1"/>
  <c r="A79" i="40" s="1"/>
  <c r="A80" i="40" s="1"/>
  <c r="A81" i="40" s="1"/>
  <c r="A82" i="40" s="1"/>
  <c r="A83" i="40" s="1"/>
  <c r="A84" i="40" s="1"/>
  <c r="A85" i="40" s="1"/>
  <c r="A86" i="40" s="1"/>
  <c r="A87" i="40" s="1"/>
  <c r="A88" i="40" s="1"/>
  <c r="A89" i="40" s="1"/>
  <c r="A90" i="40" s="1"/>
  <c r="A91" i="40" s="1"/>
  <c r="A92" i="40" s="1"/>
  <c r="A93" i="40" s="1"/>
  <c r="A94" i="40" s="1"/>
  <c r="A95" i="40" s="1"/>
  <c r="A96" i="40" s="1"/>
  <c r="A97" i="40" s="1"/>
  <c r="A98" i="40" s="1"/>
  <c r="A99" i="40" s="1"/>
  <c r="A100" i="40" s="1"/>
  <c r="A101" i="40" s="1"/>
  <c r="A102" i="40" s="1"/>
  <c r="A103" i="40" s="1"/>
  <c r="A104" i="40" s="1"/>
  <c r="A105" i="40" s="1"/>
  <c r="A106" i="40" s="1"/>
  <c r="A107" i="40" s="1"/>
  <c r="A108" i="40" s="1"/>
  <c r="I14" i="40" l="1"/>
  <c r="I15" i="40" l="1"/>
  <c r="I16" i="40" l="1"/>
  <c r="I17" i="40" l="1"/>
  <c r="I18" i="40" l="1"/>
  <c r="I19" i="40" l="1"/>
  <c r="I20" i="40" l="1"/>
  <c r="I21" i="40" l="1"/>
  <c r="I22" i="40" l="1"/>
  <c r="I23" i="40" l="1"/>
  <c r="I24" i="40" l="1"/>
  <c r="I25" i="40" l="1"/>
  <c r="I26" i="40" l="1"/>
  <c r="I27" i="40" l="1"/>
  <c r="I28" i="40" l="1"/>
  <c r="I29" i="40" l="1"/>
  <c r="I30" i="40" l="1"/>
  <c r="I31" i="40" l="1"/>
  <c r="I32" i="40" l="1"/>
  <c r="I33" i="40" l="1"/>
  <c r="I34" i="40" l="1"/>
  <c r="I35" i="40" l="1"/>
  <c r="I36" i="40" l="1"/>
  <c r="I37" i="40" l="1"/>
  <c r="I38" i="40" l="1"/>
  <c r="I39" i="40" l="1"/>
  <c r="I40" i="40" l="1"/>
  <c r="I41" i="40" l="1"/>
  <c r="I42" i="40" l="1"/>
  <c r="I43" i="40" l="1"/>
  <c r="I44" i="40" l="1"/>
  <c r="I45" i="40" l="1"/>
  <c r="I46" i="40" l="1"/>
  <c r="I47" i="40" l="1"/>
  <c r="I48" i="40" l="1"/>
  <c r="I49" i="40" l="1"/>
  <c r="I50" i="40" l="1"/>
  <c r="I51" i="40" l="1"/>
  <c r="I52" i="40" l="1"/>
  <c r="I53" i="40" l="1"/>
  <c r="I54" i="40" l="1"/>
  <c r="I55" i="40" l="1"/>
  <c r="I56" i="40" l="1"/>
  <c r="I57" i="40" l="1"/>
  <c r="I58" i="40" l="1"/>
  <c r="I59" i="40" l="1"/>
  <c r="I60" i="40" l="1"/>
  <c r="I61" i="40" l="1"/>
  <c r="I62" i="40" l="1"/>
  <c r="I63" i="40" l="1"/>
  <c r="I64" i="40" l="1"/>
  <c r="I65" i="40" l="1"/>
  <c r="I66" i="40" l="1"/>
  <c r="I67" i="40" l="1"/>
  <c r="I68" i="40" l="1"/>
  <c r="I69" i="40" l="1"/>
  <c r="I70" i="40" l="1"/>
  <c r="I71" i="40" l="1"/>
  <c r="I72" i="40" l="1"/>
  <c r="I73" i="40" l="1"/>
  <c r="I74" i="40" l="1"/>
  <c r="I75" i="40" l="1"/>
  <c r="I76" i="40" l="1"/>
  <c r="I77" i="40" l="1"/>
  <c r="I78" i="40" l="1"/>
  <c r="I79" i="40" l="1"/>
  <c r="I80" i="40" l="1"/>
  <c r="I81" i="40" l="1"/>
  <c r="I82" i="40" l="1"/>
  <c r="I83" i="40" l="1"/>
  <c r="I84" i="40" l="1"/>
  <c r="I85" i="40" l="1"/>
  <c r="I86" i="40" l="1"/>
  <c r="I87" i="40" l="1"/>
  <c r="I88" i="40" l="1"/>
  <c r="I89" i="40" l="1"/>
  <c r="I90" i="40" l="1"/>
  <c r="I91" i="40" l="1"/>
  <c r="I92" i="40" l="1"/>
  <c r="I93" i="40" l="1"/>
  <c r="I94" i="40" l="1"/>
  <c r="I95" i="40" l="1"/>
  <c r="I96" i="40" l="1"/>
  <c r="I97" i="40" l="1"/>
  <c r="I98" i="40" l="1"/>
  <c r="I99" i="40" l="1"/>
  <c r="I100" i="40" l="1"/>
  <c r="I101" i="40" l="1"/>
  <c r="I102" i="40" l="1"/>
  <c r="I103" i="40" l="1"/>
  <c r="I104" i="40" l="1"/>
  <c r="I105" i="40" l="1"/>
  <c r="I106" i="40" l="1"/>
  <c r="I107" i="40" l="1"/>
  <c r="I108" i="40" l="1"/>
  <c r="I109" i="40" s="1"/>
  <c r="I112" i="40" s="1"/>
  <c r="I113" i="40" s="1"/>
</calcChain>
</file>

<file path=xl/sharedStrings.xml><?xml version="1.0" encoding="utf-8"?>
<sst xmlns="http://schemas.openxmlformats.org/spreadsheetml/2006/main" count="339" uniqueCount="211">
  <si>
    <t>č</t>
  </si>
  <si>
    <t>Označení budovy</t>
  </si>
  <si>
    <t>JHL</t>
  </si>
  <si>
    <t>provedení kontroly v plném rozsahu u každého dalšího zde neuvedeného spotřebiče</t>
  </si>
  <si>
    <t>OŘ</t>
  </si>
  <si>
    <t>Připojené
spotřebiče
paliv do 
50 kW</t>
  </si>
  <si>
    <t>kotel</t>
  </si>
  <si>
    <t>Junkers ZW 24</t>
  </si>
  <si>
    <t>Domina OASI F24E</t>
  </si>
  <si>
    <t>Econcept 25A</t>
  </si>
  <si>
    <t>DOMITOP F24 E</t>
  </si>
  <si>
    <t>DOMITech F24D</t>
  </si>
  <si>
    <t>DOMICOMPACT</t>
  </si>
  <si>
    <t>Bystřice nad Pernštejnem - VB</t>
  </si>
  <si>
    <t>DIVA HF24</t>
  </si>
  <si>
    <t>Diva F24</t>
  </si>
  <si>
    <t>Beta 5</t>
  </si>
  <si>
    <t>Econcept 50</t>
  </si>
  <si>
    <t>Bluehelix Tech 35A</t>
  </si>
  <si>
    <t>Domitech F24D</t>
  </si>
  <si>
    <t>Divatop 60F 32</t>
  </si>
  <si>
    <t>Bluehelix S45H</t>
  </si>
  <si>
    <t>Therm 28 TLXZ</t>
  </si>
  <si>
    <t xml:space="preserve">Pegasus F 45 </t>
  </si>
  <si>
    <t>DIVAtop 60F24</t>
  </si>
  <si>
    <t>THERM 20 TLX</t>
  </si>
  <si>
    <t>Pegasus 45</t>
  </si>
  <si>
    <t>Econcept 25C</t>
  </si>
  <si>
    <t>IMERGAS EOLO 27 MAIOR</t>
  </si>
  <si>
    <t>Bluehelix Tech 25C</t>
  </si>
  <si>
    <t>Destila DPL 31</t>
  </si>
  <si>
    <t>Jihlava – výpravní budova - ČD centrum</t>
  </si>
  <si>
    <t>Baxi</t>
  </si>
  <si>
    <t>Ferroli C24E</t>
  </si>
  <si>
    <t>Vissmann-Vitoden</t>
  </si>
  <si>
    <t>Econcept 35C</t>
  </si>
  <si>
    <t>DOMItech F24D</t>
  </si>
  <si>
    <t>Junkers ZW24</t>
  </si>
  <si>
    <t>Domitech F24</t>
  </si>
  <si>
    <t>Protherm 12KTO</t>
  </si>
  <si>
    <t>BluehelixTech 25C</t>
  </si>
  <si>
    <t>DOMITECH F24D</t>
  </si>
  <si>
    <t>Bluehelix Tech 25 A</t>
  </si>
  <si>
    <t>DOMITECH F 24D</t>
  </si>
  <si>
    <t>EkoScroll V8 levý</t>
  </si>
  <si>
    <t>DIVA F 24</t>
  </si>
  <si>
    <t>BAXI ECOFOUR 24</t>
  </si>
  <si>
    <t>BAXI ECO 3 COMPACT 240i</t>
  </si>
  <si>
    <t>FEROLLI</t>
  </si>
  <si>
    <t>Junkers ZW 24 - 2DHAE</t>
  </si>
  <si>
    <t>Domina F 24 N</t>
  </si>
  <si>
    <t>THERM 14 TKX</t>
  </si>
  <si>
    <t>Bluehelix PRO 25C</t>
  </si>
  <si>
    <t>BAXI ECO 3 COMPACT 240 i</t>
  </si>
  <si>
    <t>THERM 20 CX/N combi</t>
  </si>
  <si>
    <t>BAXI ECOFOUR 24  COMBI</t>
  </si>
  <si>
    <t xml:space="preserve">VAILLANT VCW 182 E </t>
  </si>
  <si>
    <t>BAXI LUNA 240i - 24 kW</t>
  </si>
  <si>
    <t>THERM 28 CXYN</t>
  </si>
  <si>
    <t>DIVAtop HF24</t>
  </si>
  <si>
    <t>Beta</t>
  </si>
  <si>
    <t>Domina F24 E</t>
  </si>
  <si>
    <t>IMMERGAS ZEUS</t>
  </si>
  <si>
    <t>Therm 50N DUO</t>
  </si>
  <si>
    <t>Fersystem 50A</t>
  </si>
  <si>
    <t>Vitodens 100, Econcept 25A</t>
  </si>
  <si>
    <t>Boiler, 3x WAF</t>
  </si>
  <si>
    <t>Beta 2, Beta 5</t>
  </si>
  <si>
    <t>DOMIcompact F 24 2x</t>
  </si>
  <si>
    <t>Econcept 35A 2x</t>
  </si>
  <si>
    <t>Enbra CD 50 2x</t>
  </si>
  <si>
    <t>Econcept 51A, Domitech F24D, Robur F121 2x</t>
  </si>
  <si>
    <t>Beta 4, Beta 3</t>
  </si>
  <si>
    <t>DomiCompact 2x</t>
  </si>
  <si>
    <t>THERM PRO 14 TKX 2x</t>
  </si>
  <si>
    <t>Ecocnept 35C 4x</t>
  </si>
  <si>
    <t>Pegasus 45 2x</t>
  </si>
  <si>
    <t>Protherm Medvěd 2x</t>
  </si>
  <si>
    <t>Econcept 35A, Bluehelix Tech 35A, Quantum</t>
  </si>
  <si>
    <t>Viadrus G27 ECO 2c</t>
  </si>
  <si>
    <t>topidlo BETA 3, BETA 5</t>
  </si>
  <si>
    <t>Domitop C24E, DIVA F24</t>
  </si>
  <si>
    <t>Gamat S 50 6 Kw vč. 1015/10, BETA 2</t>
  </si>
  <si>
    <t>Pegasus 32 2x</t>
  </si>
  <si>
    <t>BAXI ECO 24, Junkers</t>
  </si>
  <si>
    <t>Bluehelix Tech 25C 2x</t>
  </si>
  <si>
    <t>Econcept 25A 2x, Thermona 20 TCX</t>
  </si>
  <si>
    <t xml:space="preserve">Viadrus G 27, </t>
  </si>
  <si>
    <t>Beta 5 2x</t>
  </si>
  <si>
    <t>Beta 5 4x, Econcept 35C</t>
  </si>
  <si>
    <t>Econcept Tech 25C, Bluehelix Tech 35A</t>
  </si>
  <si>
    <t>Domitech F24D 2x</t>
  </si>
  <si>
    <t>Beta 4 2x</t>
  </si>
  <si>
    <t>Pegasus F2 102, Pegasus 45</t>
  </si>
  <si>
    <t>Pegasus 45 3x</t>
  </si>
  <si>
    <t>topidlo BETA 2 3x</t>
  </si>
  <si>
    <t>Viadrus Garde G42 2x</t>
  </si>
  <si>
    <t>FLORA 3BEF16, Domina F24 E</t>
  </si>
  <si>
    <t>x</t>
  </si>
  <si>
    <t>Označení spotřebiče / typ</t>
  </si>
  <si>
    <t>SBBH OŘ Brno / SŽDC 2019</t>
  </si>
  <si>
    <t>TRB</t>
  </si>
  <si>
    <t>HB</t>
  </si>
  <si>
    <t>Golčův Jeníkov, budova RZZ</t>
  </si>
  <si>
    <t>Havlíčkův Brod, budova ATÚ</t>
  </si>
  <si>
    <t>Havlíčkův Brod, areál HZS (Hasiči)</t>
  </si>
  <si>
    <t>Havlíčkův Brod, budova OTV</t>
  </si>
  <si>
    <t>Golčův Jeníkov město, čekárna pro cestující</t>
  </si>
  <si>
    <t>Golčův Jeníkov město, dopravní kancelář</t>
  </si>
  <si>
    <t>Havlíčkův Brod, dílny, sklady, kanceláře SO, MeO</t>
  </si>
  <si>
    <t>Havlíčkův Brod, pohotovostní nocležna TO</t>
  </si>
  <si>
    <t>Havlíčkův Brod, budova III. Zálohy</t>
  </si>
  <si>
    <t>Herálec, budova zastávky čp.123 (2b.j.)</t>
  </si>
  <si>
    <t>Chotěboř, výpravní budova</t>
  </si>
  <si>
    <t>Chotěboř, výpravní budova byty</t>
  </si>
  <si>
    <t>Ledeč nad Sázavou, výpravní budova (DK a Chodba)</t>
  </si>
  <si>
    <t>Ledeč nad Sázavou, budova WC</t>
  </si>
  <si>
    <t>Leština u Světlé, SD u RZZ</t>
  </si>
  <si>
    <t>Leština u Světlé, budova RZZ</t>
  </si>
  <si>
    <t>Leština u Světlé, výpravní budova (byty)</t>
  </si>
  <si>
    <t>Lípa, budova zastávky</t>
  </si>
  <si>
    <t>Okrouhlice, budova RZZ</t>
  </si>
  <si>
    <t>Okrouhlice, výpravní budova (byty)</t>
  </si>
  <si>
    <t>Pohled, výpravní budova</t>
  </si>
  <si>
    <t>Pohled, výpravní budova (byty)</t>
  </si>
  <si>
    <t>Přibyslav, budova RZZ</t>
  </si>
  <si>
    <t>Přibyslav, výpravní budova</t>
  </si>
  <si>
    <t>Rozsochatec, výpravní budova</t>
  </si>
  <si>
    <t>Světlá nad Sázavou, budova RZZ</t>
  </si>
  <si>
    <t>Světlá nad Sázavou, budova TO a skladiště</t>
  </si>
  <si>
    <t>Vlkaneč, budova RZZ</t>
  </si>
  <si>
    <t>Žďírec nad Doubravou, výpravní budova</t>
  </si>
  <si>
    <t>Žďírec nad Doubravou, výpravní budova (byt)</t>
  </si>
  <si>
    <t>Bransouze, výpravní budova</t>
  </si>
  <si>
    <t>Bransouze, výpravní budova (byty)</t>
  </si>
  <si>
    <t>Dobronín, výpravní budova</t>
  </si>
  <si>
    <t>Horní Cerekev, budova OTV</t>
  </si>
  <si>
    <t>Horní Cerekev, výpravní budova</t>
  </si>
  <si>
    <t>Horní Cerekev, budova TO výtopna, nocležny</t>
  </si>
  <si>
    <t>Jihlava, administrativní budova</t>
  </si>
  <si>
    <t>Jihlava, budova ATU</t>
  </si>
  <si>
    <t>Jihlava, budova SSZT (býv. nocležna)</t>
  </si>
  <si>
    <t>Jihlava, budova OTV SEE</t>
  </si>
  <si>
    <t>Jihlava, výpravní budova restaurace</t>
  </si>
  <si>
    <t>Jihlava, výpravní budova, DK šatna I.NP</t>
  </si>
  <si>
    <t>Jihlava, výpravní budova kanceláře</t>
  </si>
  <si>
    <t>Jihlava, město, stavědlo č. 2</t>
  </si>
  <si>
    <t>Jihlava město, výpravní budova</t>
  </si>
  <si>
    <t>Jihlava, budova TO,SO</t>
  </si>
  <si>
    <t>Jihlávka, výpravní budova</t>
  </si>
  <si>
    <t>Nové Město na Moravě, budova TO</t>
  </si>
  <si>
    <t>Okříšky, stavědlo č.1</t>
  </si>
  <si>
    <t>Okříšky, stavědlo č.2</t>
  </si>
  <si>
    <t>Okříšky, strážní domek č.122, čp.369</t>
  </si>
  <si>
    <t>Okříšky, školící místnost, sklad</t>
  </si>
  <si>
    <t>Okříšky, výpravní budova</t>
  </si>
  <si>
    <t>Okříšky, výpravní budova (byt)</t>
  </si>
  <si>
    <t>Okříšky, budova WC</t>
  </si>
  <si>
    <t xml:space="preserve">Okříšky, budova TO </t>
  </si>
  <si>
    <t>Rantířov, budova RZZ</t>
  </si>
  <si>
    <t>Rantířov, výpravní budova</t>
  </si>
  <si>
    <t>Rantířov, výpravní budova (byt)</t>
  </si>
  <si>
    <t>Slavonice, výpravní budova</t>
  </si>
  <si>
    <t>Slavonice, výpravní budova (byt)</t>
  </si>
  <si>
    <t>Telč, výpravní budova</t>
  </si>
  <si>
    <t>Telč, výpravní budova (byt)</t>
  </si>
  <si>
    <t>Třebíč, budova SSZT</t>
  </si>
  <si>
    <t>Budišov u Třebíče, výpravní budova</t>
  </si>
  <si>
    <t>Bystřice nad Pernštejnem, výpravní budova (byt)</t>
  </si>
  <si>
    <t>Hamry nad Sázavou, výpravní budova</t>
  </si>
  <si>
    <t>Kojetice na Moravě, výpravní budova</t>
  </si>
  <si>
    <t>Kralice nad Oslavou, výpravní budova</t>
  </si>
  <si>
    <t>Křižanov, budova ATU</t>
  </si>
  <si>
    <t>Křižanov, budova RZZ</t>
  </si>
  <si>
    <t>Křižanov, výpravní budova</t>
  </si>
  <si>
    <t>Křižanov, výpravní budova (byt)</t>
  </si>
  <si>
    <t>Moravské Budějovice, dílna SSZT</t>
  </si>
  <si>
    <t>Moravské Budějovice, provozní budova (TO, nocležna)</t>
  </si>
  <si>
    <t>Moravské Budějovice, výpravní budova</t>
  </si>
  <si>
    <t>Náměšť nad Oslavou, budova TO</t>
  </si>
  <si>
    <t>Náměšť nad Oslavou, výpravní budova</t>
  </si>
  <si>
    <t>Náměšť nad Oslavou, výpravní budova (byt)</t>
  </si>
  <si>
    <t>Ořechov, výpravní budova (byt)</t>
  </si>
  <si>
    <t>Osová  Bytýška, výpravní budova (byt)</t>
  </si>
  <si>
    <t>Rožná, výpravní budova</t>
  </si>
  <si>
    <t>Rožná, výpravní budova (byt)</t>
  </si>
  <si>
    <t>Sklené nad Oslavou, výpravní budova (byt)</t>
  </si>
  <si>
    <t>Studenec, výpravní budova</t>
  </si>
  <si>
    <t>Studenec, výpravní budova (byt)</t>
  </si>
  <si>
    <t>Studenec, budova WC</t>
  </si>
  <si>
    <t>Křižanov, výpravní budova (byty)</t>
  </si>
  <si>
    <t>Moravské Budějovice, výpravní budova (byty)</t>
  </si>
  <si>
    <t>Okříšky, výpravní budova (byty)</t>
  </si>
  <si>
    <t>Celkové
náklady / budova (náklady a+b+c vynásobené počtem spotřebičů)</t>
  </si>
  <si>
    <t>SPS
obvod</t>
  </si>
  <si>
    <t>Zajištění provádění povinných prohlídek plynových spotřebičů v budovách SŽDC, OŘ Brno v obvodu Kraje Vysočina</t>
  </si>
  <si>
    <t>Golčův Jeníkov město, zastávka bytová jednotka</t>
  </si>
  <si>
    <t>předpokládané celkové roční náklady:</t>
  </si>
  <si>
    <t>Kč bez DPH celkem za vyjmenované objekty:</t>
  </si>
  <si>
    <t>maximální předpokládané množství ks / OŘ Brno / rok</t>
  </si>
  <si>
    <t>celkové předpokládané náklady / na období 5ti let:</t>
  </si>
  <si>
    <t>https://vytapeni.tzb-info.cz/normy-a-pravni-predpisy-vytapeni/10414-zmena-z1-tpg-704-01-odberna-plynova-zarizeni-a-spotrebice-na-plynna-paliva-v-budovach</t>
  </si>
  <si>
    <t>** popis požadovaných činností:</t>
  </si>
  <si>
    <t>https://www.technickenormy.cz/tpg-704-01-2013-odberna-plynova-zarizeni-a-spotrebice-na-plynna-paliva-v-budovach/?gclid=EAIaIQobChMIu7XIpOS14QIVTuh3Ch0eIguNEAAYASAAEgJpf_D_BwE</t>
  </si>
  <si>
    <t>https://www.tzb-info.cz/pravni-predpisy/vyhlaska-c-85-1978-sb-ceskeho-uradu-bezpecnosti-prace-o-kontrolach-revizich-a-zkouskach-plynovych-zarizeni</t>
  </si>
  <si>
    <r>
      <t xml:space="preserve">b) Provedení prohlídky plynových zařízení a spotřebičů v rozsahu dle TPG 704 01; "Odběrná plynová zařízení a spotřebiče na plynná paliva v budovách" 1x/rok; mj. kontrola umístění zařízení; požární rizika; kontrola odvětrání; připojení plynového spotřebiče; provozní kontrola těsnosti apod.) </t>
    </r>
    <r>
      <rPr>
        <b/>
        <sz val="7"/>
        <color rgb="FFFF0000"/>
        <rFont val="Verdana"/>
        <family val="2"/>
        <charset val="238"/>
      </rPr>
      <t>**</t>
    </r>
  </si>
  <si>
    <t>Provozní revize plynových zařízení podle vyhl. 85/78 Sb. "O kontrolách, revizích a zkouškách plynových zařízení" zajišťuje SŽDC jako organizace provozující plynová zařízení, dle platné legislativy je povinna provádět pravidelné revize a kontroly těchto zařízení.
Provádění provozní revize plynového zařízení, je na základě interních předpisů požadována v četnosti 1x ročně.
Revizí zařízení se rozumí celkové posouzení zařízení, při kterém se prohlídkou, vyzkoušením a měřením zjišťuje provozní bezpečnost a spolehlivost zařízení.
Kontrola plynového zařízení se provádí 1 x ročně. Kontrolou zařízení je posouzení, zda stav provozovaného zařízení odpovídá požadavkům bezpečnosti práce u technických zařízení a požadavkům požární ochrany. Odběrným plynovým zařízením je veškeré zařízení počínaje hlavním uzávěrem plynu, včetně zařízení pro konečné využití plynu; není jím měřicí zařízení (plynoměr).</t>
  </si>
  <si>
    <t>* popis požadovaných činností:</t>
  </si>
  <si>
    <t>c) Zajištění ostatních činností (ostatní náklady) tj. nezbytná demontáž/montáž; vyvolané drobné úpravy/opravy; jednoduché stavební úpravy; koordinační činnost a doprava; provedení písemného záznamu (zápisu) potvrzeném autorizovanou (oprávněnou) osobou</t>
  </si>
  <si>
    <r>
      <t xml:space="preserve">a) Provedení provozní revize a prohlídky plynového zařízení dle Vyhlášky č. 85/1978 ČÚBP Českého úřadu bezpečnosti práce "O kontrolách, revizích a zkouškách plynových zařízení" v požadovaném rozsahu </t>
    </r>
    <r>
      <rPr>
        <b/>
        <sz val="7"/>
        <color rgb="FFFF0000"/>
        <rFont val="Verdana"/>
        <family val="2"/>
        <charset val="238"/>
      </rPr>
      <t>*</t>
    </r>
  </si>
  <si>
    <t>Nabídkový rozpočet zhotovitele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</si>
</sst>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_-* #,##0._D_M_-;\-* #,##0._D_M_-;_-* &quot;- &quot;_D_M_-;_-@_-"/>
    <numFmt numFmtId="165" formatCode="[$-405]General"/>
    <numFmt numFmtId="166" formatCode="#,##0.00\ &quot;Kč&quot;"/>
  </numFmts>
  <fonts count="19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u/>
      <sz val="10"/>
      <color indexed="20"/>
      <name val="Arial CE"/>
      <family val="2"/>
      <charset val="238"/>
    </font>
    <font>
      <sz val="11"/>
      <color rgb="FF000000"/>
      <name val="Calibri"/>
      <family val="2"/>
      <charset val="238"/>
    </font>
    <font>
      <b/>
      <sz val="15"/>
      <color theme="3"/>
      <name val="Verdana"/>
      <family val="2"/>
      <charset val="238"/>
    </font>
    <font>
      <b/>
      <sz val="8"/>
      <name val="Verdana"/>
      <family val="2"/>
      <charset val="238"/>
    </font>
    <font>
      <sz val="8"/>
      <name val="Verdana"/>
      <family val="2"/>
      <charset val="238"/>
    </font>
    <font>
      <b/>
      <sz val="18"/>
      <color rgb="FFFF5200"/>
      <name val="Verdana"/>
      <family val="2"/>
      <charset val="238"/>
    </font>
    <font>
      <b/>
      <sz val="7"/>
      <name val="Verdana"/>
      <family val="2"/>
      <charset val="238"/>
    </font>
    <font>
      <sz val="7"/>
      <name val="Verdana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u/>
      <sz val="7"/>
      <name val="Verdana"/>
      <family val="2"/>
      <charset val="238"/>
    </font>
    <font>
      <b/>
      <sz val="10"/>
      <color theme="3" tint="-0.249977111117893"/>
      <name val="Verdana"/>
      <family val="2"/>
      <charset val="238"/>
    </font>
    <font>
      <u/>
      <sz val="10"/>
      <color theme="10"/>
      <name val="Arial"/>
      <charset val="238"/>
    </font>
    <font>
      <u/>
      <sz val="8"/>
      <color theme="10"/>
      <name val="Arial"/>
      <family val="2"/>
      <charset val="238"/>
    </font>
    <font>
      <b/>
      <sz val="7"/>
      <color rgb="FFFF0000"/>
      <name val="Verdana"/>
      <family val="2"/>
      <charset val="238"/>
    </font>
    <font>
      <b/>
      <sz val="8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12">
    <xf numFmtId="0" fontId="0" fillId="0" borderId="0"/>
    <xf numFmtId="0" fontId="1" fillId="0" borderId="0"/>
    <xf numFmtId="164" fontId="2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165" fontId="4" fillId="0" borderId="0"/>
    <xf numFmtId="0" fontId="5" fillId="0" borderId="10" applyNumberFormat="0" applyFill="0" applyAlignment="0" applyProtection="0"/>
    <xf numFmtId="0" fontId="15" fillId="0" borderId="0" applyNumberFormat="0" applyFill="0" applyBorder="0" applyAlignment="0" applyProtection="0"/>
  </cellStyleXfs>
  <cellXfs count="61">
    <xf numFmtId="0" fontId="0" fillId="0" borderId="0" xfId="0"/>
    <xf numFmtId="0" fontId="7" fillId="2" borderId="0" xfId="5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10" applyFill="1" applyBorder="1"/>
    <xf numFmtId="0" fontId="7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166" fontId="7" fillId="2" borderId="0" xfId="5" applyNumberFormat="1" applyFont="1" applyFill="1" applyBorder="1" applyAlignment="1">
      <alignment horizontal="right" vertical="center" wrapText="1"/>
    </xf>
    <xf numFmtId="166" fontId="7" fillId="2" borderId="0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0" xfId="5" applyFont="1" applyFill="1" applyBorder="1" applyAlignment="1">
      <alignment horizontal="center" vertical="center" wrapText="1"/>
    </xf>
    <xf numFmtId="166" fontId="11" fillId="2" borderId="0" xfId="5" applyNumberFormat="1" applyFont="1" applyFill="1" applyBorder="1" applyAlignment="1">
      <alignment horizontal="right" vertical="center" wrapText="1"/>
    </xf>
    <xf numFmtId="0" fontId="11" fillId="2" borderId="0" xfId="5" applyFont="1" applyFill="1" applyBorder="1" applyAlignment="1">
      <alignment horizontal="left" vertical="center"/>
    </xf>
    <xf numFmtId="0" fontId="7" fillId="2" borderId="0" xfId="5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right" vertical="center" wrapText="1"/>
    </xf>
    <xf numFmtId="166" fontId="11" fillId="2" borderId="6" xfId="5" applyNumberFormat="1" applyFont="1" applyFill="1" applyBorder="1" applyAlignment="1">
      <alignment horizontal="right" vertical="center" wrapText="1"/>
    </xf>
    <xf numFmtId="0" fontId="7" fillId="2" borderId="5" xfId="5" applyFont="1" applyFill="1" applyBorder="1" applyAlignment="1">
      <alignment horizontal="right" vertical="center" wrapText="1"/>
    </xf>
    <xf numFmtId="166" fontId="7" fillId="2" borderId="6" xfId="5" applyNumberFormat="1" applyFont="1" applyFill="1" applyBorder="1" applyAlignment="1">
      <alignment horizontal="right" vertical="center" wrapText="1"/>
    </xf>
    <xf numFmtId="0" fontId="9" fillId="3" borderId="1" xfId="5" applyFont="1" applyFill="1" applyBorder="1" applyAlignment="1">
      <alignment horizontal="right" vertical="center" wrapText="1"/>
    </xf>
    <xf numFmtId="0" fontId="9" fillId="3" borderId="1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166" fontId="9" fillId="3" borderId="1" xfId="5" applyNumberFormat="1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right" vertical="center" wrapText="1"/>
    </xf>
    <xf numFmtId="0" fontId="10" fillId="2" borderId="1" xfId="5" applyFont="1" applyFill="1" applyBorder="1" applyAlignment="1">
      <alignment horizontal="left" vertical="center"/>
    </xf>
    <xf numFmtId="0" fontId="10" fillId="2" borderId="1" xfId="5" applyFont="1" applyFill="1" applyBorder="1" applyAlignment="1">
      <alignment horizontal="center" vertical="center" wrapText="1"/>
    </xf>
    <xf numFmtId="166" fontId="10" fillId="2" borderId="1" xfId="5" applyNumberFormat="1" applyFont="1" applyFill="1" applyBorder="1" applyAlignment="1">
      <alignment horizontal="right" vertical="center" wrapText="1"/>
    </xf>
    <xf numFmtId="0" fontId="10" fillId="2" borderId="5" xfId="5" applyFont="1" applyFill="1" applyBorder="1" applyAlignment="1">
      <alignment horizontal="right" vertical="center" wrapText="1"/>
    </xf>
    <xf numFmtId="0" fontId="10" fillId="2" borderId="0" xfId="5" applyFont="1" applyFill="1" applyBorder="1" applyAlignment="1">
      <alignment horizontal="left" vertical="center"/>
    </xf>
    <xf numFmtId="166" fontId="10" fillId="2" borderId="0" xfId="5" applyNumberFormat="1" applyFont="1" applyFill="1" applyBorder="1" applyAlignment="1">
      <alignment horizontal="right" vertical="center" wrapText="1"/>
    </xf>
    <xf numFmtId="166" fontId="10" fillId="2" borderId="6" xfId="5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0" fillId="2" borderId="1" xfId="5" applyNumberFormat="1" applyFont="1" applyFill="1" applyBorder="1" applyAlignment="1">
      <alignment vertical="center" wrapText="1"/>
    </xf>
    <xf numFmtId="166" fontId="9" fillId="3" borderId="1" xfId="5" applyNumberFormat="1" applyFont="1" applyFill="1" applyBorder="1" applyAlignment="1">
      <alignment horizontal="right" vertical="center" wrapText="1"/>
    </xf>
    <xf numFmtId="0" fontId="10" fillId="2" borderId="1" xfId="5" applyFont="1" applyFill="1" applyBorder="1" applyAlignment="1">
      <alignment vertical="center" wrapText="1"/>
    </xf>
    <xf numFmtId="0" fontId="18" fillId="2" borderId="0" xfId="5" applyFont="1" applyFill="1" applyBorder="1" applyAlignment="1">
      <alignment horizontal="left" vertical="center"/>
    </xf>
    <xf numFmtId="166" fontId="9" fillId="3" borderId="7" xfId="5" applyNumberFormat="1" applyFont="1" applyFill="1" applyBorder="1" applyAlignment="1">
      <alignment horizontal="right" vertical="center" wrapText="1"/>
    </xf>
    <xf numFmtId="166" fontId="9" fillId="3" borderId="9" xfId="5" applyNumberFormat="1" applyFont="1" applyFill="1" applyBorder="1" applyAlignment="1">
      <alignment horizontal="right" vertical="center" wrapText="1"/>
    </xf>
    <xf numFmtId="166" fontId="9" fillId="3" borderId="1" xfId="5" applyNumberFormat="1" applyFont="1" applyFill="1" applyBorder="1" applyAlignment="1">
      <alignment horizontal="right" vertical="center" wrapText="1"/>
    </xf>
    <xf numFmtId="0" fontId="6" fillId="3" borderId="7" xfId="5" applyFont="1" applyFill="1" applyBorder="1" applyAlignment="1">
      <alignment horizontal="center" vertical="center" wrapText="1"/>
    </xf>
    <xf numFmtId="0" fontId="6" fillId="3" borderId="8" xfId="5" applyFont="1" applyFill="1" applyBorder="1" applyAlignment="1">
      <alignment horizontal="center" vertical="center" wrapText="1"/>
    </xf>
    <xf numFmtId="0" fontId="6" fillId="3" borderId="9" xfId="5" applyFont="1" applyFill="1" applyBorder="1" applyAlignment="1">
      <alignment horizontal="center" vertical="center" wrapText="1"/>
    </xf>
    <xf numFmtId="0" fontId="14" fillId="2" borderId="2" xfId="5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wrapText="1"/>
    </xf>
    <xf numFmtId="0" fontId="14" fillId="2" borderId="3" xfId="5" applyFont="1" applyFill="1" applyBorder="1" applyAlignment="1">
      <alignment horizontal="left" vertical="center" wrapText="1"/>
    </xf>
    <xf numFmtId="0" fontId="8" fillId="2" borderId="5" xfId="10" applyFont="1" applyFill="1" applyBorder="1" applyAlignment="1">
      <alignment horizontal="left"/>
    </xf>
    <xf numFmtId="0" fontId="8" fillId="2" borderId="0" xfId="10" applyFont="1" applyFill="1" applyBorder="1" applyAlignment="1">
      <alignment horizontal="left"/>
    </xf>
    <xf numFmtId="0" fontId="8" fillId="2" borderId="6" xfId="10" applyFont="1" applyFill="1" applyBorder="1" applyAlignment="1">
      <alignment horizontal="left"/>
    </xf>
    <xf numFmtId="0" fontId="9" fillId="2" borderId="7" xfId="5" applyFont="1" applyFill="1" applyBorder="1" applyAlignment="1">
      <alignment horizontal="right" vertical="center" wrapText="1"/>
    </xf>
    <xf numFmtId="0" fontId="9" fillId="2" borderId="8" xfId="5" applyFont="1" applyFill="1" applyBorder="1" applyAlignment="1">
      <alignment horizontal="right" vertical="center" wrapText="1"/>
    </xf>
    <xf numFmtId="0" fontId="9" fillId="2" borderId="9" xfId="5" applyFont="1" applyFill="1" applyBorder="1" applyAlignment="1">
      <alignment horizontal="right" vertical="center" wrapText="1"/>
    </xf>
    <xf numFmtId="0" fontId="16" fillId="2" borderId="0" xfId="11" applyFont="1" applyFill="1" applyBorder="1" applyAlignment="1">
      <alignment horizontal="left" vertical="center"/>
    </xf>
    <xf numFmtId="0" fontId="11" fillId="2" borderId="0" xfId="5" applyFont="1" applyFill="1" applyBorder="1" applyAlignment="1">
      <alignment horizontal="left" vertical="center"/>
    </xf>
    <xf numFmtId="0" fontId="11" fillId="2" borderId="0" xfId="5" applyFont="1" applyFill="1" applyBorder="1" applyAlignment="1">
      <alignment horizontal="left" vertical="center" wrapText="1"/>
    </xf>
  </cellXfs>
  <cellStyles count="12">
    <cellStyle name="čárky [0]_spotřeba paliva 1.1.- 31.5. 00" xfId="2" xr:uid="{00000000-0005-0000-0000-000000000000}"/>
    <cellStyle name="Excel Built-in Normal" xfId="9" xr:uid="{00000000-0005-0000-0000-000001000000}"/>
    <cellStyle name="Hypertextový odkaz" xfId="11" builtinId="8"/>
    <cellStyle name="Měna 2" xfId="3" xr:uid="{00000000-0005-0000-0000-000003000000}"/>
    <cellStyle name="Měna 3" xfId="4" xr:uid="{00000000-0005-0000-0000-000004000000}"/>
    <cellStyle name="Nadpis 1" xfId="10" builtinId="16"/>
    <cellStyle name="Normální" xfId="0" builtinId="0"/>
    <cellStyle name="Normální 2" xfId="5" xr:uid="{00000000-0005-0000-0000-000007000000}"/>
    <cellStyle name="Normální 3" xfId="1" xr:uid="{00000000-0005-0000-0000-000008000000}"/>
    <cellStyle name="Procenta 2" xfId="6" xr:uid="{00000000-0005-0000-0000-000009000000}"/>
    <cellStyle name="Sledovaný hypertextový odkaz" xfId="7" xr:uid="{00000000-0005-0000-0000-00000A000000}"/>
    <cellStyle name="Styl 1" xfId="8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esm\AppData\Local\Microsoft\Windows\Temporary%20Internet%20Files\Content.Outlook\W5QOE8KE\!!!!!!POSLAT\_Energetick&#233;%20odd&#283;len&#237;\ondreov&#225;\Energeticke_oddeleni\Seznam%20Reviz&#237;_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esm\AppData\Local\Microsoft\Windows\Temporary%20Internet%20Files\Content.Outlook\W5QOE8KE\Documents%20and%20Settings\Benc\Local%20Settings\Temporary%20Internet%20Files\OLK23\DZ%20RS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Z"/>
      <sheetName val="TN-(jen SSZT)"/>
      <sheetName val="Kotelny"/>
      <sheetName val="ST - Brno"/>
      <sheetName val="ST - Břeclav"/>
      <sheetName val="MO + SMT"/>
      <sheetName val="SO - BV"/>
      <sheetName val="SO - BJ"/>
      <sheetName val="SO - BS"/>
      <sheetName val="SO - Ti"/>
      <sheetName val="SO - Veselí"/>
      <sheetName val="SO - ZN"/>
      <sheetName val="Jeřáb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znam DZ_RSM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zb-info.cz/pravni-predpisy/vyhlaska-c-85-1978-sb-ceskeho-uradu-bezpecnosti-prace-o-kontrolach-revizich-a-zkouskach-plynovych-zarizeni" TargetMode="External"/><Relationship Id="rId2" Type="http://schemas.openxmlformats.org/officeDocument/2006/relationships/hyperlink" Target="https://www.technickenormy.cz/tpg-704-01-2013-odberna-plynova-zarizeni-a-spotrebice-na-plynna-paliva-v-budovach/?gclid=EAIaIQobChMIu7XIpOS14QIVTuh3Ch0eIguNEAAYASAAEgJpf_D_BwE" TargetMode="External"/><Relationship Id="rId1" Type="http://schemas.openxmlformats.org/officeDocument/2006/relationships/hyperlink" Target="https://vytapeni.tzb-info.cz/normy-a-pravni-predpisy-vytapeni/10414-zmena-z1-tpg-704-01-odberna-plynova-zarizeni-a-spotrebice-na-plynna-paliva-v-budovach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J123"/>
  <sheetViews>
    <sheetView tabSelected="1" topLeftCell="A34" workbookViewId="0">
      <selection activeCell="H118" sqref="H118"/>
    </sheetView>
  </sheetViews>
  <sheetFormatPr defaultColWidth="8.85546875" defaultRowHeight="10.5" x14ac:dyDescent="0.2"/>
  <cols>
    <col min="1" max="1" width="3.42578125" style="18" bestFit="1" customWidth="1"/>
    <col min="2" max="2" width="55.28515625" style="17" bestFit="1" customWidth="1"/>
    <col min="3" max="3" width="5.5703125" style="2" customWidth="1"/>
    <col min="4" max="4" width="8.85546875" style="2" customWidth="1"/>
    <col min="5" max="5" width="11.5703125" style="12" customWidth="1"/>
    <col min="6" max="6" width="22.140625" style="8" customWidth="1"/>
    <col min="7" max="7" width="25.7109375" style="8" customWidth="1"/>
    <col min="8" max="8" width="26.7109375" style="8" customWidth="1"/>
    <col min="9" max="9" width="13.85546875" style="8" bestFit="1" customWidth="1"/>
    <col min="10" max="10" width="46.28515625" style="4" customWidth="1"/>
    <col min="11" max="16384" width="8.85546875" style="2"/>
  </cols>
  <sheetData>
    <row r="1" spans="1:10" ht="12.75" x14ac:dyDescent="0.2">
      <c r="A1" s="49" t="s">
        <v>195</v>
      </c>
      <c r="B1" s="50"/>
      <c r="C1" s="50"/>
      <c r="D1" s="50"/>
      <c r="E1" s="50"/>
      <c r="F1" s="50"/>
      <c r="G1" s="50"/>
      <c r="H1" s="50"/>
      <c r="I1" s="51"/>
    </row>
    <row r="2" spans="1:10" ht="22.5" x14ac:dyDescent="0.3">
      <c r="A2" s="52" t="s">
        <v>210</v>
      </c>
      <c r="B2" s="53"/>
      <c r="C2" s="53"/>
      <c r="D2" s="53"/>
      <c r="E2" s="53"/>
      <c r="F2" s="53"/>
      <c r="G2" s="53"/>
      <c r="H2" s="53"/>
      <c r="I2" s="54"/>
    </row>
    <row r="3" spans="1:10" ht="103.9" customHeight="1" x14ac:dyDescent="0.2">
      <c r="A3" s="26" t="s">
        <v>0</v>
      </c>
      <c r="B3" s="27" t="s">
        <v>1</v>
      </c>
      <c r="C3" s="28" t="s">
        <v>194</v>
      </c>
      <c r="D3" s="9" t="s">
        <v>5</v>
      </c>
      <c r="E3" s="9" t="s">
        <v>99</v>
      </c>
      <c r="F3" s="29" t="s">
        <v>209</v>
      </c>
      <c r="G3" s="29" t="s">
        <v>205</v>
      </c>
      <c r="H3" s="29" t="s">
        <v>208</v>
      </c>
      <c r="I3" s="29" t="s">
        <v>193</v>
      </c>
    </row>
    <row r="4" spans="1:10" x14ac:dyDescent="0.2">
      <c r="A4" s="30">
        <v>1</v>
      </c>
      <c r="B4" s="31" t="s">
        <v>196</v>
      </c>
      <c r="C4" s="32" t="s">
        <v>102</v>
      </c>
      <c r="D4" s="10">
        <v>1</v>
      </c>
      <c r="E4" s="10" t="s">
        <v>15</v>
      </c>
      <c r="F4" s="33">
        <v>2450</v>
      </c>
      <c r="G4" s="33">
        <v>3000</v>
      </c>
      <c r="H4" s="33">
        <v>500</v>
      </c>
      <c r="I4" s="33">
        <f>(G4+F4+H4)*D4</f>
        <v>5950</v>
      </c>
    </row>
    <row r="5" spans="1:10" x14ac:dyDescent="0.2">
      <c r="A5" s="30">
        <f>A4+1</f>
        <v>2</v>
      </c>
      <c r="B5" s="31" t="s">
        <v>107</v>
      </c>
      <c r="C5" s="32" t="s">
        <v>102</v>
      </c>
      <c r="D5" s="10">
        <v>2</v>
      </c>
      <c r="E5" s="10" t="s">
        <v>67</v>
      </c>
      <c r="F5" s="33">
        <v>2450</v>
      </c>
      <c r="G5" s="33">
        <v>3000</v>
      </c>
      <c r="H5" s="33">
        <v>500</v>
      </c>
      <c r="I5" s="33">
        <f t="shared" ref="I5:I68" si="0">(G5+F5+H5)*D5</f>
        <v>11900</v>
      </c>
    </row>
    <row r="6" spans="1:10" x14ac:dyDescent="0.2">
      <c r="A6" s="30">
        <f t="shared" ref="A6:A69" si="1">A5+1</f>
        <v>3</v>
      </c>
      <c r="B6" s="31" t="s">
        <v>108</v>
      </c>
      <c r="C6" s="32" t="s">
        <v>102</v>
      </c>
      <c r="D6" s="10">
        <v>1</v>
      </c>
      <c r="E6" s="10" t="s">
        <v>17</v>
      </c>
      <c r="F6" s="33">
        <v>2450</v>
      </c>
      <c r="G6" s="33">
        <v>3000</v>
      </c>
      <c r="H6" s="33">
        <v>500</v>
      </c>
      <c r="I6" s="33">
        <f t="shared" si="0"/>
        <v>5950</v>
      </c>
    </row>
    <row r="7" spans="1:10" ht="21" x14ac:dyDescent="0.2">
      <c r="A7" s="30">
        <f t="shared" si="1"/>
        <v>4</v>
      </c>
      <c r="B7" s="31" t="s">
        <v>103</v>
      </c>
      <c r="C7" s="32" t="s">
        <v>102</v>
      </c>
      <c r="D7" s="10">
        <v>1</v>
      </c>
      <c r="E7" s="10" t="s">
        <v>18</v>
      </c>
      <c r="F7" s="33">
        <v>2450</v>
      </c>
      <c r="G7" s="33">
        <v>3000</v>
      </c>
      <c r="H7" s="33">
        <v>500</v>
      </c>
      <c r="I7" s="33">
        <f t="shared" si="0"/>
        <v>5950</v>
      </c>
    </row>
    <row r="8" spans="1:10" ht="21" x14ac:dyDescent="0.2">
      <c r="A8" s="30">
        <f t="shared" si="1"/>
        <v>5</v>
      </c>
      <c r="B8" s="31" t="s">
        <v>104</v>
      </c>
      <c r="C8" s="32" t="s">
        <v>102</v>
      </c>
      <c r="D8" s="10">
        <v>2</v>
      </c>
      <c r="E8" s="10" t="s">
        <v>69</v>
      </c>
      <c r="F8" s="33">
        <v>2450</v>
      </c>
      <c r="G8" s="33">
        <v>3000</v>
      </c>
      <c r="H8" s="33">
        <v>500</v>
      </c>
      <c r="I8" s="33">
        <f t="shared" si="0"/>
        <v>11900</v>
      </c>
    </row>
    <row r="9" spans="1:10" ht="21" x14ac:dyDescent="0.2">
      <c r="A9" s="30">
        <f t="shared" si="1"/>
        <v>6</v>
      </c>
      <c r="B9" s="31" t="s">
        <v>109</v>
      </c>
      <c r="C9" s="32" t="s">
        <v>102</v>
      </c>
      <c r="D9" s="10">
        <v>2</v>
      </c>
      <c r="E9" s="10" t="s">
        <v>70</v>
      </c>
      <c r="F9" s="33">
        <v>2450</v>
      </c>
      <c r="G9" s="33">
        <v>3000</v>
      </c>
      <c r="H9" s="33">
        <v>500</v>
      </c>
      <c r="I9" s="33">
        <f t="shared" si="0"/>
        <v>11900</v>
      </c>
    </row>
    <row r="10" spans="1:10" ht="52.5" x14ac:dyDescent="0.3">
      <c r="A10" s="30">
        <f t="shared" si="1"/>
        <v>7</v>
      </c>
      <c r="B10" s="31" t="s">
        <v>105</v>
      </c>
      <c r="C10" s="32" t="s">
        <v>102</v>
      </c>
      <c r="D10" s="10">
        <v>4</v>
      </c>
      <c r="E10" s="10" t="s">
        <v>71</v>
      </c>
      <c r="F10" s="33">
        <v>2450</v>
      </c>
      <c r="G10" s="33">
        <v>3000</v>
      </c>
      <c r="H10" s="33">
        <v>500</v>
      </c>
      <c r="I10" s="33">
        <f t="shared" si="0"/>
        <v>23800</v>
      </c>
      <c r="J10" s="3"/>
    </row>
    <row r="11" spans="1:10" ht="21" x14ac:dyDescent="0.2">
      <c r="A11" s="30">
        <f t="shared" si="1"/>
        <v>8</v>
      </c>
      <c r="B11" s="31" t="s">
        <v>106</v>
      </c>
      <c r="C11" s="32" t="s">
        <v>102</v>
      </c>
      <c r="D11" s="10">
        <v>1</v>
      </c>
      <c r="E11" s="10" t="s">
        <v>20</v>
      </c>
      <c r="F11" s="33">
        <v>2450</v>
      </c>
      <c r="G11" s="33">
        <v>3000</v>
      </c>
      <c r="H11" s="33">
        <v>500</v>
      </c>
      <c r="I11" s="33">
        <f t="shared" si="0"/>
        <v>5950</v>
      </c>
    </row>
    <row r="12" spans="1:10" ht="21" x14ac:dyDescent="0.2">
      <c r="A12" s="30">
        <f t="shared" si="1"/>
        <v>9</v>
      </c>
      <c r="B12" s="31" t="s">
        <v>110</v>
      </c>
      <c r="C12" s="32" t="s">
        <v>102</v>
      </c>
      <c r="D12" s="10">
        <v>1</v>
      </c>
      <c r="E12" s="10" t="s">
        <v>21</v>
      </c>
      <c r="F12" s="33">
        <v>2450</v>
      </c>
      <c r="G12" s="33">
        <v>3000</v>
      </c>
      <c r="H12" s="33">
        <v>500</v>
      </c>
      <c r="I12" s="33">
        <f t="shared" si="0"/>
        <v>5950</v>
      </c>
    </row>
    <row r="13" spans="1:10" x14ac:dyDescent="0.2">
      <c r="A13" s="30">
        <f t="shared" si="1"/>
        <v>10</v>
      </c>
      <c r="B13" s="31" t="s">
        <v>111</v>
      </c>
      <c r="C13" s="32" t="s">
        <v>102</v>
      </c>
      <c r="D13" s="10">
        <v>3</v>
      </c>
      <c r="E13" s="10" t="s">
        <v>72</v>
      </c>
      <c r="F13" s="33">
        <v>2450</v>
      </c>
      <c r="G13" s="33">
        <v>3000</v>
      </c>
      <c r="H13" s="33">
        <v>500</v>
      </c>
      <c r="I13" s="33">
        <f t="shared" si="0"/>
        <v>17850</v>
      </c>
    </row>
    <row r="14" spans="1:10" ht="21" x14ac:dyDescent="0.2">
      <c r="A14" s="30">
        <f t="shared" si="1"/>
        <v>11</v>
      </c>
      <c r="B14" s="31" t="s">
        <v>112</v>
      </c>
      <c r="C14" s="32" t="s">
        <v>102</v>
      </c>
      <c r="D14" s="10">
        <v>2</v>
      </c>
      <c r="E14" s="10" t="s">
        <v>73</v>
      </c>
      <c r="F14" s="33">
        <v>2450</v>
      </c>
      <c r="G14" s="33">
        <v>3000</v>
      </c>
      <c r="H14" s="33">
        <v>500</v>
      </c>
      <c r="I14" s="33">
        <f t="shared" si="0"/>
        <v>11900</v>
      </c>
    </row>
    <row r="15" spans="1:10" ht="21" x14ac:dyDescent="0.2">
      <c r="A15" s="30">
        <f t="shared" si="1"/>
        <v>12</v>
      </c>
      <c r="B15" s="31" t="s">
        <v>113</v>
      </c>
      <c r="C15" s="32" t="s">
        <v>102</v>
      </c>
      <c r="D15" s="10">
        <v>1</v>
      </c>
      <c r="E15" s="10" t="s">
        <v>25</v>
      </c>
      <c r="F15" s="33">
        <v>2450</v>
      </c>
      <c r="G15" s="33">
        <v>3000</v>
      </c>
      <c r="H15" s="33">
        <v>500</v>
      </c>
      <c r="I15" s="33">
        <f t="shared" si="0"/>
        <v>5950</v>
      </c>
    </row>
    <row r="16" spans="1:10" ht="21" x14ac:dyDescent="0.2">
      <c r="A16" s="30">
        <f t="shared" si="1"/>
        <v>13</v>
      </c>
      <c r="B16" s="31" t="s">
        <v>114</v>
      </c>
      <c r="C16" s="32" t="s">
        <v>102</v>
      </c>
      <c r="D16" s="10">
        <v>2</v>
      </c>
      <c r="E16" s="10" t="s">
        <v>74</v>
      </c>
      <c r="F16" s="33">
        <v>2450</v>
      </c>
      <c r="G16" s="33">
        <v>3000</v>
      </c>
      <c r="H16" s="33">
        <v>500</v>
      </c>
      <c r="I16" s="33">
        <f t="shared" si="0"/>
        <v>11900</v>
      </c>
    </row>
    <row r="17" spans="1:9" ht="31.5" x14ac:dyDescent="0.2">
      <c r="A17" s="30">
        <f t="shared" si="1"/>
        <v>14</v>
      </c>
      <c r="B17" s="31" t="s">
        <v>115</v>
      </c>
      <c r="C17" s="32" t="s">
        <v>102</v>
      </c>
      <c r="D17" s="10">
        <v>2</v>
      </c>
      <c r="E17" s="10" t="s">
        <v>81</v>
      </c>
      <c r="F17" s="33">
        <v>2450</v>
      </c>
      <c r="G17" s="33">
        <v>3000</v>
      </c>
      <c r="H17" s="33">
        <v>500</v>
      </c>
      <c r="I17" s="33">
        <f t="shared" si="0"/>
        <v>11900</v>
      </c>
    </row>
    <row r="18" spans="1:9" ht="42" x14ac:dyDescent="0.2">
      <c r="A18" s="30">
        <f t="shared" si="1"/>
        <v>15</v>
      </c>
      <c r="B18" s="31" t="s">
        <v>116</v>
      </c>
      <c r="C18" s="32" t="s">
        <v>102</v>
      </c>
      <c r="D18" s="10">
        <v>2</v>
      </c>
      <c r="E18" s="10" t="s">
        <v>82</v>
      </c>
      <c r="F18" s="33">
        <v>2450</v>
      </c>
      <c r="G18" s="33">
        <v>3000</v>
      </c>
      <c r="H18" s="33">
        <v>500</v>
      </c>
      <c r="I18" s="33">
        <f t="shared" si="0"/>
        <v>11900</v>
      </c>
    </row>
    <row r="19" spans="1:9" x14ac:dyDescent="0.2">
      <c r="A19" s="30">
        <f t="shared" si="1"/>
        <v>16</v>
      </c>
      <c r="B19" s="31" t="s">
        <v>117</v>
      </c>
      <c r="C19" s="32" t="s">
        <v>102</v>
      </c>
      <c r="D19" s="10">
        <v>1</v>
      </c>
      <c r="E19" s="10" t="s">
        <v>38</v>
      </c>
      <c r="F19" s="33">
        <v>2450</v>
      </c>
      <c r="G19" s="33">
        <v>3000</v>
      </c>
      <c r="H19" s="33">
        <v>500</v>
      </c>
      <c r="I19" s="33">
        <f t="shared" si="0"/>
        <v>5950</v>
      </c>
    </row>
    <row r="20" spans="1:9" ht="21" x14ac:dyDescent="0.2">
      <c r="A20" s="30">
        <f t="shared" si="1"/>
        <v>17</v>
      </c>
      <c r="B20" s="31" t="s">
        <v>118</v>
      </c>
      <c r="C20" s="32" t="s">
        <v>102</v>
      </c>
      <c r="D20" s="10">
        <v>2</v>
      </c>
      <c r="E20" s="10" t="s">
        <v>83</v>
      </c>
      <c r="F20" s="33">
        <v>2450</v>
      </c>
      <c r="G20" s="33">
        <v>3000</v>
      </c>
      <c r="H20" s="33">
        <v>500</v>
      </c>
      <c r="I20" s="33">
        <f t="shared" si="0"/>
        <v>11900</v>
      </c>
    </row>
    <row r="21" spans="1:9" ht="21" x14ac:dyDescent="0.2">
      <c r="A21" s="30">
        <f t="shared" si="1"/>
        <v>18</v>
      </c>
      <c r="B21" s="31" t="s">
        <v>119</v>
      </c>
      <c r="C21" s="32" t="s">
        <v>102</v>
      </c>
      <c r="D21" s="10">
        <v>2</v>
      </c>
      <c r="E21" s="10" t="s">
        <v>84</v>
      </c>
      <c r="F21" s="33">
        <v>2450</v>
      </c>
      <c r="G21" s="33">
        <v>3000</v>
      </c>
      <c r="H21" s="33">
        <v>500</v>
      </c>
      <c r="I21" s="33">
        <f t="shared" si="0"/>
        <v>11900</v>
      </c>
    </row>
    <row r="22" spans="1:9" ht="21" x14ac:dyDescent="0.2">
      <c r="A22" s="30">
        <f t="shared" si="1"/>
        <v>19</v>
      </c>
      <c r="B22" s="31" t="s">
        <v>120</v>
      </c>
      <c r="C22" s="32" t="s">
        <v>102</v>
      </c>
      <c r="D22" s="10">
        <v>2</v>
      </c>
      <c r="E22" s="10" t="s">
        <v>73</v>
      </c>
      <c r="F22" s="33">
        <v>2450</v>
      </c>
      <c r="G22" s="33">
        <v>3000</v>
      </c>
      <c r="H22" s="33">
        <v>500</v>
      </c>
      <c r="I22" s="33">
        <f t="shared" si="0"/>
        <v>11900</v>
      </c>
    </row>
    <row r="23" spans="1:9" ht="21" x14ac:dyDescent="0.2">
      <c r="A23" s="30">
        <f t="shared" si="1"/>
        <v>20</v>
      </c>
      <c r="B23" s="31" t="s">
        <v>121</v>
      </c>
      <c r="C23" s="32" t="s">
        <v>102</v>
      </c>
      <c r="D23" s="10">
        <v>2</v>
      </c>
      <c r="E23" s="10" t="s">
        <v>83</v>
      </c>
      <c r="F23" s="33">
        <v>2450</v>
      </c>
      <c r="G23" s="33">
        <v>3000</v>
      </c>
      <c r="H23" s="33">
        <v>500</v>
      </c>
      <c r="I23" s="33">
        <f t="shared" si="0"/>
        <v>11900</v>
      </c>
    </row>
    <row r="24" spans="1:9" ht="21" x14ac:dyDescent="0.2">
      <c r="A24" s="30">
        <f t="shared" si="1"/>
        <v>21</v>
      </c>
      <c r="B24" s="31" t="s">
        <v>122</v>
      </c>
      <c r="C24" s="32" t="s">
        <v>102</v>
      </c>
      <c r="D24" s="10">
        <v>4</v>
      </c>
      <c r="E24" s="10" t="s">
        <v>43</v>
      </c>
      <c r="F24" s="33">
        <v>2450</v>
      </c>
      <c r="G24" s="33">
        <v>3000</v>
      </c>
      <c r="H24" s="33">
        <v>500</v>
      </c>
      <c r="I24" s="33">
        <f t="shared" si="0"/>
        <v>23800</v>
      </c>
    </row>
    <row r="25" spans="1:9" ht="31.5" x14ac:dyDescent="0.2">
      <c r="A25" s="30">
        <f t="shared" si="1"/>
        <v>22</v>
      </c>
      <c r="B25" s="31" t="s">
        <v>123</v>
      </c>
      <c r="C25" s="32" t="s">
        <v>102</v>
      </c>
      <c r="D25" s="10">
        <v>2</v>
      </c>
      <c r="E25" s="10" t="s">
        <v>93</v>
      </c>
      <c r="F25" s="33">
        <v>2450</v>
      </c>
      <c r="G25" s="33">
        <v>3000</v>
      </c>
      <c r="H25" s="33">
        <v>500</v>
      </c>
      <c r="I25" s="33">
        <f t="shared" si="0"/>
        <v>11900</v>
      </c>
    </row>
    <row r="26" spans="1:9" ht="21" x14ac:dyDescent="0.2">
      <c r="A26" s="30">
        <f t="shared" si="1"/>
        <v>23</v>
      </c>
      <c r="B26" s="31" t="s">
        <v>124</v>
      </c>
      <c r="C26" s="32" t="s">
        <v>102</v>
      </c>
      <c r="D26" s="10">
        <v>2</v>
      </c>
      <c r="E26" s="10" t="s">
        <v>51</v>
      </c>
      <c r="F26" s="33">
        <v>2450</v>
      </c>
      <c r="G26" s="33">
        <v>3000</v>
      </c>
      <c r="H26" s="33">
        <v>500</v>
      </c>
      <c r="I26" s="33">
        <f t="shared" si="0"/>
        <v>11900</v>
      </c>
    </row>
    <row r="27" spans="1:9" ht="21" x14ac:dyDescent="0.2">
      <c r="A27" s="30">
        <f t="shared" si="1"/>
        <v>24</v>
      </c>
      <c r="B27" s="31" t="s">
        <v>125</v>
      </c>
      <c r="C27" s="32" t="s">
        <v>102</v>
      </c>
      <c r="D27" s="10">
        <v>2</v>
      </c>
      <c r="E27" s="10" t="s">
        <v>76</v>
      </c>
      <c r="F27" s="33">
        <v>2450</v>
      </c>
      <c r="G27" s="33">
        <v>3000</v>
      </c>
      <c r="H27" s="33">
        <v>500</v>
      </c>
      <c r="I27" s="33">
        <f t="shared" si="0"/>
        <v>11900</v>
      </c>
    </row>
    <row r="28" spans="1:9" ht="21" x14ac:dyDescent="0.2">
      <c r="A28" s="30">
        <f t="shared" si="1"/>
        <v>25</v>
      </c>
      <c r="B28" s="31" t="s">
        <v>126</v>
      </c>
      <c r="C28" s="32" t="s">
        <v>102</v>
      </c>
      <c r="D28" s="10">
        <v>3</v>
      </c>
      <c r="E28" s="10" t="s">
        <v>94</v>
      </c>
      <c r="F28" s="33">
        <v>2450</v>
      </c>
      <c r="G28" s="33">
        <v>3000</v>
      </c>
      <c r="H28" s="33">
        <v>500</v>
      </c>
      <c r="I28" s="33">
        <f t="shared" si="0"/>
        <v>17850</v>
      </c>
    </row>
    <row r="29" spans="1:9" x14ac:dyDescent="0.2">
      <c r="A29" s="30">
        <f t="shared" si="1"/>
        <v>26</v>
      </c>
      <c r="B29" s="31" t="s">
        <v>127</v>
      </c>
      <c r="C29" s="32" t="s">
        <v>102</v>
      </c>
      <c r="D29" s="10">
        <v>1</v>
      </c>
      <c r="E29" s="10" t="s">
        <v>6</v>
      </c>
      <c r="F29" s="33">
        <v>2450</v>
      </c>
      <c r="G29" s="33">
        <v>3000</v>
      </c>
      <c r="H29" s="33">
        <v>500</v>
      </c>
      <c r="I29" s="33">
        <f t="shared" si="0"/>
        <v>5950</v>
      </c>
    </row>
    <row r="30" spans="1:9" ht="21" x14ac:dyDescent="0.2">
      <c r="A30" s="30">
        <f t="shared" si="1"/>
        <v>27</v>
      </c>
      <c r="B30" s="31" t="s">
        <v>128</v>
      </c>
      <c r="C30" s="32" t="s">
        <v>102</v>
      </c>
      <c r="D30" s="10">
        <v>2</v>
      </c>
      <c r="E30" s="10" t="s">
        <v>83</v>
      </c>
      <c r="F30" s="33">
        <v>2450</v>
      </c>
      <c r="G30" s="33">
        <v>3000</v>
      </c>
      <c r="H30" s="33">
        <v>500</v>
      </c>
      <c r="I30" s="33">
        <f t="shared" si="0"/>
        <v>11900</v>
      </c>
    </row>
    <row r="31" spans="1:9" x14ac:dyDescent="0.2">
      <c r="A31" s="30">
        <f t="shared" si="1"/>
        <v>28</v>
      </c>
      <c r="B31" s="31" t="s">
        <v>129</v>
      </c>
      <c r="C31" s="32" t="s">
        <v>102</v>
      </c>
      <c r="D31" s="10">
        <v>1</v>
      </c>
      <c r="E31" s="10" t="s">
        <v>61</v>
      </c>
      <c r="F31" s="33">
        <v>2450</v>
      </c>
      <c r="G31" s="33">
        <v>3000</v>
      </c>
      <c r="H31" s="33">
        <v>500</v>
      </c>
      <c r="I31" s="33">
        <f t="shared" si="0"/>
        <v>5950</v>
      </c>
    </row>
    <row r="32" spans="1:9" ht="21" x14ac:dyDescent="0.2">
      <c r="A32" s="30">
        <f t="shared" si="1"/>
        <v>29</v>
      </c>
      <c r="B32" s="31" t="s">
        <v>130</v>
      </c>
      <c r="C32" s="32" t="s">
        <v>102</v>
      </c>
      <c r="D32" s="10">
        <v>1</v>
      </c>
      <c r="E32" s="10" t="s">
        <v>64</v>
      </c>
      <c r="F32" s="33">
        <v>2450</v>
      </c>
      <c r="G32" s="33">
        <v>3000</v>
      </c>
      <c r="H32" s="33">
        <v>500</v>
      </c>
      <c r="I32" s="33">
        <f t="shared" si="0"/>
        <v>5950</v>
      </c>
    </row>
    <row r="33" spans="1:9" ht="31.5" x14ac:dyDescent="0.2">
      <c r="A33" s="30">
        <f t="shared" si="1"/>
        <v>30</v>
      </c>
      <c r="B33" s="31" t="s">
        <v>131</v>
      </c>
      <c r="C33" s="32" t="s">
        <v>102</v>
      </c>
      <c r="D33" s="10">
        <v>2</v>
      </c>
      <c r="E33" s="10" t="s">
        <v>97</v>
      </c>
      <c r="F33" s="33">
        <v>2450</v>
      </c>
      <c r="G33" s="33">
        <v>3000</v>
      </c>
      <c r="H33" s="33">
        <v>500</v>
      </c>
      <c r="I33" s="33">
        <f t="shared" si="0"/>
        <v>11900</v>
      </c>
    </row>
    <row r="34" spans="1:9" x14ac:dyDescent="0.2">
      <c r="A34" s="30">
        <f t="shared" si="1"/>
        <v>31</v>
      </c>
      <c r="B34" s="31" t="s">
        <v>132</v>
      </c>
      <c r="C34" s="32" t="s">
        <v>102</v>
      </c>
      <c r="D34" s="10">
        <v>1</v>
      </c>
      <c r="E34" s="10" t="s">
        <v>61</v>
      </c>
      <c r="F34" s="33">
        <v>2450</v>
      </c>
      <c r="G34" s="33">
        <v>3000</v>
      </c>
      <c r="H34" s="33">
        <v>500</v>
      </c>
      <c r="I34" s="33">
        <f t="shared" si="0"/>
        <v>5950</v>
      </c>
    </row>
    <row r="35" spans="1:9" ht="21" x14ac:dyDescent="0.2">
      <c r="A35" s="30">
        <f t="shared" si="1"/>
        <v>32</v>
      </c>
      <c r="B35" s="31" t="s">
        <v>133</v>
      </c>
      <c r="C35" s="32" t="s">
        <v>2</v>
      </c>
      <c r="D35" s="10">
        <v>1</v>
      </c>
      <c r="E35" s="10" t="s">
        <v>7</v>
      </c>
      <c r="F35" s="33">
        <v>2450</v>
      </c>
      <c r="G35" s="33">
        <v>3000</v>
      </c>
      <c r="H35" s="33">
        <v>500</v>
      </c>
      <c r="I35" s="33">
        <f t="shared" si="0"/>
        <v>5950</v>
      </c>
    </row>
    <row r="36" spans="1:9" ht="21" x14ac:dyDescent="0.2">
      <c r="A36" s="30">
        <f t="shared" si="1"/>
        <v>33</v>
      </c>
      <c r="B36" s="31" t="s">
        <v>134</v>
      </c>
      <c r="C36" s="32" t="s">
        <v>2</v>
      </c>
      <c r="D36" s="10">
        <v>1</v>
      </c>
      <c r="E36" s="10" t="s">
        <v>8</v>
      </c>
      <c r="F36" s="33">
        <v>2450</v>
      </c>
      <c r="G36" s="33">
        <v>3000</v>
      </c>
      <c r="H36" s="33">
        <v>500</v>
      </c>
      <c r="I36" s="33">
        <f t="shared" si="0"/>
        <v>5950</v>
      </c>
    </row>
    <row r="37" spans="1:9" x14ac:dyDescent="0.2">
      <c r="A37" s="30">
        <f t="shared" si="1"/>
        <v>34</v>
      </c>
      <c r="B37" s="31" t="s">
        <v>135</v>
      </c>
      <c r="C37" s="32" t="s">
        <v>2</v>
      </c>
      <c r="D37" s="10">
        <v>4</v>
      </c>
      <c r="E37" s="10" t="s">
        <v>66</v>
      </c>
      <c r="F37" s="33">
        <v>2450</v>
      </c>
      <c r="G37" s="33">
        <v>3000</v>
      </c>
      <c r="H37" s="33">
        <v>500</v>
      </c>
      <c r="I37" s="33">
        <f t="shared" si="0"/>
        <v>23800</v>
      </c>
    </row>
    <row r="38" spans="1:9" ht="21" x14ac:dyDescent="0.2">
      <c r="A38" s="30">
        <f t="shared" si="1"/>
        <v>35</v>
      </c>
      <c r="B38" s="31" t="s">
        <v>136</v>
      </c>
      <c r="C38" s="32" t="s">
        <v>2</v>
      </c>
      <c r="D38" s="10">
        <v>1</v>
      </c>
      <c r="E38" s="10" t="s">
        <v>22</v>
      </c>
      <c r="F38" s="33">
        <v>2450</v>
      </c>
      <c r="G38" s="33">
        <v>3000</v>
      </c>
      <c r="H38" s="33">
        <v>500</v>
      </c>
      <c r="I38" s="33">
        <f t="shared" si="0"/>
        <v>5950</v>
      </c>
    </row>
    <row r="39" spans="1:9" x14ac:dyDescent="0.2">
      <c r="A39" s="30">
        <f t="shared" si="1"/>
        <v>36</v>
      </c>
      <c r="B39" s="31" t="s">
        <v>137</v>
      </c>
      <c r="C39" s="32" t="s">
        <v>2</v>
      </c>
      <c r="D39" s="10">
        <v>1</v>
      </c>
      <c r="E39" s="10" t="s">
        <v>23</v>
      </c>
      <c r="F39" s="33">
        <v>2450</v>
      </c>
      <c r="G39" s="33">
        <v>3000</v>
      </c>
      <c r="H39" s="33">
        <v>500</v>
      </c>
      <c r="I39" s="33">
        <f t="shared" si="0"/>
        <v>5950</v>
      </c>
    </row>
    <row r="40" spans="1:9" ht="21" x14ac:dyDescent="0.2">
      <c r="A40" s="30">
        <f t="shared" si="1"/>
        <v>37</v>
      </c>
      <c r="B40" s="31" t="s">
        <v>138</v>
      </c>
      <c r="C40" s="32" t="s">
        <v>2</v>
      </c>
      <c r="D40" s="10">
        <v>1</v>
      </c>
      <c r="E40" s="10" t="s">
        <v>24</v>
      </c>
      <c r="F40" s="33">
        <v>2450</v>
      </c>
      <c r="G40" s="33">
        <v>3000</v>
      </c>
      <c r="H40" s="33">
        <v>500</v>
      </c>
      <c r="I40" s="33">
        <f t="shared" si="0"/>
        <v>5950</v>
      </c>
    </row>
    <row r="41" spans="1:9" ht="21" x14ac:dyDescent="0.2">
      <c r="A41" s="30">
        <f t="shared" si="1"/>
        <v>38</v>
      </c>
      <c r="B41" s="31" t="s">
        <v>139</v>
      </c>
      <c r="C41" s="32" t="s">
        <v>2</v>
      </c>
      <c r="D41" s="10">
        <v>4</v>
      </c>
      <c r="E41" s="10" t="s">
        <v>75</v>
      </c>
      <c r="F41" s="33">
        <v>2450</v>
      </c>
      <c r="G41" s="33">
        <v>3000</v>
      </c>
      <c r="H41" s="33">
        <v>500</v>
      </c>
      <c r="I41" s="33">
        <f t="shared" si="0"/>
        <v>23800</v>
      </c>
    </row>
    <row r="42" spans="1:9" ht="21" x14ac:dyDescent="0.2">
      <c r="A42" s="30">
        <f t="shared" si="1"/>
        <v>39</v>
      </c>
      <c r="B42" s="31" t="s">
        <v>140</v>
      </c>
      <c r="C42" s="32" t="s">
        <v>2</v>
      </c>
      <c r="D42" s="10">
        <v>2</v>
      </c>
      <c r="E42" s="10" t="s">
        <v>76</v>
      </c>
      <c r="F42" s="33">
        <v>2450</v>
      </c>
      <c r="G42" s="33">
        <v>3000</v>
      </c>
      <c r="H42" s="33">
        <v>500</v>
      </c>
      <c r="I42" s="33">
        <f t="shared" si="0"/>
        <v>11900</v>
      </c>
    </row>
    <row r="43" spans="1:9" x14ac:dyDescent="0.2">
      <c r="A43" s="30">
        <f t="shared" si="1"/>
        <v>40</v>
      </c>
      <c r="B43" s="31" t="s">
        <v>141</v>
      </c>
      <c r="C43" s="32" t="s">
        <v>2</v>
      </c>
      <c r="D43" s="10">
        <v>1</v>
      </c>
      <c r="E43" s="10" t="s">
        <v>27</v>
      </c>
      <c r="F43" s="33">
        <v>2450</v>
      </c>
      <c r="G43" s="33">
        <v>3000</v>
      </c>
      <c r="H43" s="33">
        <v>500</v>
      </c>
      <c r="I43" s="33">
        <f t="shared" si="0"/>
        <v>5950</v>
      </c>
    </row>
    <row r="44" spans="1:9" ht="21" x14ac:dyDescent="0.2">
      <c r="A44" s="30">
        <f t="shared" si="1"/>
        <v>41</v>
      </c>
      <c r="B44" s="31" t="s">
        <v>142</v>
      </c>
      <c r="C44" s="32" t="s">
        <v>2</v>
      </c>
      <c r="D44" s="10">
        <v>2</v>
      </c>
      <c r="E44" s="10" t="s">
        <v>77</v>
      </c>
      <c r="F44" s="33">
        <v>2450</v>
      </c>
      <c r="G44" s="33">
        <v>3000</v>
      </c>
      <c r="H44" s="33">
        <v>500</v>
      </c>
      <c r="I44" s="33">
        <f t="shared" si="0"/>
        <v>11900</v>
      </c>
    </row>
    <row r="45" spans="1:9" ht="31.5" x14ac:dyDescent="0.2">
      <c r="A45" s="30">
        <f t="shared" si="1"/>
        <v>42</v>
      </c>
      <c r="B45" s="31" t="s">
        <v>143</v>
      </c>
      <c r="C45" s="32" t="s">
        <v>2</v>
      </c>
      <c r="D45" s="10">
        <v>1</v>
      </c>
      <c r="E45" s="10" t="s">
        <v>28</v>
      </c>
      <c r="F45" s="33">
        <v>2450</v>
      </c>
      <c r="G45" s="33">
        <v>3000</v>
      </c>
      <c r="H45" s="33">
        <v>500</v>
      </c>
      <c r="I45" s="33">
        <f t="shared" si="0"/>
        <v>5950</v>
      </c>
    </row>
    <row r="46" spans="1:9" ht="21" x14ac:dyDescent="0.2">
      <c r="A46" s="30">
        <f t="shared" si="1"/>
        <v>43</v>
      </c>
      <c r="B46" s="31" t="s">
        <v>144</v>
      </c>
      <c r="C46" s="32" t="s">
        <v>2</v>
      </c>
      <c r="D46" s="10">
        <v>1</v>
      </c>
      <c r="E46" s="10" t="s">
        <v>29</v>
      </c>
      <c r="F46" s="33">
        <v>2450</v>
      </c>
      <c r="G46" s="33">
        <v>3000</v>
      </c>
      <c r="H46" s="33">
        <v>500</v>
      </c>
      <c r="I46" s="33">
        <f t="shared" si="0"/>
        <v>5950</v>
      </c>
    </row>
    <row r="47" spans="1:9" ht="21" x14ac:dyDescent="0.2">
      <c r="A47" s="30">
        <f t="shared" si="1"/>
        <v>44</v>
      </c>
      <c r="B47" s="31" t="s">
        <v>145</v>
      </c>
      <c r="C47" s="32" t="s">
        <v>2</v>
      </c>
      <c r="D47" s="10">
        <v>4</v>
      </c>
      <c r="E47" s="10" t="s">
        <v>30</v>
      </c>
      <c r="F47" s="33">
        <v>2450</v>
      </c>
      <c r="G47" s="33">
        <v>3000</v>
      </c>
      <c r="H47" s="33">
        <v>500</v>
      </c>
      <c r="I47" s="33">
        <f t="shared" si="0"/>
        <v>23800</v>
      </c>
    </row>
    <row r="48" spans="1:9" ht="21" x14ac:dyDescent="0.2">
      <c r="A48" s="30">
        <f t="shared" si="1"/>
        <v>45</v>
      </c>
      <c r="B48" s="31" t="s">
        <v>31</v>
      </c>
      <c r="C48" s="32" t="s">
        <v>2</v>
      </c>
      <c r="D48" s="10">
        <v>2</v>
      </c>
      <c r="E48" s="10" t="s">
        <v>18</v>
      </c>
      <c r="F48" s="33">
        <v>2450</v>
      </c>
      <c r="G48" s="33">
        <v>3000</v>
      </c>
      <c r="H48" s="33">
        <v>500</v>
      </c>
      <c r="I48" s="33">
        <f t="shared" si="0"/>
        <v>11900</v>
      </c>
    </row>
    <row r="49" spans="1:9" x14ac:dyDescent="0.2">
      <c r="A49" s="30">
        <f t="shared" si="1"/>
        <v>46</v>
      </c>
      <c r="B49" s="31" t="s">
        <v>146</v>
      </c>
      <c r="C49" s="32" t="s">
        <v>2</v>
      </c>
      <c r="D49" s="10">
        <v>1</v>
      </c>
      <c r="E49" s="10" t="s">
        <v>16</v>
      </c>
      <c r="F49" s="33">
        <v>2450</v>
      </c>
      <c r="G49" s="33">
        <v>3000</v>
      </c>
      <c r="H49" s="33">
        <v>500</v>
      </c>
      <c r="I49" s="33">
        <f t="shared" si="0"/>
        <v>5950</v>
      </c>
    </row>
    <row r="50" spans="1:9" x14ac:dyDescent="0.2">
      <c r="A50" s="30">
        <f t="shared" si="1"/>
        <v>47</v>
      </c>
      <c r="B50" s="31" t="s">
        <v>147</v>
      </c>
      <c r="C50" s="32" t="s">
        <v>2</v>
      </c>
      <c r="D50" s="10">
        <v>1</v>
      </c>
      <c r="E50" s="10" t="s">
        <v>32</v>
      </c>
      <c r="F50" s="33">
        <v>2450</v>
      </c>
      <c r="G50" s="33">
        <v>3000</v>
      </c>
      <c r="H50" s="33">
        <v>500</v>
      </c>
      <c r="I50" s="33">
        <f t="shared" si="0"/>
        <v>5950</v>
      </c>
    </row>
    <row r="51" spans="1:9" x14ac:dyDescent="0.2">
      <c r="A51" s="30">
        <f t="shared" si="1"/>
        <v>48</v>
      </c>
      <c r="B51" s="31" t="s">
        <v>147</v>
      </c>
      <c r="C51" s="32" t="s">
        <v>2</v>
      </c>
      <c r="D51" s="10">
        <v>1</v>
      </c>
      <c r="E51" s="10" t="s">
        <v>33</v>
      </c>
      <c r="F51" s="33">
        <v>2450</v>
      </c>
      <c r="G51" s="33">
        <v>3000</v>
      </c>
      <c r="H51" s="33">
        <v>500</v>
      </c>
      <c r="I51" s="33">
        <f t="shared" si="0"/>
        <v>5950</v>
      </c>
    </row>
    <row r="52" spans="1:9" ht="42" x14ac:dyDescent="0.2">
      <c r="A52" s="30">
        <f t="shared" si="1"/>
        <v>49</v>
      </c>
      <c r="B52" s="31" t="s">
        <v>148</v>
      </c>
      <c r="C52" s="32" t="s">
        <v>2</v>
      </c>
      <c r="D52" s="10">
        <v>2</v>
      </c>
      <c r="E52" s="10" t="s">
        <v>78</v>
      </c>
      <c r="F52" s="33">
        <v>2450</v>
      </c>
      <c r="G52" s="33">
        <v>3000</v>
      </c>
      <c r="H52" s="33">
        <v>500</v>
      </c>
      <c r="I52" s="33">
        <f t="shared" si="0"/>
        <v>11900</v>
      </c>
    </row>
    <row r="53" spans="1:9" x14ac:dyDescent="0.2">
      <c r="A53" s="30">
        <f t="shared" si="1"/>
        <v>50</v>
      </c>
      <c r="B53" s="31" t="s">
        <v>149</v>
      </c>
      <c r="C53" s="32" t="s">
        <v>2</v>
      </c>
      <c r="D53" s="10">
        <v>1</v>
      </c>
      <c r="E53" s="10" t="s">
        <v>26</v>
      </c>
      <c r="F53" s="33">
        <v>2450</v>
      </c>
      <c r="G53" s="33">
        <v>3000</v>
      </c>
      <c r="H53" s="33">
        <v>500</v>
      </c>
      <c r="I53" s="33">
        <f t="shared" si="0"/>
        <v>5950</v>
      </c>
    </row>
    <row r="54" spans="1:9" ht="21" x14ac:dyDescent="0.2">
      <c r="A54" s="30">
        <f t="shared" si="1"/>
        <v>51</v>
      </c>
      <c r="B54" s="31" t="s">
        <v>150</v>
      </c>
      <c r="C54" s="32" t="s">
        <v>2</v>
      </c>
      <c r="D54" s="10">
        <v>1</v>
      </c>
      <c r="E54" s="10" t="s">
        <v>42</v>
      </c>
      <c r="F54" s="33">
        <v>2450</v>
      </c>
      <c r="G54" s="33">
        <v>3000</v>
      </c>
      <c r="H54" s="33">
        <v>500</v>
      </c>
      <c r="I54" s="33">
        <f t="shared" si="0"/>
        <v>5950</v>
      </c>
    </row>
    <row r="55" spans="1:9" ht="21" x14ac:dyDescent="0.2">
      <c r="A55" s="30">
        <f t="shared" si="1"/>
        <v>52</v>
      </c>
      <c r="B55" s="31" t="s">
        <v>151</v>
      </c>
      <c r="C55" s="32" t="s">
        <v>2</v>
      </c>
      <c r="D55" s="10">
        <v>1</v>
      </c>
      <c r="E55" s="10" t="s">
        <v>44</v>
      </c>
      <c r="F55" s="33">
        <v>2450</v>
      </c>
      <c r="G55" s="33">
        <v>3000</v>
      </c>
      <c r="H55" s="33">
        <v>500</v>
      </c>
      <c r="I55" s="33">
        <f t="shared" si="0"/>
        <v>5950</v>
      </c>
    </row>
    <row r="56" spans="1:9" x14ac:dyDescent="0.2">
      <c r="A56" s="30">
        <f t="shared" si="1"/>
        <v>53</v>
      </c>
      <c r="B56" s="31" t="s">
        <v>152</v>
      </c>
      <c r="C56" s="32" t="s">
        <v>2</v>
      </c>
      <c r="D56" s="10">
        <v>2</v>
      </c>
      <c r="E56" s="10" t="s">
        <v>88</v>
      </c>
      <c r="F56" s="33">
        <v>2450</v>
      </c>
      <c r="G56" s="33">
        <v>3000</v>
      </c>
      <c r="H56" s="33">
        <v>500</v>
      </c>
      <c r="I56" s="33">
        <f t="shared" si="0"/>
        <v>11900</v>
      </c>
    </row>
    <row r="57" spans="1:9" ht="21" x14ac:dyDescent="0.2">
      <c r="A57" s="30">
        <f t="shared" si="1"/>
        <v>54</v>
      </c>
      <c r="B57" s="31" t="s">
        <v>153</v>
      </c>
      <c r="C57" s="32" t="s">
        <v>2</v>
      </c>
      <c r="D57" s="10">
        <v>1</v>
      </c>
      <c r="E57" s="10" t="s">
        <v>19</v>
      </c>
      <c r="F57" s="33">
        <v>2450</v>
      </c>
      <c r="G57" s="33">
        <v>3000</v>
      </c>
      <c r="H57" s="33">
        <v>500</v>
      </c>
      <c r="I57" s="33">
        <f t="shared" si="0"/>
        <v>5950</v>
      </c>
    </row>
    <row r="58" spans="1:9" ht="21" x14ac:dyDescent="0.2">
      <c r="A58" s="30">
        <f t="shared" si="1"/>
        <v>55</v>
      </c>
      <c r="B58" s="31" t="s">
        <v>154</v>
      </c>
      <c r="C58" s="32" t="s">
        <v>2</v>
      </c>
      <c r="D58" s="10">
        <v>5</v>
      </c>
      <c r="E58" s="10" t="s">
        <v>89</v>
      </c>
      <c r="F58" s="33">
        <v>2450</v>
      </c>
      <c r="G58" s="33">
        <v>3000</v>
      </c>
      <c r="H58" s="33">
        <v>500</v>
      </c>
      <c r="I58" s="33">
        <f t="shared" si="0"/>
        <v>29750</v>
      </c>
    </row>
    <row r="59" spans="1:9" ht="42" x14ac:dyDescent="0.2">
      <c r="A59" s="30">
        <f t="shared" si="1"/>
        <v>56</v>
      </c>
      <c r="B59" s="31" t="s">
        <v>155</v>
      </c>
      <c r="C59" s="32" t="s">
        <v>2</v>
      </c>
      <c r="D59" s="10">
        <v>2</v>
      </c>
      <c r="E59" s="10" t="s">
        <v>90</v>
      </c>
      <c r="F59" s="33">
        <v>2450</v>
      </c>
      <c r="G59" s="33">
        <v>3000</v>
      </c>
      <c r="H59" s="33">
        <v>500</v>
      </c>
      <c r="I59" s="33">
        <f t="shared" si="0"/>
        <v>11900</v>
      </c>
    </row>
    <row r="60" spans="1:9" x14ac:dyDescent="0.2">
      <c r="A60" s="30">
        <f t="shared" si="1"/>
        <v>57</v>
      </c>
      <c r="B60" s="31" t="s">
        <v>192</v>
      </c>
      <c r="C60" s="32" t="s">
        <v>2</v>
      </c>
      <c r="D60" s="10">
        <v>2</v>
      </c>
      <c r="E60" s="10" t="s">
        <v>45</v>
      </c>
      <c r="F60" s="33">
        <v>2450</v>
      </c>
      <c r="G60" s="33">
        <v>3000</v>
      </c>
      <c r="H60" s="33">
        <v>500</v>
      </c>
      <c r="I60" s="33">
        <f t="shared" si="0"/>
        <v>11900</v>
      </c>
    </row>
    <row r="61" spans="1:9" ht="21" x14ac:dyDescent="0.2">
      <c r="A61" s="30">
        <f t="shared" si="1"/>
        <v>58</v>
      </c>
      <c r="B61" s="31" t="s">
        <v>192</v>
      </c>
      <c r="C61" s="32" t="s">
        <v>2</v>
      </c>
      <c r="D61" s="10">
        <v>2</v>
      </c>
      <c r="E61" s="10" t="s">
        <v>46</v>
      </c>
      <c r="F61" s="33">
        <v>2450</v>
      </c>
      <c r="G61" s="33">
        <v>3000</v>
      </c>
      <c r="H61" s="33">
        <v>500</v>
      </c>
      <c r="I61" s="33">
        <f t="shared" si="0"/>
        <v>11900</v>
      </c>
    </row>
    <row r="62" spans="1:9" ht="31.5" x14ac:dyDescent="0.2">
      <c r="A62" s="30">
        <f t="shared" si="1"/>
        <v>59</v>
      </c>
      <c r="B62" s="31" t="s">
        <v>156</v>
      </c>
      <c r="C62" s="32" t="s">
        <v>2</v>
      </c>
      <c r="D62" s="10">
        <v>1</v>
      </c>
      <c r="E62" s="10" t="s">
        <v>47</v>
      </c>
      <c r="F62" s="33">
        <v>2450</v>
      </c>
      <c r="G62" s="33">
        <v>3000</v>
      </c>
      <c r="H62" s="33">
        <v>500</v>
      </c>
      <c r="I62" s="33">
        <f t="shared" si="0"/>
        <v>5950</v>
      </c>
    </row>
    <row r="63" spans="1:9" x14ac:dyDescent="0.2">
      <c r="A63" s="30">
        <f t="shared" si="1"/>
        <v>60</v>
      </c>
      <c r="B63" s="31" t="s">
        <v>192</v>
      </c>
      <c r="C63" s="32" t="s">
        <v>2</v>
      </c>
      <c r="D63" s="10">
        <v>2</v>
      </c>
      <c r="E63" s="10" t="s">
        <v>48</v>
      </c>
      <c r="F63" s="33">
        <v>2450</v>
      </c>
      <c r="G63" s="33">
        <v>3000</v>
      </c>
      <c r="H63" s="33">
        <v>500</v>
      </c>
      <c r="I63" s="33">
        <f t="shared" si="0"/>
        <v>11900</v>
      </c>
    </row>
    <row r="64" spans="1:9" ht="21" x14ac:dyDescent="0.2">
      <c r="A64" s="30">
        <f t="shared" si="1"/>
        <v>61</v>
      </c>
      <c r="B64" s="31" t="s">
        <v>156</v>
      </c>
      <c r="C64" s="32" t="s">
        <v>2</v>
      </c>
      <c r="D64" s="10">
        <v>1</v>
      </c>
      <c r="E64" s="10" t="s">
        <v>49</v>
      </c>
      <c r="F64" s="33">
        <v>2450</v>
      </c>
      <c r="G64" s="33">
        <v>3000</v>
      </c>
      <c r="H64" s="33">
        <v>500</v>
      </c>
      <c r="I64" s="33">
        <f t="shared" si="0"/>
        <v>5950</v>
      </c>
    </row>
    <row r="65" spans="1:9" x14ac:dyDescent="0.2">
      <c r="A65" s="30">
        <f t="shared" si="1"/>
        <v>62</v>
      </c>
      <c r="B65" s="31" t="s">
        <v>157</v>
      </c>
      <c r="C65" s="32" t="s">
        <v>2</v>
      </c>
      <c r="D65" s="10">
        <v>1</v>
      </c>
      <c r="E65" s="10" t="s">
        <v>16</v>
      </c>
      <c r="F65" s="33">
        <v>2450</v>
      </c>
      <c r="G65" s="33">
        <v>3000</v>
      </c>
      <c r="H65" s="33">
        <v>500</v>
      </c>
      <c r="I65" s="33">
        <f t="shared" si="0"/>
        <v>5950</v>
      </c>
    </row>
    <row r="66" spans="1:9" x14ac:dyDescent="0.2">
      <c r="A66" s="30">
        <f t="shared" si="1"/>
        <v>63</v>
      </c>
      <c r="B66" s="31" t="s">
        <v>158</v>
      </c>
      <c r="C66" s="32" t="s">
        <v>2</v>
      </c>
      <c r="D66" s="10">
        <v>1</v>
      </c>
      <c r="E66" s="10" t="s">
        <v>35</v>
      </c>
      <c r="F66" s="33">
        <v>2450</v>
      </c>
      <c r="G66" s="33">
        <v>3000</v>
      </c>
      <c r="H66" s="33">
        <v>500</v>
      </c>
      <c r="I66" s="33">
        <f t="shared" si="0"/>
        <v>5950</v>
      </c>
    </row>
    <row r="67" spans="1:9" x14ac:dyDescent="0.2">
      <c r="A67" s="30">
        <f t="shared" si="1"/>
        <v>64</v>
      </c>
      <c r="B67" s="31" t="s">
        <v>159</v>
      </c>
      <c r="C67" s="32" t="s">
        <v>2</v>
      </c>
      <c r="D67" s="10">
        <v>1</v>
      </c>
      <c r="E67" s="10" t="s">
        <v>9</v>
      </c>
      <c r="F67" s="33">
        <v>2450</v>
      </c>
      <c r="G67" s="33">
        <v>3000</v>
      </c>
      <c r="H67" s="33">
        <v>500</v>
      </c>
      <c r="I67" s="33">
        <f t="shared" si="0"/>
        <v>5950</v>
      </c>
    </row>
    <row r="68" spans="1:9" ht="21" x14ac:dyDescent="0.2">
      <c r="A68" s="30">
        <f t="shared" si="1"/>
        <v>65</v>
      </c>
      <c r="B68" s="31" t="s">
        <v>160</v>
      </c>
      <c r="C68" s="32" t="s">
        <v>2</v>
      </c>
      <c r="D68" s="10">
        <v>1</v>
      </c>
      <c r="E68" s="10" t="s">
        <v>52</v>
      </c>
      <c r="F68" s="33">
        <v>2450</v>
      </c>
      <c r="G68" s="33">
        <v>3000</v>
      </c>
      <c r="H68" s="33">
        <v>500</v>
      </c>
      <c r="I68" s="33">
        <f t="shared" si="0"/>
        <v>5950</v>
      </c>
    </row>
    <row r="69" spans="1:9" ht="31.5" x14ac:dyDescent="0.2">
      <c r="A69" s="30">
        <f t="shared" si="1"/>
        <v>66</v>
      </c>
      <c r="B69" s="31" t="s">
        <v>161</v>
      </c>
      <c r="C69" s="32" t="s">
        <v>2</v>
      </c>
      <c r="D69" s="10">
        <v>1</v>
      </c>
      <c r="E69" s="10" t="s">
        <v>53</v>
      </c>
      <c r="F69" s="33">
        <v>2450</v>
      </c>
      <c r="G69" s="33">
        <v>3000</v>
      </c>
      <c r="H69" s="33">
        <v>500</v>
      </c>
      <c r="I69" s="33">
        <f t="shared" ref="I69:I108" si="2">(G69+F69+H69)*D69</f>
        <v>5950</v>
      </c>
    </row>
    <row r="70" spans="1:9" ht="21" x14ac:dyDescent="0.2">
      <c r="A70" s="30">
        <f t="shared" ref="A70:A108" si="3">A69+1</f>
        <v>67</v>
      </c>
      <c r="B70" s="31" t="s">
        <v>161</v>
      </c>
      <c r="C70" s="32" t="s">
        <v>2</v>
      </c>
      <c r="D70" s="10">
        <v>1</v>
      </c>
      <c r="E70" s="10" t="s">
        <v>54</v>
      </c>
      <c r="F70" s="33">
        <v>2450</v>
      </c>
      <c r="G70" s="33">
        <v>3000</v>
      </c>
      <c r="H70" s="33">
        <v>500</v>
      </c>
      <c r="I70" s="33">
        <f t="shared" si="2"/>
        <v>5950</v>
      </c>
    </row>
    <row r="71" spans="1:9" ht="21" x14ac:dyDescent="0.2">
      <c r="A71" s="30">
        <f t="shared" si="3"/>
        <v>68</v>
      </c>
      <c r="B71" s="31" t="s">
        <v>161</v>
      </c>
      <c r="C71" s="32" t="s">
        <v>2</v>
      </c>
      <c r="D71" s="10">
        <v>3</v>
      </c>
      <c r="E71" s="10" t="s">
        <v>95</v>
      </c>
      <c r="F71" s="33">
        <v>2450</v>
      </c>
      <c r="G71" s="33">
        <v>3000</v>
      </c>
      <c r="H71" s="33">
        <v>500</v>
      </c>
      <c r="I71" s="33">
        <f t="shared" si="2"/>
        <v>17850</v>
      </c>
    </row>
    <row r="72" spans="1:9" ht="31.5" x14ac:dyDescent="0.2">
      <c r="A72" s="30">
        <f t="shared" si="3"/>
        <v>69</v>
      </c>
      <c r="B72" s="31" t="s">
        <v>161</v>
      </c>
      <c r="C72" s="32" t="s">
        <v>2</v>
      </c>
      <c r="D72" s="10">
        <v>1</v>
      </c>
      <c r="E72" s="10" t="s">
        <v>55</v>
      </c>
      <c r="F72" s="33">
        <v>2450</v>
      </c>
      <c r="G72" s="33">
        <v>3000</v>
      </c>
      <c r="H72" s="33">
        <v>500</v>
      </c>
      <c r="I72" s="33">
        <f t="shared" si="2"/>
        <v>5950</v>
      </c>
    </row>
    <row r="73" spans="1:9" ht="21" x14ac:dyDescent="0.2">
      <c r="A73" s="30">
        <f t="shared" si="3"/>
        <v>70</v>
      </c>
      <c r="B73" s="31" t="s">
        <v>162</v>
      </c>
      <c r="C73" s="32" t="s">
        <v>2</v>
      </c>
      <c r="D73" s="10">
        <v>1</v>
      </c>
      <c r="E73" s="10" t="s">
        <v>57</v>
      </c>
      <c r="F73" s="33">
        <v>2450</v>
      </c>
      <c r="G73" s="33">
        <v>3000</v>
      </c>
      <c r="H73" s="33">
        <v>500</v>
      </c>
      <c r="I73" s="33">
        <f t="shared" si="2"/>
        <v>5950</v>
      </c>
    </row>
    <row r="74" spans="1:9" ht="21" x14ac:dyDescent="0.2">
      <c r="A74" s="30">
        <f t="shared" si="3"/>
        <v>71</v>
      </c>
      <c r="B74" s="31" t="s">
        <v>163</v>
      </c>
      <c r="C74" s="32" t="s">
        <v>2</v>
      </c>
      <c r="D74" s="10">
        <v>1</v>
      </c>
      <c r="E74" s="10" t="s">
        <v>58</v>
      </c>
      <c r="F74" s="33">
        <v>2450</v>
      </c>
      <c r="G74" s="33">
        <v>3000</v>
      </c>
      <c r="H74" s="33">
        <v>500</v>
      </c>
      <c r="I74" s="33">
        <f t="shared" si="2"/>
        <v>5950</v>
      </c>
    </row>
    <row r="75" spans="1:9" ht="21" x14ac:dyDescent="0.2">
      <c r="A75" s="30">
        <f t="shared" si="3"/>
        <v>72</v>
      </c>
      <c r="B75" s="31" t="s">
        <v>165</v>
      </c>
      <c r="C75" s="32" t="s">
        <v>2</v>
      </c>
      <c r="D75" s="10">
        <v>1</v>
      </c>
      <c r="E75" s="10" t="s">
        <v>46</v>
      </c>
      <c r="F75" s="33">
        <v>2450</v>
      </c>
      <c r="G75" s="33">
        <v>3000</v>
      </c>
      <c r="H75" s="33">
        <v>500</v>
      </c>
      <c r="I75" s="33">
        <f t="shared" si="2"/>
        <v>5950</v>
      </c>
    </row>
    <row r="76" spans="1:9" ht="21" x14ac:dyDescent="0.2">
      <c r="A76" s="30">
        <f t="shared" si="3"/>
        <v>73</v>
      </c>
      <c r="B76" s="31" t="s">
        <v>164</v>
      </c>
      <c r="C76" s="32" t="s">
        <v>2</v>
      </c>
      <c r="D76" s="10">
        <v>1</v>
      </c>
      <c r="E76" s="10" t="s">
        <v>62</v>
      </c>
      <c r="F76" s="33">
        <v>2450</v>
      </c>
      <c r="G76" s="33">
        <v>3000</v>
      </c>
      <c r="H76" s="33">
        <v>500</v>
      </c>
      <c r="I76" s="33">
        <f t="shared" si="2"/>
        <v>5950</v>
      </c>
    </row>
    <row r="77" spans="1:9" ht="21" x14ac:dyDescent="0.2">
      <c r="A77" s="30">
        <f t="shared" si="3"/>
        <v>74</v>
      </c>
      <c r="B77" s="31" t="s">
        <v>164</v>
      </c>
      <c r="C77" s="32" t="s">
        <v>2</v>
      </c>
      <c r="D77" s="10">
        <v>2</v>
      </c>
      <c r="E77" s="10" t="s">
        <v>63</v>
      </c>
      <c r="F77" s="33">
        <v>2450</v>
      </c>
      <c r="G77" s="33">
        <v>3000</v>
      </c>
      <c r="H77" s="33">
        <v>500</v>
      </c>
      <c r="I77" s="33">
        <f t="shared" si="2"/>
        <v>11900</v>
      </c>
    </row>
    <row r="78" spans="1:9" ht="21" x14ac:dyDescent="0.2">
      <c r="A78" s="30">
        <f t="shared" si="3"/>
        <v>75</v>
      </c>
      <c r="B78" s="31" t="s">
        <v>166</v>
      </c>
      <c r="C78" s="32" t="s">
        <v>2</v>
      </c>
      <c r="D78" s="10">
        <v>1</v>
      </c>
      <c r="E78" s="10" t="s">
        <v>18</v>
      </c>
      <c r="F78" s="33">
        <v>2450</v>
      </c>
      <c r="G78" s="33">
        <v>3000</v>
      </c>
      <c r="H78" s="33">
        <v>500</v>
      </c>
      <c r="I78" s="33">
        <f t="shared" si="2"/>
        <v>5950</v>
      </c>
    </row>
    <row r="79" spans="1:9" ht="21" x14ac:dyDescent="0.2">
      <c r="A79" s="30">
        <f t="shared" si="3"/>
        <v>76</v>
      </c>
      <c r="B79" s="31" t="s">
        <v>167</v>
      </c>
      <c r="C79" s="32" t="s">
        <v>101</v>
      </c>
      <c r="D79" s="10">
        <v>2</v>
      </c>
      <c r="E79" s="10" t="s">
        <v>65</v>
      </c>
      <c r="F79" s="33">
        <v>2450</v>
      </c>
      <c r="G79" s="33">
        <v>3000</v>
      </c>
      <c r="H79" s="33">
        <v>500</v>
      </c>
      <c r="I79" s="33">
        <f t="shared" si="2"/>
        <v>11900</v>
      </c>
    </row>
    <row r="80" spans="1:9" ht="21" x14ac:dyDescent="0.2">
      <c r="A80" s="30">
        <f t="shared" si="3"/>
        <v>77</v>
      </c>
      <c r="B80" s="31" t="s">
        <v>168</v>
      </c>
      <c r="C80" s="32" t="s">
        <v>101</v>
      </c>
      <c r="D80" s="10">
        <v>1</v>
      </c>
      <c r="E80" s="10" t="s">
        <v>10</v>
      </c>
      <c r="F80" s="33">
        <v>2450</v>
      </c>
      <c r="G80" s="33">
        <v>3000</v>
      </c>
      <c r="H80" s="33">
        <v>500</v>
      </c>
      <c r="I80" s="33">
        <f t="shared" si="2"/>
        <v>5950</v>
      </c>
    </row>
    <row r="81" spans="1:9" ht="21" x14ac:dyDescent="0.2">
      <c r="A81" s="30">
        <f t="shared" si="3"/>
        <v>78</v>
      </c>
      <c r="B81" s="31" t="s">
        <v>168</v>
      </c>
      <c r="C81" s="32" t="s">
        <v>101</v>
      </c>
      <c r="D81" s="10">
        <v>1</v>
      </c>
      <c r="E81" s="10" t="s">
        <v>11</v>
      </c>
      <c r="F81" s="33">
        <v>2450</v>
      </c>
      <c r="G81" s="33">
        <v>3000</v>
      </c>
      <c r="H81" s="33">
        <v>500</v>
      </c>
      <c r="I81" s="33">
        <f t="shared" si="2"/>
        <v>5950</v>
      </c>
    </row>
    <row r="82" spans="1:9" ht="21" x14ac:dyDescent="0.2">
      <c r="A82" s="30">
        <f t="shared" si="3"/>
        <v>79</v>
      </c>
      <c r="B82" s="31" t="s">
        <v>168</v>
      </c>
      <c r="C82" s="32" t="s">
        <v>101</v>
      </c>
      <c r="D82" s="10">
        <v>1</v>
      </c>
      <c r="E82" s="10" t="s">
        <v>12</v>
      </c>
      <c r="F82" s="33">
        <v>2450</v>
      </c>
      <c r="G82" s="33">
        <v>3000</v>
      </c>
      <c r="H82" s="33">
        <v>500</v>
      </c>
      <c r="I82" s="33">
        <f t="shared" si="2"/>
        <v>5950</v>
      </c>
    </row>
    <row r="83" spans="1:9" x14ac:dyDescent="0.2">
      <c r="A83" s="30">
        <f t="shared" si="3"/>
        <v>80</v>
      </c>
      <c r="B83" s="31" t="s">
        <v>13</v>
      </c>
      <c r="C83" s="32" t="s">
        <v>101</v>
      </c>
      <c r="D83" s="10">
        <v>1</v>
      </c>
      <c r="E83" s="10" t="s">
        <v>14</v>
      </c>
      <c r="F83" s="33">
        <v>2450</v>
      </c>
      <c r="G83" s="33">
        <v>3000</v>
      </c>
      <c r="H83" s="33">
        <v>500</v>
      </c>
      <c r="I83" s="33">
        <f t="shared" si="2"/>
        <v>5950</v>
      </c>
    </row>
    <row r="84" spans="1:9" ht="21" x14ac:dyDescent="0.2">
      <c r="A84" s="30">
        <f t="shared" si="3"/>
        <v>81</v>
      </c>
      <c r="B84" s="31" t="s">
        <v>169</v>
      </c>
      <c r="C84" s="32" t="s">
        <v>101</v>
      </c>
      <c r="D84" s="10">
        <v>2</v>
      </c>
      <c r="E84" s="10" t="s">
        <v>68</v>
      </c>
      <c r="F84" s="33">
        <v>2450</v>
      </c>
      <c r="G84" s="33">
        <v>3000</v>
      </c>
      <c r="H84" s="33">
        <v>500</v>
      </c>
      <c r="I84" s="33">
        <f t="shared" si="2"/>
        <v>11900</v>
      </c>
    </row>
    <row r="85" spans="1:9" ht="21" x14ac:dyDescent="0.2">
      <c r="A85" s="30">
        <f t="shared" si="3"/>
        <v>82</v>
      </c>
      <c r="B85" s="31" t="s">
        <v>170</v>
      </c>
      <c r="C85" s="32" t="s">
        <v>101</v>
      </c>
      <c r="D85" s="10">
        <v>1</v>
      </c>
      <c r="E85" s="10" t="s">
        <v>34</v>
      </c>
      <c r="F85" s="33">
        <v>2450</v>
      </c>
      <c r="G85" s="33">
        <v>3000</v>
      </c>
      <c r="H85" s="33">
        <v>500</v>
      </c>
      <c r="I85" s="33">
        <f t="shared" si="2"/>
        <v>5950</v>
      </c>
    </row>
    <row r="86" spans="1:9" ht="21" x14ac:dyDescent="0.2">
      <c r="A86" s="30">
        <f t="shared" si="3"/>
        <v>83</v>
      </c>
      <c r="B86" s="31" t="s">
        <v>171</v>
      </c>
      <c r="C86" s="32" t="s">
        <v>101</v>
      </c>
      <c r="D86" s="10">
        <v>1</v>
      </c>
      <c r="E86" s="10" t="s">
        <v>29</v>
      </c>
      <c r="F86" s="33">
        <v>2450</v>
      </c>
      <c r="G86" s="33">
        <v>3000</v>
      </c>
      <c r="H86" s="33">
        <v>500</v>
      </c>
      <c r="I86" s="33">
        <f t="shared" si="2"/>
        <v>5950</v>
      </c>
    </row>
    <row r="87" spans="1:9" ht="21" x14ac:dyDescent="0.2">
      <c r="A87" s="30">
        <f t="shared" si="3"/>
        <v>84</v>
      </c>
      <c r="B87" s="31" t="s">
        <v>172</v>
      </c>
      <c r="C87" s="32" t="s">
        <v>101</v>
      </c>
      <c r="D87" s="10">
        <v>1</v>
      </c>
      <c r="E87" s="10" t="s">
        <v>18</v>
      </c>
      <c r="F87" s="33">
        <v>2450</v>
      </c>
      <c r="G87" s="33">
        <v>3000</v>
      </c>
      <c r="H87" s="33">
        <v>500</v>
      </c>
      <c r="I87" s="33">
        <f t="shared" si="2"/>
        <v>5950</v>
      </c>
    </row>
    <row r="88" spans="1:9" x14ac:dyDescent="0.2">
      <c r="A88" s="30">
        <f t="shared" si="3"/>
        <v>85</v>
      </c>
      <c r="B88" s="31" t="s">
        <v>173</v>
      </c>
      <c r="C88" s="32" t="s">
        <v>101</v>
      </c>
      <c r="D88" s="10">
        <v>1</v>
      </c>
      <c r="E88" s="10" t="s">
        <v>35</v>
      </c>
      <c r="F88" s="33">
        <v>2450</v>
      </c>
      <c r="G88" s="33">
        <v>3000</v>
      </c>
      <c r="H88" s="33">
        <v>500</v>
      </c>
      <c r="I88" s="33">
        <f t="shared" si="2"/>
        <v>5950</v>
      </c>
    </row>
    <row r="89" spans="1:9" ht="21" x14ac:dyDescent="0.2">
      <c r="A89" s="30">
        <f t="shared" si="3"/>
        <v>86</v>
      </c>
      <c r="B89" s="31" t="s">
        <v>174</v>
      </c>
      <c r="C89" s="32" t="s">
        <v>101</v>
      </c>
      <c r="D89" s="10">
        <v>2</v>
      </c>
      <c r="E89" s="10" t="s">
        <v>79</v>
      </c>
      <c r="F89" s="33">
        <v>2450</v>
      </c>
      <c r="G89" s="33">
        <v>3000</v>
      </c>
      <c r="H89" s="33">
        <v>500</v>
      </c>
      <c r="I89" s="33">
        <f t="shared" si="2"/>
        <v>11900</v>
      </c>
    </row>
    <row r="90" spans="1:9" ht="21" x14ac:dyDescent="0.2">
      <c r="A90" s="30">
        <f t="shared" si="3"/>
        <v>87</v>
      </c>
      <c r="B90" s="31" t="s">
        <v>190</v>
      </c>
      <c r="C90" s="32" t="s">
        <v>101</v>
      </c>
      <c r="D90" s="10">
        <v>2</v>
      </c>
      <c r="E90" s="10" t="s">
        <v>36</v>
      </c>
      <c r="F90" s="33">
        <v>2450</v>
      </c>
      <c r="G90" s="33">
        <v>3000</v>
      </c>
      <c r="H90" s="33">
        <v>500</v>
      </c>
      <c r="I90" s="33">
        <f t="shared" si="2"/>
        <v>11900</v>
      </c>
    </row>
    <row r="91" spans="1:9" ht="21" x14ac:dyDescent="0.2">
      <c r="A91" s="30">
        <f t="shared" si="3"/>
        <v>88</v>
      </c>
      <c r="B91" s="31" t="s">
        <v>175</v>
      </c>
      <c r="C91" s="32" t="s">
        <v>101</v>
      </c>
      <c r="D91" s="10">
        <v>2</v>
      </c>
      <c r="E91" s="10" t="s">
        <v>80</v>
      </c>
      <c r="F91" s="33">
        <v>2450</v>
      </c>
      <c r="G91" s="33">
        <v>3000</v>
      </c>
      <c r="H91" s="33">
        <v>500</v>
      </c>
      <c r="I91" s="33">
        <f t="shared" si="2"/>
        <v>11900</v>
      </c>
    </row>
    <row r="92" spans="1:9" x14ac:dyDescent="0.2">
      <c r="A92" s="30">
        <f t="shared" si="3"/>
        <v>89</v>
      </c>
      <c r="B92" s="31" t="s">
        <v>190</v>
      </c>
      <c r="C92" s="32" t="s">
        <v>101</v>
      </c>
      <c r="D92" s="10">
        <v>2</v>
      </c>
      <c r="E92" s="10" t="s">
        <v>37</v>
      </c>
      <c r="F92" s="33">
        <v>2450</v>
      </c>
      <c r="G92" s="33">
        <v>3000</v>
      </c>
      <c r="H92" s="33">
        <v>500</v>
      </c>
      <c r="I92" s="33">
        <f t="shared" si="2"/>
        <v>11900</v>
      </c>
    </row>
    <row r="93" spans="1:9" ht="21" x14ac:dyDescent="0.2">
      <c r="A93" s="30">
        <f t="shared" si="3"/>
        <v>90</v>
      </c>
      <c r="B93" s="31" t="s">
        <v>176</v>
      </c>
      <c r="C93" s="32" t="s">
        <v>101</v>
      </c>
      <c r="D93" s="10">
        <v>1</v>
      </c>
      <c r="E93" s="10" t="s">
        <v>39</v>
      </c>
      <c r="F93" s="33">
        <v>2450</v>
      </c>
      <c r="G93" s="33">
        <v>3000</v>
      </c>
      <c r="H93" s="33">
        <v>500</v>
      </c>
      <c r="I93" s="33">
        <f t="shared" si="2"/>
        <v>5950</v>
      </c>
    </row>
    <row r="94" spans="1:9" ht="21" x14ac:dyDescent="0.2">
      <c r="A94" s="30">
        <f t="shared" si="3"/>
        <v>91</v>
      </c>
      <c r="B94" s="31" t="s">
        <v>177</v>
      </c>
      <c r="C94" s="32" t="s">
        <v>101</v>
      </c>
      <c r="D94" s="10">
        <v>2</v>
      </c>
      <c r="E94" s="10" t="s">
        <v>85</v>
      </c>
      <c r="F94" s="33">
        <v>2450</v>
      </c>
      <c r="G94" s="33">
        <v>3000</v>
      </c>
      <c r="H94" s="33">
        <v>500</v>
      </c>
      <c r="I94" s="33">
        <f t="shared" si="2"/>
        <v>11900</v>
      </c>
    </row>
    <row r="95" spans="1:9" x14ac:dyDescent="0.2">
      <c r="A95" s="30">
        <f t="shared" si="3"/>
        <v>92</v>
      </c>
      <c r="B95" s="31" t="s">
        <v>191</v>
      </c>
      <c r="C95" s="32" t="s">
        <v>101</v>
      </c>
      <c r="D95" s="10">
        <v>2</v>
      </c>
      <c r="E95" s="10"/>
      <c r="F95" s="33">
        <v>2450</v>
      </c>
      <c r="G95" s="33">
        <v>3000</v>
      </c>
      <c r="H95" s="33">
        <v>500</v>
      </c>
      <c r="I95" s="33">
        <f t="shared" si="2"/>
        <v>11900</v>
      </c>
    </row>
    <row r="96" spans="1:9" ht="21" x14ac:dyDescent="0.2">
      <c r="A96" s="30">
        <f t="shared" si="3"/>
        <v>93</v>
      </c>
      <c r="B96" s="31" t="s">
        <v>178</v>
      </c>
      <c r="C96" s="32" t="s">
        <v>101</v>
      </c>
      <c r="D96" s="10">
        <v>2</v>
      </c>
      <c r="E96" s="10" t="s">
        <v>40</v>
      </c>
      <c r="F96" s="33">
        <v>2450</v>
      </c>
      <c r="G96" s="33">
        <v>3000</v>
      </c>
      <c r="H96" s="33">
        <v>500</v>
      </c>
      <c r="I96" s="33">
        <f t="shared" si="2"/>
        <v>11900</v>
      </c>
    </row>
    <row r="97" spans="1:10" ht="31.5" x14ac:dyDescent="0.2">
      <c r="A97" s="30">
        <f t="shared" si="3"/>
        <v>94</v>
      </c>
      <c r="B97" s="31" t="s">
        <v>179</v>
      </c>
      <c r="C97" s="32" t="s">
        <v>101</v>
      </c>
      <c r="D97" s="10">
        <v>3</v>
      </c>
      <c r="E97" s="10" t="s">
        <v>86</v>
      </c>
      <c r="F97" s="33">
        <v>2450</v>
      </c>
      <c r="G97" s="33">
        <v>3000</v>
      </c>
      <c r="H97" s="33">
        <v>500</v>
      </c>
      <c r="I97" s="33">
        <f t="shared" si="2"/>
        <v>17850</v>
      </c>
    </row>
    <row r="98" spans="1:10" x14ac:dyDescent="0.2">
      <c r="A98" s="30">
        <f t="shared" si="3"/>
        <v>95</v>
      </c>
      <c r="B98" s="31" t="s">
        <v>180</v>
      </c>
      <c r="C98" s="32" t="s">
        <v>101</v>
      </c>
      <c r="D98" s="10">
        <v>2</v>
      </c>
      <c r="E98" s="10" t="s">
        <v>87</v>
      </c>
      <c r="F98" s="33">
        <v>2450</v>
      </c>
      <c r="G98" s="33">
        <v>3000</v>
      </c>
      <c r="H98" s="33">
        <v>500</v>
      </c>
      <c r="I98" s="33">
        <f t="shared" si="2"/>
        <v>11900</v>
      </c>
    </row>
    <row r="99" spans="1:10" ht="21" x14ac:dyDescent="0.2">
      <c r="A99" s="30">
        <f t="shared" si="3"/>
        <v>96</v>
      </c>
      <c r="B99" s="31" t="s">
        <v>181</v>
      </c>
      <c r="C99" s="32" t="s">
        <v>101</v>
      </c>
      <c r="D99" s="10">
        <v>1</v>
      </c>
      <c r="E99" s="10" t="s">
        <v>41</v>
      </c>
      <c r="F99" s="33">
        <v>2450</v>
      </c>
      <c r="G99" s="33">
        <v>3000</v>
      </c>
      <c r="H99" s="33">
        <v>500</v>
      </c>
      <c r="I99" s="33">
        <f t="shared" si="2"/>
        <v>5950</v>
      </c>
    </row>
    <row r="100" spans="1:10" ht="21" x14ac:dyDescent="0.2">
      <c r="A100" s="30">
        <f t="shared" si="3"/>
        <v>97</v>
      </c>
      <c r="B100" s="31" t="s">
        <v>182</v>
      </c>
      <c r="C100" s="32" t="s">
        <v>101</v>
      </c>
      <c r="D100" s="10">
        <v>2</v>
      </c>
      <c r="E100" s="10" t="s">
        <v>91</v>
      </c>
      <c r="F100" s="33">
        <v>2450</v>
      </c>
      <c r="G100" s="33">
        <v>3000</v>
      </c>
      <c r="H100" s="33">
        <v>500</v>
      </c>
      <c r="I100" s="33">
        <f t="shared" si="2"/>
        <v>11900</v>
      </c>
    </row>
    <row r="101" spans="1:10" x14ac:dyDescent="0.2">
      <c r="A101" s="30">
        <f t="shared" si="3"/>
        <v>98</v>
      </c>
      <c r="B101" s="31" t="s">
        <v>183</v>
      </c>
      <c r="C101" s="32" t="s">
        <v>101</v>
      </c>
      <c r="D101" s="10">
        <v>1</v>
      </c>
      <c r="E101" s="10" t="s">
        <v>92</v>
      </c>
      <c r="F101" s="33">
        <v>2450</v>
      </c>
      <c r="G101" s="33">
        <v>3000</v>
      </c>
      <c r="H101" s="33">
        <v>500</v>
      </c>
      <c r="I101" s="33">
        <f t="shared" si="2"/>
        <v>5950</v>
      </c>
    </row>
    <row r="102" spans="1:10" ht="21" x14ac:dyDescent="0.2">
      <c r="A102" s="30">
        <f t="shared" si="3"/>
        <v>99</v>
      </c>
      <c r="B102" s="31" t="s">
        <v>183</v>
      </c>
      <c r="C102" s="32" t="s">
        <v>101</v>
      </c>
      <c r="D102" s="10">
        <v>2</v>
      </c>
      <c r="E102" s="10" t="s">
        <v>50</v>
      </c>
      <c r="F102" s="33">
        <v>2450</v>
      </c>
      <c r="G102" s="33">
        <v>3000</v>
      </c>
      <c r="H102" s="33">
        <v>500</v>
      </c>
      <c r="I102" s="33">
        <f t="shared" si="2"/>
        <v>11900</v>
      </c>
    </row>
    <row r="103" spans="1:10" ht="21" x14ac:dyDescent="0.2">
      <c r="A103" s="30">
        <f t="shared" si="3"/>
        <v>100</v>
      </c>
      <c r="B103" s="31" t="s">
        <v>184</v>
      </c>
      <c r="C103" s="32" t="s">
        <v>101</v>
      </c>
      <c r="D103" s="10">
        <v>2</v>
      </c>
      <c r="E103" s="10" t="s">
        <v>96</v>
      </c>
      <c r="F103" s="33">
        <v>2450</v>
      </c>
      <c r="G103" s="33">
        <v>3000</v>
      </c>
      <c r="H103" s="33">
        <v>500</v>
      </c>
      <c r="I103" s="33">
        <f t="shared" si="2"/>
        <v>11900</v>
      </c>
    </row>
    <row r="104" spans="1:10" ht="21" x14ac:dyDescent="0.2">
      <c r="A104" s="30">
        <f t="shared" si="3"/>
        <v>101</v>
      </c>
      <c r="B104" s="31" t="s">
        <v>185</v>
      </c>
      <c r="C104" s="32" t="s">
        <v>101</v>
      </c>
      <c r="D104" s="10">
        <v>1</v>
      </c>
      <c r="E104" s="10" t="s">
        <v>56</v>
      </c>
      <c r="F104" s="33">
        <v>2450</v>
      </c>
      <c r="G104" s="33">
        <v>3000</v>
      </c>
      <c r="H104" s="33">
        <v>500</v>
      </c>
      <c r="I104" s="33">
        <f t="shared" si="2"/>
        <v>5950</v>
      </c>
    </row>
    <row r="105" spans="1:10" ht="21" x14ac:dyDescent="0.2">
      <c r="A105" s="30">
        <f t="shared" si="3"/>
        <v>102</v>
      </c>
      <c r="B105" s="31" t="s">
        <v>186</v>
      </c>
      <c r="C105" s="32" t="s">
        <v>101</v>
      </c>
      <c r="D105" s="10">
        <v>2</v>
      </c>
      <c r="E105" s="10" t="s">
        <v>41</v>
      </c>
      <c r="F105" s="33">
        <v>2450</v>
      </c>
      <c r="G105" s="33">
        <v>3000</v>
      </c>
      <c r="H105" s="33">
        <v>500</v>
      </c>
      <c r="I105" s="33">
        <f t="shared" si="2"/>
        <v>11900</v>
      </c>
    </row>
    <row r="106" spans="1:10" ht="21" x14ac:dyDescent="0.2">
      <c r="A106" s="30">
        <f t="shared" si="3"/>
        <v>103</v>
      </c>
      <c r="B106" s="31" t="s">
        <v>187</v>
      </c>
      <c r="C106" s="32" t="s">
        <v>101</v>
      </c>
      <c r="D106" s="10">
        <v>1</v>
      </c>
      <c r="E106" s="10" t="s">
        <v>59</v>
      </c>
      <c r="F106" s="33">
        <v>2450</v>
      </c>
      <c r="G106" s="33">
        <v>3000</v>
      </c>
      <c r="H106" s="33">
        <v>500</v>
      </c>
      <c r="I106" s="33">
        <f t="shared" si="2"/>
        <v>5950</v>
      </c>
    </row>
    <row r="107" spans="1:10" ht="21" x14ac:dyDescent="0.2">
      <c r="A107" s="30">
        <f t="shared" si="3"/>
        <v>104</v>
      </c>
      <c r="B107" s="31" t="s">
        <v>188</v>
      </c>
      <c r="C107" s="32" t="s">
        <v>101</v>
      </c>
      <c r="D107" s="10">
        <v>1</v>
      </c>
      <c r="E107" s="10" t="s">
        <v>59</v>
      </c>
      <c r="F107" s="33">
        <v>2450</v>
      </c>
      <c r="G107" s="33">
        <v>3000</v>
      </c>
      <c r="H107" s="33">
        <v>500</v>
      </c>
      <c r="I107" s="33">
        <f t="shared" si="2"/>
        <v>5950</v>
      </c>
    </row>
    <row r="108" spans="1:10" x14ac:dyDescent="0.2">
      <c r="A108" s="30">
        <f t="shared" si="3"/>
        <v>105</v>
      </c>
      <c r="B108" s="31" t="s">
        <v>189</v>
      </c>
      <c r="C108" s="32" t="s">
        <v>101</v>
      </c>
      <c r="D108" s="10">
        <v>1</v>
      </c>
      <c r="E108" s="10" t="s">
        <v>60</v>
      </c>
      <c r="F108" s="33">
        <v>2450</v>
      </c>
      <c r="G108" s="33">
        <v>3000</v>
      </c>
      <c r="H108" s="33">
        <v>500</v>
      </c>
      <c r="I108" s="33">
        <f t="shared" si="2"/>
        <v>5950</v>
      </c>
    </row>
    <row r="109" spans="1:10" s="6" customFormat="1" x14ac:dyDescent="0.2">
      <c r="A109" s="55" t="s">
        <v>198</v>
      </c>
      <c r="B109" s="56"/>
      <c r="C109" s="56"/>
      <c r="D109" s="56"/>
      <c r="E109" s="56"/>
      <c r="F109" s="56"/>
      <c r="G109" s="56"/>
      <c r="H109" s="57"/>
      <c r="I109" s="33">
        <f>SUM(I4:I108)</f>
        <v>1023400</v>
      </c>
      <c r="J109" s="5"/>
    </row>
    <row r="110" spans="1:10" x14ac:dyDescent="0.2">
      <c r="A110" s="34"/>
      <c r="B110" s="35"/>
      <c r="C110" s="11"/>
      <c r="D110" s="11"/>
      <c r="E110" s="11"/>
      <c r="F110" s="36"/>
      <c r="G110" s="36"/>
      <c r="H110" s="36"/>
      <c r="I110" s="37"/>
    </row>
    <row r="111" spans="1:10" s="20" customFormat="1" ht="42.6" customHeight="1" x14ac:dyDescent="0.2">
      <c r="A111" s="32" t="s">
        <v>98</v>
      </c>
      <c r="B111" s="41" t="s">
        <v>3</v>
      </c>
      <c r="C111" s="32" t="s">
        <v>4</v>
      </c>
      <c r="D111" s="10">
        <v>15</v>
      </c>
      <c r="E111" s="38" t="s">
        <v>199</v>
      </c>
      <c r="F111" s="39">
        <v>3450</v>
      </c>
      <c r="G111" s="39">
        <v>4400</v>
      </c>
      <c r="H111" s="39">
        <v>900</v>
      </c>
      <c r="I111" s="39">
        <f>(G111+F111+H111)*D111</f>
        <v>131250</v>
      </c>
      <c r="J111" s="19"/>
    </row>
    <row r="112" spans="1:10" s="20" customFormat="1" ht="11.25" x14ac:dyDescent="0.2">
      <c r="A112" s="34"/>
      <c r="B112" s="35"/>
      <c r="C112" s="11"/>
      <c r="D112" s="12"/>
      <c r="E112" s="12"/>
      <c r="F112" s="36"/>
      <c r="G112" s="43" t="s">
        <v>197</v>
      </c>
      <c r="H112" s="44"/>
      <c r="I112" s="40">
        <f>I111+I109</f>
        <v>1154650</v>
      </c>
      <c r="J112" s="19"/>
    </row>
    <row r="113" spans="1:10" s="20" customFormat="1" ht="11.25" x14ac:dyDescent="0.2">
      <c r="A113" s="34"/>
      <c r="B113" s="35"/>
      <c r="C113" s="11"/>
      <c r="D113" s="12"/>
      <c r="E113" s="12"/>
      <c r="F113" s="36"/>
      <c r="G113" s="45" t="s">
        <v>200</v>
      </c>
      <c r="H113" s="45"/>
      <c r="I113" s="40">
        <f>I112*5</f>
        <v>5773250</v>
      </c>
      <c r="J113" s="19"/>
    </row>
    <row r="114" spans="1:10" s="20" customFormat="1" ht="11.25" x14ac:dyDescent="0.2">
      <c r="A114" s="22"/>
      <c r="B114" s="15"/>
      <c r="C114" s="13"/>
      <c r="E114" s="21"/>
      <c r="F114" s="14"/>
      <c r="G114" s="14"/>
      <c r="H114" s="14"/>
      <c r="I114" s="23"/>
      <c r="J114" s="19"/>
    </row>
    <row r="115" spans="1:10" s="20" customFormat="1" ht="11.25" x14ac:dyDescent="0.2">
      <c r="A115" s="22"/>
      <c r="B115" s="42" t="s">
        <v>207</v>
      </c>
      <c r="C115" s="13"/>
      <c r="E115" s="21"/>
      <c r="F115" s="14"/>
      <c r="G115" s="14"/>
      <c r="H115" s="14"/>
      <c r="I115" s="23"/>
      <c r="J115" s="19"/>
    </row>
    <row r="116" spans="1:10" s="20" customFormat="1" ht="77.45" customHeight="1" x14ac:dyDescent="0.2">
      <c r="A116" s="22"/>
      <c r="B116" s="60" t="s">
        <v>206</v>
      </c>
      <c r="C116" s="60"/>
      <c r="D116" s="60"/>
      <c r="E116" s="60"/>
      <c r="F116" s="60"/>
      <c r="G116" s="14"/>
      <c r="H116" s="14"/>
      <c r="I116" s="23"/>
      <c r="J116" s="19"/>
    </row>
    <row r="117" spans="1:10" s="20" customFormat="1" ht="11.25" x14ac:dyDescent="0.2">
      <c r="A117" s="22"/>
      <c r="B117" s="58" t="s">
        <v>204</v>
      </c>
      <c r="C117" s="59"/>
      <c r="D117" s="59"/>
      <c r="E117" s="59"/>
      <c r="F117" s="59"/>
      <c r="G117" s="14"/>
      <c r="H117" s="14"/>
      <c r="I117" s="23"/>
      <c r="J117" s="19"/>
    </row>
    <row r="118" spans="1:10" s="20" customFormat="1" ht="11.25" x14ac:dyDescent="0.2">
      <c r="A118" s="22"/>
      <c r="B118" s="15"/>
      <c r="C118" s="13"/>
      <c r="E118" s="21"/>
      <c r="F118" s="14"/>
      <c r="G118" s="14"/>
      <c r="H118" s="14"/>
      <c r="I118" s="23"/>
      <c r="J118" s="19"/>
    </row>
    <row r="119" spans="1:10" s="20" customFormat="1" ht="11.25" x14ac:dyDescent="0.2">
      <c r="A119" s="22"/>
      <c r="B119" s="42" t="s">
        <v>202</v>
      </c>
      <c r="C119" s="13"/>
      <c r="E119" s="21"/>
      <c r="F119" s="14"/>
      <c r="G119" s="14"/>
      <c r="H119" s="14"/>
      <c r="I119" s="23"/>
      <c r="J119" s="19"/>
    </row>
    <row r="120" spans="1:10" s="20" customFormat="1" ht="11.25" x14ac:dyDescent="0.2">
      <c r="A120" s="22"/>
      <c r="B120" s="58" t="s">
        <v>203</v>
      </c>
      <c r="C120" s="59"/>
      <c r="D120" s="59"/>
      <c r="E120" s="59"/>
      <c r="F120" s="59"/>
      <c r="G120" s="14"/>
      <c r="H120" s="14"/>
      <c r="I120" s="23"/>
      <c r="J120" s="19"/>
    </row>
    <row r="121" spans="1:10" s="20" customFormat="1" ht="11.25" x14ac:dyDescent="0.2">
      <c r="A121" s="22"/>
      <c r="B121" s="58" t="s">
        <v>201</v>
      </c>
      <c r="C121" s="58"/>
      <c r="D121" s="58"/>
      <c r="E121" s="58"/>
      <c r="F121" s="58"/>
      <c r="G121" s="14"/>
      <c r="H121" s="14"/>
      <c r="I121" s="23"/>
      <c r="J121" s="19"/>
    </row>
    <row r="122" spans="1:10" x14ac:dyDescent="0.2">
      <c r="A122" s="24"/>
      <c r="B122" s="16"/>
      <c r="C122" s="1"/>
      <c r="F122" s="7"/>
      <c r="G122" s="7"/>
      <c r="H122" s="7"/>
      <c r="I122" s="25"/>
    </row>
    <row r="123" spans="1:10" x14ac:dyDescent="0.2">
      <c r="A123" s="46" t="s">
        <v>100</v>
      </c>
      <c r="B123" s="47"/>
      <c r="C123" s="47"/>
      <c r="D123" s="47"/>
      <c r="E123" s="47"/>
      <c r="F123" s="47"/>
      <c r="G123" s="47"/>
      <c r="H123" s="47"/>
      <c r="I123" s="48"/>
    </row>
  </sheetData>
  <sortState xmlns:xlrd2="http://schemas.microsoft.com/office/spreadsheetml/2017/richdata2" ref="B6:H121">
    <sortCondition ref="C6:C121"/>
    <sortCondition ref="B6:B121"/>
  </sortState>
  <mergeCells count="10">
    <mergeCell ref="G112:H112"/>
    <mergeCell ref="G113:H113"/>
    <mergeCell ref="A123:I123"/>
    <mergeCell ref="A1:I1"/>
    <mergeCell ref="A2:I2"/>
    <mergeCell ref="A109:H109"/>
    <mergeCell ref="B121:F121"/>
    <mergeCell ref="B120:F120"/>
    <mergeCell ref="B117:F117"/>
    <mergeCell ref="B116:F116"/>
  </mergeCells>
  <hyperlinks>
    <hyperlink ref="B121" r:id="rId1" xr:uid="{00000000-0004-0000-0100-000000000000}"/>
    <hyperlink ref="B120" r:id="rId2" xr:uid="{00000000-0004-0000-0100-000001000000}"/>
    <hyperlink ref="B117" r:id="rId3" xr:uid="{00000000-0004-0000-0100-000002000000}"/>
  </hyperlinks>
  <printOptions horizontalCentered="1"/>
  <pageMargins left="0.59055118110236227" right="0.59055118110236227" top="0.78740157480314965" bottom="0.98425196850393704" header="0.31496062992125984" footer="0.31496062992125984"/>
  <pageSetup paperSize="9" scale="62" fitToHeight="0" orientation="landscape" r:id="rId4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Vašulka Ivo, Ing.</dc:creator>
  <cp:lastModifiedBy>Leitner1</cp:lastModifiedBy>
  <cp:lastPrinted>2019-04-24T15:30:47Z</cp:lastPrinted>
  <dcterms:created xsi:type="dcterms:W3CDTF">2012-06-14T11:35:46Z</dcterms:created>
  <dcterms:modified xsi:type="dcterms:W3CDTF">2019-04-24T15:33:12Z</dcterms:modified>
</cp:coreProperties>
</file>