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-105" yWindow="4785" windowWidth="20520" windowHeight="472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pol.rozp'!$A$1:$K$52</definedName>
  </definedNames>
  <calcPr calcId="152511"/>
</workbook>
</file>

<file path=xl/calcChain.xml><?xml version="1.0" encoding="utf-8"?>
<calcChain xmlns="http://schemas.openxmlformats.org/spreadsheetml/2006/main">
  <c r="I48" i="5" l="1"/>
  <c r="G48" i="5"/>
  <c r="K49" i="5"/>
  <c r="K50" i="5"/>
  <c r="K44" i="5"/>
  <c r="I44" i="5"/>
  <c r="G44" i="5"/>
  <c r="K40" i="5"/>
  <c r="I40" i="5"/>
  <c r="G40" i="5"/>
  <c r="K39" i="5"/>
  <c r="I39" i="5"/>
  <c r="G39" i="5"/>
  <c r="K38" i="5"/>
  <c r="I38" i="5"/>
  <c r="G38" i="5"/>
  <c r="K37" i="5"/>
  <c r="I37" i="5"/>
  <c r="G37" i="5"/>
  <c r="K33" i="5"/>
  <c r="I33" i="5"/>
  <c r="G33" i="5"/>
  <c r="K32" i="5"/>
  <c r="I32" i="5"/>
  <c r="G32" i="5"/>
  <c r="G31" i="5"/>
  <c r="K30" i="5"/>
  <c r="I30" i="5"/>
  <c r="G30" i="5"/>
  <c r="K29" i="5"/>
  <c r="G29" i="5"/>
  <c r="I28" i="5"/>
  <c r="G28" i="5"/>
  <c r="K24" i="5"/>
  <c r="I24" i="5"/>
  <c r="G24" i="5"/>
  <c r="K23" i="5"/>
  <c r="I23" i="5"/>
  <c r="G23" i="5"/>
  <c r="K22" i="5"/>
  <c r="I22" i="5"/>
  <c r="G22" i="5"/>
  <c r="K21" i="5"/>
  <c r="I21" i="5"/>
  <c r="G21" i="5"/>
  <c r="K16" i="5"/>
  <c r="I16" i="5"/>
  <c r="G16" i="5"/>
  <c r="K15" i="5"/>
  <c r="I15" i="5"/>
  <c r="G15" i="5"/>
  <c r="K14" i="5"/>
  <c r="I14" i="5"/>
  <c r="G14" i="5"/>
  <c r="G13" i="5"/>
  <c r="G12" i="5"/>
  <c r="K13" i="5" l="1"/>
  <c r="K28" i="5"/>
  <c r="I31" i="5"/>
  <c r="K31" i="5"/>
  <c r="I13" i="5"/>
  <c r="I29" i="5"/>
  <c r="K48" i="5"/>
  <c r="I12" i="5"/>
  <c r="K12" i="5"/>
  <c r="C52" i="5"/>
  <c r="C46" i="5"/>
  <c r="K46" i="5"/>
  <c r="I46" i="5"/>
  <c r="G46" i="5"/>
  <c r="C42" i="5"/>
  <c r="C35" i="5"/>
  <c r="C26" i="5"/>
  <c r="C18" i="5"/>
  <c r="K5" i="5"/>
  <c r="G26" i="5" l="1"/>
  <c r="I26" i="5"/>
  <c r="G42" i="5"/>
  <c r="I18" i="5"/>
  <c r="K26" i="5"/>
  <c r="K35" i="5"/>
  <c r="K42" i="5"/>
  <c r="I42" i="5"/>
  <c r="G52" i="5"/>
  <c r="G18" i="5" l="1"/>
  <c r="K18" i="5"/>
  <c r="I35" i="5"/>
  <c r="G35" i="5"/>
  <c r="I52" i="5"/>
  <c r="K52" i="5"/>
  <c r="K1" i="5" l="1"/>
</calcChain>
</file>

<file path=xl/sharedStrings.xml><?xml version="1.0" encoding="utf-8"?>
<sst xmlns="http://schemas.openxmlformats.org/spreadsheetml/2006/main" count="189" uniqueCount="127">
  <si>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</si>
  <si>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</si>
  <si>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</si>
  <si>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</si>
  <si>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</si>
  <si>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</si>
  <si>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</si>
  <si>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</si>
  <si>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</si>
  <si>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</si>
  <si>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</si>
  <si>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</si>
  <si>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</si>
  <si>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</si>
  <si>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</si>
  <si>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</si>
  <si>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</si>
  <si>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</si>
  <si>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</si>
  <si>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</si>
  <si>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</si>
  <si>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</si>
  <si>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</si>
  <si>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</si>
  <si>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</si>
  <si>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</si>
  <si>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</si>
  <si>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</si>
  <si>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</si>
  <si>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</si>
  <si>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</si>
  <si>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</si>
  <si>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</si>
  <si>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</si>
  <si>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</si>
  <si>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</si>
  <si>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</si>
  <si>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</si>
  <si>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</si>
  <si>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</si>
  <si>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</si>
  <si>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</si>
  <si>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</si>
  <si>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</si>
  <si>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</si>
  <si>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</si>
  <si>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</si>
  <si>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</si>
  <si>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</si>
  <si>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</si>
  <si>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</si>
  <si>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</si>
  <si>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05-13-01</t>
  </si>
  <si>
    <t>Rekonstrukce železničního přejezdu v km 12,321</t>
  </si>
  <si>
    <t>ks</t>
  </si>
  <si>
    <t>t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</si>
  <si>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</si>
  <si>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</si>
  <si>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</si>
  <si>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</si>
  <si>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</si>
  <si>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</si>
  <si>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ODSTRANĚNÍ PODKLADŮ ZPEVNĚNÝCH PLOCH Z NESTMELENÉHO KAMENIVA,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</si>
  <si>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</si>
  <si>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krytů (nebo podkladů) ze stabilizované (ulehlé) zeminy - odvoz (na likvidaci odpadů nebo jiné určené místo)</t>
  </si>
  <si>
    <t>OTSKP</t>
  </si>
  <si>
    <t>1. Položka obsahuje:
- manipulaci s vybouranou sutí a s vybouranými hmotami vč. uložení na skládku a poplatku za skládku (pokud zadávací dokumentace nestanoví jinak)
2. Položka neobsahuje:
 X
3. Způsob měření:
Měří se metr krychlový.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</si>
  <si>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</si>
  <si>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</si>
  <si>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</si>
  <si>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</si>
  <si>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</si>
  <si>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</si>
  <si>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</si>
  <si>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</si>
  <si>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</si>
  <si>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</si>
  <si>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</si>
  <si>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</si>
  <si>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</si>
  <si>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</si>
  <si>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</si>
  <si>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</si>
  <si>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</si>
  <si>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</si>
  <si>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TL. DO 250MM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</si>
  <si>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</si>
  <si>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VOZOVKOVÉ VRSTVY Z PENETRAČNÍHO MAKADAMU HRUBÉHO TL. 100MM</t>
  </si>
  <si>
    <t>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- nezahrnuje postřiky, nátěry</t>
  </si>
  <si>
    <t>DVOUVRSTVÝ ASFALTOVÝ NÁTĚR DO 2,0KG/M2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</si>
  <si>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</si>
  <si>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</si>
  <si>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</si>
  <si>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 xml:space="preserve">DRENÁŽNÍ ŠACHTICE NORMÁLNÍ Z PLAST DÍLCŮ ŠN 100 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</si>
  <si>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</si>
  <si>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DRENÁŽNÍ ŠACHTICE KONTROLNÍ Z PLAST DÍLCŮ ŠK 100</t>
  </si>
  <si>
    <t>DLAŽBY Z LOMOVÉHO KAMENE NA MC - (vyústění trativodu)</t>
  </si>
  <si>
    <t xml:space="preserve"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</t>
  </si>
  <si>
    <t>R7-3350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</si>
  <si>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</si>
  <si>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</si>
  <si>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</si>
  <si>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</si>
  <si>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</si>
  <si>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</si>
  <si>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II. třída těžitelnosti (čstá zemina)</t>
  </si>
  <si>
    <t>dodání všech předepsaných materiálů pro nátěry v předepsaném množstvíVOUVRSTVÝ ASFALTOVÝ NÁTĚR DO 2,0KG/M2</t>
  </si>
  <si>
    <t>třídník</t>
  </si>
  <si>
    <t>specifikace</t>
  </si>
  <si>
    <t>výkaz</t>
  </si>
  <si>
    <t>výměr</t>
  </si>
  <si>
    <t>odhad</t>
  </si>
  <si>
    <t>1,2*2,2</t>
  </si>
  <si>
    <t>délka kol.pole</t>
  </si>
  <si>
    <t>25*1,6667*0,1</t>
  </si>
  <si>
    <t>25*3,03</t>
  </si>
  <si>
    <t>25,46*2</t>
  </si>
  <si>
    <t>0,4*(3,5*3,9+4*3,3)</t>
  </si>
  <si>
    <t>2,1*3,9+2,5*3,3</t>
  </si>
  <si>
    <t>2,3*3,9+2,7*3,3</t>
  </si>
  <si>
    <t>5*5+2*3,9+2*3,3</t>
  </si>
  <si>
    <t>10*0,45*1,1</t>
  </si>
  <si>
    <t>1,39*10*1,15</t>
  </si>
  <si>
    <t>1,65*10*1,15</t>
  </si>
  <si>
    <t>6,9*10</t>
  </si>
  <si>
    <t>viz. příloha č. 2</t>
  </si>
  <si>
    <t>odborný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</si>
</sst>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8"/>
      <name val="Arial CE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0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5" xfId="0" applyFont="1" applyFill="1" applyBorder="1" applyAlignment="1" applyProtection="1">
      <protection locked="0"/>
    </xf>
    <xf numFmtId="0" fontId="23" fillId="0" borderId="15" xfId="1" applyFont="1" applyBorder="1" applyProtection="1">
      <protection locked="0"/>
    </xf>
    <xf numFmtId="0" fontId="0" fillId="4" borderId="22" xfId="0" applyFill="1" applyBorder="1"/>
    <xf numFmtId="0" fontId="0" fillId="4" borderId="0" xfId="0" applyFill="1" applyBorder="1"/>
    <xf numFmtId="0" fontId="0" fillId="4" borderId="23" xfId="0" applyFill="1" applyBorder="1"/>
    <xf numFmtId="49" fontId="16" fillId="0" borderId="24" xfId="2" applyNumberFormat="1" applyFont="1" applyBorder="1" applyAlignment="1" applyProtection="1">
      <alignment horizontal="left"/>
      <protection locked="0"/>
    </xf>
    <xf numFmtId="4" fontId="17" fillId="2" borderId="25" xfId="2" applyNumberFormat="1" applyFont="1" applyFill="1" applyBorder="1" applyAlignment="1"/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24" fillId="0" borderId="0" xfId="0" applyFont="1"/>
    <xf numFmtId="166" fontId="17" fillId="0" borderId="19" xfId="2" applyNumberFormat="1" applyFont="1" applyBorder="1" applyAlignment="1" applyProtection="1">
      <protection locked="0"/>
    </xf>
    <xf numFmtId="0" fontId="23" fillId="0" borderId="20" xfId="1" applyFont="1" applyBorder="1" applyAlignment="1" applyProtection="1">
      <alignment wrapText="1"/>
      <protection locked="0"/>
    </xf>
    <xf numFmtId="166" fontId="6" fillId="2" borderId="28" xfId="1" applyNumberFormat="1" applyFont="1" applyFill="1" applyBorder="1" applyAlignment="1" applyProtection="1">
      <alignment horizontal="right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9" xfId="2" applyNumberFormat="1" applyFont="1" applyBorder="1" applyAlignment="1" applyProtection="1">
      <alignment horizontal="left" wrapText="1"/>
      <protection locked="0"/>
    </xf>
    <xf numFmtId="0" fontId="22" fillId="0" borderId="20" xfId="0" applyFont="1" applyFill="1" applyBorder="1" applyAlignment="1" applyProtection="1">
      <alignment wrapText="1"/>
      <protection locked="0"/>
    </xf>
    <xf numFmtId="49" fontId="6" fillId="2" borderId="6" xfId="1" applyNumberFormat="1" applyFont="1" applyFill="1" applyBorder="1" applyAlignment="1" applyProtection="1">
      <alignment wrapText="1"/>
      <protection locked="0"/>
    </xf>
    <xf numFmtId="49" fontId="6" fillId="2" borderId="28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2" xfId="0" applyBorder="1"/>
    <xf numFmtId="0" fontId="0" fillId="0" borderId="23" xfId="0" applyBorder="1"/>
    <xf numFmtId="0" fontId="25" fillId="0" borderId="22" xfId="0" applyFont="1" applyBorder="1" applyAlignment="1">
      <alignment horizontal="center" vertical="center"/>
    </xf>
    <xf numFmtId="4" fontId="25" fillId="0" borderId="23" xfId="0" applyNumberFormat="1" applyFont="1" applyBorder="1" applyAlignment="1">
      <alignment horizontal="left" vertical="center"/>
    </xf>
    <xf numFmtId="0" fontId="24" fillId="0" borderId="23" xfId="0" applyFont="1" applyBorder="1"/>
    <xf numFmtId="4" fontId="0" fillId="0" borderId="23" xfId="0" applyNumberFormat="1" applyBorder="1" applyAlignment="1">
      <alignment horizontal="left" vertical="center"/>
    </xf>
    <xf numFmtId="4" fontId="27" fillId="0" borderId="23" xfId="0" applyNumberFormat="1" applyFont="1" applyBorder="1"/>
    <xf numFmtId="0" fontId="0" fillId="0" borderId="30" xfId="0" applyBorder="1"/>
    <xf numFmtId="0" fontId="0" fillId="0" borderId="31" xfId="0" applyBorder="1"/>
    <xf numFmtId="165" fontId="22" fillId="5" borderId="20" xfId="0" applyNumberFormat="1" applyFont="1" applyFill="1" applyBorder="1" applyAlignment="1">
      <alignment vertical="center"/>
    </xf>
    <xf numFmtId="166" fontId="22" fillId="0" borderId="20" xfId="0" applyNumberFormat="1" applyFont="1" applyFill="1" applyBorder="1" applyAlignment="1" applyProtection="1">
      <alignment vertical="center"/>
      <protection locked="0"/>
    </xf>
    <xf numFmtId="4" fontId="22" fillId="5" borderId="21" xfId="0" applyNumberFormat="1" applyFont="1" applyFill="1" applyBorder="1" applyAlignment="1">
      <alignment vertical="center"/>
    </xf>
    <xf numFmtId="4" fontId="22" fillId="0" borderId="20" xfId="0" applyNumberFormat="1" applyFont="1" applyFill="1" applyBorder="1" applyAlignment="1" applyProtection="1">
      <alignment vertical="center"/>
      <protection locked="0"/>
    </xf>
    <xf numFmtId="165" fontId="22" fillId="0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horizontal="left" vertical="center"/>
      <protection locked="0"/>
    </xf>
    <xf numFmtId="4" fontId="22" fillId="5" borderId="20" xfId="0" applyNumberFormat="1" applyFont="1" applyFill="1" applyBorder="1" applyAlignment="1">
      <alignment vertical="center"/>
    </xf>
    <xf numFmtId="0" fontId="22" fillId="0" borderId="20" xfId="0" applyFont="1" applyFill="1" applyBorder="1" applyAlignment="1" applyProtection="1">
      <alignment vertical="center" wrapText="1"/>
      <protection locked="0"/>
    </xf>
    <xf numFmtId="0" fontId="6" fillId="2" borderId="3" xfId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22" fillId="0" borderId="20" xfId="0" applyFont="1" applyFill="1" applyBorder="1" applyAlignment="1" applyProtection="1">
      <protection locked="0"/>
    </xf>
    <xf numFmtId="165" fontId="22" fillId="0" borderId="20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20" xfId="0" applyNumberFormat="1" applyFont="1" applyFill="1" applyBorder="1" applyAlignment="1"/>
    <xf numFmtId="4" fontId="22" fillId="5" borderId="20" xfId="0" applyNumberFormat="1" applyFont="1" applyFill="1" applyBorder="1" applyAlignment="1"/>
    <xf numFmtId="4" fontId="22" fillId="5" borderId="21" xfId="0" applyNumberFormat="1" applyFont="1" applyFill="1" applyBorder="1" applyAlignment="1"/>
    <xf numFmtId="165" fontId="23" fillId="0" borderId="20" xfId="1" applyNumberFormat="1" applyFont="1" applyBorder="1" applyAlignment="1" applyProtection="1">
      <alignment horizontal="right"/>
      <protection locked="0"/>
    </xf>
    <xf numFmtId="4" fontId="23" fillId="5" borderId="20" xfId="1" applyNumberFormat="1" applyFont="1" applyFill="1" applyBorder="1" applyProtection="1">
      <protection locked="0"/>
    </xf>
    <xf numFmtId="165" fontId="23" fillId="5" borderId="20" xfId="1" applyNumberFormat="1" applyFont="1" applyFill="1" applyBorder="1" applyProtection="1">
      <protection locked="0"/>
    </xf>
    <xf numFmtId="4" fontId="23" fillId="5" borderId="21" xfId="1" applyNumberFormat="1" applyFont="1" applyFill="1" applyBorder="1" applyAlignment="1" applyProtection="1">
      <alignment horizontal="right"/>
      <protection locked="0"/>
    </xf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0" fontId="23" fillId="0" borderId="0" xfId="1" applyFont="1" applyFill="1" applyBorder="1" applyAlignment="1" applyProtection="1">
      <alignment horizontal="left"/>
      <protection locked="0"/>
    </xf>
    <xf numFmtId="4" fontId="23" fillId="0" borderId="0" xfId="1" applyNumberFormat="1" applyFont="1" applyBorder="1" applyAlignment="1" applyProtection="1">
      <alignment horizontal="center"/>
      <protection locked="0"/>
    </xf>
    <xf numFmtId="165" fontId="23" fillId="0" borderId="0" xfId="1" applyNumberFormat="1" applyFont="1" applyBorder="1" applyAlignment="1" applyProtection="1">
      <alignment horizontal="right"/>
      <protection locked="0"/>
    </xf>
    <xf numFmtId="4" fontId="23" fillId="0" borderId="0" xfId="1" applyNumberFormat="1" applyFont="1" applyBorder="1" applyProtection="1">
      <protection locked="0"/>
    </xf>
    <xf numFmtId="4" fontId="23" fillId="0" borderId="0" xfId="1" applyNumberFormat="1" applyFont="1" applyBorder="1" applyAlignment="1" applyProtection="1">
      <alignment horizontal="right"/>
      <protection locked="0"/>
    </xf>
    <xf numFmtId="0" fontId="25" fillId="0" borderId="0" xfId="0" applyFont="1" applyBorder="1"/>
    <xf numFmtId="0" fontId="25" fillId="2" borderId="20" xfId="0" applyFont="1" applyFill="1" applyBorder="1"/>
    <xf numFmtId="0" fontId="25" fillId="2" borderId="21" xfId="0" applyFont="1" applyFill="1" applyBorder="1"/>
    <xf numFmtId="49" fontId="22" fillId="0" borderId="20" xfId="1" applyNumberFormat="1" applyFont="1" applyFill="1" applyBorder="1" applyProtection="1">
      <protection locked="0"/>
    </xf>
    <xf numFmtId="165" fontId="22" fillId="0" borderId="20" xfId="1" applyNumberFormat="1" applyFont="1" applyFill="1" applyBorder="1" applyAlignment="1" applyProtection="1">
      <alignment horizontal="right"/>
      <protection locked="0"/>
    </xf>
    <xf numFmtId="165" fontId="22" fillId="5" borderId="20" xfId="1" applyNumberFormat="1" applyFont="1" applyFill="1" applyBorder="1" applyProtection="1">
      <protection locked="0"/>
    </xf>
    <xf numFmtId="4" fontId="22" fillId="5" borderId="20" xfId="1" applyNumberFormat="1" applyFont="1" applyFill="1" applyBorder="1" applyProtection="1">
      <protection locked="0"/>
    </xf>
    <xf numFmtId="4" fontId="22" fillId="5" borderId="21" xfId="1" applyNumberFormat="1" applyFont="1" applyFill="1" applyBorder="1" applyAlignment="1" applyProtection="1">
      <alignment horizontal="right"/>
      <protection locked="0"/>
    </xf>
    <xf numFmtId="0" fontId="23" fillId="0" borderId="20" xfId="1" applyFont="1" applyBorder="1" applyProtection="1">
      <protection locked="0"/>
    </xf>
    <xf numFmtId="0" fontId="23" fillId="0" borderId="20" xfId="1" applyFont="1" applyFill="1" applyBorder="1" applyAlignment="1" applyProtection="1">
      <alignment horizontal="left"/>
      <protection locked="0"/>
    </xf>
    <xf numFmtId="4" fontId="23" fillId="0" borderId="20" xfId="1" applyNumberFormat="1" applyFont="1" applyBorder="1" applyAlignment="1" applyProtection="1">
      <alignment horizontal="center"/>
      <protection locked="0"/>
    </xf>
    <xf numFmtId="4" fontId="23" fillId="0" borderId="20" xfId="1" applyNumberFormat="1" applyFont="1" applyBorder="1" applyProtection="1">
      <protection locked="0"/>
    </xf>
    <xf numFmtId="4" fontId="23" fillId="0" borderId="20" xfId="1" applyNumberFormat="1" applyFont="1" applyBorder="1" applyAlignment="1" applyProtection="1">
      <alignment horizontal="right"/>
      <protection locked="0"/>
    </xf>
    <xf numFmtId="4" fontId="22" fillId="0" borderId="20" xfId="0" applyNumberFormat="1" applyFont="1" applyFill="1" applyBorder="1" applyAlignment="1" applyProtection="1">
      <protection locked="0"/>
    </xf>
    <xf numFmtId="166" fontId="22" fillId="0" borderId="20" xfId="0" applyNumberFormat="1" applyFont="1" applyFill="1" applyBorder="1" applyAlignment="1" applyProtection="1">
      <protection locked="0"/>
    </xf>
    <xf numFmtId="166" fontId="6" fillId="2" borderId="6" xfId="1" applyNumberFormat="1" applyFont="1" applyFill="1" applyBorder="1" applyAlignment="1" applyProtection="1">
      <alignment horizontal="right"/>
      <protection locked="0"/>
    </xf>
    <xf numFmtId="166" fontId="23" fillId="0" borderId="20" xfId="1" applyNumberFormat="1" applyFont="1" applyBorder="1" applyAlignment="1" applyProtection="1">
      <alignment horizontal="right"/>
      <protection locked="0"/>
    </xf>
    <xf numFmtId="0" fontId="23" fillId="0" borderId="20" xfId="1" applyFont="1" applyBorder="1" applyAlignment="1" applyProtection="1">
      <alignment vertical="center" wrapText="1"/>
      <protection locked="0"/>
    </xf>
    <xf numFmtId="4" fontId="13" fillId="0" borderId="20" xfId="1" applyNumberFormat="1" applyFont="1" applyBorder="1" applyAlignment="1" applyProtection="1">
      <alignment horizontal="center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4" fontId="25" fillId="0" borderId="0" xfId="0" applyNumberFormat="1" applyFont="1" applyAlignment="1">
      <alignment horizontal="left" vertical="center"/>
    </xf>
    <xf numFmtId="49" fontId="26" fillId="0" borderId="0" xfId="1" applyNumberFormat="1" applyFont="1" applyFill="1" applyBorder="1" applyAlignment="1" applyProtection="1">
      <alignment vertical="center"/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26" fillId="0" borderId="15" xfId="0" applyFont="1" applyFill="1" applyBorder="1" applyAlignment="1" applyProtection="1">
      <protection locked="0"/>
    </xf>
    <xf numFmtId="0" fontId="26" fillId="0" borderId="15" xfId="1" applyFont="1" applyFill="1" applyBorder="1" applyProtection="1">
      <protection locked="0"/>
    </xf>
    <xf numFmtId="0" fontId="1" fillId="0" borderId="15" xfId="1" applyFont="1" applyBorder="1" applyProtection="1">
      <protection locked="0"/>
    </xf>
    <xf numFmtId="0" fontId="29" fillId="0" borderId="15" xfId="0" applyFont="1" applyBorder="1"/>
    <xf numFmtId="0" fontId="26" fillId="0" borderId="15" xfId="0" applyFont="1" applyFill="1" applyBorder="1" applyAlignment="1" applyProtection="1">
      <alignment vertical="center"/>
      <protection locked="0"/>
    </xf>
    <xf numFmtId="0" fontId="26" fillId="0" borderId="20" xfId="0" applyFont="1" applyFill="1" applyBorder="1" applyAlignment="1" applyProtection="1">
      <alignment horizontal="left"/>
      <protection locked="0"/>
    </xf>
    <xf numFmtId="4" fontId="22" fillId="0" borderId="20" xfId="0" applyNumberFormat="1" applyFont="1" applyFill="1" applyBorder="1" applyAlignment="1" applyProtection="1">
      <alignment horizontal="center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22" xfId="0" applyFont="1" applyBorder="1"/>
    <xf numFmtId="0" fontId="25" fillId="0" borderId="15" xfId="0" applyFont="1" applyBorder="1"/>
    <xf numFmtId="0" fontId="28" fillId="0" borderId="20" xfId="0" applyFont="1" applyBorder="1" applyAlignment="1">
      <alignment wrapText="1"/>
    </xf>
    <xf numFmtId="166" fontId="25" fillId="0" borderId="20" xfId="0" applyNumberFormat="1" applyFont="1" applyBorder="1"/>
    <xf numFmtId="49" fontId="26" fillId="0" borderId="20" xfId="1" applyNumberFormat="1" applyFont="1" applyFill="1" applyBorder="1" applyAlignment="1" applyProtection="1">
      <alignment vertical="center"/>
      <protection locked="0"/>
    </xf>
    <xf numFmtId="49" fontId="26" fillId="0" borderId="20" xfId="1" applyNumberFormat="1" applyFont="1" applyFill="1" applyBorder="1" applyProtection="1">
      <protection locked="0"/>
    </xf>
    <xf numFmtId="4" fontId="22" fillId="0" borderId="20" xfId="1" applyNumberFormat="1" applyFont="1" applyFill="1" applyBorder="1" applyAlignment="1" applyProtection="1">
      <alignment horizontal="center"/>
      <protection locked="0"/>
    </xf>
    <xf numFmtId="166" fontId="22" fillId="0" borderId="20" xfId="1" applyNumberFormat="1" applyFont="1" applyFill="1" applyBorder="1" applyAlignment="1" applyProtection="1">
      <alignment horizontal="right"/>
      <protection locked="0"/>
    </xf>
    <xf numFmtId="4" fontId="22" fillId="0" borderId="20" xfId="1" applyNumberFormat="1" applyFont="1" applyFill="1" applyBorder="1" applyProtection="1">
      <protection locked="0"/>
    </xf>
    <xf numFmtId="4" fontId="22" fillId="0" borderId="20" xfId="1" applyNumberFormat="1" applyFont="1" applyFill="1" applyBorder="1" applyAlignment="1" applyProtection="1">
      <alignment horizontal="right"/>
      <protection locked="0"/>
    </xf>
    <xf numFmtId="0" fontId="25" fillId="0" borderId="20" xfId="0" applyFont="1" applyBorder="1" applyAlignment="1">
      <alignment wrapText="1"/>
    </xf>
    <xf numFmtId="0" fontId="25" fillId="5" borderId="20" xfId="0" applyFont="1" applyFill="1" applyBorder="1"/>
    <xf numFmtId="0" fontId="25" fillId="5" borderId="21" xfId="0" applyFont="1" applyFill="1" applyBorder="1"/>
    <xf numFmtId="0" fontId="1" fillId="0" borderId="20" xfId="1" applyFont="1" applyFill="1" applyBorder="1" applyAlignment="1" applyProtection="1">
      <alignment horizontal="left"/>
      <protection locked="0"/>
    </xf>
    <xf numFmtId="0" fontId="13" fillId="0" borderId="20" xfId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/>
    </xf>
    <xf numFmtId="0" fontId="30" fillId="0" borderId="20" xfId="0" applyFont="1" applyBorder="1"/>
    <xf numFmtId="0" fontId="1" fillId="0" borderId="15" xfId="1" applyFont="1" applyBorder="1" applyAlignment="1" applyProtection="1">
      <alignment horizontal="right" vertical="center"/>
      <protection locked="0"/>
    </xf>
    <xf numFmtId="0" fontId="13" fillId="0" borderId="20" xfId="1" applyFont="1" applyFill="1" applyBorder="1" applyAlignment="1" applyProtection="1">
      <alignment horizontal="left" vertical="center"/>
      <protection locked="0"/>
    </xf>
    <xf numFmtId="0" fontId="13" fillId="0" borderId="0" xfId="1" applyFont="1" applyFill="1" applyBorder="1" applyAlignment="1" applyProtection="1">
      <alignment horizontal="left" vertical="center"/>
      <protection locked="0"/>
    </xf>
    <xf numFmtId="0" fontId="23" fillId="0" borderId="20" xfId="1" applyFont="1" applyBorder="1" applyAlignment="1" applyProtection="1">
      <alignment horizontal="left" vertical="center" wrapText="1"/>
      <protection locked="0"/>
    </xf>
    <xf numFmtId="0" fontId="23" fillId="0" borderId="20" xfId="1" applyFont="1" applyBorder="1" applyAlignment="1" applyProtection="1">
      <alignment horizontal="left" wrapText="1"/>
      <protection locked="0"/>
    </xf>
    <xf numFmtId="0" fontId="32" fillId="2" borderId="33" xfId="0" applyFont="1" applyFill="1" applyBorder="1" applyAlignment="1">
      <alignment horizontal="center"/>
    </xf>
    <xf numFmtId="0" fontId="32" fillId="2" borderId="10" xfId="0" applyFont="1" applyFill="1" applyBorder="1" applyAlignment="1">
      <alignment horizontal="center"/>
    </xf>
    <xf numFmtId="0" fontId="31" fillId="2" borderId="34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31" fillId="2" borderId="3" xfId="0" applyFont="1" applyFill="1" applyBorder="1" applyAlignment="1">
      <alignment horizontal="center"/>
    </xf>
    <xf numFmtId="0" fontId="32" fillId="2" borderId="35" xfId="0" applyFont="1" applyFill="1" applyBorder="1" applyAlignment="1">
      <alignment horizontal="center"/>
    </xf>
    <xf numFmtId="0" fontId="0" fillId="0" borderId="0" xfId="0" applyBorder="1"/>
    <xf numFmtId="0" fontId="0" fillId="4" borderId="36" xfId="0" applyFill="1" applyBorder="1"/>
    <xf numFmtId="0" fontId="0" fillId="4" borderId="3" xfId="0" applyFill="1" applyBorder="1"/>
    <xf numFmtId="0" fontId="0" fillId="4" borderId="26" xfId="0" applyFill="1" applyBorder="1"/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25" fillId="0" borderId="0" xfId="0" applyFont="1" applyAlignment="1">
      <alignment horizontal="left"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31" fillId="2" borderId="11" xfId="0" applyFont="1" applyFill="1" applyBorder="1" applyAlignment="1">
      <alignment horizontal="center"/>
    </xf>
    <xf numFmtId="0" fontId="31" fillId="2" borderId="15" xfId="0" applyFont="1" applyFill="1" applyBorder="1" applyAlignment="1">
      <alignment horizontal="center"/>
    </xf>
    <xf numFmtId="0" fontId="31" fillId="2" borderId="17" xfId="0" applyFont="1" applyFill="1" applyBorder="1" applyAlignment="1">
      <alignment horizontal="center"/>
    </xf>
    <xf numFmtId="0" fontId="31" fillId="2" borderId="32" xfId="0" applyFont="1" applyFill="1" applyBorder="1" applyAlignment="1">
      <alignment horizontal="center"/>
    </xf>
    <xf numFmtId="0" fontId="31" fillId="2" borderId="21" xfId="0" applyFont="1" applyFill="1" applyBorder="1" applyAlignment="1">
      <alignment horizontal="center"/>
    </xf>
    <xf numFmtId="0" fontId="31" fillId="2" borderId="26" xfId="0" applyFont="1" applyFill="1" applyBorder="1" applyAlignment="1">
      <alignment horizontal="center"/>
    </xf>
  </cellXfs>
  <cellStyles count="27">
    <cellStyle name="čárky 2" xfId="4"/>
    <cellStyle name="čárky 2 2" xfId="11"/>
    <cellStyle name="čárky 2 3" xfId="22"/>
    <cellStyle name="čárky 3" xfId="5"/>
    <cellStyle name="čárky 3 2" xfId="12"/>
    <cellStyle name="čárky 3 2 2" xfId="25"/>
    <cellStyle name="čárky 3 2 3" xfId="18"/>
    <cellStyle name="čárky 4" xfId="3"/>
    <cellStyle name="čárky 4 2" xfId="21"/>
    <cellStyle name="čárky 4 3" xfId="16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_POL.XLS" xfId="1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16" zoomScale="90" zoomScaleNormal="90" zoomScaleSheetLayoutView="100" workbookViewId="0">
      <selection activeCell="M41" sqref="M41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83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0.7109375" customWidth="1"/>
    <col min="14" max="14" width="13.5703125" customWidth="1"/>
  </cols>
  <sheetData>
    <row r="1" spans="1:14" ht="20.25" thickTop="1" thickBot="1" x14ac:dyDescent="0.35">
      <c r="A1" s="40" t="s">
        <v>9</v>
      </c>
      <c r="B1" s="41"/>
      <c r="C1" s="69"/>
      <c r="D1" s="3"/>
      <c r="E1" s="1"/>
      <c r="F1" s="1"/>
      <c r="G1" s="1"/>
      <c r="H1" s="2" t="s">
        <v>10</v>
      </c>
      <c r="I1" s="200" t="s">
        <v>0</v>
      </c>
      <c r="J1" s="201"/>
      <c r="K1" s="39">
        <f>SUM(I11:I52,K11:K52)/2</f>
        <v>0</v>
      </c>
    </row>
    <row r="2" spans="1:14" ht="16.5" thickTop="1" thickBot="1" x14ac:dyDescent="0.3">
      <c r="A2" s="42" t="s">
        <v>11</v>
      </c>
      <c r="B2" s="42"/>
      <c r="C2" s="70"/>
      <c r="D2" s="8"/>
      <c r="E2" s="9"/>
      <c r="F2" s="10"/>
      <c r="G2" s="8"/>
      <c r="H2" s="8"/>
      <c r="I2" s="8"/>
      <c r="J2" s="9"/>
      <c r="K2" s="38" t="s">
        <v>46</v>
      </c>
    </row>
    <row r="3" spans="1:14" ht="30" x14ac:dyDescent="0.25">
      <c r="A3" s="43" t="s">
        <v>1</v>
      </c>
      <c r="B3" s="41"/>
      <c r="C3" s="71" t="s">
        <v>2</v>
      </c>
      <c r="D3" s="4"/>
      <c r="E3" s="6"/>
      <c r="F3" s="11"/>
      <c r="G3" s="4"/>
      <c r="H3" s="4"/>
      <c r="I3" s="41" t="s">
        <v>12</v>
      </c>
      <c r="J3" s="5"/>
      <c r="K3" s="6"/>
    </row>
    <row r="4" spans="1:14" x14ac:dyDescent="0.25">
      <c r="A4" s="43" t="s">
        <v>4</v>
      </c>
      <c r="B4" s="41"/>
      <c r="C4" s="72" t="s">
        <v>53</v>
      </c>
      <c r="D4" s="4"/>
      <c r="E4" s="6"/>
      <c r="F4" s="11"/>
      <c r="G4" s="4"/>
      <c r="H4" s="4"/>
      <c r="I4" s="43" t="s">
        <v>13</v>
      </c>
      <c r="J4" s="7" t="s">
        <v>52</v>
      </c>
      <c r="K4" s="6"/>
    </row>
    <row r="5" spans="1:14" ht="15.75" thickBot="1" x14ac:dyDescent="0.3">
      <c r="A5" s="44" t="s">
        <v>3</v>
      </c>
      <c r="B5" s="43"/>
      <c r="C5" s="73">
        <v>41725</v>
      </c>
      <c r="D5" s="4"/>
      <c r="E5" s="6"/>
      <c r="F5" s="11"/>
      <c r="G5" s="4"/>
      <c r="H5" s="4"/>
      <c r="I5" s="45" t="s">
        <v>14</v>
      </c>
      <c r="J5" s="46"/>
      <c r="K5" s="12">
        <f ca="1">TODAY()</f>
        <v>41878</v>
      </c>
    </row>
    <row r="6" spans="1:14" x14ac:dyDescent="0.25">
      <c r="A6" s="16" t="s">
        <v>15</v>
      </c>
      <c r="B6" s="17"/>
      <c r="C6" s="74"/>
      <c r="D6" s="17"/>
      <c r="E6" s="18"/>
      <c r="F6" s="19"/>
      <c r="G6" s="17"/>
      <c r="H6" s="20" t="s">
        <v>16</v>
      </c>
      <c r="I6" s="20"/>
      <c r="J6" s="20"/>
      <c r="K6" s="21"/>
      <c r="L6" s="202" t="s">
        <v>107</v>
      </c>
      <c r="M6" s="187"/>
      <c r="N6" s="205" t="s">
        <v>108</v>
      </c>
    </row>
    <row r="7" spans="1:14" x14ac:dyDescent="0.25">
      <c r="A7" s="22" t="s">
        <v>7</v>
      </c>
      <c r="B7" s="23" t="s">
        <v>17</v>
      </c>
      <c r="C7" s="75"/>
      <c r="D7" s="23" t="s">
        <v>18</v>
      </c>
      <c r="E7" s="24"/>
      <c r="F7" s="25" t="s">
        <v>19</v>
      </c>
      <c r="G7" s="23" t="s">
        <v>20</v>
      </c>
      <c r="H7" s="26" t="s">
        <v>21</v>
      </c>
      <c r="I7" s="27"/>
      <c r="J7" s="26" t="s">
        <v>22</v>
      </c>
      <c r="K7" s="28"/>
      <c r="L7" s="203"/>
      <c r="M7" s="188" t="s">
        <v>109</v>
      </c>
      <c r="N7" s="206"/>
    </row>
    <row r="8" spans="1:14" x14ac:dyDescent="0.25">
      <c r="A8" s="29" t="s">
        <v>23</v>
      </c>
      <c r="B8" s="30" t="s">
        <v>24</v>
      </c>
      <c r="C8" s="76" t="s">
        <v>25</v>
      </c>
      <c r="D8" s="30" t="s">
        <v>26</v>
      </c>
      <c r="E8" s="31" t="s">
        <v>5</v>
      </c>
      <c r="F8" s="32" t="s">
        <v>27</v>
      </c>
      <c r="G8" s="30" t="s">
        <v>27</v>
      </c>
      <c r="H8" s="49" t="s">
        <v>19</v>
      </c>
      <c r="I8" s="30" t="s">
        <v>6</v>
      </c>
      <c r="J8" s="49" t="s">
        <v>19</v>
      </c>
      <c r="K8" s="33" t="s">
        <v>6</v>
      </c>
      <c r="L8" s="204"/>
      <c r="M8" s="189" t="s">
        <v>110</v>
      </c>
      <c r="N8" s="207"/>
    </row>
    <row r="9" spans="1:14" ht="15.75" thickBot="1" x14ac:dyDescent="0.3">
      <c r="A9" s="34"/>
      <c r="B9" s="35">
        <v>1</v>
      </c>
      <c r="C9" s="77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85">
        <v>11</v>
      </c>
      <c r="M9" s="190">
        <v>12</v>
      </c>
      <c r="N9" s="186">
        <v>13</v>
      </c>
    </row>
    <row r="10" spans="1:14" x14ac:dyDescent="0.25">
      <c r="A10" s="52"/>
      <c r="B10" s="53"/>
      <c r="C10" s="78"/>
      <c r="D10" s="53"/>
      <c r="E10" s="53"/>
      <c r="F10" s="53"/>
      <c r="G10" s="53"/>
      <c r="H10" s="53"/>
      <c r="I10" s="53"/>
      <c r="J10" s="53"/>
      <c r="K10" s="54"/>
      <c r="L10" s="192"/>
      <c r="M10" s="193"/>
      <c r="N10" s="194"/>
    </row>
    <row r="11" spans="1:14" x14ac:dyDescent="0.25">
      <c r="A11" s="55" t="s">
        <v>28</v>
      </c>
      <c r="B11" s="13">
        <v>1</v>
      </c>
      <c r="C11" s="79" t="s">
        <v>8</v>
      </c>
      <c r="D11" s="14"/>
      <c r="E11" s="66"/>
      <c r="F11" s="15"/>
      <c r="G11" s="47"/>
      <c r="H11" s="14"/>
      <c r="I11" s="48"/>
      <c r="J11" s="14"/>
      <c r="K11" s="56"/>
      <c r="L11" s="84"/>
      <c r="M11" s="191"/>
      <c r="N11" s="85"/>
    </row>
    <row r="12" spans="1:14" ht="22.5" x14ac:dyDescent="0.25">
      <c r="A12" s="159">
        <v>1</v>
      </c>
      <c r="B12" s="99">
        <v>113328</v>
      </c>
      <c r="C12" s="101" t="s">
        <v>62</v>
      </c>
      <c r="D12" s="98" t="s">
        <v>47</v>
      </c>
      <c r="E12" s="94">
        <v>1.2</v>
      </c>
      <c r="F12" s="97"/>
      <c r="G12" s="93">
        <f t="shared" ref="G12:G16" si="0">(E12*F12)</f>
        <v>0</v>
      </c>
      <c r="H12" s="96"/>
      <c r="I12" s="100">
        <f t="shared" ref="I12:I16" si="1">(E12*H12)</f>
        <v>0</v>
      </c>
      <c r="J12" s="96"/>
      <c r="K12" s="95">
        <f t="shared" ref="K12:K16" si="2">(E12*J12)</f>
        <v>0</v>
      </c>
      <c r="L12" s="86" t="s">
        <v>0</v>
      </c>
      <c r="M12" s="196" t="s">
        <v>111</v>
      </c>
      <c r="N12" s="87" t="s">
        <v>63</v>
      </c>
    </row>
    <row r="13" spans="1:14" s="65" customFormat="1" ht="22.5" x14ac:dyDescent="0.25">
      <c r="A13" s="159">
        <v>2</v>
      </c>
      <c r="B13" s="99">
        <v>113112</v>
      </c>
      <c r="C13" s="101" t="s">
        <v>64</v>
      </c>
      <c r="D13" s="98" t="s">
        <v>47</v>
      </c>
      <c r="E13" s="94">
        <v>10.8</v>
      </c>
      <c r="F13" s="97"/>
      <c r="G13" s="93">
        <f t="shared" si="0"/>
        <v>0</v>
      </c>
      <c r="H13" s="96"/>
      <c r="I13" s="100">
        <f t="shared" si="1"/>
        <v>0</v>
      </c>
      <c r="J13" s="96"/>
      <c r="K13" s="95">
        <f t="shared" si="2"/>
        <v>0</v>
      </c>
      <c r="L13" s="86" t="s">
        <v>65</v>
      </c>
      <c r="M13" s="196" t="s">
        <v>117</v>
      </c>
      <c r="N13" s="87" t="s">
        <v>66</v>
      </c>
    </row>
    <row r="14" spans="1:14" s="65" customFormat="1" x14ac:dyDescent="0.25">
      <c r="A14" s="155">
        <v>3</v>
      </c>
      <c r="B14" s="160">
        <v>18110</v>
      </c>
      <c r="C14" s="108" t="s">
        <v>67</v>
      </c>
      <c r="D14" s="161" t="s">
        <v>48</v>
      </c>
      <c r="E14" s="142">
        <v>40</v>
      </c>
      <c r="F14" s="109"/>
      <c r="G14" s="114">
        <f t="shared" si="0"/>
        <v>0</v>
      </c>
      <c r="H14" s="141"/>
      <c r="I14" s="115">
        <f t="shared" si="1"/>
        <v>0</v>
      </c>
      <c r="J14" s="141"/>
      <c r="K14" s="116">
        <f t="shared" si="2"/>
        <v>0</v>
      </c>
      <c r="L14" s="86" t="s">
        <v>0</v>
      </c>
      <c r="M14" s="196" t="s">
        <v>120</v>
      </c>
      <c r="N14" s="87" t="s">
        <v>68</v>
      </c>
    </row>
    <row r="15" spans="1:14" x14ac:dyDescent="0.25">
      <c r="A15" s="155">
        <v>4</v>
      </c>
      <c r="B15" s="160">
        <v>132311</v>
      </c>
      <c r="C15" s="108" t="s">
        <v>69</v>
      </c>
      <c r="D15" s="98" t="s">
        <v>47</v>
      </c>
      <c r="E15" s="109">
        <v>5</v>
      </c>
      <c r="F15" s="109"/>
      <c r="G15" s="114">
        <f t="shared" si="0"/>
        <v>0</v>
      </c>
      <c r="H15" s="141"/>
      <c r="I15" s="115">
        <f t="shared" si="1"/>
        <v>0</v>
      </c>
      <c r="J15" s="141"/>
      <c r="K15" s="116">
        <f t="shared" si="2"/>
        <v>0</v>
      </c>
      <c r="L15" s="86" t="s">
        <v>0</v>
      </c>
      <c r="M15" s="196" t="s">
        <v>121</v>
      </c>
      <c r="N15" s="87" t="s">
        <v>70</v>
      </c>
    </row>
    <row r="16" spans="1:14" x14ac:dyDescent="0.25">
      <c r="A16" s="155">
        <v>5</v>
      </c>
      <c r="B16" s="162">
        <v>123218</v>
      </c>
      <c r="C16" s="108" t="s">
        <v>71</v>
      </c>
      <c r="D16" s="151" t="s">
        <v>47</v>
      </c>
      <c r="E16" s="109">
        <v>16</v>
      </c>
      <c r="F16" s="112"/>
      <c r="G16" s="114">
        <f t="shared" si="0"/>
        <v>0</v>
      </c>
      <c r="H16" s="141"/>
      <c r="I16" s="115">
        <f t="shared" si="1"/>
        <v>0</v>
      </c>
      <c r="J16" s="141"/>
      <c r="K16" s="116">
        <f t="shared" si="2"/>
        <v>0</v>
      </c>
      <c r="L16" s="86" t="s">
        <v>0</v>
      </c>
      <c r="M16" s="196" t="s">
        <v>122</v>
      </c>
      <c r="N16" s="87" t="s">
        <v>72</v>
      </c>
    </row>
    <row r="17" spans="1:14" x14ac:dyDescent="0.25">
      <c r="A17" s="50"/>
      <c r="B17" s="110"/>
      <c r="C17" s="80"/>
      <c r="D17" s="111"/>
      <c r="E17" s="142"/>
      <c r="F17" s="112"/>
      <c r="G17" s="114"/>
      <c r="H17" s="113"/>
      <c r="I17" s="115"/>
      <c r="J17" s="113"/>
      <c r="K17" s="116"/>
      <c r="L17" s="163"/>
      <c r="M17" s="197"/>
      <c r="N17" s="85"/>
    </row>
    <row r="18" spans="1:14" x14ac:dyDescent="0.25">
      <c r="A18" s="121" t="s">
        <v>29</v>
      </c>
      <c r="B18" s="102" t="s">
        <v>30</v>
      </c>
      <c r="C18" s="81" t="str">
        <f>C11</f>
        <v xml:space="preserve">Zemní práce </v>
      </c>
      <c r="D18" s="103"/>
      <c r="E18" s="143"/>
      <c r="F18" s="104"/>
      <c r="G18" s="105">
        <f>SUM(G12:G17)</f>
        <v>0</v>
      </c>
      <c r="H18" s="106"/>
      <c r="I18" s="105">
        <f>SUM(I12:I17)</f>
        <v>0</v>
      </c>
      <c r="J18" s="107"/>
      <c r="K18" s="122">
        <f>SUM(K12:K17)</f>
        <v>0</v>
      </c>
      <c r="L18" s="163"/>
      <c r="M18" s="197"/>
      <c r="N18" s="85"/>
    </row>
    <row r="19" spans="1:14" s="65" customFormat="1" x14ac:dyDescent="0.25">
      <c r="A19" s="55" t="s">
        <v>28</v>
      </c>
      <c r="B19" s="13" t="s">
        <v>31</v>
      </c>
      <c r="C19" s="79" t="s">
        <v>33</v>
      </c>
      <c r="D19" s="14"/>
      <c r="E19" s="66"/>
      <c r="F19" s="15"/>
      <c r="G19" s="47"/>
      <c r="H19" s="14"/>
      <c r="I19" s="48"/>
      <c r="J19" s="14"/>
      <c r="K19" s="56"/>
      <c r="L19" s="163"/>
      <c r="M19" s="197"/>
      <c r="N19" s="88"/>
    </row>
    <row r="20" spans="1:14" x14ac:dyDescent="0.25">
      <c r="A20" s="164"/>
      <c r="B20" s="128"/>
      <c r="C20" s="165" t="s">
        <v>49</v>
      </c>
      <c r="D20" s="128"/>
      <c r="E20" s="166"/>
      <c r="F20" s="128"/>
      <c r="G20" s="129"/>
      <c r="H20" s="128"/>
      <c r="I20" s="129"/>
      <c r="J20" s="128"/>
      <c r="K20" s="130"/>
      <c r="L20" s="163"/>
      <c r="M20" s="197"/>
      <c r="N20" s="85"/>
    </row>
    <row r="21" spans="1:14" x14ac:dyDescent="0.25">
      <c r="A21" s="156">
        <v>6</v>
      </c>
      <c r="B21" s="167" t="s">
        <v>73</v>
      </c>
      <c r="C21" s="168" t="s">
        <v>74</v>
      </c>
      <c r="D21" s="169" t="s">
        <v>50</v>
      </c>
      <c r="E21" s="170">
        <v>4.8</v>
      </c>
      <c r="F21" s="132"/>
      <c r="G21" s="133">
        <f t="shared" ref="G21:G24" si="3">(E21*F21)</f>
        <v>0</v>
      </c>
      <c r="H21" s="171"/>
      <c r="I21" s="134">
        <f>(E21*H21)</f>
        <v>0</v>
      </c>
      <c r="J21" s="172"/>
      <c r="K21" s="135">
        <f t="shared" ref="K21:K24" si="4">(E21*J21)</f>
        <v>0</v>
      </c>
      <c r="L21" s="86" t="s">
        <v>0</v>
      </c>
      <c r="M21" s="195" t="s">
        <v>125</v>
      </c>
      <c r="N21" s="87" t="s">
        <v>75</v>
      </c>
    </row>
    <row r="22" spans="1:14" x14ac:dyDescent="0.25">
      <c r="A22" s="156">
        <v>7</v>
      </c>
      <c r="B22" s="153" t="s">
        <v>76</v>
      </c>
      <c r="C22" s="131" t="s">
        <v>77</v>
      </c>
      <c r="D22" s="147" t="s">
        <v>47</v>
      </c>
      <c r="E22" s="132">
        <v>19</v>
      </c>
      <c r="F22" s="148"/>
      <c r="G22" s="133">
        <f t="shared" si="3"/>
        <v>0</v>
      </c>
      <c r="H22" s="149"/>
      <c r="I22" s="134">
        <f t="shared" ref="I22:I24" si="5">(E22*H22)</f>
        <v>0</v>
      </c>
      <c r="J22" s="150"/>
      <c r="K22" s="135">
        <f t="shared" si="4"/>
        <v>0</v>
      </c>
      <c r="L22" s="86" t="s">
        <v>0</v>
      </c>
      <c r="M22" s="196" t="s">
        <v>123</v>
      </c>
      <c r="N22" s="87" t="s">
        <v>78</v>
      </c>
    </row>
    <row r="23" spans="1:14" s="65" customFormat="1" x14ac:dyDescent="0.25">
      <c r="A23" s="156">
        <v>8</v>
      </c>
      <c r="B23" s="162">
        <v>965316</v>
      </c>
      <c r="C23" s="108" t="s">
        <v>79</v>
      </c>
      <c r="D23" s="151" t="s">
        <v>50</v>
      </c>
      <c r="E23" s="109">
        <v>25</v>
      </c>
      <c r="F23" s="112"/>
      <c r="G23" s="114">
        <f t="shared" si="3"/>
        <v>0</v>
      </c>
      <c r="H23" s="141"/>
      <c r="I23" s="115">
        <f t="shared" si="5"/>
        <v>0</v>
      </c>
      <c r="J23" s="113"/>
      <c r="K23" s="116">
        <f t="shared" si="4"/>
        <v>0</v>
      </c>
      <c r="L23" s="86" t="s">
        <v>0</v>
      </c>
      <c r="M23" s="199" t="s">
        <v>113</v>
      </c>
      <c r="N23" s="87" t="s">
        <v>80</v>
      </c>
    </row>
    <row r="24" spans="1:14" s="65" customFormat="1" x14ac:dyDescent="0.25">
      <c r="A24" s="156">
        <v>9</v>
      </c>
      <c r="B24" s="153" t="s">
        <v>81</v>
      </c>
      <c r="C24" s="131" t="s">
        <v>82</v>
      </c>
      <c r="D24" s="169" t="s">
        <v>48</v>
      </c>
      <c r="E24" s="132">
        <v>69</v>
      </c>
      <c r="F24" s="148"/>
      <c r="G24" s="133">
        <f t="shared" si="3"/>
        <v>0</v>
      </c>
      <c r="H24" s="149"/>
      <c r="I24" s="134">
        <f t="shared" si="5"/>
        <v>0</v>
      </c>
      <c r="J24" s="150"/>
      <c r="K24" s="135">
        <f t="shared" si="4"/>
        <v>0</v>
      </c>
      <c r="L24" s="86" t="s">
        <v>0</v>
      </c>
      <c r="M24" s="196" t="s">
        <v>124</v>
      </c>
      <c r="N24" s="87" t="s">
        <v>83</v>
      </c>
    </row>
    <row r="25" spans="1:14" x14ac:dyDescent="0.25">
      <c r="A25" s="164"/>
      <c r="B25" s="128"/>
      <c r="C25" s="173"/>
      <c r="D25" s="128"/>
      <c r="E25" s="166"/>
      <c r="F25" s="128"/>
      <c r="G25" s="174"/>
      <c r="H25" s="128"/>
      <c r="I25" s="174"/>
      <c r="J25" s="128"/>
      <c r="K25" s="175"/>
      <c r="L25" s="163"/>
      <c r="M25" s="197"/>
      <c r="N25" s="85"/>
    </row>
    <row r="26" spans="1:14" x14ac:dyDescent="0.25">
      <c r="A26" s="121" t="s">
        <v>29</v>
      </c>
      <c r="B26" s="102" t="s">
        <v>32</v>
      </c>
      <c r="C26" s="81" t="str">
        <f>C19</f>
        <v>Vodorovné konstrukce</v>
      </c>
      <c r="D26" s="103"/>
      <c r="E26" s="143"/>
      <c r="F26" s="104"/>
      <c r="G26" s="105">
        <f>SUM(G20:G25)</f>
        <v>0</v>
      </c>
      <c r="H26" s="106"/>
      <c r="I26" s="105">
        <f>SUM(I20:I25)</f>
        <v>0</v>
      </c>
      <c r="J26" s="107"/>
      <c r="K26" s="122">
        <f>SUM(K20:K25)</f>
        <v>0</v>
      </c>
      <c r="L26" s="163"/>
      <c r="M26" s="197"/>
      <c r="N26" s="85"/>
    </row>
    <row r="27" spans="1:14" x14ac:dyDescent="0.25">
      <c r="A27" s="55" t="s">
        <v>28</v>
      </c>
      <c r="B27" s="13" t="s">
        <v>34</v>
      </c>
      <c r="C27" s="79" t="s">
        <v>36</v>
      </c>
      <c r="D27" s="14"/>
      <c r="E27" s="66"/>
      <c r="F27" s="15"/>
      <c r="G27" s="47"/>
      <c r="H27" s="14"/>
      <c r="I27" s="48"/>
      <c r="J27" s="14"/>
      <c r="K27" s="56"/>
      <c r="L27" s="163"/>
      <c r="M27" s="197"/>
      <c r="N27" s="85"/>
    </row>
    <row r="28" spans="1:14" x14ac:dyDescent="0.25">
      <c r="A28" s="157">
        <v>10</v>
      </c>
      <c r="B28" s="154" t="s">
        <v>51</v>
      </c>
      <c r="C28" s="136" t="s">
        <v>58</v>
      </c>
      <c r="D28" s="124" t="s">
        <v>59</v>
      </c>
      <c r="E28" s="144">
        <v>1.2</v>
      </c>
      <c r="F28" s="117"/>
      <c r="G28" s="119">
        <f t="shared" ref="G28:G33" si="6">(E28*F28)</f>
        <v>0</v>
      </c>
      <c r="H28" s="139"/>
      <c r="I28" s="118">
        <f t="shared" ref="I28:I33" si="7">(E28*H28)</f>
        <v>0</v>
      </c>
      <c r="J28" s="140"/>
      <c r="K28" s="120">
        <f t="shared" ref="K28:K33" si="8">(E28*J28)</f>
        <v>0</v>
      </c>
      <c r="L28" s="86" t="s">
        <v>65</v>
      </c>
      <c r="M28" s="196">
        <v>1.2</v>
      </c>
      <c r="N28" s="87" t="s">
        <v>84</v>
      </c>
    </row>
    <row r="29" spans="1:14" x14ac:dyDescent="0.25">
      <c r="A29" s="157">
        <v>11</v>
      </c>
      <c r="B29" s="176">
        <v>56335</v>
      </c>
      <c r="C29" s="136" t="s">
        <v>85</v>
      </c>
      <c r="D29" s="138" t="s">
        <v>48</v>
      </c>
      <c r="E29" s="144">
        <v>18</v>
      </c>
      <c r="F29" s="117"/>
      <c r="G29" s="119">
        <f t="shared" si="6"/>
        <v>0</v>
      </c>
      <c r="H29" s="139"/>
      <c r="I29" s="118">
        <f t="shared" si="7"/>
        <v>0</v>
      </c>
      <c r="J29" s="140"/>
      <c r="K29" s="120">
        <f t="shared" si="8"/>
        <v>0</v>
      </c>
      <c r="L29" s="86" t="s">
        <v>65</v>
      </c>
      <c r="M29" s="196" t="s">
        <v>119</v>
      </c>
      <c r="N29" s="87" t="s">
        <v>86</v>
      </c>
    </row>
    <row r="30" spans="1:14" x14ac:dyDescent="0.25">
      <c r="A30" s="157">
        <v>12</v>
      </c>
      <c r="B30" s="176">
        <v>564632</v>
      </c>
      <c r="C30" s="136" t="s">
        <v>87</v>
      </c>
      <c r="D30" s="138" t="s">
        <v>48</v>
      </c>
      <c r="E30" s="144">
        <v>18</v>
      </c>
      <c r="F30" s="117"/>
      <c r="G30" s="119">
        <f t="shared" si="6"/>
        <v>0</v>
      </c>
      <c r="H30" s="139"/>
      <c r="I30" s="118">
        <f t="shared" si="7"/>
        <v>0</v>
      </c>
      <c r="J30" s="140"/>
      <c r="K30" s="120">
        <f t="shared" si="8"/>
        <v>0</v>
      </c>
      <c r="L30" s="86" t="s">
        <v>65</v>
      </c>
      <c r="M30" s="196" t="s">
        <v>119</v>
      </c>
      <c r="N30" s="87" t="s">
        <v>88</v>
      </c>
    </row>
    <row r="31" spans="1:14" x14ac:dyDescent="0.25">
      <c r="A31" s="157">
        <v>13</v>
      </c>
      <c r="B31" s="137">
        <v>572741</v>
      </c>
      <c r="C31" s="136" t="s">
        <v>89</v>
      </c>
      <c r="D31" s="138" t="s">
        <v>48</v>
      </c>
      <c r="E31" s="144">
        <v>16.5</v>
      </c>
      <c r="F31" s="117"/>
      <c r="G31" s="119">
        <f t="shared" si="6"/>
        <v>0</v>
      </c>
      <c r="H31" s="139"/>
      <c r="I31" s="118">
        <f t="shared" si="7"/>
        <v>0</v>
      </c>
      <c r="J31" s="140"/>
      <c r="K31" s="120">
        <f t="shared" si="8"/>
        <v>0</v>
      </c>
      <c r="L31" s="86" t="s">
        <v>65</v>
      </c>
      <c r="M31" s="196" t="s">
        <v>118</v>
      </c>
      <c r="N31" s="152" t="s">
        <v>106</v>
      </c>
    </row>
    <row r="32" spans="1:14" x14ac:dyDescent="0.25">
      <c r="A32" s="157">
        <v>14</v>
      </c>
      <c r="B32" s="154" t="s">
        <v>56</v>
      </c>
      <c r="C32" s="136" t="s">
        <v>57</v>
      </c>
      <c r="D32" s="124" t="s">
        <v>50</v>
      </c>
      <c r="E32" s="117">
        <v>25</v>
      </c>
      <c r="F32" s="125"/>
      <c r="G32" s="119">
        <f t="shared" si="6"/>
        <v>0</v>
      </c>
      <c r="H32" s="139"/>
      <c r="I32" s="118">
        <f t="shared" si="7"/>
        <v>0</v>
      </c>
      <c r="J32" s="140"/>
      <c r="K32" s="120">
        <f t="shared" si="8"/>
        <v>0</v>
      </c>
      <c r="L32" s="86" t="s">
        <v>0</v>
      </c>
      <c r="M32" s="199" t="s">
        <v>113</v>
      </c>
      <c r="N32" s="87" t="s">
        <v>90</v>
      </c>
    </row>
    <row r="33" spans="1:14" x14ac:dyDescent="0.25">
      <c r="A33" s="157">
        <v>15</v>
      </c>
      <c r="B33" s="154" t="s">
        <v>51</v>
      </c>
      <c r="C33" s="136" t="s">
        <v>58</v>
      </c>
      <c r="D33" s="124" t="s">
        <v>59</v>
      </c>
      <c r="E33" s="117">
        <v>75.742510697699998</v>
      </c>
      <c r="F33" s="125"/>
      <c r="G33" s="119">
        <f t="shared" si="6"/>
        <v>0</v>
      </c>
      <c r="H33" s="139"/>
      <c r="I33" s="118">
        <f t="shared" si="7"/>
        <v>0</v>
      </c>
      <c r="J33" s="140"/>
      <c r="K33" s="120">
        <f t="shared" si="8"/>
        <v>0</v>
      </c>
      <c r="L33" s="86" t="s">
        <v>65</v>
      </c>
      <c r="M33" s="196" t="s">
        <v>115</v>
      </c>
      <c r="N33" s="87" t="s">
        <v>84</v>
      </c>
    </row>
    <row r="34" spans="1:14" x14ac:dyDescent="0.25">
      <c r="A34" s="51"/>
      <c r="B34" s="123"/>
      <c r="C34" s="67"/>
      <c r="D34" s="124"/>
      <c r="E34" s="144"/>
      <c r="F34" s="125"/>
      <c r="G34" s="119"/>
      <c r="H34" s="126"/>
      <c r="I34" s="118"/>
      <c r="J34" s="127"/>
      <c r="K34" s="120"/>
      <c r="L34" s="163"/>
      <c r="M34" s="197"/>
      <c r="N34" s="85"/>
    </row>
    <row r="35" spans="1:14" x14ac:dyDescent="0.25">
      <c r="A35" s="121" t="s">
        <v>29</v>
      </c>
      <c r="B35" s="102" t="s">
        <v>35</v>
      </c>
      <c r="C35" s="81" t="str">
        <f>C27</f>
        <v>Komunikace</v>
      </c>
      <c r="D35" s="103"/>
      <c r="E35" s="143"/>
      <c r="F35" s="104"/>
      <c r="G35" s="105">
        <f>SUM(G28:G34)</f>
        <v>0</v>
      </c>
      <c r="H35" s="106"/>
      <c r="I35" s="105">
        <f>SUM(I28:I34)</f>
        <v>0</v>
      </c>
      <c r="J35" s="107"/>
      <c r="K35" s="122">
        <f>SUM(K28:K34)</f>
        <v>0</v>
      </c>
      <c r="L35" s="163"/>
      <c r="M35" s="197"/>
      <c r="N35" s="85"/>
    </row>
    <row r="36" spans="1:14" x14ac:dyDescent="0.25">
      <c r="A36" s="55" t="s">
        <v>28</v>
      </c>
      <c r="B36" s="13" t="s">
        <v>37</v>
      </c>
      <c r="C36" s="79" t="s">
        <v>41</v>
      </c>
      <c r="D36" s="14"/>
      <c r="E36" s="66"/>
      <c r="F36" s="15"/>
      <c r="G36" s="47"/>
      <c r="H36" s="14"/>
      <c r="I36" s="48"/>
      <c r="J36" s="14"/>
      <c r="K36" s="56"/>
      <c r="L36" s="163"/>
      <c r="M36" s="197"/>
      <c r="N36" s="85"/>
    </row>
    <row r="37" spans="1:14" x14ac:dyDescent="0.25">
      <c r="A37" s="158">
        <v>16</v>
      </c>
      <c r="B37" s="176">
        <v>875332</v>
      </c>
      <c r="C37" s="136" t="s">
        <v>91</v>
      </c>
      <c r="D37" s="138" t="s">
        <v>50</v>
      </c>
      <c r="E37" s="117">
        <v>12</v>
      </c>
      <c r="F37" s="128"/>
      <c r="G37" s="119">
        <f>(E37*F37)</f>
        <v>0</v>
      </c>
      <c r="H37" s="139"/>
      <c r="I37" s="118">
        <f>(E37*H37)</f>
        <v>0</v>
      </c>
      <c r="J37" s="140"/>
      <c r="K37" s="120">
        <f t="shared" ref="K37:K38" si="9">(E37*J37)</f>
        <v>0</v>
      </c>
      <c r="L37" s="86" t="s">
        <v>65</v>
      </c>
      <c r="M37" s="195" t="s">
        <v>125</v>
      </c>
      <c r="N37" s="89" t="s">
        <v>92</v>
      </c>
    </row>
    <row r="38" spans="1:14" x14ac:dyDescent="0.25">
      <c r="A38" s="158">
        <v>17</v>
      </c>
      <c r="B38" s="177">
        <v>895813</v>
      </c>
      <c r="C38" s="136" t="s">
        <v>93</v>
      </c>
      <c r="D38" s="146" t="s">
        <v>54</v>
      </c>
      <c r="E38" s="117">
        <v>1</v>
      </c>
      <c r="F38" s="128"/>
      <c r="G38" s="119">
        <f>(E38*F38)</f>
        <v>0</v>
      </c>
      <c r="H38" s="139"/>
      <c r="I38" s="118">
        <f>(E38*H38)</f>
        <v>0</v>
      </c>
      <c r="J38" s="140"/>
      <c r="K38" s="120">
        <f t="shared" si="9"/>
        <v>0</v>
      </c>
      <c r="L38" s="86" t="s">
        <v>65</v>
      </c>
      <c r="M38" s="195" t="s">
        <v>125</v>
      </c>
      <c r="N38" s="90" t="s">
        <v>94</v>
      </c>
    </row>
    <row r="39" spans="1:14" x14ac:dyDescent="0.25">
      <c r="A39" s="158">
        <v>18</v>
      </c>
      <c r="B39" s="177" t="s">
        <v>60</v>
      </c>
      <c r="C39" s="136" t="s">
        <v>95</v>
      </c>
      <c r="D39" s="146" t="s">
        <v>54</v>
      </c>
      <c r="E39" s="117">
        <v>1</v>
      </c>
      <c r="F39" s="128"/>
      <c r="G39" s="119">
        <f>(E39*F39)</f>
        <v>0</v>
      </c>
      <c r="H39" s="139"/>
      <c r="I39" s="118">
        <f>(E39*H39)</f>
        <v>0</v>
      </c>
      <c r="J39" s="140"/>
      <c r="K39" s="120">
        <f>(E39*J39)</f>
        <v>0</v>
      </c>
      <c r="L39" s="86" t="s">
        <v>65</v>
      </c>
      <c r="M39" s="195" t="s">
        <v>125</v>
      </c>
      <c r="N39" s="90" t="s">
        <v>94</v>
      </c>
    </row>
    <row r="40" spans="1:14" x14ac:dyDescent="0.25">
      <c r="A40" s="158">
        <v>19</v>
      </c>
      <c r="B40" s="178">
        <v>465512</v>
      </c>
      <c r="C40" s="179" t="s">
        <v>96</v>
      </c>
      <c r="D40" s="138" t="s">
        <v>47</v>
      </c>
      <c r="E40" s="117">
        <v>1</v>
      </c>
      <c r="F40" s="128"/>
      <c r="G40" s="119">
        <f>(E40*F40)</f>
        <v>0</v>
      </c>
      <c r="H40" s="139"/>
      <c r="I40" s="118">
        <f>(E40*H40)</f>
        <v>0</v>
      </c>
      <c r="J40" s="140"/>
      <c r="K40" s="120">
        <f>(E40*J40)</f>
        <v>0</v>
      </c>
      <c r="L40" s="86" t="s">
        <v>65</v>
      </c>
      <c r="M40" s="196" t="s">
        <v>126</v>
      </c>
      <c r="N40" s="89" t="s">
        <v>97</v>
      </c>
    </row>
    <row r="41" spans="1:14" x14ac:dyDescent="0.25">
      <c r="A41" s="164"/>
      <c r="B41" s="128"/>
      <c r="C41" s="173"/>
      <c r="D41" s="128"/>
      <c r="E41" s="166"/>
      <c r="F41" s="128"/>
      <c r="G41" s="174"/>
      <c r="H41" s="128"/>
      <c r="I41" s="174"/>
      <c r="J41" s="128"/>
      <c r="K41" s="175"/>
      <c r="L41" s="163"/>
      <c r="M41" s="197"/>
      <c r="N41" s="85"/>
    </row>
    <row r="42" spans="1:14" x14ac:dyDescent="0.25">
      <c r="A42" s="121" t="s">
        <v>29</v>
      </c>
      <c r="B42" s="102" t="s">
        <v>40</v>
      </c>
      <c r="C42" s="81" t="str">
        <f>C36</f>
        <v>Trubní vedení</v>
      </c>
      <c r="D42" s="103"/>
      <c r="E42" s="143"/>
      <c r="F42" s="104"/>
      <c r="G42" s="105">
        <f>SUM(G37:G41)</f>
        <v>0</v>
      </c>
      <c r="H42" s="106"/>
      <c r="I42" s="105">
        <f>SUM(I37:I41)</f>
        <v>0</v>
      </c>
      <c r="J42" s="107"/>
      <c r="K42" s="122">
        <f>SUM(K37:K41)</f>
        <v>0</v>
      </c>
      <c r="L42" s="163"/>
      <c r="M42" s="197"/>
      <c r="N42" s="85"/>
    </row>
    <row r="43" spans="1:14" x14ac:dyDescent="0.25">
      <c r="A43" s="55" t="s">
        <v>28</v>
      </c>
      <c r="B43" s="13" t="s">
        <v>39</v>
      </c>
      <c r="C43" s="79" t="s">
        <v>42</v>
      </c>
      <c r="D43" s="14"/>
      <c r="E43" s="66"/>
      <c r="F43" s="15"/>
      <c r="G43" s="47"/>
      <c r="H43" s="14"/>
      <c r="I43" s="48"/>
      <c r="J43" s="14"/>
      <c r="K43" s="56"/>
      <c r="L43" s="163"/>
      <c r="M43" s="197"/>
      <c r="N43" s="85"/>
    </row>
    <row r="44" spans="1:14" x14ac:dyDescent="0.25">
      <c r="A44" s="158">
        <v>20</v>
      </c>
      <c r="B44" s="137" t="s">
        <v>98</v>
      </c>
      <c r="C44" s="136" t="s">
        <v>99</v>
      </c>
      <c r="D44" s="138" t="s">
        <v>61</v>
      </c>
      <c r="E44" s="117">
        <v>1</v>
      </c>
      <c r="F44" s="117"/>
      <c r="G44" s="119">
        <f>(E44*F44)</f>
        <v>0</v>
      </c>
      <c r="H44" s="139"/>
      <c r="I44" s="118">
        <f>(E44*H44)</f>
        <v>0</v>
      </c>
      <c r="J44" s="140"/>
      <c r="K44" s="120">
        <f>(E44*J44)</f>
        <v>0</v>
      </c>
      <c r="L44" s="86" t="s">
        <v>65</v>
      </c>
      <c r="M44" s="196">
        <v>1</v>
      </c>
      <c r="N44" s="87" t="s">
        <v>100</v>
      </c>
    </row>
    <row r="45" spans="1:14" x14ac:dyDescent="0.25">
      <c r="A45" s="164"/>
      <c r="B45" s="128"/>
      <c r="C45" s="173"/>
      <c r="D45" s="128"/>
      <c r="E45" s="166"/>
      <c r="F45" s="128"/>
      <c r="G45" s="174"/>
      <c r="H45" s="128"/>
      <c r="I45" s="174"/>
      <c r="J45" s="128"/>
      <c r="K45" s="175"/>
      <c r="L45" s="163"/>
      <c r="M45" s="197"/>
      <c r="N45" s="85"/>
    </row>
    <row r="46" spans="1:14" x14ac:dyDescent="0.25">
      <c r="A46" s="121" t="s">
        <v>29</v>
      </c>
      <c r="B46" s="102" t="s">
        <v>38</v>
      </c>
      <c r="C46" s="81" t="str">
        <f>C43</f>
        <v>Ostatní konstrukce a práce, bourání</v>
      </c>
      <c r="D46" s="103"/>
      <c r="E46" s="143"/>
      <c r="F46" s="104"/>
      <c r="G46" s="105">
        <f>SUM(G44:G44)</f>
        <v>0</v>
      </c>
      <c r="H46" s="106"/>
      <c r="I46" s="105">
        <f>SUM(I44:I44)</f>
        <v>0</v>
      </c>
      <c r="J46" s="107"/>
      <c r="K46" s="122">
        <f>SUM(K44:K44)</f>
        <v>0</v>
      </c>
      <c r="L46" s="163"/>
      <c r="M46" s="197"/>
      <c r="N46" s="85"/>
    </row>
    <row r="47" spans="1:14" x14ac:dyDescent="0.25">
      <c r="A47" s="55" t="s">
        <v>28</v>
      </c>
      <c r="B47" s="13" t="s">
        <v>44</v>
      </c>
      <c r="C47" s="79" t="s">
        <v>43</v>
      </c>
      <c r="D47" s="14"/>
      <c r="E47" s="66"/>
      <c r="F47" s="15"/>
      <c r="G47" s="47"/>
      <c r="H47" s="14"/>
      <c r="I47" s="48"/>
      <c r="J47" s="14"/>
      <c r="K47" s="56"/>
      <c r="L47" s="163"/>
      <c r="M47" s="197"/>
      <c r="N47" s="85"/>
    </row>
    <row r="48" spans="1:14" ht="22.5" x14ac:dyDescent="0.25">
      <c r="A48" s="180">
        <v>21</v>
      </c>
      <c r="B48" s="181">
        <v>14111</v>
      </c>
      <c r="C48" s="145" t="s">
        <v>101</v>
      </c>
      <c r="D48" s="138" t="s">
        <v>55</v>
      </c>
      <c r="E48" s="144">
        <v>2.64</v>
      </c>
      <c r="F48" s="117"/>
      <c r="G48" s="119">
        <f>(E48*F48)</f>
        <v>0</v>
      </c>
      <c r="H48" s="139"/>
      <c r="I48" s="118">
        <f>(E48*H48)</f>
        <v>0</v>
      </c>
      <c r="J48" s="140"/>
      <c r="K48" s="120">
        <f>(E48*J48)</f>
        <v>0</v>
      </c>
      <c r="L48" s="86" t="s">
        <v>65</v>
      </c>
      <c r="M48" s="196" t="s">
        <v>112</v>
      </c>
      <c r="N48" s="87" t="s">
        <v>102</v>
      </c>
    </row>
    <row r="49" spans="1:14" ht="22.5" x14ac:dyDescent="0.25">
      <c r="A49" s="180">
        <v>22</v>
      </c>
      <c r="B49" s="182">
        <v>14520</v>
      </c>
      <c r="C49" s="183" t="s">
        <v>103</v>
      </c>
      <c r="D49" s="124" t="s">
        <v>55</v>
      </c>
      <c r="E49" s="117">
        <v>4.16</v>
      </c>
      <c r="F49" s="125"/>
      <c r="G49" s="119">
        <v>0</v>
      </c>
      <c r="H49" s="126"/>
      <c r="I49" s="118">
        <v>0</v>
      </c>
      <c r="J49" s="127"/>
      <c r="K49" s="120">
        <f>(E49*J49)</f>
        <v>0</v>
      </c>
      <c r="L49" s="86" t="s">
        <v>65</v>
      </c>
      <c r="M49" s="199" t="s">
        <v>114</v>
      </c>
      <c r="N49" s="89" t="s">
        <v>104</v>
      </c>
    </row>
    <row r="50" spans="1:14" ht="23.25" x14ac:dyDescent="0.25">
      <c r="A50" s="180">
        <v>23</v>
      </c>
      <c r="B50" s="181">
        <v>14112</v>
      </c>
      <c r="C50" s="184" t="s">
        <v>105</v>
      </c>
      <c r="D50" s="124" t="s">
        <v>55</v>
      </c>
      <c r="E50" s="117">
        <v>50.919999999999995</v>
      </c>
      <c r="F50" s="125"/>
      <c r="G50" s="119">
        <v>0</v>
      </c>
      <c r="H50" s="126"/>
      <c r="I50" s="118">
        <v>0</v>
      </c>
      <c r="J50" s="127"/>
      <c r="K50" s="120">
        <f>(E50*J50)</f>
        <v>0</v>
      </c>
      <c r="L50" s="86" t="s">
        <v>65</v>
      </c>
      <c r="M50" s="196" t="s">
        <v>116</v>
      </c>
      <c r="N50" s="89" t="s">
        <v>104</v>
      </c>
    </row>
    <row r="51" spans="1:14" x14ac:dyDescent="0.25">
      <c r="A51" s="51"/>
      <c r="B51" s="123"/>
      <c r="C51" s="145"/>
      <c r="D51" s="124"/>
      <c r="E51" s="144"/>
      <c r="F51" s="125"/>
      <c r="G51" s="119"/>
      <c r="H51" s="126"/>
      <c r="I51" s="118"/>
      <c r="J51" s="127"/>
      <c r="K51" s="120"/>
      <c r="L51" s="163"/>
      <c r="M51" s="197"/>
      <c r="N51" s="85"/>
    </row>
    <row r="52" spans="1:14" ht="15.75" thickBot="1" x14ac:dyDescent="0.3">
      <c r="A52" s="57" t="s">
        <v>29</v>
      </c>
      <c r="B52" s="58" t="s">
        <v>45</v>
      </c>
      <c r="C52" s="82" t="str">
        <f>C47</f>
        <v>Poplatky za skládky</v>
      </c>
      <c r="D52" s="59"/>
      <c r="E52" s="68"/>
      <c r="F52" s="60"/>
      <c r="G52" s="61">
        <f>SUM(G48:G51)</f>
        <v>0</v>
      </c>
      <c r="H52" s="62"/>
      <c r="I52" s="61">
        <f>SUM(I48:I51)</f>
        <v>0</v>
      </c>
      <c r="J52" s="63"/>
      <c r="K52" s="64">
        <f>SUM(K48:K51)</f>
        <v>0</v>
      </c>
      <c r="L52" s="91"/>
      <c r="M52" s="198"/>
      <c r="N52" s="92"/>
    </row>
  </sheetData>
  <protectedRanges>
    <protectedRange sqref="J17" name="Oblast1_4_1"/>
    <protectedRange sqref="K17 A17" name="Oblast1_2_7"/>
    <protectedRange sqref="I17 G17" name="Oblast1_1_2_6"/>
    <protectedRange sqref="H17 B17:F17" name="Oblast1_4_6"/>
    <protectedRange sqref="F34:K34 A34" name="Oblast1_8_6"/>
    <protectedRange sqref="B34:E34" name="Oblast1_14_1_1"/>
    <protectedRange sqref="A51:K51" name="Oblast1_9_2_1"/>
    <protectedRange sqref="D15:D16" name="Oblast1_1_1"/>
    <protectedRange sqref="K15:K16 A12:C12 A14:A16" name="Oblast1_2"/>
    <protectedRange sqref="G15:G16 I15:I16" name="Oblast1_1_2"/>
    <protectedRange sqref="E15:F16 J14:J16 H15:H16 B14:C16" name="Oblast1_4"/>
    <protectedRange sqref="J12" name="Oblast1_2_6"/>
    <protectedRange sqref="K12" name="Oblast1_14"/>
    <protectedRange sqref="D12:I12" name="Oblast1_1_1_6_1"/>
    <protectedRange sqref="A13 J13:K13 H13 K14 D13:F13" name="Oblast1_2_7_1"/>
    <protectedRange sqref="G13:G14 I13:I14" name="Oblast1_1_2_6_1"/>
    <protectedRange sqref="H14 D14:F14" name="Oblast1_4_6_1"/>
    <protectedRange sqref="B13:C13" name="Oblast1_12_1_1"/>
    <protectedRange sqref="D23" name="Oblast1_1_1_2"/>
    <protectedRange sqref="K23" name="Oblast1_2_2"/>
    <protectedRange sqref="G23 I23" name="Oblast1_1_2_2"/>
    <protectedRange sqref="E23:F23 J23 H23 B23:C23" name="Oblast1_4_2"/>
    <protectedRange sqref="E22:K22 E24:K24 A22:A24 J21" name="Oblast1_5"/>
    <protectedRange sqref="B24 B21:B22" name="Oblast3_5"/>
    <protectedRange sqref="C24 C21:C22" name="Oblast3_6"/>
    <protectedRange sqref="D22 D24" name="Oblast3_7"/>
    <protectedRange sqref="I21 K21 E21:G21 A21" name="Oblast1_5_6_1"/>
    <protectedRange sqref="D21" name="Oblast3_7_6_1"/>
    <protectedRange sqref="H21" name="Oblast1_10_6_1"/>
    <protectedRange sqref="B28:D28 B32:I33" name="Oblast1_8"/>
    <protectedRange sqref="A28" name="Oblast1_2_3"/>
    <protectedRange sqref="K32:K33 A32:A33" name="Oblast1_5_1_5_1_2_1"/>
    <protectedRange sqref="J32:J33" name="Oblast1_1_2_1_5_1_2_1"/>
    <protectedRange sqref="A30" name="Oblast1_8_3"/>
    <protectedRange sqref="C29" name="Oblast1_6_1"/>
    <protectedRange sqref="C31 B30:C30" name="Oblast1_11_1"/>
    <protectedRange sqref="A29 I28 A31 F30:K31 D29:K29 G28 K28" name="Oblast1_8_6_1"/>
    <protectedRange sqref="J28 H28 E28:F28" name="Oblast1_2_3_6_1"/>
    <protectedRange sqref="B29" name="Oblast1_13_1_1"/>
    <protectedRange sqref="B31 D30:E31" name="Oblast1_14_1_2"/>
    <protectedRange sqref="D37:D39" name="Oblast1_8_2"/>
    <protectedRange sqref="K37:K39" name="Oblast1_5_1_5_1_2_2"/>
    <protectedRange sqref="E37:E39 G37:J39 B37:C39" name="Oblast1_9"/>
    <protectedRange sqref="D40:E40 G40:K40" name="Oblast1_9_1_2"/>
    <protectedRange sqref="K44" name="Oblast1_5_1_5_1_2_3"/>
    <protectedRange sqref="B44:J44" name="Oblast1_9_2"/>
    <protectedRange sqref="A48:C48 A49:D50 F49:K50" name="Oblast1_9_3"/>
    <protectedRange sqref="D48 F48:K48" name="Oblast1_9_2_1_1"/>
    <protectedRange sqref="E49:E50" name="Oblast1_9_4"/>
    <protectedRange sqref="E48" name="Oblast1_9_2_1_2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2014-04-24T07:59:06Z</cp:lastPrinted>
  <dcterms:created xsi:type="dcterms:W3CDTF">2014-03-25T12:30:43Z</dcterms:created>
  <dcterms:modified xsi:type="dcterms:W3CDTF">2014-08-27T09:00:51Z</dcterms:modified>
</cp:coreProperties>
</file>