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525" windowHeight="11055"/>
  </bookViews>
  <sheets>
    <sheet name="List1 (2)" sheetId="4" r:id="rId1"/>
    <sheet name="List2" sheetId="2" r:id="rId2"/>
    <sheet name="List3" sheetId="3" r:id="rId3"/>
  </sheets>
  <definedNames>
    <definedName name="_xlnm.Print_Area" localSheetId="0">'List1 (2)'!$B$1:$E$48</definedName>
  </definedNames>
  <calcPr calcId="145621"/>
</workbook>
</file>

<file path=xl/calcChain.xml><?xml version="1.0" encoding="utf-8"?>
<calcChain xmlns="http://schemas.openxmlformats.org/spreadsheetml/2006/main">
  <c r="B35" i="4" l="1"/>
  <c r="B33" i="4"/>
  <c r="C31" i="4" l="1"/>
  <c r="C32" i="4" l="1"/>
  <c r="D25" i="4"/>
  <c r="D23" i="4"/>
  <c r="D21" i="4"/>
  <c r="D19" i="4"/>
  <c r="D32" i="4" l="1"/>
  <c r="E32" i="4" s="1"/>
  <c r="D31" i="4"/>
  <c r="E31" i="4" s="1"/>
  <c r="E33" i="4" l="1"/>
  <c r="E35" i="4" s="1"/>
  <c r="E36" i="4" s="1"/>
</calcChain>
</file>

<file path=xl/sharedStrings.xml><?xml version="1.0" encoding="utf-8"?>
<sst xmlns="http://schemas.openxmlformats.org/spreadsheetml/2006/main" count="65" uniqueCount="28">
  <si>
    <t>denní úkon</t>
  </si>
  <si>
    <t>pracovní den</t>
  </si>
  <si>
    <t>víkend, svátek</t>
  </si>
  <si>
    <t>četnost</t>
  </si>
  <si>
    <t>časové určení činnost a rozsah</t>
  </si>
  <si>
    <t>Kč (bez DPH) /úkon</t>
  </si>
  <si>
    <t>Roční součet</t>
  </si>
  <si>
    <t xml:space="preserve"> pracovních dní</t>
  </si>
  <si>
    <t>víkendů a svátků</t>
  </si>
  <si>
    <t>razítko podpis</t>
  </si>
  <si>
    <t>V ………………………. dne …………………..</t>
  </si>
  <si>
    <t>Předpokládaný objem poptávaných úkonů v obvodu OŘ Brno</t>
  </si>
  <si>
    <t>celkem dnů za období x Kč</t>
  </si>
  <si>
    <t>Kč (bez DPH)  /lokalita</t>
  </si>
  <si>
    <t>* vyplňované buňky</t>
  </si>
  <si>
    <t>předaných žst</t>
  </si>
  <si>
    <t xml:space="preserve">otevření  (50%) </t>
  </si>
  <si>
    <t>Lokality předané k otevírání v pracovní den</t>
  </si>
  <si>
    <t>Lokality předané k zavírání v pracovní den</t>
  </si>
  <si>
    <t xml:space="preserve">    Lokality předané k                                   otevírání                                  víkend/svátek                         </t>
  </si>
  <si>
    <t xml:space="preserve">Lokality předané k zavírání víkend/svátek       </t>
  </si>
  <si>
    <t>žst.</t>
  </si>
  <si>
    <t>úkonů v žst</t>
  </si>
  <si>
    <t xml:space="preserve">      cena celkem pro obvod OŘ Brno Kč (bez DPH) za období 4 roků</t>
  </si>
  <si>
    <t xml:space="preserve">zavření  (50%) </t>
  </si>
  <si>
    <t xml:space="preserve">otevření, zavření  (75%) </t>
  </si>
  <si>
    <t>Příloha č.3 - Výkaz prací</t>
  </si>
  <si>
    <t>Součástí denního úkonu je pronádění nutného úklidu včetně mimořádného, kontrola objektu a nahlašování zjištěných závad a provádění drobné údržby (kliky, zámky, osvětlení atp.)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</si>
</sst>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Verdana"/>
      <family val="2"/>
      <charset val="238"/>
    </font>
    <font>
      <b/>
      <sz val="11"/>
      <color theme="0"/>
      <name val="Verdana"/>
      <family val="2"/>
      <charset val="238"/>
    </font>
    <font>
      <sz val="11"/>
      <color rgb="FFFF0000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1"/>
      <name val="Verdana"/>
      <family val="2"/>
      <charset val="238"/>
    </font>
    <font>
      <b/>
      <u/>
      <sz val="11"/>
      <color theme="0"/>
      <name val="Verdana"/>
      <family val="2"/>
      <charset val="238"/>
    </font>
    <font>
      <b/>
      <u/>
      <sz val="14"/>
      <color theme="1"/>
      <name val="Verdana"/>
      <family val="2"/>
      <charset val="238"/>
    </font>
    <font>
      <b/>
      <sz val="11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5" fillId="0" borderId="0" xfId="0" applyFont="1"/>
    <xf numFmtId="0" fontId="0" fillId="0" borderId="0" xfId="0" applyAlignment="1">
      <alignment wrapText="1"/>
    </xf>
    <xf numFmtId="0" fontId="3" fillId="3" borderId="10" xfId="0" applyFont="1" applyFill="1" applyBorder="1" applyAlignment="1">
      <alignment horizontal="center" wrapText="1"/>
    </xf>
    <xf numFmtId="0" fontId="0" fillId="0" borderId="9" xfId="0" applyBorder="1" applyAlignment="1">
      <alignment horizontal="right"/>
    </xf>
    <xf numFmtId="0" fontId="6" fillId="0" borderId="12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0" fontId="0" fillId="0" borderId="18" xfId="0" applyBorder="1" applyAlignment="1">
      <alignment horizontal="right"/>
    </xf>
    <xf numFmtId="0" fontId="0" fillId="5" borderId="16" xfId="0" applyFill="1" applyBorder="1"/>
    <xf numFmtId="0" fontId="0" fillId="5" borderId="13" xfId="0" applyFill="1" applyBorder="1"/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5" borderId="3" xfId="0" applyNumberFormat="1" applyFill="1" applyBorder="1"/>
    <xf numFmtId="164" fontId="0" fillId="5" borderId="7" xfId="0" applyNumberFormat="1" applyFill="1" applyBorder="1"/>
    <xf numFmtId="164" fontId="3" fillId="2" borderId="22" xfId="0" applyNumberFormat="1" applyFont="1" applyFill="1" applyBorder="1"/>
    <xf numFmtId="0" fontId="0" fillId="0" borderId="0" xfId="0" applyAlignment="1">
      <alignment horizontal="left"/>
    </xf>
    <xf numFmtId="0" fontId="0" fillId="0" borderId="23" xfId="0" applyBorder="1"/>
    <xf numFmtId="0" fontId="3" fillId="2" borderId="21" xfId="0" applyFont="1" applyFill="1" applyBorder="1" applyAlignment="1">
      <alignment horizontal="right" wrapText="1"/>
    </xf>
    <xf numFmtId="0" fontId="3" fillId="3" borderId="8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wrapText="1"/>
    </xf>
    <xf numFmtId="164" fontId="8" fillId="4" borderId="3" xfId="0" applyNumberFormat="1" applyFont="1" applyFill="1" applyBorder="1" applyAlignment="1">
      <alignment vertical="center"/>
    </xf>
    <xf numFmtId="164" fontId="2" fillId="5" borderId="10" xfId="0" applyNumberFormat="1" applyFont="1" applyFill="1" applyBorder="1" applyAlignment="1">
      <alignment horizontal="center"/>
    </xf>
    <xf numFmtId="164" fontId="2" fillId="5" borderId="19" xfId="0" applyNumberFormat="1" applyFont="1" applyFill="1" applyBorder="1" applyAlignment="1">
      <alignment horizontal="center"/>
    </xf>
    <xf numFmtId="0" fontId="10" fillId="0" borderId="0" xfId="0" applyFont="1"/>
    <xf numFmtId="0" fontId="3" fillId="3" borderId="26" xfId="0" applyFont="1" applyFill="1" applyBorder="1" applyAlignment="1">
      <alignment horizontal="center" wrapText="1"/>
    </xf>
    <xf numFmtId="0" fontId="0" fillId="0" borderId="26" xfId="0" applyBorder="1" applyAlignment="1">
      <alignment horizontal="right"/>
    </xf>
    <xf numFmtId="0" fontId="6" fillId="0" borderId="27" xfId="0" applyFont="1" applyBorder="1" applyAlignment="1">
      <alignment horizontal="right"/>
    </xf>
    <xf numFmtId="0" fontId="0" fillId="0" borderId="28" xfId="0" applyBorder="1" applyAlignment="1">
      <alignment horizontal="right"/>
    </xf>
    <xf numFmtId="0" fontId="6" fillId="0" borderId="29" xfId="0" applyFont="1" applyBorder="1" applyAlignment="1">
      <alignment horizontal="right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3" fillId="3" borderId="32" xfId="0" applyFont="1" applyFill="1" applyBorder="1" applyAlignment="1">
      <alignment horizontal="center" wrapText="1"/>
    </xf>
    <xf numFmtId="0" fontId="1" fillId="4" borderId="32" xfId="0" applyFont="1" applyFill="1" applyBorder="1" applyAlignment="1">
      <alignment horizontal="right" wrapText="1"/>
    </xf>
    <xf numFmtId="0" fontId="0" fillId="0" borderId="33" xfId="0" applyBorder="1" applyAlignment="1">
      <alignment horizontal="center"/>
    </xf>
    <xf numFmtId="0" fontId="6" fillId="0" borderId="34" xfId="0" applyFont="1" applyBorder="1" applyAlignment="1">
      <alignment horizontal="right"/>
    </xf>
    <xf numFmtId="0" fontId="6" fillId="0" borderId="35" xfId="0" applyFont="1" applyBorder="1" applyAlignment="1">
      <alignment horizontal="right"/>
    </xf>
    <xf numFmtId="0" fontId="0" fillId="5" borderId="36" xfId="0" applyFill="1" applyBorder="1"/>
    <xf numFmtId="0" fontId="4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37" xfId="0" applyFont="1" applyBorder="1" applyAlignment="1">
      <alignment horizontal="left" wrapText="1"/>
    </xf>
    <xf numFmtId="0" fontId="11" fillId="0" borderId="38" xfId="0" applyFont="1" applyBorder="1" applyAlignment="1">
      <alignment horizontal="left" wrapText="1"/>
    </xf>
    <xf numFmtId="0" fontId="11" fillId="0" borderId="39" xfId="0" applyFont="1" applyBorder="1" applyAlignment="1">
      <alignment horizontal="left" wrapText="1"/>
    </xf>
    <xf numFmtId="0" fontId="11" fillId="0" borderId="40" xfId="0" applyFont="1" applyBorder="1" applyAlignment="1">
      <alignment horizontal="left" wrapText="1"/>
    </xf>
    <xf numFmtId="0" fontId="11" fillId="0" borderId="41" xfId="0" applyFont="1" applyBorder="1" applyAlignment="1">
      <alignment horizontal="left" wrapText="1"/>
    </xf>
    <xf numFmtId="0" fontId="11" fillId="0" borderId="42" xfId="0" applyFont="1" applyBorder="1" applyAlignment="1">
      <alignment horizontal="left" wrapText="1"/>
    </xf>
    <xf numFmtId="0" fontId="11" fillId="0" borderId="15" xfId="0" applyFont="1" applyBorder="1" applyAlignment="1">
      <alignment horizontal="left" wrapText="1"/>
    </xf>
    <xf numFmtId="0" fontId="11" fillId="0" borderId="43" xfId="0" applyFont="1" applyBorder="1" applyAlignment="1">
      <alignment horizontal="left" wrapText="1"/>
    </xf>
    <xf numFmtId="0" fontId="11" fillId="3" borderId="44" xfId="0" applyFont="1" applyFill="1" applyBorder="1" applyAlignment="1">
      <alignment horizontal="center" wrapText="1"/>
    </xf>
    <xf numFmtId="0" fontId="11" fillId="3" borderId="45" xfId="0" applyFont="1" applyFill="1" applyBorder="1" applyAlignment="1">
      <alignment horizontal="center" wrapText="1"/>
    </xf>
    <xf numFmtId="0" fontId="11" fillId="3" borderId="46" xfId="0" applyFont="1" applyFill="1" applyBorder="1" applyAlignment="1">
      <alignment horizontal="center" wrapText="1"/>
    </xf>
    <xf numFmtId="0" fontId="0" fillId="0" borderId="35" xfId="0" applyFont="1" applyBorder="1" applyAlignment="1">
      <alignment horizontal="right"/>
    </xf>
    <xf numFmtId="164" fontId="0" fillId="0" borderId="0" xfId="0" applyNumberFormat="1"/>
    <xf numFmtId="164" fontId="7" fillId="3" borderId="10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2" borderId="20" xfId="0" applyFont="1" applyFill="1" applyBorder="1" applyAlignment="1">
      <alignment horizontal="right" wrapText="1"/>
    </xf>
    <xf numFmtId="0" fontId="3" fillId="2" borderId="21" xfId="0" applyFont="1" applyFill="1" applyBorder="1" applyAlignment="1">
      <alignment horizontal="right" wrapText="1"/>
    </xf>
    <xf numFmtId="0" fontId="3" fillId="3" borderId="24" xfId="0" applyFont="1" applyFill="1" applyBorder="1" applyAlignment="1">
      <alignment horizontal="center" wrapText="1"/>
    </xf>
    <xf numFmtId="0" fontId="3" fillId="3" borderId="25" xfId="0" applyFont="1" applyFill="1" applyBorder="1" applyAlignment="1">
      <alignment horizontal="center" wrapText="1"/>
    </xf>
    <xf numFmtId="0" fontId="1" fillId="4" borderId="20" xfId="0" applyFont="1" applyFill="1" applyBorder="1" applyAlignment="1">
      <alignment horizontal="right" wrapText="1"/>
    </xf>
    <xf numFmtId="0" fontId="1" fillId="4" borderId="21" xfId="0" applyFont="1" applyFill="1" applyBorder="1" applyAlignment="1">
      <alignment horizontal="right" wrapText="1"/>
    </xf>
    <xf numFmtId="0" fontId="4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0"/>
  <sheetViews>
    <sheetView tabSelected="1" view="pageBreakPreview" zoomScaleNormal="100" zoomScaleSheetLayoutView="100" workbookViewId="0">
      <selection activeCell="B39" sqref="B39"/>
    </sheetView>
  </sheetViews>
  <sheetFormatPr defaultRowHeight="14.25" x14ac:dyDescent="0.2"/>
  <cols>
    <col min="1" max="1" width="1.5" customWidth="1"/>
    <col min="2" max="2" width="14.69921875" customWidth="1"/>
    <col min="3" max="3" width="26.59765625" customWidth="1"/>
    <col min="4" max="4" width="15.59765625" customWidth="1"/>
    <col min="5" max="5" width="15.5" customWidth="1"/>
    <col min="6" max="6" width="1.59765625" customWidth="1"/>
    <col min="7" max="7" width="11.19921875" bestFit="1" customWidth="1"/>
  </cols>
  <sheetData>
    <row r="1" spans="2:5" ht="36.75" customHeight="1" x14ac:dyDescent="0.25">
      <c r="B1" s="60" t="s">
        <v>26</v>
      </c>
      <c r="C1" s="60"/>
      <c r="D1" s="60"/>
      <c r="E1" s="60"/>
    </row>
    <row r="2" spans="2:5" ht="39.75" customHeight="1" x14ac:dyDescent="0.25">
      <c r="B2" s="68" t="s">
        <v>11</v>
      </c>
      <c r="C2" s="68"/>
      <c r="D2" s="68"/>
      <c r="E2" s="68"/>
    </row>
    <row r="3" spans="2:5" ht="18.75" thickBot="1" x14ac:dyDescent="0.3">
      <c r="B3" s="43"/>
      <c r="C3" s="43"/>
      <c r="D3" s="43"/>
      <c r="E3" s="43"/>
    </row>
    <row r="4" spans="2:5" s="1" customFormat="1" ht="39" thickBot="1" x14ac:dyDescent="0.25">
      <c r="B4" s="54" t="s">
        <v>17</v>
      </c>
      <c r="C4" s="55" t="s">
        <v>19</v>
      </c>
      <c r="D4" s="55" t="s">
        <v>18</v>
      </c>
      <c r="E4" s="56" t="s">
        <v>20</v>
      </c>
    </row>
    <row r="5" spans="2:5" s="1" customFormat="1" ht="12.75" x14ac:dyDescent="0.2">
      <c r="B5" s="51" t="s">
        <v>21</v>
      </c>
      <c r="C5" s="52" t="s">
        <v>21</v>
      </c>
      <c r="D5" s="52" t="s">
        <v>21</v>
      </c>
      <c r="E5" s="53" t="s">
        <v>21</v>
      </c>
    </row>
    <row r="6" spans="2:5" s="1" customFormat="1" ht="12.75" x14ac:dyDescent="0.2">
      <c r="B6" s="46" t="s">
        <v>21</v>
      </c>
      <c r="C6" s="45" t="s">
        <v>21</v>
      </c>
      <c r="D6" s="45" t="s">
        <v>21</v>
      </c>
      <c r="E6" s="47" t="s">
        <v>21</v>
      </c>
    </row>
    <row r="7" spans="2:5" s="1" customFormat="1" ht="12.75" x14ac:dyDescent="0.2">
      <c r="B7" s="46" t="s">
        <v>21</v>
      </c>
      <c r="C7" s="45" t="s">
        <v>21</v>
      </c>
      <c r="D7" s="45" t="s">
        <v>21</v>
      </c>
      <c r="E7" s="47" t="s">
        <v>21</v>
      </c>
    </row>
    <row r="8" spans="2:5" s="1" customFormat="1" ht="12.75" x14ac:dyDescent="0.2">
      <c r="B8" s="46" t="s">
        <v>21</v>
      </c>
      <c r="C8" s="45" t="s">
        <v>21</v>
      </c>
      <c r="D8" s="45" t="s">
        <v>21</v>
      </c>
      <c r="E8" s="47" t="s">
        <v>21</v>
      </c>
    </row>
    <row r="9" spans="2:5" s="1" customFormat="1" ht="12.75" x14ac:dyDescent="0.2">
      <c r="B9" s="46" t="s">
        <v>21</v>
      </c>
      <c r="C9" s="45" t="s">
        <v>21</v>
      </c>
      <c r="D9" s="45" t="s">
        <v>21</v>
      </c>
      <c r="E9" s="47" t="s">
        <v>21</v>
      </c>
    </row>
    <row r="10" spans="2:5" s="1" customFormat="1" ht="12.75" x14ac:dyDescent="0.2">
      <c r="B10" s="46" t="s">
        <v>21</v>
      </c>
      <c r="C10" s="45" t="s">
        <v>21</v>
      </c>
      <c r="D10" s="45" t="s">
        <v>21</v>
      </c>
      <c r="E10" s="47" t="s">
        <v>21</v>
      </c>
    </row>
    <row r="11" spans="2:5" s="1" customFormat="1" ht="12.75" x14ac:dyDescent="0.2">
      <c r="B11" s="46" t="s">
        <v>21</v>
      </c>
      <c r="C11" s="45" t="s">
        <v>21</v>
      </c>
      <c r="D11" s="45" t="s">
        <v>21</v>
      </c>
      <c r="E11" s="47" t="s">
        <v>21</v>
      </c>
    </row>
    <row r="12" spans="2:5" s="1" customFormat="1" ht="13.5" thickBot="1" x14ac:dyDescent="0.25">
      <c r="B12" s="48" t="s">
        <v>21</v>
      </c>
      <c r="C12" s="49" t="s">
        <v>21</v>
      </c>
      <c r="D12" s="49" t="s">
        <v>21</v>
      </c>
      <c r="E12" s="50" t="s">
        <v>21</v>
      </c>
    </row>
    <row r="13" spans="2:5" s="1" customFormat="1" ht="12.75" x14ac:dyDescent="0.2">
      <c r="B13" s="44"/>
      <c r="C13" s="44"/>
      <c r="D13" s="44"/>
      <c r="E13" s="44"/>
    </row>
    <row r="14" spans="2:5" s="1" customFormat="1" ht="12.75" x14ac:dyDescent="0.2">
      <c r="B14" s="44"/>
      <c r="C14" s="44"/>
      <c r="D14" s="44"/>
      <c r="E14" s="44"/>
    </row>
    <row r="15" spans="2:5" s="1" customFormat="1" ht="12.75" x14ac:dyDescent="0.2">
      <c r="B15" s="44"/>
      <c r="C15" s="44"/>
      <c r="D15" s="44"/>
      <c r="E15" s="44"/>
    </row>
    <row r="16" spans="2:5" s="1" customFormat="1" ht="12.75" x14ac:dyDescent="0.2">
      <c r="B16" s="44"/>
      <c r="C16" s="44"/>
      <c r="D16" s="44"/>
      <c r="E16" s="44"/>
    </row>
    <row r="17" spans="2:7" ht="15" thickBot="1" x14ac:dyDescent="0.25"/>
    <row r="18" spans="2:7" ht="30" thickTop="1" thickBot="1" x14ac:dyDescent="0.25">
      <c r="B18" s="24" t="s">
        <v>3</v>
      </c>
      <c r="C18" s="25" t="s">
        <v>4</v>
      </c>
      <c r="D18" s="30" t="s">
        <v>15</v>
      </c>
      <c r="E18" s="3" t="s">
        <v>5</v>
      </c>
      <c r="F18" s="2"/>
      <c r="G18" s="2"/>
    </row>
    <row r="19" spans="2:7" ht="24.95" customHeight="1" thickTop="1" x14ac:dyDescent="0.2">
      <c r="B19" s="10" t="s">
        <v>0</v>
      </c>
      <c r="C19" s="4" t="s">
        <v>1</v>
      </c>
      <c r="D19" s="31">
        <f>COUNTIF(B5:B12,"žst.*")</f>
        <v>8</v>
      </c>
      <c r="E19" s="27"/>
    </row>
    <row r="20" spans="2:7" x14ac:dyDescent="0.2">
      <c r="B20" s="11"/>
      <c r="C20" s="6" t="s">
        <v>16</v>
      </c>
      <c r="D20" s="32"/>
      <c r="E20" s="8"/>
    </row>
    <row r="21" spans="2:7" ht="24.95" customHeight="1" x14ac:dyDescent="0.2">
      <c r="B21" s="39" t="s">
        <v>0</v>
      </c>
      <c r="C21" s="7" t="s">
        <v>1</v>
      </c>
      <c r="D21" s="57">
        <f>COUNTIF(C5:C12,"žst.*")</f>
        <v>8</v>
      </c>
      <c r="E21" s="28"/>
    </row>
    <row r="22" spans="2:7" x14ac:dyDescent="0.2">
      <c r="B22" s="11"/>
      <c r="C22" s="6" t="s">
        <v>24</v>
      </c>
      <c r="D22" s="32"/>
      <c r="E22" s="8"/>
    </row>
    <row r="23" spans="2:7" ht="24.95" customHeight="1" x14ac:dyDescent="0.2">
      <c r="B23" s="39" t="s">
        <v>0</v>
      </c>
      <c r="C23" s="7" t="s">
        <v>2</v>
      </c>
      <c r="D23" s="57">
        <f>COUNTIF(D5:D12,"žst.*")</f>
        <v>8</v>
      </c>
      <c r="E23" s="28"/>
    </row>
    <row r="24" spans="2:7" x14ac:dyDescent="0.2">
      <c r="B24" s="39"/>
      <c r="C24" s="40" t="s">
        <v>25</v>
      </c>
      <c r="D24" s="41"/>
      <c r="E24" s="42"/>
    </row>
    <row r="25" spans="2:7" ht="24.95" customHeight="1" x14ac:dyDescent="0.2">
      <c r="B25" s="12" t="s">
        <v>0</v>
      </c>
      <c r="C25" s="7" t="s">
        <v>2</v>
      </c>
      <c r="D25" s="33">
        <f>COUNTIF(E5:E12,"žst.*")</f>
        <v>8</v>
      </c>
      <c r="E25" s="28"/>
    </row>
    <row r="26" spans="2:7" ht="15" thickBot="1" x14ac:dyDescent="0.25">
      <c r="B26" s="13"/>
      <c r="C26" s="5" t="s">
        <v>25</v>
      </c>
      <c r="D26" s="34"/>
      <c r="E26" s="9"/>
    </row>
    <row r="27" spans="2:7" ht="15" thickTop="1" x14ac:dyDescent="0.2"/>
    <row r="29" spans="2:7" ht="15" thickBot="1" x14ac:dyDescent="0.25"/>
    <row r="30" spans="2:7" ht="30" thickTop="1" thickBot="1" x14ac:dyDescent="0.25">
      <c r="B30" s="24" t="s">
        <v>6</v>
      </c>
      <c r="C30" s="25" t="s">
        <v>12</v>
      </c>
      <c r="D30" s="30" t="s">
        <v>22</v>
      </c>
      <c r="E30" s="3" t="s">
        <v>13</v>
      </c>
      <c r="F30" s="2"/>
      <c r="G30" s="2"/>
    </row>
    <row r="31" spans="2:7" ht="20.100000000000001" customHeight="1" thickTop="1" x14ac:dyDescent="0.2">
      <c r="B31" s="14" t="s">
        <v>7</v>
      </c>
      <c r="C31" s="16" t="str">
        <f>CONCATENATE("255 x ",(E19+E21),"Kč")</f>
        <v>255 x 0Kč</v>
      </c>
      <c r="D31" s="35">
        <f>D19+D21</f>
        <v>16</v>
      </c>
      <c r="E31" s="18">
        <f>255*D31*((E19+E21)/2)</f>
        <v>0</v>
      </c>
    </row>
    <row r="32" spans="2:7" ht="20.100000000000001" customHeight="1" thickBot="1" x14ac:dyDescent="0.25">
      <c r="B32" s="15" t="s">
        <v>8</v>
      </c>
      <c r="C32" s="17" t="str">
        <f>CONCATENATE("110 x ",(E23+E25),"Kč")</f>
        <v>110 x 0Kč</v>
      </c>
      <c r="D32" s="36">
        <f>D23+D25</f>
        <v>16</v>
      </c>
      <c r="E32" s="19">
        <f>110*D32*((E23+E25)/2)</f>
        <v>0</v>
      </c>
    </row>
    <row r="33" spans="2:7" ht="35.1" customHeight="1" thickTop="1" thickBot="1" x14ac:dyDescent="0.25">
      <c r="B33" s="62" t="str">
        <f>CONCATENATE("cena za ","8"," lokalit celkem Kč (bez DPH) za období 1 roku")</f>
        <v>cena za 8 lokalit celkem Kč (bez DPH) za období 1 roku</v>
      </c>
      <c r="C33" s="63"/>
      <c r="D33" s="23"/>
      <c r="E33" s="20">
        <f>SUM(E31:E32)</f>
        <v>0</v>
      </c>
      <c r="G33" s="58"/>
    </row>
    <row r="34" spans="2:7" ht="15.75" thickTop="1" thickBot="1" x14ac:dyDescent="0.25"/>
    <row r="35" spans="2:7" ht="29.25" customHeight="1" thickTop="1" thickBot="1" x14ac:dyDescent="0.25">
      <c r="B35" s="64" t="str">
        <f>CONCATENATE("cena za ","8"," lokalit celkem Kč (bez DPH) za měsíc")</f>
        <v>cena za 8 lokalit celkem Kč (bez DPH) za měsíc</v>
      </c>
      <c r="C35" s="65"/>
      <c r="D35" s="37"/>
      <c r="E35" s="59">
        <f>E33/12</f>
        <v>0</v>
      </c>
      <c r="F35" s="2"/>
      <c r="G35" s="2"/>
    </row>
    <row r="36" spans="2:7" ht="42.75" customHeight="1" thickTop="1" thickBot="1" x14ac:dyDescent="0.25">
      <c r="B36" s="66" t="s">
        <v>23</v>
      </c>
      <c r="C36" s="67"/>
      <c r="D36" s="38"/>
      <c r="E36" s="26">
        <f>E35*48</f>
        <v>0</v>
      </c>
      <c r="F36" s="2"/>
      <c r="G36" s="2"/>
    </row>
    <row r="37" spans="2:7" ht="29.25" customHeight="1" thickTop="1" x14ac:dyDescent="0.2">
      <c r="F37" s="2"/>
      <c r="G37" s="2"/>
    </row>
    <row r="38" spans="2:7" ht="48.75" customHeight="1" x14ac:dyDescent="0.2">
      <c r="B38" s="61" t="s">
        <v>27</v>
      </c>
      <c r="C38" s="61"/>
      <c r="D38" s="61"/>
      <c r="E38" s="61"/>
    </row>
    <row r="39" spans="2:7" x14ac:dyDescent="0.2">
      <c r="C39" s="21"/>
      <c r="D39" s="21"/>
    </row>
    <row r="41" spans="2:7" x14ac:dyDescent="0.2">
      <c r="B41" t="s">
        <v>10</v>
      </c>
    </row>
    <row r="46" spans="2:7" x14ac:dyDescent="0.2">
      <c r="E46" s="22"/>
    </row>
    <row r="47" spans="2:7" x14ac:dyDescent="0.2">
      <c r="E47" t="s">
        <v>9</v>
      </c>
    </row>
    <row r="50" spans="2:2" x14ac:dyDescent="0.2">
      <c r="B50" s="29" t="s">
        <v>14</v>
      </c>
    </row>
  </sheetData>
  <mergeCells count="6">
    <mergeCell ref="B38:E38"/>
    <mergeCell ref="B1:E1"/>
    <mergeCell ref="B2:E2"/>
    <mergeCell ref="B33:C33"/>
    <mergeCell ref="B35:C35"/>
    <mergeCell ref="B36:C3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colBreaks count="1" manualBreakCount="1">
    <brk id="5" max="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 (2)</vt:lpstr>
      <vt:lpstr>List2</vt:lpstr>
      <vt:lpstr>List3</vt:lpstr>
      <vt:lpstr>'List1 (2)'!Oblast_tisku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Venera Tomáš</dc:creator>
  <cp:lastModifiedBy>Gregorová Elena, Ing.</cp:lastModifiedBy>
  <cp:lastPrinted>2019-02-01T07:04:03Z</cp:lastPrinted>
  <dcterms:created xsi:type="dcterms:W3CDTF">2019-01-31T13:15:28Z</dcterms:created>
  <dcterms:modified xsi:type="dcterms:W3CDTF">2019-02-25T12:39:02Z</dcterms:modified>
</cp:coreProperties>
</file>